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207\Box\【02_課所共有】05_02_温暖化対策課\R05年度\中小担当\22_事業者支援\22_05_CO2排出削減設備導入補助\22_05_020_設備補助　周知・募集\R5 HP更新\0727\"/>
    </mc:Choice>
  </mc:AlternateContent>
  <xr:revisionPtr revIDLastSave="0" documentId="13_ncr:1_{A0539962-548A-4844-8311-D48912BFA1B4}" xr6:coauthVersionLast="36" xr6:coauthVersionMax="36" xr10:uidLastSave="{00000000-0000-0000-0000-000000000000}"/>
  <workbookProtection workbookPassword="D73A" lockStructure="1"/>
  <bookViews>
    <workbookView xWindow="0" yWindow="0" windowWidth="20490" windowHeight="7785" tabRatio="885" xr2:uid="{00000000-000D-0000-FFFF-FFFF00000000}"/>
  </bookViews>
  <sheets>
    <sheet name="実績報告書" sheetId="48" r:id="rId1"/>
    <sheet name="事業実施者・事業着手・完了日" sheetId="10" r:id="rId2"/>
    <sheet name="事業費内訳" sheetId="4" r:id="rId3"/>
    <sheet name="ボイラ排出量算定（追加)" sheetId="39" state="hidden" r:id="rId4"/>
    <sheet name="Sheet1" sheetId="40" state="hidden" r:id="rId5"/>
    <sheet name="口座情報" sheetId="64" r:id="rId6"/>
    <sheet name="現況写真" sheetId="45" r:id="rId7"/>
    <sheet name="チェックリスト" sheetId="57" r:id="rId8"/>
  </sheets>
  <externalReferences>
    <externalReference r:id="rId9"/>
  </externalReferences>
  <definedNames>
    <definedName name="inv補正COP" localSheetId="0">#REF!</definedName>
    <definedName name="inv補正COP">#REF!</definedName>
    <definedName name="_xlnm.Print_Area" localSheetId="7">チェックリスト!$A$1:$D$35</definedName>
    <definedName name="_xlnm.Print_Area" localSheetId="3">'ボイラ排出量算定（追加)'!$A$1:$AI$64</definedName>
    <definedName name="_xlnm.Print_Area" localSheetId="6">現況写真!$A$1:$AI$49</definedName>
    <definedName name="_xlnm.Print_Area" localSheetId="5">口座情報!$A$1:$AI$49</definedName>
    <definedName name="_xlnm.Print_Area" localSheetId="1">事業実施者・事業着手・完了日!$A$1:$AH$35</definedName>
    <definedName name="_xlnm.Print_Area" localSheetId="2">事業費内訳!$A$1:$AH$37</definedName>
    <definedName name="_xlnm.Print_Area" localSheetId="0">実績報告書!$A$1:$AH$39</definedName>
    <definedName name="サービス業" localSheetId="0">実績報告書!$R$56:$R$60</definedName>
    <definedName name="サービス業">事業実施者・事業着手・完了日!$R$60:$R$64</definedName>
    <definedName name="医療・福祉" localSheetId="0">実績報告書!$P$56:$P$58</definedName>
    <definedName name="医療・福祉">事業実施者・事業着手・完了日!$P$60:$P$62</definedName>
    <definedName name="運輸業・郵便業" localSheetId="0">実績報告書!$H$56:$H$63</definedName>
    <definedName name="運輸業・郵便業">事業実施者・事業着手・完了日!$H$60:$H$67</definedName>
    <definedName name="卸売業・小売業" localSheetId="0">実績報告書!$I$56:$I$67</definedName>
    <definedName name="卸売業・小売業">事業実施者・事業着手・完了日!$I$60:$I$71</definedName>
    <definedName name="学術研究・専門・技術サービス業" localSheetId="0">実績報告書!$L$56:$L$59</definedName>
    <definedName name="学術研究・専門・技術サービス業">事業実施者・事業着手・完了日!$L$60:$L$63</definedName>
    <definedName name="漁業" localSheetId="0">実績報告書!$B$56:$B$57</definedName>
    <definedName name="漁業">事業実施者・事業着手・完了日!$B$60:$B$61</definedName>
    <definedName name="教育・学習支援業" localSheetId="0">実績報告書!$O$56:$O$57</definedName>
    <definedName name="教育・学習支援業">事業実施者・事業着手・完了日!$O$60:$O$61</definedName>
    <definedName name="金融業・保険業" localSheetId="0">実績報告書!$J$56:$J$61</definedName>
    <definedName name="金融業・保険業">事業実施者・事業着手・完了日!$J$60:$J$65</definedName>
    <definedName name="建設業" localSheetId="0">実績報告書!$D$56:$D$58</definedName>
    <definedName name="建設業">事業実施者・事業着手・完了日!$D$60:$D$62</definedName>
    <definedName name="鉱業・採石業・砂利採取業" localSheetId="0">実績報告書!$C$56</definedName>
    <definedName name="鉱業・採石業・砂利採取業">事業実施者・事業着手・完了日!$C$60</definedName>
    <definedName name="宿泊業・飲食サービス業" localSheetId="0">実績報告書!$M$56:$M$58</definedName>
    <definedName name="宿泊業・飲食サービス業">事業実施者・事業着手・完了日!$M$60:$M$62</definedName>
    <definedName name="情報通信業" localSheetId="0">実績報告書!$G$56:$G$60</definedName>
    <definedName name="情報通信業">事業実施者・事業着手・完了日!$G$60:$G$64</definedName>
    <definedName name="生活関連サービス業・娯楽業" localSheetId="0">実績報告書!$N$56:$N$57</definedName>
    <definedName name="生活関連サービス業・娯楽業">事業実施者・事業着手・完了日!$N$60:$N$61</definedName>
    <definedName name="製造業" localSheetId="0">実績報告書!$E$56:$E$79</definedName>
    <definedName name="製造業">事業実施者・事業着手・完了日!$E$60:$E$83</definedName>
    <definedName name="大分類" localSheetId="5">[1]事業実施者・事業内容!$A$75:$R$75</definedName>
    <definedName name="大分類" localSheetId="0">実績報告書!$A$55:$R$55</definedName>
    <definedName name="大分類">事業実施者・事業着手・完了日!$A$59:$R$59</definedName>
    <definedName name="電気・ガス・熱供給・水道業" localSheetId="0">実績報告書!$F$56:$F$59</definedName>
    <definedName name="電気・ガス・熱供給・水道業">事業実施者・事業着手・完了日!$F$60:$F$63</definedName>
    <definedName name="燃料" localSheetId="0">実績報告書!$AA$66:$AA$71</definedName>
    <definedName name="燃料">事業実施者・事業着手・完了日!$AA$70:$AA$75</definedName>
    <definedName name="農業_林業" localSheetId="0">実績報告書!$A$56:$A$57</definedName>
    <definedName name="農業_林業">事業実施者・事業着手・完了日!$A$60:$A$61</definedName>
    <definedName name="農業・林業" localSheetId="0">実績報告書!$A$56:$A$57</definedName>
    <definedName name="農業・林業">事業実施者・事業着手・完了日!$A$60:$A$61</definedName>
    <definedName name="不動産業・物品賃貸業" localSheetId="0">実績報告書!$K$56:$K$58</definedName>
    <definedName name="不動産業・物品賃貸業">事業実施者・事業着手・完了日!$K$60:$K$62</definedName>
    <definedName name="複合サービス事業" localSheetId="0">実績報告書!$Q$56:$Q$57</definedName>
    <definedName name="複合サービス事業">事業実施者・事業着手・完了日!$Q$60:$Q$61</definedName>
  </definedNames>
  <calcPr calcId="191029"/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B32" i="4" s="1"/>
  <c r="P32" i="4" s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AC22" i="4" l="1"/>
  <c r="AC23" i="4" s="1"/>
  <c r="AC24" i="4" s="1"/>
  <c r="Z36" i="4"/>
  <c r="J22" i="48" s="1"/>
  <c r="Z27" i="39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9" i="40" l="1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U35" i="40" l="1"/>
  <c r="U27" i="40"/>
  <c r="W49" i="40"/>
  <c r="V47" i="40"/>
  <c r="Z47" i="40" s="1"/>
  <c r="V55" i="40"/>
  <c r="Z55" i="40" s="1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<sst xmlns="http://schemas.openxmlformats.org/spreadsheetml/2006/main" count="783" uniqueCount="477">
  <si>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</si>
  <si>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</si>
  <si>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</si>
  <si>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</si>
  <si>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</si>
  <si>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</si>
  <si>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</si>
  <si>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</si>
  <si>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</si>
  <si>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</si>
  <si>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</si>
  <si>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</si>
  <si>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</si>
  <si>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</si>
  <si>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</si>
  <si>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</si>
  <si>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</si>
  <si>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</si>
  <si>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</si>
  <si>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</si>
  <si>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</si>
  <si>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</si>
  <si>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</si>
  <si>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</si>
  <si>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</si>
  <si>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</si>
  <si>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</si>
  <si>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</si>
  <si>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</si>
  <si>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</si>
  <si>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</si>
  <si>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</si>
  <si>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</si>
  <si>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6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</si>
  <si>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</si>
  <si>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</si>
  <si>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</si>
  <si>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</si>
  <si>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</si>
  <si>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6"/>
  </si>
  <si>
    <t>中分類</t>
    <rPh sb="0" eb="3">
      <t>チュウブンルイ</t>
    </rPh>
    <phoneticPr fontId="6"/>
  </si>
  <si>
    <t>漁業</t>
    <rPh sb="0" eb="2">
      <t>ギョギョウ</t>
    </rPh>
    <phoneticPr fontId="10"/>
  </si>
  <si>
    <t>鉱業，採石業，砂利採取業</t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</si>
  <si>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</si>
  <si>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</si>
  <si>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</si>
  <si>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</si>
  <si>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</si>
  <si>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</si>
  <si>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</si>
  <si>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6"/>
  </si>
  <si>
    <t>農業</t>
    <rPh sb="0" eb="2">
      <t>ノウギョウ</t>
    </rPh>
    <phoneticPr fontId="10"/>
  </si>
  <si>
    <t>林業</t>
    <rPh sb="0" eb="2">
      <t>ノウリンギョウ</t>
    </rPh>
    <phoneticPr fontId="10"/>
  </si>
  <si>
    <t>水産養殖業</t>
    <rPh sb="0" eb="2">
      <t>スイサン</t>
    </rPh>
    <rPh sb="2" eb="4">
      <t>ヨウショク</t>
    </rPh>
    <rPh sb="4" eb="5">
      <t>ギョウ</t>
    </rPh>
    <phoneticPr fontId="10"/>
  </si>
  <si>
    <t>総合工事業</t>
    <rPh sb="0" eb="2">
      <t>ソウゴウ</t>
    </rPh>
    <rPh sb="2" eb="5">
      <t>コウジギョウ</t>
    </rPh>
    <phoneticPr fontId="10"/>
  </si>
  <si>
    <t>設備工事業</t>
    <rPh sb="0" eb="2">
      <t>セツビ</t>
    </rPh>
    <rPh sb="2" eb="4">
      <t>コウジ</t>
    </rPh>
    <rPh sb="4" eb="5">
      <t>ギョウ</t>
    </rPh>
    <phoneticPr fontId="10"/>
  </si>
  <si>
    <t>職別工事業</t>
    <rPh sb="0" eb="1">
      <t>ショク</t>
    </rPh>
    <rPh sb="1" eb="2">
      <t>ベツ</t>
    </rPh>
    <rPh sb="2" eb="5">
      <t>コウジギョウ</t>
    </rPh>
    <phoneticPr fontId="10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</si>
  <si>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</si>
  <si>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</si>
  <si>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</si>
  <si>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</si>
  <si>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</si>
  <si>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</si>
  <si>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</si>
  <si>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</si>
  <si>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</si>
  <si>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</si>
  <si>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</si>
  <si>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</si>
  <si>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</si>
  <si>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</si>
  <si>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</si>
  <si>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</si>
  <si>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</si>
  <si>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</si>
  <si>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</si>
  <si>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</si>
  <si>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</si>
  <si>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</si>
  <si>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</si>
  <si>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</si>
  <si>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6"/>
  </si>
  <si>
    <t>ガス業</t>
    <phoneticPr fontId="6"/>
  </si>
  <si>
    <t>熱供給業</t>
    <phoneticPr fontId="6"/>
  </si>
  <si>
    <t>水道業</t>
    <phoneticPr fontId="6"/>
  </si>
  <si>
    <t>通信業</t>
    <phoneticPr fontId="6"/>
  </si>
  <si>
    <t>放送業</t>
    <rPh sb="0" eb="2">
      <t>ホウソウ</t>
    </rPh>
    <phoneticPr fontId="6"/>
  </si>
  <si>
    <t>情報サービス業</t>
    <phoneticPr fontId="6"/>
  </si>
  <si>
    <t>インターネット附随サービス業</t>
    <phoneticPr fontId="6"/>
  </si>
  <si>
    <t>映像・音声・文字情報制作業</t>
    <phoneticPr fontId="6"/>
  </si>
  <si>
    <t>鉄道業</t>
    <phoneticPr fontId="6"/>
  </si>
  <si>
    <t>道路旅客運送業</t>
    <phoneticPr fontId="6"/>
  </si>
  <si>
    <t>道路貨物運送業</t>
    <phoneticPr fontId="6"/>
  </si>
  <si>
    <t>水運業</t>
    <phoneticPr fontId="6"/>
  </si>
  <si>
    <t>航空運輸業</t>
    <phoneticPr fontId="6"/>
  </si>
  <si>
    <t>倉庫業</t>
    <phoneticPr fontId="6"/>
  </si>
  <si>
    <t>運輸に附帯するサービス業</t>
    <phoneticPr fontId="6"/>
  </si>
  <si>
    <t>郵便業</t>
    <rPh sb="0" eb="2">
      <t>ユウビン</t>
    </rPh>
    <rPh sb="2" eb="3">
      <t>ギョウ</t>
    </rPh>
    <phoneticPr fontId="6"/>
  </si>
  <si>
    <t>各種商品卸売業</t>
    <phoneticPr fontId="6"/>
  </si>
  <si>
    <t>繊維・衣服等卸売業</t>
    <phoneticPr fontId="6"/>
  </si>
  <si>
    <t>飲食料品卸売業</t>
    <phoneticPr fontId="6"/>
  </si>
  <si>
    <t>建築材料，鉱物・金属材料等卸売業</t>
    <phoneticPr fontId="6"/>
  </si>
  <si>
    <t>機械器具卸売業</t>
    <phoneticPr fontId="6"/>
  </si>
  <si>
    <t>その他の卸売業</t>
    <phoneticPr fontId="6"/>
  </si>
  <si>
    <t>各種商品小売業</t>
    <phoneticPr fontId="6"/>
  </si>
  <si>
    <t>織物・衣服・身の回り品小売業</t>
    <phoneticPr fontId="6"/>
  </si>
  <si>
    <t>飲食料品小売業</t>
    <phoneticPr fontId="6"/>
  </si>
  <si>
    <t>機械器具小売業</t>
    <phoneticPr fontId="6"/>
  </si>
  <si>
    <t>その他の小売業</t>
    <phoneticPr fontId="6"/>
  </si>
  <si>
    <t>無店舗小売業</t>
    <phoneticPr fontId="6"/>
  </si>
  <si>
    <t>銀行業</t>
    <phoneticPr fontId="6"/>
  </si>
  <si>
    <t>協同組織金融業</t>
    <phoneticPr fontId="6"/>
  </si>
  <si>
    <t>貸金業，クレジットカード業等非預金信用機関</t>
    <phoneticPr fontId="6"/>
  </si>
  <si>
    <t>金融商品取引業，商品先物取引業</t>
    <phoneticPr fontId="6"/>
  </si>
  <si>
    <t>補助的金融業等</t>
    <phoneticPr fontId="6"/>
  </si>
  <si>
    <t>保険業</t>
    <phoneticPr fontId="6"/>
  </si>
  <si>
    <t>不動産取引業</t>
    <phoneticPr fontId="6"/>
  </si>
  <si>
    <t>不動産賃貸業・管理業</t>
    <phoneticPr fontId="6"/>
  </si>
  <si>
    <t>物品賃貸業</t>
    <phoneticPr fontId="6"/>
  </si>
  <si>
    <t>学術・開発研究機関</t>
    <phoneticPr fontId="6"/>
  </si>
  <si>
    <t>専門サービス業</t>
    <phoneticPr fontId="6"/>
  </si>
  <si>
    <t>広告業</t>
    <phoneticPr fontId="6"/>
  </si>
  <si>
    <t>技術サービス業</t>
    <phoneticPr fontId="6"/>
  </si>
  <si>
    <t>宿泊業</t>
    <phoneticPr fontId="6"/>
  </si>
  <si>
    <t>飲食店</t>
    <phoneticPr fontId="6"/>
  </si>
  <si>
    <t>持ち帰り・配達飲食サービス業</t>
    <phoneticPr fontId="6"/>
  </si>
  <si>
    <t>洗濯・理容・美容・浴場業</t>
    <phoneticPr fontId="6"/>
  </si>
  <si>
    <t>その他の生活関連サービス業</t>
    <phoneticPr fontId="6"/>
  </si>
  <si>
    <t>娯楽業</t>
    <phoneticPr fontId="6"/>
  </si>
  <si>
    <t>学校教育</t>
    <phoneticPr fontId="6"/>
  </si>
  <si>
    <t>その他の教育，学習支援業</t>
    <phoneticPr fontId="6"/>
  </si>
  <si>
    <t>医療業</t>
    <phoneticPr fontId="6"/>
  </si>
  <si>
    <t>保健衛生</t>
    <phoneticPr fontId="6"/>
  </si>
  <si>
    <t>社会保険・社会福祉・介護事業</t>
    <phoneticPr fontId="6"/>
  </si>
  <si>
    <t>郵便局</t>
    <phoneticPr fontId="6"/>
  </si>
  <si>
    <t>協同組合</t>
    <phoneticPr fontId="6"/>
  </si>
  <si>
    <t>廃棄物処理業</t>
    <phoneticPr fontId="6"/>
  </si>
  <si>
    <t>自動車整備業</t>
    <phoneticPr fontId="6"/>
  </si>
  <si>
    <t>機械等修理業</t>
    <phoneticPr fontId="6"/>
  </si>
  <si>
    <t>職業紹介・労働者派遣業</t>
    <phoneticPr fontId="6"/>
  </si>
  <si>
    <t>その他の事業サービス業</t>
    <phoneticPr fontId="6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</si>
  <si>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</si>
  <si>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10"/>
  </si>
  <si>
    <t>鉱業・採石業・砂利採取業</t>
    <phoneticPr fontId="6"/>
  </si>
  <si>
    <t>運輸業・郵便業</t>
    <phoneticPr fontId="6"/>
  </si>
  <si>
    <t>不動産業・物品賃貸業</t>
    <phoneticPr fontId="6"/>
  </si>
  <si>
    <t>学術研究・専門・技術サービス業</t>
    <phoneticPr fontId="6"/>
  </si>
  <si>
    <t>宿泊業・飲食サービス業</t>
    <phoneticPr fontId="6"/>
  </si>
  <si>
    <t>生活関連サービス業・娯楽業</t>
    <phoneticPr fontId="6"/>
  </si>
  <si>
    <t>教育・学習支援業</t>
    <phoneticPr fontId="6"/>
  </si>
  <si>
    <t>医療・福祉</t>
    <phoneticPr fontId="6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</si>
  <si>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</si>
  <si>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</si>
  <si>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</si>
  <si>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</si>
  <si>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</si>
  <si>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</si>
  <si>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</si>
  <si>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</si>
  <si>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</si>
  <si>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6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</si>
  <si>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</si>
  <si>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6"/>
  </si>
  <si>
    <t>（代表者名）</t>
    <rPh sb="1" eb="4">
      <t>ダイヒョウシャ</t>
    </rPh>
    <rPh sb="4" eb="5">
      <t>メイ</t>
    </rPh>
    <phoneticPr fontId="6"/>
  </si>
  <si>
    <t xml:space="preserve">連絡先
</t>
    <rPh sb="0" eb="3">
      <t>レンラクサキ</t>
    </rPh>
    <phoneticPr fontId="4"/>
  </si>
  <si>
    <t>燃料</t>
    <rPh sb="0" eb="2">
      <t>ネンリョウ</t>
    </rPh>
    <phoneticPr fontId="6"/>
  </si>
  <si>
    <t>照明</t>
    <rPh sb="0" eb="2">
      <t>ショウメイ</t>
    </rPh>
    <phoneticPr fontId="6"/>
  </si>
  <si>
    <t>蛍光灯</t>
    <rPh sb="0" eb="3">
      <t>ケイコウトウ</t>
    </rPh>
    <phoneticPr fontId="6"/>
  </si>
  <si>
    <t>水銀灯</t>
    <rPh sb="0" eb="3">
      <t>スイギントウ</t>
    </rPh>
    <phoneticPr fontId="6"/>
  </si>
  <si>
    <t>LED</t>
    <phoneticPr fontId="6"/>
  </si>
  <si>
    <t>その他（右に設備記載）</t>
    <phoneticPr fontId="6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</si>
  <si>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</si>
  <si>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</si>
  <si>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</si>
  <si>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20"/>
  </si>
  <si>
    <t>その他</t>
    <rPh sb="2" eb="3">
      <t>タ</t>
    </rPh>
    <phoneticPr fontId="20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</si>
  <si>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</si>
  <si>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</si>
  <si>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</si>
  <si>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</si>
  <si>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</si>
  <si>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</si>
  <si>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</si>
  <si>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</si>
  <si>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</si>
  <si>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</si>
  <si>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</si>
  <si>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</si>
  <si>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</si>
  <si>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</si>
  <si>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</si>
  <si>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</si>
  <si>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</si>
  <si>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</si>
  <si>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</si>
  <si>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</si>
  <si>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</si>
  <si>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</si>
  <si>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20"/>
  </si>
  <si>
    <t>貫流ボイラ</t>
    <rPh sb="0" eb="2">
      <t>カンリュウ</t>
    </rPh>
    <phoneticPr fontId="20"/>
  </si>
  <si>
    <t>2018年</t>
    <rPh sb="4" eb="5">
      <t>ネン</t>
    </rPh>
    <phoneticPr fontId="20"/>
  </si>
  <si>
    <t>強制循環ボイラ</t>
    <rPh sb="0" eb="2">
      <t>キョウセイ</t>
    </rPh>
    <rPh sb="2" eb="4">
      <t>ジュンカン</t>
    </rPh>
    <phoneticPr fontId="20"/>
  </si>
  <si>
    <t>2017年</t>
    <rPh sb="4" eb="5">
      <t>ネン</t>
    </rPh>
    <phoneticPr fontId="20"/>
  </si>
  <si>
    <t>自然循環ボイラ</t>
    <rPh sb="0" eb="2">
      <t>シゼン</t>
    </rPh>
    <rPh sb="2" eb="4">
      <t>ジュンカン</t>
    </rPh>
    <phoneticPr fontId="20"/>
  </si>
  <si>
    <t>2016年</t>
    <rPh sb="4" eb="5">
      <t>ネン</t>
    </rPh>
    <phoneticPr fontId="20"/>
  </si>
  <si>
    <t>煙管ボイラ</t>
    <rPh sb="0" eb="2">
      <t>エンカン</t>
    </rPh>
    <phoneticPr fontId="20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</si>
  <si>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</si>
  <si>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方式</t>
    <rPh sb="0" eb="2">
      <t>ホウシキ</t>
    </rPh>
    <phoneticPr fontId="20"/>
  </si>
  <si>
    <t>年式等</t>
    <rPh sb="0" eb="2">
      <t>ネンシキ</t>
    </rPh>
    <rPh sb="2" eb="3">
      <t>トウ</t>
    </rPh>
    <phoneticPr fontId="20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</si>
  <si>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</si>
  <si>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</si>
  <si>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20"/>
  </si>
  <si>
    <t>2015年</t>
    <rPh sb="4" eb="5">
      <t>ネン</t>
    </rPh>
    <phoneticPr fontId="20"/>
  </si>
  <si>
    <t>炉筒ボイラ</t>
    <rPh sb="0" eb="2">
      <t>ロトウ</t>
    </rPh>
    <phoneticPr fontId="20"/>
  </si>
  <si>
    <t>2014年</t>
    <rPh sb="4" eb="5">
      <t>ネン</t>
    </rPh>
    <phoneticPr fontId="20"/>
  </si>
  <si>
    <t>炉筒煙管ボイラ</t>
    <rPh sb="0" eb="2">
      <t>ロトウ</t>
    </rPh>
    <rPh sb="2" eb="4">
      <t>エンカン</t>
    </rPh>
    <phoneticPr fontId="20"/>
  </si>
  <si>
    <t>2013年</t>
    <rPh sb="4" eb="5">
      <t>ネン</t>
    </rPh>
    <phoneticPr fontId="20"/>
  </si>
  <si>
    <t>立てボイラ</t>
    <rPh sb="0" eb="1">
      <t>タ</t>
    </rPh>
    <phoneticPr fontId="20"/>
  </si>
  <si>
    <t>2012年</t>
    <rPh sb="4" eb="5">
      <t>ネン</t>
    </rPh>
    <phoneticPr fontId="20"/>
  </si>
  <si>
    <t>セクショナルボイラ</t>
    <phoneticPr fontId="20"/>
  </si>
  <si>
    <t>2011年</t>
    <rPh sb="4" eb="5">
      <t>ネン</t>
    </rPh>
    <phoneticPr fontId="20"/>
  </si>
  <si>
    <t>2010年</t>
    <rPh sb="4" eb="5">
      <t>ネン</t>
    </rPh>
    <phoneticPr fontId="20"/>
  </si>
  <si>
    <t>2009年</t>
    <rPh sb="4" eb="5">
      <t>ネン</t>
    </rPh>
    <phoneticPr fontId="20"/>
  </si>
  <si>
    <t>2008年</t>
    <rPh sb="4" eb="5">
      <t>ネン</t>
    </rPh>
    <phoneticPr fontId="20"/>
  </si>
  <si>
    <t>2007年</t>
    <rPh sb="4" eb="5">
      <t>ネン</t>
    </rPh>
    <phoneticPr fontId="20"/>
  </si>
  <si>
    <t>2006年</t>
    <rPh sb="4" eb="5">
      <t>ネン</t>
    </rPh>
    <phoneticPr fontId="20"/>
  </si>
  <si>
    <t>2005年</t>
    <rPh sb="4" eb="5">
      <t>ネン</t>
    </rPh>
    <phoneticPr fontId="20"/>
  </si>
  <si>
    <t>2004年</t>
    <rPh sb="4" eb="5">
      <t>ネン</t>
    </rPh>
    <phoneticPr fontId="20"/>
  </si>
  <si>
    <t>2003年</t>
    <rPh sb="4" eb="5">
      <t>ネン</t>
    </rPh>
    <phoneticPr fontId="20"/>
  </si>
  <si>
    <t>2002年</t>
    <rPh sb="4" eb="5">
      <t>ネン</t>
    </rPh>
    <phoneticPr fontId="20"/>
  </si>
  <si>
    <t>2001年</t>
    <rPh sb="4" eb="5">
      <t>ネン</t>
    </rPh>
    <phoneticPr fontId="20"/>
  </si>
  <si>
    <t>2000年</t>
    <rPh sb="4" eb="5">
      <t>ネン</t>
    </rPh>
    <phoneticPr fontId="20"/>
  </si>
  <si>
    <t>1999年</t>
    <rPh sb="4" eb="5">
      <t>ネン</t>
    </rPh>
    <phoneticPr fontId="20"/>
  </si>
  <si>
    <t>1998年</t>
    <rPh sb="4" eb="5">
      <t>ネン</t>
    </rPh>
    <phoneticPr fontId="20"/>
  </si>
  <si>
    <t>1997年</t>
    <rPh sb="4" eb="5">
      <t>ネン</t>
    </rPh>
    <phoneticPr fontId="20"/>
  </si>
  <si>
    <t>1996年</t>
    <rPh sb="4" eb="5">
      <t>ネン</t>
    </rPh>
    <phoneticPr fontId="20"/>
  </si>
  <si>
    <t>1995年</t>
    <rPh sb="4" eb="5">
      <t>ネン</t>
    </rPh>
    <phoneticPr fontId="20"/>
  </si>
  <si>
    <t>1994年</t>
    <rPh sb="4" eb="5">
      <t>ネン</t>
    </rPh>
    <phoneticPr fontId="20"/>
  </si>
  <si>
    <t>1993年</t>
    <rPh sb="4" eb="5">
      <t>ネン</t>
    </rPh>
    <phoneticPr fontId="20"/>
  </si>
  <si>
    <t>1992年</t>
    <rPh sb="4" eb="5">
      <t>ネン</t>
    </rPh>
    <phoneticPr fontId="20"/>
  </si>
  <si>
    <t>1991年</t>
    <rPh sb="4" eb="5">
      <t>ネン</t>
    </rPh>
    <phoneticPr fontId="20"/>
  </si>
  <si>
    <t>1990年</t>
    <rPh sb="4" eb="5">
      <t>ネン</t>
    </rPh>
    <phoneticPr fontId="20"/>
  </si>
  <si>
    <t>1989年</t>
    <rPh sb="4" eb="5">
      <t>ネン</t>
    </rPh>
    <phoneticPr fontId="20"/>
  </si>
  <si>
    <t>1988年</t>
    <rPh sb="4" eb="5">
      <t>ネン</t>
    </rPh>
    <phoneticPr fontId="20"/>
  </si>
  <si>
    <t>1987年</t>
    <rPh sb="4" eb="5">
      <t>ネン</t>
    </rPh>
    <phoneticPr fontId="20"/>
  </si>
  <si>
    <t>1986年</t>
    <rPh sb="4" eb="5">
      <t>ネン</t>
    </rPh>
    <phoneticPr fontId="20"/>
  </si>
  <si>
    <t>1985年</t>
    <rPh sb="4" eb="5">
      <t>ネン</t>
    </rPh>
    <phoneticPr fontId="20"/>
  </si>
  <si>
    <t>1984年</t>
    <rPh sb="4" eb="5">
      <t>ネン</t>
    </rPh>
    <phoneticPr fontId="20"/>
  </si>
  <si>
    <t>1983年</t>
    <rPh sb="4" eb="5">
      <t>ネン</t>
    </rPh>
    <phoneticPr fontId="20"/>
  </si>
  <si>
    <t>1982年</t>
    <rPh sb="4" eb="5">
      <t>ネン</t>
    </rPh>
    <phoneticPr fontId="20"/>
  </si>
  <si>
    <t>1981年</t>
    <rPh sb="4" eb="5">
      <t>ネン</t>
    </rPh>
    <phoneticPr fontId="20"/>
  </si>
  <si>
    <t>1980年</t>
    <rPh sb="4" eb="5">
      <t>ネン</t>
    </rPh>
    <phoneticPr fontId="20"/>
  </si>
  <si>
    <t>1979年</t>
    <rPh sb="4" eb="5">
      <t>ネン</t>
    </rPh>
    <phoneticPr fontId="20"/>
  </si>
  <si>
    <t>1978年</t>
    <rPh sb="4" eb="5">
      <t>ネン</t>
    </rPh>
    <phoneticPr fontId="20"/>
  </si>
  <si>
    <t>1977年</t>
    <rPh sb="4" eb="5">
      <t>ネン</t>
    </rPh>
    <phoneticPr fontId="20"/>
  </si>
  <si>
    <t>1976年</t>
    <rPh sb="4" eb="5">
      <t>ネン</t>
    </rPh>
    <phoneticPr fontId="20"/>
  </si>
  <si>
    <t>1975年</t>
    <rPh sb="4" eb="5">
      <t>ネン</t>
    </rPh>
    <phoneticPr fontId="20"/>
  </si>
  <si>
    <t>1974年</t>
    <rPh sb="4" eb="5">
      <t>ネン</t>
    </rPh>
    <phoneticPr fontId="20"/>
  </si>
  <si>
    <t>1973年</t>
    <rPh sb="4" eb="5">
      <t>ネン</t>
    </rPh>
    <phoneticPr fontId="20"/>
  </si>
  <si>
    <t>1970年</t>
    <rPh sb="4" eb="5">
      <t>ネン</t>
    </rPh>
    <phoneticPr fontId="20"/>
  </si>
  <si>
    <t>1969年</t>
    <rPh sb="4" eb="5">
      <t>ネン</t>
    </rPh>
    <phoneticPr fontId="20"/>
  </si>
  <si>
    <t>1968年</t>
    <rPh sb="4" eb="5">
      <t>ネン</t>
    </rPh>
    <phoneticPr fontId="20"/>
  </si>
  <si>
    <t>1967年</t>
    <rPh sb="4" eb="5">
      <t>ネン</t>
    </rPh>
    <phoneticPr fontId="20"/>
  </si>
  <si>
    <t>1966年</t>
    <rPh sb="4" eb="5">
      <t>ネン</t>
    </rPh>
    <phoneticPr fontId="20"/>
  </si>
  <si>
    <t>1965年</t>
    <rPh sb="4" eb="5">
      <t>ネン</t>
    </rPh>
    <phoneticPr fontId="20"/>
  </si>
  <si>
    <t>1964年</t>
    <rPh sb="4" eb="5">
      <t>ネン</t>
    </rPh>
    <phoneticPr fontId="20"/>
  </si>
  <si>
    <t>1963年</t>
    <rPh sb="4" eb="5">
      <t>ネン</t>
    </rPh>
    <phoneticPr fontId="20"/>
  </si>
  <si>
    <t>1962年</t>
    <rPh sb="4" eb="5">
      <t>ネン</t>
    </rPh>
    <phoneticPr fontId="20"/>
  </si>
  <si>
    <t>1961年</t>
    <rPh sb="4" eb="5">
      <t>ネン</t>
    </rPh>
    <phoneticPr fontId="20"/>
  </si>
  <si>
    <t>1960年</t>
    <rPh sb="4" eb="5">
      <t>ネン</t>
    </rPh>
    <phoneticPr fontId="20"/>
  </si>
  <si>
    <t>台数</t>
    <rPh sb="0" eb="2">
      <t>ダイスウ</t>
    </rPh>
    <phoneticPr fontId="20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</si>
  <si>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</si>
  <si>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20"/>
  </si>
  <si>
    <t>使用按分</t>
    <rPh sb="0" eb="2">
      <t>シヨウ</t>
    </rPh>
    <rPh sb="2" eb="4">
      <t>アンブン</t>
    </rPh>
    <phoneticPr fontId="20"/>
  </si>
  <si>
    <t>按分合計</t>
    <rPh sb="0" eb="2">
      <t>アンブン</t>
    </rPh>
    <rPh sb="2" eb="4">
      <t>ゴウケイ</t>
    </rPh>
    <phoneticPr fontId="20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</si>
  <si>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</si>
  <si>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20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</si>
  <si>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</si>
  <si>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</si>
  <si>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</si>
  <si>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</si>
  <si>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燃料消費量</t>
    <rPh sb="0" eb="2">
      <t>ネンリョウ</t>
    </rPh>
    <rPh sb="2" eb="5">
      <t>ショウヒリョウ</t>
    </rPh>
    <phoneticPr fontId="20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</si>
  <si>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20"/>
  </si>
  <si>
    <t>単位</t>
    <rPh sb="0" eb="2">
      <t>タンイ</t>
    </rPh>
    <phoneticPr fontId="20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</si>
  <si>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20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</si>
  <si>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20"/>
  </si>
  <si>
    <t>（２）エネルギー使用状況</t>
    <rPh sb="8" eb="10">
      <t>シヨウ</t>
    </rPh>
    <rPh sb="10" eb="12">
      <t>ジョウキョウ</t>
    </rPh>
    <phoneticPr fontId="20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</si>
  <si>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</si>
  <si>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</si>
  <si>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20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</si>
  <si>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20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</si>
  <si>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</si>
  <si>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2"/>
  </si>
  <si>
    <t>事務所</t>
    <rPh sb="0" eb="2">
      <t>ジム</t>
    </rPh>
    <rPh sb="2" eb="3">
      <t>ショ</t>
    </rPh>
    <phoneticPr fontId="22"/>
  </si>
  <si>
    <t>冷房</t>
    <rPh sb="0" eb="2">
      <t>レイボウ</t>
    </rPh>
    <phoneticPr fontId="4"/>
  </si>
  <si>
    <t>冷房</t>
    <rPh sb="0" eb="2">
      <t>レイボウ</t>
    </rPh>
    <phoneticPr fontId="22"/>
  </si>
  <si>
    <t>暖房</t>
    <rPh sb="0" eb="2">
      <t>ダンボウ</t>
    </rPh>
    <phoneticPr fontId="4"/>
  </si>
  <si>
    <t>暖房</t>
    <rPh sb="0" eb="2">
      <t>ダンボウ</t>
    </rPh>
    <phoneticPr fontId="22"/>
  </si>
  <si>
    <t>県北</t>
    <rPh sb="0" eb="2">
      <t>ケンホク</t>
    </rPh>
    <phoneticPr fontId="22"/>
  </si>
  <si>
    <t>県南</t>
    <rPh sb="0" eb="1">
      <t>ケン</t>
    </rPh>
    <rPh sb="1" eb="2">
      <t>ナン</t>
    </rPh>
    <phoneticPr fontId="22"/>
  </si>
  <si>
    <t>4月</t>
    <rPh sb="1" eb="2">
      <t>ガツ</t>
    </rPh>
    <phoneticPr fontId="2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</si>
  <si>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</si>
  <si>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</si>
  <si>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</si>
  <si>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</si>
  <si>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</si>
  <si>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</si>
  <si>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</si>
  <si>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</si>
  <si>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</si>
  <si>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</si>
  <si>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</si>
  <si>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2"/>
  </si>
  <si>
    <t>ＪＩＳＢ8616</t>
    <phoneticPr fontId="22"/>
  </si>
  <si>
    <t>稼働割合</t>
    <rPh sb="0" eb="2">
      <t>カドウ</t>
    </rPh>
    <rPh sb="2" eb="4">
      <t>ワリアイ</t>
    </rPh>
    <phoneticPr fontId="22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</si>
  <si>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20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</si>
  <si>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20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</si>
  <si>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20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</si>
  <si>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20"/>
  </si>
  <si>
    <t>年平均</t>
    <rPh sb="0" eb="3">
      <t>ネンヘイキン</t>
    </rPh>
    <phoneticPr fontId="20"/>
  </si>
  <si>
    <t>年平均</t>
    <rPh sb="0" eb="1">
      <t>ネン</t>
    </rPh>
    <rPh sb="1" eb="3">
      <t>ヘイキン</t>
    </rPh>
    <phoneticPr fontId="20"/>
  </si>
  <si>
    <t>最大値</t>
    <rPh sb="0" eb="2">
      <t>サイダイ</t>
    </rPh>
    <rPh sb="2" eb="3">
      <t>チ</t>
    </rPh>
    <phoneticPr fontId="20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</si>
  <si>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20"/>
  </si>
  <si>
    <t>平均</t>
    <rPh sb="0" eb="2">
      <t>ヘイキン</t>
    </rPh>
    <phoneticPr fontId="20"/>
  </si>
  <si>
    <t>引用値</t>
    <rPh sb="0" eb="2">
      <t>インヨウ</t>
    </rPh>
    <rPh sb="2" eb="3">
      <t>チ</t>
    </rPh>
    <phoneticPr fontId="20"/>
  </si>
  <si>
    <t>4月</t>
    <rPh sb="1" eb="2">
      <t>ガツ</t>
    </rPh>
    <phoneticPr fontId="20"/>
  </si>
  <si>
    <t>負荷×稼働率</t>
    <rPh sb="0" eb="2">
      <t>フカ</t>
    </rPh>
    <rPh sb="3" eb="5">
      <t>カドウ</t>
    </rPh>
    <rPh sb="5" eb="6">
      <t>リツ</t>
    </rPh>
    <phoneticPr fontId="20"/>
  </si>
  <si>
    <t>採用値１</t>
    <rPh sb="0" eb="2">
      <t>サイヨウ</t>
    </rPh>
    <rPh sb="2" eb="3">
      <t>チ</t>
    </rPh>
    <phoneticPr fontId="20"/>
  </si>
  <si>
    <t>採用値２</t>
    <rPh sb="0" eb="2">
      <t>サイヨウ</t>
    </rPh>
    <rPh sb="2" eb="3">
      <t>チ</t>
    </rPh>
    <phoneticPr fontId="20"/>
  </si>
  <si>
    <t>ＪＩＳＢ8616より</t>
    <phoneticPr fontId="20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</si>
  <si>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</si>
  <si>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</si>
  <si>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</si>
  <si>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</si>
  <si>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</si>
  <si>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2"/>
  </si>
  <si>
    <t>平均COP計数表ｂ</t>
    <rPh sb="0" eb="2">
      <t>ヘイキン</t>
    </rPh>
    <rPh sb="5" eb="7">
      <t>ケイスウ</t>
    </rPh>
    <rPh sb="7" eb="8">
      <t>ピョウ</t>
    </rPh>
    <phoneticPr fontId="22"/>
  </si>
  <si>
    <t>ＩＮＶ</t>
    <phoneticPr fontId="22"/>
  </si>
  <si>
    <t>一定速</t>
    <rPh sb="0" eb="2">
      <t>イッテイ</t>
    </rPh>
    <rPh sb="2" eb="3">
      <t>ソク</t>
    </rPh>
    <phoneticPr fontId="22"/>
  </si>
  <si>
    <t>店舗用</t>
    <rPh sb="0" eb="2">
      <t>テンポ</t>
    </rPh>
    <rPh sb="2" eb="3">
      <t>ヨウ</t>
    </rPh>
    <phoneticPr fontId="22"/>
  </si>
  <si>
    <t>設備用</t>
    <rPh sb="0" eb="2">
      <t>セツビ</t>
    </rPh>
    <rPh sb="2" eb="3">
      <t>ヨウ</t>
    </rPh>
    <phoneticPr fontId="22"/>
  </si>
  <si>
    <t>25%未満</t>
    <rPh sb="3" eb="5">
      <t>ミマン</t>
    </rPh>
    <phoneticPr fontId="22"/>
  </si>
  <si>
    <t>25%以上</t>
    <rPh sb="3" eb="5">
      <t>イジョウ</t>
    </rPh>
    <phoneticPr fontId="22"/>
  </si>
  <si>
    <t>a 冷房</t>
    <rPh sb="2" eb="4">
      <t>レイボウ</t>
    </rPh>
    <phoneticPr fontId="22"/>
  </si>
  <si>
    <t>a 暖房</t>
    <rPh sb="2" eb="3">
      <t>ダン</t>
    </rPh>
    <phoneticPr fontId="22"/>
  </si>
  <si>
    <t>b　冷房</t>
    <rPh sb="2" eb="4">
      <t>レイボウ</t>
    </rPh>
    <phoneticPr fontId="22"/>
  </si>
  <si>
    <t>ｂ　暖房</t>
    <rPh sb="2" eb="4">
      <t>ダンボウ</t>
    </rPh>
    <phoneticPr fontId="22"/>
  </si>
  <si>
    <t>y = a x + b</t>
    <phoneticPr fontId="20"/>
  </si>
  <si>
    <t>INV</t>
  </si>
  <si>
    <t>INV</t>
    <phoneticPr fontId="20"/>
  </si>
  <si>
    <t>一定速</t>
    <rPh sb="0" eb="2">
      <t>イッテイ</t>
    </rPh>
    <rPh sb="2" eb="3">
      <t>ソク</t>
    </rPh>
    <phoneticPr fontId="20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</si>
  <si>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20"/>
  </si>
  <si>
    <t>平均COP計数表b</t>
    <rPh sb="0" eb="2">
      <t>ヘイキン</t>
    </rPh>
    <rPh sb="5" eb="7">
      <t>ケイスウ</t>
    </rPh>
    <rPh sb="7" eb="8">
      <t>ピョウ</t>
    </rPh>
    <phoneticPr fontId="22"/>
  </si>
  <si>
    <t>COP補正</t>
    <rPh sb="3" eb="5">
      <t>ホセイ</t>
    </rPh>
    <phoneticPr fontId="20"/>
  </si>
  <si>
    <t>1995年以前</t>
    <rPh sb="4" eb="5">
      <t>ネン</t>
    </rPh>
    <rPh sb="5" eb="7">
      <t>イゼン</t>
    </rPh>
    <phoneticPr fontId="20"/>
  </si>
  <si>
    <t>取得値</t>
    <rPh sb="0" eb="2">
      <t>シュトク</t>
    </rPh>
    <rPh sb="2" eb="3">
      <t>トクネ</t>
    </rPh>
    <phoneticPr fontId="20"/>
  </si>
  <si>
    <t>冷房</t>
    <rPh sb="0" eb="2">
      <t>レイボウ</t>
    </rPh>
    <phoneticPr fontId="20"/>
  </si>
  <si>
    <t>暖房</t>
    <rPh sb="0" eb="2">
      <t>ダンボウ</t>
    </rPh>
    <phoneticPr fontId="20"/>
  </si>
  <si>
    <t>冷暖房平均</t>
    <rPh sb="0" eb="3">
      <t>レイダンボウ</t>
    </rPh>
    <rPh sb="3" eb="5">
      <t>ヘイキン</t>
    </rPh>
    <phoneticPr fontId="20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</si>
  <si>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</si>
  <si>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20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</si>
  <si>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</si>
  <si>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</si>
  <si>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</si>
  <si>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</si>
  <si>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</si>
  <si>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</si>
  <si>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</si>
  <si>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</si>
  <si>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</si>
  <si>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</si>
  <si>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</si>
  <si>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</si>
  <si>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</si>
  <si>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上限額</t>
    <rPh sb="0" eb="3">
      <t>ジョウゲンガク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</si>
  <si>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</si>
  <si>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</si>
  <si>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</si>
  <si>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</si>
  <si>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20"/>
  </si>
  <si>
    <t>※</t>
    <phoneticPr fontId="20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</si>
  <si>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</si>
  <si>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</si>
  <si>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</si>
  <si>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現況写真</t>
    <rPh sb="0" eb="4">
      <t>ゲンキョウシャシン</t>
    </rPh>
    <phoneticPr fontId="20"/>
  </si>
  <si>
    <t>補助申請額</t>
    <rPh sb="0" eb="2">
      <t>ホジョ</t>
    </rPh>
    <rPh sb="2" eb="4">
      <t>シンセイ</t>
    </rPh>
    <rPh sb="4" eb="5">
      <t>ガク</t>
    </rPh>
    <phoneticPr fontId="4"/>
  </si>
  <si>
    <t>（あて先）</t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</si>
  <si>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</si>
  <si>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</si>
  <si>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</si>
  <si>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</si>
  <si>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</si>
  <si>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20"/>
  </si>
  <si>
    <t>円</t>
    <rPh sb="0" eb="1">
      <t>エン</t>
    </rPh>
    <phoneticPr fontId="20"/>
  </si>
  <si>
    <t>（ＣＯ₂排出削減設備導入事業　緊急対策枠）</t>
    <rPh sb="15" eb="20">
      <t>キンキュウタイサクワク</t>
    </rPh>
    <phoneticPr fontId="20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</si>
  <si>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</si>
  <si>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資本金又は
出資金の額</t>
    <phoneticPr fontId="4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</si>
  <si>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</si>
  <si>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</si>
  <si>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20"/>
  </si>
  <si>
    <t>埼玉県知事　　　　　　　　あて</t>
    <phoneticPr fontId="20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</si>
  <si>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</si>
  <si>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</si>
  <si>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役職名・代表者名　　　　　　　　　　　　　　　　　　</t>
    <rPh sb="2" eb="3">
      <t>メイ</t>
    </rPh>
    <phoneticPr fontId="20"/>
  </si>
  <si>
    <t>役職名・代表者名　　　　　　　　　　　　　　　　</t>
    <rPh sb="2" eb="3">
      <t>メイ</t>
    </rPh>
    <phoneticPr fontId="20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</si>
  <si>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</si>
  <si>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</si>
  <si>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</si>
  <si>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</si>
  <si>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申請者</t>
    <rPh sb="0" eb="3">
      <t>シンセイシャ</t>
    </rPh>
    <phoneticPr fontId="20"/>
  </si>
  <si>
    <t>私は補助金の申請にあたり、次の各事項を確認しました。</t>
    <phoneticPr fontId="20"/>
  </si>
  <si>
    <t>No</t>
    <phoneticPr fontId="20"/>
  </si>
  <si>
    <t>内容</t>
    <rPh sb="0" eb="2">
      <t>ナイヨウ</t>
    </rPh>
    <phoneticPr fontId="20"/>
  </si>
  <si>
    <t>県</t>
    <rPh sb="0" eb="1">
      <t>ケン</t>
    </rPh>
    <phoneticPr fontId="20"/>
  </si>
  <si>
    <t>（申請添付書類）</t>
    <rPh sb="1" eb="3">
      <t>シンセイ</t>
    </rPh>
    <rPh sb="3" eb="7">
      <t>テンプショルイ</t>
    </rPh>
    <phoneticPr fontId="20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</si>
  <si>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20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</si>
  <si>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</si>
  <si>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</si>
  <si>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</si>
  <si>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20"/>
  </si>
  <si>
    <t>【事業費内訳】シート</t>
    <rPh sb="1" eb="6">
      <t>ジギョウヒウチワケ</t>
    </rPh>
    <phoneticPr fontId="20"/>
  </si>
  <si>
    <t>「出精値引き」「端数値引き」など、内訳が明確でない値引きについては、すべて対象経費から差し引いている</t>
    <phoneticPr fontId="20"/>
  </si>
  <si>
    <t>確認内容</t>
    <rPh sb="0" eb="2">
      <t>カクニン</t>
    </rPh>
    <rPh sb="2" eb="4">
      <t>ナイヨウ</t>
    </rPh>
    <phoneticPr fontId="20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</si>
  <si>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20"/>
  </si>
  <si>
    <t>右上の提出日の欄に提出日を記載をした</t>
    <rPh sb="7" eb="8">
      <t>ラン</t>
    </rPh>
    <rPh sb="9" eb="12">
      <t>テイシュツビ</t>
    </rPh>
    <phoneticPr fontId="20"/>
  </si>
  <si>
    <r>
      <t>令和５年度埼玉県民間事業者ＣＯ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排出削減設備導入補助金（緊急対策枠）</t>
    </r>
    <rPh sb="0" eb="2">
      <t>レイワ</t>
    </rPh>
    <rPh sb="3" eb="5">
      <t>ネンド</t>
    </rPh>
    <phoneticPr fontId="20"/>
  </si>
  <si>
    <t>補助対象経費の額は、交付要綱第5条に規定する条件を満たしている（募集要領P4の補助対象外経費を含んでいない）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20"/>
  </si>
  <si>
    <t>　令和５年度埼玉県民間事業者ＣＯ２排出削減設備導入補助金　実績報告書</t>
    <rPh sb="1" eb="3">
      <t>レイワ</t>
    </rPh>
    <rPh sb="4" eb="6">
      <t>ネンド</t>
    </rPh>
    <rPh sb="29" eb="34">
      <t>ジッセキホウコクショ</t>
    </rPh>
    <phoneticPr fontId="20"/>
  </si>
  <si>
    <t>決算（支払い）証拠書類を添付した</t>
    <rPh sb="3" eb="5">
      <t>シハラ</t>
    </rPh>
    <rPh sb="7" eb="11">
      <t>ショウコショルイ</t>
    </rPh>
    <rPh sb="12" eb="14">
      <t>テンプ</t>
    </rPh>
    <phoneticPr fontId="20"/>
  </si>
  <si>
    <t>口座情報</t>
    <rPh sb="0" eb="4">
      <t>コウザジョウホウ</t>
    </rPh>
    <phoneticPr fontId="20"/>
  </si>
  <si>
    <t>１　補助金の振込先</t>
    <rPh sb="2" eb="5">
      <t>ホジョキン</t>
    </rPh>
    <rPh sb="6" eb="9">
      <t>フリコミサキ</t>
    </rPh>
    <phoneticPr fontId="20"/>
  </si>
  <si>
    <t>金融機関名</t>
    <rPh sb="0" eb="5">
      <t>キンユウキカンメイ</t>
    </rPh>
    <phoneticPr fontId="20"/>
  </si>
  <si>
    <t>支店名</t>
    <rPh sb="0" eb="2">
      <t>シテン</t>
    </rPh>
    <rPh sb="2" eb="3">
      <t>メイ</t>
    </rPh>
    <phoneticPr fontId="20"/>
  </si>
  <si>
    <t>種別</t>
    <rPh sb="0" eb="2">
      <t>シュベツ</t>
    </rPh>
    <phoneticPr fontId="20"/>
  </si>
  <si>
    <t>普通　・　当座</t>
    <rPh sb="0" eb="2">
      <t>フツウ</t>
    </rPh>
    <rPh sb="5" eb="7">
      <t>トウザ</t>
    </rPh>
    <phoneticPr fontId="20"/>
  </si>
  <si>
    <t>口座番号</t>
    <rPh sb="0" eb="4">
      <t>コウザバンゴウ</t>
    </rPh>
    <phoneticPr fontId="20"/>
  </si>
  <si>
    <t>口座名義
（カタカナ）</t>
    <rPh sb="0" eb="2">
      <t>コウザ</t>
    </rPh>
    <rPh sb="2" eb="4">
      <t>メイギ</t>
    </rPh>
    <phoneticPr fontId="20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</si>
  <si>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20"/>
  </si>
  <si>
    <t>２　事業着手・完了日</t>
    <rPh sb="2" eb="6">
      <t>ジギョウチャクシュ</t>
    </rPh>
    <rPh sb="7" eb="10">
      <t>カンリョウビ</t>
    </rPh>
    <phoneticPr fontId="20"/>
  </si>
  <si>
    <t>事業着手日</t>
    <rPh sb="0" eb="5">
      <t>ジギョウチャクシュビ</t>
    </rPh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</si>
  <si>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</si>
  <si>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</si>
  <si>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</si>
  <si>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</si>
  <si>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事業完了日</t>
    <rPh sb="0" eb="2">
      <t>ジギョウ</t>
    </rPh>
    <rPh sb="2" eb="5">
      <t>カンリョウビ</t>
    </rPh>
    <phoneticPr fontId="20"/>
  </si>
  <si>
    <t>（１）決算証拠書類（施工業者への支払いが確認できるもの）</t>
    <phoneticPr fontId="20"/>
  </si>
  <si>
    <t>（２）工事請負契約書又は工事注文請書（写し）</t>
    <phoneticPr fontId="20"/>
  </si>
  <si>
    <t>（３）リース契約書及び料金計算書（写し）（リース契約の場合）</t>
    <phoneticPr fontId="20"/>
  </si>
  <si>
    <t>　令和５年度埼玉県民間事業者ＣＯ２排出削減設備導入補助金（緊急対策枠）交付要綱第16条第１項の規定に基づき、補助金の交付について関係書類を添えて、次のとおり申請します。</t>
    <rPh sb="1" eb="6">
      <t>レイワエネンド</t>
    </rPh>
    <rPh sb="29" eb="34">
      <t>キンキュウタイサクワク</t>
    </rPh>
    <phoneticPr fontId="20"/>
  </si>
  <si>
    <t>リース契約書及び料金計算書（写し）を添付した（リース契約の場合）</t>
    <rPh sb="18" eb="20">
      <t>テンプ</t>
    </rPh>
    <phoneticPr fontId="20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</si>
  <si>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20"/>
  </si>
  <si>
    <t>（様式10　実績報告書）</t>
    <rPh sb="1" eb="3">
      <t>ヨウシキ</t>
    </rPh>
    <rPh sb="6" eb="11">
      <t>ジッセキホウコクショ</t>
    </rPh>
    <phoneticPr fontId="20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</si>
  <si>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20"/>
  </si>
  <si>
    <t>　実績報告チェックリスト</t>
    <rPh sb="1" eb="3">
      <t>ジッセキ</t>
    </rPh>
    <rPh sb="3" eb="5">
      <t>ホウコク</t>
    </rPh>
    <phoneticPr fontId="20"/>
  </si>
  <si>
    <t>太陽光発電設備の場合は、全パネルが確認できるよう撮影した</t>
    <phoneticPr fontId="20"/>
  </si>
  <si>
    <t>導入設備の型番が確認できるように撮影した</t>
    <phoneticPr fontId="20"/>
  </si>
  <si>
    <t>導入設備の遠景、近景の両方を撮影した</t>
    <phoneticPr fontId="20"/>
  </si>
  <si>
    <t>（設備更新の場合）既存設備の撤去中の写真と、更新設備の設置中の写真を添付した</t>
    <phoneticPr fontId="20"/>
  </si>
  <si>
    <t>すべての設備を1枚ずつ、空調は室内・室外機の両方を撮影した</t>
    <phoneticPr fontId="20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</si>
  <si>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20"/>
  </si>
  <si>
    <t>請求書の写しを添付した</t>
    <rPh sb="0" eb="3">
      <t>セイキュウショ</t>
    </rPh>
    <rPh sb="4" eb="5">
      <t>ウツ</t>
    </rPh>
    <rPh sb="7" eb="9">
      <t>テンプ</t>
    </rPh>
    <phoneticPr fontId="20"/>
  </si>
  <si>
    <t>【実績報告書】シート</t>
    <rPh sb="1" eb="6">
      <t>ジッセキホウコクショ</t>
    </rPh>
    <phoneticPr fontId="20"/>
  </si>
  <si>
    <t>（４）振込先口座が確認できる書類</t>
    <phoneticPr fontId="20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</si>
  <si>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20"/>
  </si>
  <si>
    <t>（５）埼玉県環境SDGｓ取組宣言企業制度の取組宣言書の写し</t>
    <phoneticPr fontId="20"/>
  </si>
  <si>
    <t>（６）その他必要に応じて知事が指示する書類</t>
    <phoneticPr fontId="20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</si>
  <si>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20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</si>
  <si>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</si>
  <si>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</si>
  <si>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20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</si>
  <si>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20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</si>
  <si>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20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</si>
  <si>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20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</si>
  <si>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20"/>
  </si>
  <si>
    <t>【口座情報】シート</t>
    <rPh sb="1" eb="5">
      <t>コウザジョウホウ</t>
    </rPh>
    <phoneticPr fontId="20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</si>
  <si>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20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</si>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</sst>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</numFmts>
  <fonts count="4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5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3" fillId="0" borderId="0" xfId="0" applyFont="1" applyBorder="1" applyProtection="1">
      <alignment vertical="center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9" fontId="13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0" fillId="0" borderId="67" xfId="0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26" fillId="0" borderId="3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8" xfId="0" applyFont="1" applyFill="1" applyBorder="1" applyAlignment="1" applyProtection="1">
      <alignment horizontal="left" vertical="center"/>
      <protection hidden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49" fontId="13" fillId="0" borderId="0" xfId="0" applyNumberFormat="1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2" fontId="0" fillId="9" borderId="7" xfId="0" applyNumberFormat="1" applyFill="1" applyBorder="1" applyProtection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 applyProtection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 applyProtection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2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181" fontId="0" fillId="0" borderId="7" xfId="0" applyNumberFormat="1" applyBorder="1" applyProtection="1">
      <alignment vertical="center"/>
    </xf>
    <xf numFmtId="184" fontId="0" fillId="0" borderId="7" xfId="0" applyNumberFormat="1" applyBorder="1" applyProtection="1">
      <alignment vertical="center"/>
    </xf>
    <xf numFmtId="9" fontId="0" fillId="0" borderId="67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3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6" fillId="0" borderId="1" xfId="0" applyFont="1" applyBorder="1" applyAlignment="1" applyProtection="1">
      <alignment horizontal="right" vertical="center"/>
      <protection hidden="1"/>
    </xf>
    <xf numFmtId="0" fontId="13" fillId="0" borderId="1" xfId="2" applyNumberFormat="1" applyFont="1" applyBorder="1" applyAlignment="1" applyProtection="1">
      <alignment vertical="center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 applyBorder="1">
      <alignment vertical="center"/>
    </xf>
    <xf numFmtId="181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78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Fill="1" applyBorder="1">
      <alignment vertical="center"/>
    </xf>
    <xf numFmtId="0" fontId="33" fillId="0" borderId="0" xfId="0" applyFont="1" applyBorder="1">
      <alignment vertical="center"/>
    </xf>
    <xf numFmtId="0" fontId="33" fillId="0" borderId="0" xfId="0" applyFont="1" applyProtection="1">
      <alignment vertical="center"/>
      <protection hidden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Protection="1">
      <alignment vertical="center"/>
      <protection locked="0"/>
    </xf>
    <xf numFmtId="0" fontId="34" fillId="0" borderId="21" xfId="0" applyFont="1" applyBorder="1" applyAlignment="1" applyProtection="1">
      <alignment vertical="center" wrapText="1"/>
      <protection hidden="1"/>
    </xf>
    <xf numFmtId="0" fontId="34" fillId="0" borderId="21" xfId="0" applyFont="1" applyBorder="1" applyAlignment="1" applyProtection="1">
      <alignment horizontal="left" vertical="center"/>
      <protection hidden="1"/>
    </xf>
    <xf numFmtId="0" fontId="38" fillId="0" borderId="35" xfId="0" applyFont="1" applyBorder="1" applyAlignment="1" applyProtection="1">
      <alignment vertical="center"/>
      <protection hidden="1"/>
    </xf>
    <xf numFmtId="0" fontId="38" fillId="0" borderId="35" xfId="0" applyFont="1" applyBorder="1" applyAlignment="1" applyProtection="1">
      <alignment vertical="center" wrapText="1"/>
      <protection hidden="1"/>
    </xf>
    <xf numFmtId="0" fontId="38" fillId="0" borderId="35" xfId="0" applyFont="1" applyBorder="1" applyProtection="1">
      <alignment vertical="center"/>
      <protection hidden="1"/>
    </xf>
    <xf numFmtId="0" fontId="38" fillId="0" borderId="35" xfId="0" applyFont="1" applyBorder="1" applyAlignment="1" applyProtection="1">
      <alignment horizontal="center"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28" xfId="0" applyFont="1" applyBorder="1" applyAlignment="1" applyProtection="1">
      <alignment vertical="center"/>
      <protection hidden="1"/>
    </xf>
    <xf numFmtId="0" fontId="35" fillId="0" borderId="28" xfId="0" applyFont="1" applyBorder="1" applyAlignment="1" applyProtection="1">
      <alignment vertical="center" wrapText="1"/>
      <protection hidden="1"/>
    </xf>
    <xf numFmtId="0" fontId="35" fillId="0" borderId="36" xfId="0" applyFont="1" applyBorder="1" applyAlignment="1" applyProtection="1">
      <alignment vertical="center"/>
      <protection hidden="1"/>
    </xf>
    <xf numFmtId="0" fontId="35" fillId="0" borderId="28" xfId="0" applyFont="1" applyBorder="1" applyProtection="1">
      <alignment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vertical="center"/>
      <protection hidden="1"/>
    </xf>
    <xf numFmtId="0" fontId="35" fillId="0" borderId="7" xfId="0" applyFont="1" applyBorder="1" applyAlignment="1" applyProtection="1">
      <alignment vertical="center" wrapText="1"/>
      <protection hidden="1"/>
    </xf>
    <xf numFmtId="0" fontId="35" fillId="0" borderId="21" xfId="0" applyFont="1" applyBorder="1" applyAlignment="1" applyProtection="1">
      <alignment vertical="center"/>
      <protection hidden="1"/>
    </xf>
    <xf numFmtId="0" fontId="35" fillId="0" borderId="7" xfId="0" applyFont="1" applyBorder="1" applyProtection="1">
      <alignment vertical="center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alignment vertical="center"/>
      <protection hidden="1"/>
    </xf>
    <xf numFmtId="0" fontId="30" fillId="0" borderId="10" xfId="0" applyFont="1" applyBorder="1" applyProtection="1">
      <alignment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0" fillId="0" borderId="0" xfId="0" applyFont="1" applyBorder="1" applyAlignment="1" applyProtection="1">
      <alignment vertical="center" shrinkToFit="1"/>
      <protection hidden="1"/>
    </xf>
    <xf numFmtId="0" fontId="30" fillId="0" borderId="0" xfId="0" applyFont="1">
      <alignment vertical="center"/>
    </xf>
    <xf numFmtId="176" fontId="32" fillId="0" borderId="0" xfId="0" applyNumberFormat="1" applyFont="1" applyBorder="1" applyAlignment="1" applyProtection="1">
      <alignment horizontal="center" vertical="center"/>
      <protection hidden="1"/>
    </xf>
    <xf numFmtId="12" fontId="32" fillId="0" borderId="0" xfId="0" applyNumberFormat="1" applyFont="1" applyBorder="1" applyAlignment="1" applyProtection="1">
      <alignment horizontal="center" vertical="center"/>
      <protection hidden="1"/>
    </xf>
    <xf numFmtId="176" fontId="34" fillId="0" borderId="0" xfId="0" applyNumberFormat="1" applyFont="1" applyBorder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0" fillId="0" borderId="0" xfId="0" applyFont="1" applyBorder="1" applyProtection="1">
      <alignment vertical="center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>
      <alignment vertical="center"/>
    </xf>
    <xf numFmtId="0" fontId="42" fillId="0" borderId="0" xfId="12"/>
    <xf numFmtId="0" fontId="30" fillId="0" borderId="0" xfId="12" applyFont="1"/>
    <xf numFmtId="0" fontId="30" fillId="0" borderId="7" xfId="12" applyFont="1" applyBorder="1" applyAlignment="1">
      <alignment horizontal="center" vertical="center"/>
    </xf>
    <xf numFmtId="0" fontId="30" fillId="0" borderId="7" xfId="12" applyFont="1" applyBorder="1" applyAlignment="1">
      <alignment vertical="center" wrapText="1"/>
    </xf>
    <xf numFmtId="0" fontId="30" fillId="13" borderId="7" xfId="12" applyFont="1" applyFill="1" applyBorder="1"/>
    <xf numFmtId="0" fontId="30" fillId="0" borderId="7" xfId="12" applyFont="1" applyBorder="1"/>
    <xf numFmtId="0" fontId="39" fillId="0" borderId="0" xfId="0" applyFont="1" applyAlignment="1" applyProtection="1">
      <alignment horizontal="left" vertical="center" shrinkToFi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0" fillId="5" borderId="5" xfId="0" applyFont="1" applyFill="1" applyBorder="1" applyProtection="1">
      <alignment vertical="center"/>
      <protection hidden="1"/>
    </xf>
    <xf numFmtId="0" fontId="30" fillId="5" borderId="0" xfId="0" applyFont="1" applyFill="1" applyBorder="1" applyProtection="1">
      <alignment vertical="center"/>
      <protection hidden="1"/>
    </xf>
    <xf numFmtId="0" fontId="30" fillId="5" borderId="2" xfId="0" applyFont="1" applyFill="1" applyBorder="1" applyProtection="1">
      <alignment vertical="center"/>
      <protection hidden="1"/>
    </xf>
    <xf numFmtId="0" fontId="30" fillId="5" borderId="0" xfId="0" applyFont="1" applyFill="1" applyProtection="1">
      <alignment vertical="center"/>
      <protection hidden="1"/>
    </xf>
    <xf numFmtId="0" fontId="30" fillId="5" borderId="6" xfId="0" applyFont="1" applyFill="1" applyBorder="1" applyProtection="1">
      <alignment vertical="center"/>
      <protection hidden="1"/>
    </xf>
    <xf numFmtId="0" fontId="33" fillId="5" borderId="3" xfId="0" applyFont="1" applyFill="1" applyBorder="1" applyProtection="1">
      <alignment vertical="center"/>
      <protection hidden="1"/>
    </xf>
    <xf numFmtId="0" fontId="30" fillId="5" borderId="3" xfId="0" applyFont="1" applyFill="1" applyBorder="1" applyProtection="1">
      <alignment vertical="center"/>
      <protection hidden="1"/>
    </xf>
    <xf numFmtId="0" fontId="30" fillId="5" borderId="4" xfId="0" applyFont="1" applyFill="1" applyBorder="1" applyProtection="1">
      <alignment vertical="center"/>
      <protection hidden="1"/>
    </xf>
    <xf numFmtId="0" fontId="37" fillId="4" borderId="7" xfId="12" applyFont="1" applyFill="1" applyBorder="1" applyAlignment="1">
      <alignment horizontal="center"/>
    </xf>
    <xf numFmtId="0" fontId="33" fillId="0" borderId="7" xfId="12" applyFont="1" applyBorder="1" applyAlignment="1">
      <alignment vertical="center" wrapText="1"/>
    </xf>
    <xf numFmtId="0" fontId="31" fillId="0" borderId="0" xfId="12" applyFont="1"/>
    <xf numFmtId="0" fontId="30" fillId="13" borderId="7" xfId="12" applyFont="1" applyFill="1" applyBorder="1" applyAlignment="1">
      <alignment vertical="center"/>
    </xf>
    <xf numFmtId="0" fontId="34" fillId="0" borderId="7" xfId="12" applyFont="1" applyBorder="1" applyAlignment="1">
      <alignment vertical="center" wrapText="1"/>
    </xf>
    <xf numFmtId="0" fontId="30" fillId="0" borderId="7" xfId="12" applyFont="1" applyFill="1" applyBorder="1" applyAlignment="1">
      <alignment vertical="center" wrapText="1"/>
    </xf>
    <xf numFmtId="0" fontId="0" fillId="0" borderId="0" xfId="0" applyAlignment="1" applyProtection="1">
      <alignment horizontal="left" vertical="center"/>
      <protection hidden="1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0" fontId="30" fillId="0" borderId="9" xfId="0" applyFont="1" applyBorder="1" applyProtection="1">
      <alignment vertical="center"/>
      <protection hidden="1"/>
    </xf>
    <xf numFmtId="0" fontId="30" fillId="0" borderId="5" xfId="0" applyFont="1" applyBorder="1">
      <alignment vertical="center"/>
    </xf>
    <xf numFmtId="0" fontId="30" fillId="0" borderId="2" xfId="0" applyFont="1" applyBorder="1" applyProtection="1">
      <alignment vertical="center"/>
      <protection hidden="1"/>
    </xf>
    <xf numFmtId="0" fontId="30" fillId="0" borderId="5" xfId="0" applyFont="1" applyBorder="1" applyProtection="1">
      <alignment vertical="center"/>
      <protection hidden="1"/>
    </xf>
    <xf numFmtId="0" fontId="30" fillId="0" borderId="6" xfId="0" applyFont="1" applyBorder="1" applyProtection="1">
      <alignment vertical="center"/>
      <protection hidden="1"/>
    </xf>
    <xf numFmtId="0" fontId="30" fillId="0" borderId="3" xfId="0" applyFont="1" applyBorder="1" applyProtection="1">
      <alignment vertical="center"/>
      <protection hidden="1"/>
    </xf>
    <xf numFmtId="0" fontId="30" fillId="0" borderId="4" xfId="0" applyFont="1" applyBorder="1" applyProtection="1">
      <alignment vertical="center"/>
      <protection hidden="1"/>
    </xf>
    <xf numFmtId="0" fontId="37" fillId="0" borderId="0" xfId="0" applyFont="1" applyBorder="1">
      <alignment vertical="center"/>
    </xf>
    <xf numFmtId="0" fontId="30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38" fontId="32" fillId="0" borderId="0" xfId="2" applyFont="1" applyBorder="1" applyAlignment="1" applyProtection="1">
      <alignment horizontal="right" vertical="center"/>
    </xf>
    <xf numFmtId="0" fontId="30" fillId="7" borderId="0" xfId="0" applyFont="1" applyFill="1" applyBorder="1" applyAlignment="1" applyProtection="1">
      <alignment horizontal="right" vertical="center"/>
      <protection locked="0"/>
    </xf>
    <xf numFmtId="0" fontId="30" fillId="14" borderId="0" xfId="0" applyFont="1" applyFill="1" applyBorder="1" applyAlignment="1" applyProtection="1">
      <alignment horizontal="left" vertical="center"/>
      <protection locked="0"/>
    </xf>
    <xf numFmtId="0" fontId="33" fillId="14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0" fillId="14" borderId="0" xfId="0" applyFont="1" applyFill="1" applyBorder="1" applyAlignment="1">
      <alignment horizontal="center" vertical="center"/>
    </xf>
    <xf numFmtId="0" fontId="34" fillId="0" borderId="29" xfId="0" applyFont="1" applyBorder="1" applyAlignment="1" applyProtection="1">
      <alignment horizontal="left" vertical="center" shrinkToFit="1"/>
      <protection locked="0"/>
    </xf>
    <xf numFmtId="0" fontId="34" fillId="0" borderId="20" xfId="0" applyFont="1" applyBorder="1" applyAlignment="1" applyProtection="1">
      <alignment horizontal="left" vertical="center" shrinkToFit="1"/>
      <protection locked="0"/>
    </xf>
    <xf numFmtId="49" fontId="34" fillId="0" borderId="21" xfId="0" applyNumberFormat="1" applyFont="1" applyBorder="1" applyAlignment="1" applyProtection="1">
      <alignment horizontal="left" vertical="center" shrinkToFit="1"/>
      <protection locked="0"/>
    </xf>
    <xf numFmtId="49" fontId="34" fillId="0" borderId="29" xfId="0" applyNumberFormat="1" applyFont="1" applyBorder="1" applyAlignment="1" applyProtection="1">
      <alignment horizontal="left" vertical="center" shrinkToFit="1"/>
      <protection locked="0"/>
    </xf>
    <xf numFmtId="49" fontId="34" fillId="0" borderId="20" xfId="0" applyNumberFormat="1" applyFont="1" applyBorder="1" applyAlignment="1" applyProtection="1">
      <alignment horizontal="left" vertical="center" shrinkToFit="1"/>
      <protection locked="0"/>
    </xf>
    <xf numFmtId="0" fontId="34" fillId="0" borderId="8" xfId="0" applyFont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left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hidden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 wrapText="1"/>
      <protection hidden="1"/>
    </xf>
    <xf numFmtId="0" fontId="36" fillId="0" borderId="20" xfId="0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horizontal="center" vertical="center" textRotation="255" wrapText="1"/>
      <protection hidden="1"/>
    </xf>
    <xf numFmtId="0" fontId="34" fillId="0" borderId="9" xfId="0" applyFont="1" applyBorder="1" applyAlignment="1" applyProtection="1">
      <alignment horizontal="center" vertical="center" textRotation="255" wrapText="1"/>
      <protection hidden="1"/>
    </xf>
    <xf numFmtId="0" fontId="34" fillId="0" borderId="6" xfId="0" applyFont="1" applyBorder="1" applyAlignment="1" applyProtection="1">
      <alignment horizontal="center" vertical="center" textRotation="255" wrapText="1"/>
      <protection hidden="1"/>
    </xf>
    <xf numFmtId="0" fontId="34" fillId="0" borderId="4" xfId="0" applyFont="1" applyBorder="1" applyAlignment="1" applyProtection="1">
      <alignment horizontal="center" vertical="center" textRotation="255" wrapText="1"/>
      <protection hidden="1"/>
    </xf>
    <xf numFmtId="0" fontId="34" fillId="0" borderId="21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vertical="center"/>
      <protection locked="0"/>
    </xf>
    <xf numFmtId="0" fontId="34" fillId="0" borderId="20" xfId="0" applyFont="1" applyBorder="1" applyAlignment="1" applyProtection="1">
      <alignment vertical="center"/>
      <protection locked="0"/>
    </xf>
    <xf numFmtId="49" fontId="46" fillId="0" borderId="21" xfId="0" applyNumberFormat="1" applyFont="1" applyBorder="1" applyAlignment="1" applyProtection="1">
      <alignment horizontal="left" vertical="center" wrapText="1"/>
      <protection locked="0"/>
    </xf>
    <xf numFmtId="49" fontId="46" fillId="0" borderId="29" xfId="0" applyNumberFormat="1" applyFont="1" applyBorder="1" applyAlignment="1" applyProtection="1">
      <alignment horizontal="left" vertical="center" wrapText="1"/>
      <protection locked="0"/>
    </xf>
    <xf numFmtId="49" fontId="46" fillId="0" borderId="20" xfId="0" applyNumberFormat="1" applyFont="1" applyBorder="1" applyAlignment="1" applyProtection="1">
      <alignment horizontal="left" vertical="center" wrapText="1"/>
      <protection locked="0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horizontal="center" vertical="center"/>
      <protection hidden="1"/>
    </xf>
    <xf numFmtId="0" fontId="34" fillId="0" borderId="5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left" vertical="center"/>
      <protection hidden="1"/>
    </xf>
    <xf numFmtId="0" fontId="46" fillId="0" borderId="21" xfId="0" applyFont="1" applyBorder="1" applyAlignment="1" applyProtection="1">
      <alignment horizontal="left" vertical="center"/>
      <protection locked="0"/>
    </xf>
    <xf numFmtId="0" fontId="46" fillId="0" borderId="29" xfId="0" applyFont="1" applyBorder="1" applyAlignment="1" applyProtection="1">
      <alignment horizontal="left" vertical="center"/>
      <protection locked="0"/>
    </xf>
    <xf numFmtId="0" fontId="46" fillId="0" borderId="20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176" fontId="36" fillId="0" borderId="21" xfId="0" applyNumberFormat="1" applyFont="1" applyBorder="1" applyAlignment="1" applyProtection="1">
      <alignment horizontal="center" vertical="center" wrapText="1"/>
      <protection locked="0"/>
    </xf>
    <xf numFmtId="176" fontId="36" fillId="0" borderId="29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center" vertical="center" wrapText="1"/>
      <protection hidden="1"/>
    </xf>
    <xf numFmtId="0" fontId="44" fillId="0" borderId="20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49" fontId="34" fillId="0" borderId="21" xfId="0" applyNumberFormat="1" applyFont="1" applyBorder="1" applyAlignment="1" applyProtection="1">
      <alignment vertical="center" shrinkToFit="1"/>
      <protection locked="0"/>
    </xf>
    <xf numFmtId="49" fontId="34" fillId="0" borderId="29" xfId="0" applyNumberFormat="1" applyFont="1" applyBorder="1" applyAlignment="1" applyProtection="1">
      <alignment vertical="center" shrinkToFit="1"/>
      <protection locked="0"/>
    </xf>
    <xf numFmtId="49" fontId="34" fillId="0" borderId="20" xfId="0" applyNumberFormat="1" applyFont="1" applyBorder="1" applyAlignment="1" applyProtection="1">
      <alignment vertical="center" shrinkToFit="1"/>
      <protection locked="0"/>
    </xf>
    <xf numFmtId="0" fontId="34" fillId="0" borderId="21" xfId="0" applyFont="1" applyBorder="1" applyAlignment="1" applyProtection="1">
      <alignment vertical="center" shrinkToFit="1"/>
      <protection locked="0"/>
    </xf>
    <xf numFmtId="0" fontId="34" fillId="0" borderId="29" xfId="0" applyFont="1" applyBorder="1" applyAlignment="1" applyProtection="1">
      <alignment vertical="center" shrinkToFit="1"/>
      <protection locked="0"/>
    </xf>
    <xf numFmtId="0" fontId="34" fillId="0" borderId="20" xfId="0" applyFont="1" applyBorder="1" applyAlignment="1" applyProtection="1">
      <alignment vertical="center" shrinkToFit="1"/>
      <protection locked="0"/>
    </xf>
    <xf numFmtId="0" fontId="30" fillId="0" borderId="7" xfId="0" applyFont="1" applyBorder="1" applyAlignment="1">
      <alignment horizontal="center" vertical="center"/>
    </xf>
    <xf numFmtId="0" fontId="30" fillId="7" borderId="7" xfId="0" applyFont="1" applyFill="1" applyBorder="1" applyAlignment="1" applyProtection="1">
      <alignment horizontal="center" vertical="center"/>
      <protection locked="0"/>
    </xf>
    <xf numFmtId="185" fontId="32" fillId="0" borderId="7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2" fontId="32" fillId="0" borderId="21" xfId="0" applyNumberFormat="1" applyFont="1" applyBorder="1" applyAlignment="1" applyProtection="1">
      <alignment horizontal="center" vertical="center"/>
      <protection hidden="1"/>
    </xf>
    <xf numFmtId="12" fontId="32" fillId="0" borderId="29" xfId="0" applyNumberFormat="1" applyFont="1" applyBorder="1" applyAlignment="1" applyProtection="1">
      <alignment horizontal="center" vertical="center"/>
      <protection hidden="1"/>
    </xf>
    <xf numFmtId="12" fontId="32" fillId="0" borderId="20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185" fontId="41" fillId="0" borderId="7" xfId="0" applyNumberFormat="1" applyFont="1" applyBorder="1" applyAlignment="1" applyProtection="1">
      <alignment horizontal="center" vertical="center"/>
      <protection hidden="1"/>
    </xf>
    <xf numFmtId="185" fontId="41" fillId="0" borderId="21" xfId="0" applyNumberFormat="1" applyFont="1" applyBorder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center" shrinkToFit="1"/>
      <protection hidden="1"/>
    </xf>
    <xf numFmtId="176" fontId="34" fillId="3" borderId="14" xfId="0" applyNumberFormat="1" applyFont="1" applyFill="1" applyBorder="1" applyAlignment="1" applyProtection="1">
      <alignment horizontal="center" vertical="center"/>
      <protection hidden="1"/>
    </xf>
    <xf numFmtId="176" fontId="34" fillId="3" borderId="12" xfId="0" applyNumberFormat="1" applyFont="1" applyFill="1" applyBorder="1" applyAlignment="1" applyProtection="1">
      <alignment horizontal="center" vertical="center"/>
      <protection hidden="1"/>
    </xf>
    <xf numFmtId="176" fontId="34" fillId="3" borderId="13" xfId="0" applyNumberFormat="1" applyFont="1" applyFill="1" applyBorder="1" applyAlignment="1" applyProtection="1">
      <alignment horizontal="center" vertical="center"/>
      <protection hidden="1"/>
    </xf>
    <xf numFmtId="176" fontId="34" fillId="0" borderId="15" xfId="0" applyNumberFormat="1" applyFont="1" applyFill="1" applyBorder="1" applyAlignment="1" applyProtection="1">
      <alignment horizontal="right" vertical="center"/>
      <protection hidden="1"/>
    </xf>
    <xf numFmtId="176" fontId="34" fillId="0" borderId="44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center" vertical="center"/>
      <protection locked="0"/>
    </xf>
    <xf numFmtId="176" fontId="34" fillId="0" borderId="20" xfId="0" applyNumberFormat="1" applyFont="1" applyFill="1" applyBorder="1" applyAlignment="1" applyProtection="1">
      <alignment horizontal="center" vertical="center"/>
      <protection locked="0"/>
    </xf>
    <xf numFmtId="176" fontId="34" fillId="3" borderId="16" xfId="0" applyNumberFormat="1" applyFont="1" applyFill="1" applyBorder="1" applyAlignment="1" applyProtection="1">
      <alignment horizontal="center" vertical="center"/>
      <protection hidden="1"/>
    </xf>
    <xf numFmtId="176" fontId="34" fillId="3" borderId="45" xfId="0" applyNumberFormat="1" applyFont="1" applyFill="1" applyBorder="1" applyAlignment="1" applyProtection="1">
      <alignment horizontal="center" vertical="center"/>
      <protection hidden="1"/>
    </xf>
    <xf numFmtId="176" fontId="34" fillId="3" borderId="17" xfId="0" applyNumberFormat="1" applyFont="1" applyFill="1" applyBorder="1" applyAlignment="1" applyProtection="1">
      <alignment horizontal="center" vertical="center"/>
      <protection hidden="1"/>
    </xf>
    <xf numFmtId="176" fontId="34" fillId="0" borderId="18" xfId="0" applyNumberFormat="1" applyFont="1" applyFill="1" applyBorder="1" applyAlignment="1" applyProtection="1">
      <alignment horizontal="right" vertical="center"/>
      <protection hidden="1"/>
    </xf>
    <xf numFmtId="176" fontId="34" fillId="0" borderId="43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76" fontId="34" fillId="0" borderId="37" xfId="0" applyNumberFormat="1" applyFont="1" applyFill="1" applyBorder="1" applyAlignment="1" applyProtection="1">
      <alignment horizontal="right" vertical="center"/>
      <protection hidden="1"/>
    </xf>
    <xf numFmtId="176" fontId="34" fillId="0" borderId="38" xfId="0" applyNumberFormat="1" applyFont="1" applyFill="1" applyBorder="1" applyAlignment="1" applyProtection="1">
      <alignment horizontal="right" vertical="center"/>
      <protection hidden="1"/>
    </xf>
    <xf numFmtId="176" fontId="34" fillId="3" borderId="39" xfId="0" applyNumberFormat="1" applyFont="1" applyFill="1" applyBorder="1" applyAlignment="1" applyProtection="1">
      <alignment horizontal="center" vertical="center"/>
      <protection hidden="1"/>
    </xf>
    <xf numFmtId="176" fontId="34" fillId="3" borderId="40" xfId="0" applyNumberFormat="1" applyFont="1" applyFill="1" applyBorder="1" applyAlignment="1" applyProtection="1">
      <alignment horizontal="center" vertical="center"/>
      <protection hidden="1"/>
    </xf>
    <xf numFmtId="176" fontId="34" fillId="3" borderId="41" xfId="0" applyNumberFormat="1" applyFont="1" applyFill="1" applyBorder="1" applyAlignment="1" applyProtection="1">
      <alignment horizontal="center" vertical="center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hidden="1"/>
    </xf>
    <xf numFmtId="176" fontId="34" fillId="0" borderId="25" xfId="0" applyNumberFormat="1" applyFont="1" applyFill="1" applyBorder="1" applyAlignment="1" applyProtection="1">
      <alignment horizontal="right" vertical="center"/>
      <protection hidden="1"/>
    </xf>
    <xf numFmtId="176" fontId="34" fillId="12" borderId="42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right" vertical="center"/>
      <protection locked="0"/>
    </xf>
    <xf numFmtId="176" fontId="34" fillId="0" borderId="29" xfId="0" applyNumberFormat="1" applyFont="1" applyFill="1" applyBorder="1" applyAlignment="1" applyProtection="1">
      <alignment horizontal="right" vertical="center"/>
      <protection locked="0"/>
    </xf>
    <xf numFmtId="176" fontId="34" fillId="0" borderId="20" xfId="0" applyNumberFormat="1" applyFont="1" applyFill="1" applyBorder="1" applyAlignment="1" applyProtection="1">
      <alignment horizontal="right" vertical="center"/>
      <protection locked="0"/>
    </xf>
    <xf numFmtId="176" fontId="34" fillId="12" borderId="61" xfId="0" applyNumberFormat="1" applyFont="1" applyFill="1" applyBorder="1" applyAlignment="1" applyProtection="1">
      <alignment horizontal="right" vertical="center"/>
      <protection hidden="1"/>
    </xf>
    <xf numFmtId="176" fontId="34" fillId="0" borderId="26" xfId="0" applyNumberFormat="1" applyFont="1" applyFill="1" applyBorder="1" applyAlignment="1" applyProtection="1">
      <alignment horizontal="right" vertical="center"/>
      <protection locked="0"/>
    </xf>
    <xf numFmtId="176" fontId="34" fillId="0" borderId="50" xfId="0" applyNumberFormat="1" applyFont="1" applyFill="1" applyBorder="1" applyAlignment="1" applyProtection="1">
      <alignment horizontal="center" vertical="center"/>
      <protection locked="0"/>
    </xf>
    <xf numFmtId="176" fontId="34" fillId="0" borderId="82" xfId="0" applyNumberFormat="1" applyFont="1" applyFill="1" applyBorder="1" applyAlignment="1" applyProtection="1">
      <alignment horizontal="center" vertical="center"/>
      <protection locked="0"/>
    </xf>
    <xf numFmtId="176" fontId="34" fillId="0" borderId="26" xfId="0" applyNumberFormat="1" applyFont="1" applyFill="1" applyBorder="1" applyAlignment="1" applyProtection="1">
      <alignment horizontal="right" vertical="center"/>
      <protection hidden="1"/>
    </xf>
    <xf numFmtId="176" fontId="34" fillId="0" borderId="84" xfId="0" applyNumberFormat="1" applyFont="1" applyFill="1" applyBorder="1" applyAlignment="1" applyProtection="1">
      <alignment horizontal="right" vertical="center"/>
      <protection hidden="1"/>
    </xf>
    <xf numFmtId="176" fontId="34" fillId="0" borderId="50" xfId="0" applyNumberFormat="1" applyFont="1" applyFill="1" applyBorder="1" applyAlignment="1" applyProtection="1">
      <alignment horizontal="right" vertical="center"/>
      <protection hidden="1"/>
    </xf>
    <xf numFmtId="176" fontId="34" fillId="0" borderId="51" xfId="0" applyNumberFormat="1" applyFont="1" applyFill="1" applyBorder="1" applyAlignment="1" applyProtection="1">
      <alignment horizontal="right" vertical="center"/>
      <protection hidden="1"/>
    </xf>
    <xf numFmtId="176" fontId="34" fillId="0" borderId="85" xfId="0" applyNumberFormat="1" applyFont="1" applyFill="1" applyBorder="1" applyAlignment="1" applyProtection="1">
      <alignment horizontal="right" vertical="center"/>
      <protection hidden="1"/>
    </xf>
    <xf numFmtId="176" fontId="34" fillId="0" borderId="28" xfId="0" applyNumberFormat="1" applyFont="1" applyFill="1" applyBorder="1" applyAlignment="1" applyProtection="1">
      <alignment horizontal="center" vertical="center"/>
      <protection locked="0"/>
    </xf>
    <xf numFmtId="176" fontId="34" fillId="0" borderId="19" xfId="0" applyNumberFormat="1" applyFont="1" applyFill="1" applyBorder="1" applyAlignment="1" applyProtection="1">
      <alignment horizontal="right" vertical="center"/>
      <protection hidden="1"/>
    </xf>
    <xf numFmtId="176" fontId="34" fillId="12" borderId="31" xfId="0" applyNumberFormat="1" applyFont="1" applyFill="1" applyBorder="1" applyAlignment="1" applyProtection="1">
      <alignment horizontal="center" vertical="center"/>
      <protection hidden="1"/>
    </xf>
    <xf numFmtId="176" fontId="34" fillId="12" borderId="10" xfId="0" applyNumberFormat="1" applyFont="1" applyFill="1" applyBorder="1" applyAlignment="1" applyProtection="1">
      <alignment horizontal="center" vertical="center"/>
      <protection hidden="1"/>
    </xf>
    <xf numFmtId="176" fontId="34" fillId="12" borderId="49" xfId="0" applyNumberFormat="1" applyFont="1" applyFill="1" applyBorder="1" applyAlignment="1" applyProtection="1">
      <alignment horizontal="center" vertical="center"/>
      <protection hidden="1"/>
    </xf>
    <xf numFmtId="0" fontId="34" fillId="12" borderId="48" xfId="0" applyFont="1" applyFill="1" applyBorder="1" applyAlignment="1" applyProtection="1">
      <alignment horizontal="center" vertical="center"/>
      <protection hidden="1"/>
    </xf>
    <xf numFmtId="0" fontId="34" fillId="12" borderId="46" xfId="0" applyFont="1" applyFill="1" applyBorder="1" applyAlignment="1" applyProtection="1">
      <alignment horizontal="center" vertical="center"/>
      <protection hidden="1"/>
    </xf>
    <xf numFmtId="0" fontId="34" fillId="12" borderId="47" xfId="0" applyFont="1" applyFill="1" applyBorder="1" applyAlignment="1" applyProtection="1">
      <alignment horizontal="center" vertical="center"/>
      <protection hidden="1"/>
    </xf>
    <xf numFmtId="0" fontId="34" fillId="12" borderId="30" xfId="0" applyFont="1" applyFill="1" applyBorder="1" applyAlignment="1" applyProtection="1">
      <alignment horizontal="center" vertical="center"/>
      <protection hidden="1"/>
    </xf>
    <xf numFmtId="0" fontId="34" fillId="12" borderId="10" xfId="0" applyFont="1" applyFill="1" applyBorder="1" applyAlignment="1" applyProtection="1">
      <alignment horizontal="center" vertical="center"/>
      <protection hidden="1"/>
    </xf>
    <xf numFmtId="0" fontId="34" fillId="12" borderId="49" xfId="0" applyFont="1" applyFill="1" applyBorder="1" applyAlignment="1" applyProtection="1">
      <alignment horizontal="center" vertical="center"/>
      <protection hidden="1"/>
    </xf>
    <xf numFmtId="176" fontId="34" fillId="12" borderId="89" xfId="0" applyNumberFormat="1" applyFont="1" applyFill="1" applyBorder="1" applyAlignment="1" applyProtection="1">
      <alignment horizontal="center" vertical="center"/>
      <protection hidden="1"/>
    </xf>
    <xf numFmtId="176" fontId="34" fillId="12" borderId="46" xfId="0" applyNumberFormat="1" applyFont="1" applyFill="1" applyBorder="1" applyAlignment="1" applyProtection="1">
      <alignment horizontal="center" vertical="center"/>
      <protection hidden="1"/>
    </xf>
    <xf numFmtId="176" fontId="34" fillId="12" borderId="15" xfId="0" applyNumberFormat="1" applyFont="1" applyFill="1" applyBorder="1" applyAlignment="1" applyProtection="1">
      <alignment horizontal="center" vertical="center"/>
      <protection hidden="1"/>
    </xf>
    <xf numFmtId="176" fontId="34" fillId="12" borderId="47" xfId="0" applyNumberFormat="1" applyFont="1" applyFill="1" applyBorder="1" applyAlignment="1" applyProtection="1">
      <alignment horizontal="center" vertical="center"/>
      <protection hidden="1"/>
    </xf>
    <xf numFmtId="176" fontId="34" fillId="12" borderId="11" xfId="0" applyNumberFormat="1" applyFont="1" applyFill="1" applyBorder="1" applyAlignment="1" applyProtection="1">
      <alignment horizontal="center" vertical="center"/>
      <protection hidden="1"/>
    </xf>
    <xf numFmtId="176" fontId="34" fillId="12" borderId="33" xfId="0" applyNumberFormat="1" applyFont="1" applyFill="1" applyBorder="1" applyAlignment="1" applyProtection="1">
      <alignment horizontal="center" vertical="center"/>
      <protection hidden="1"/>
    </xf>
    <xf numFmtId="176" fontId="34" fillId="12" borderId="14" xfId="0" applyNumberFormat="1" applyFont="1" applyFill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hidden="1"/>
    </xf>
    <xf numFmtId="176" fontId="34" fillId="0" borderId="88" xfId="0" applyNumberFormat="1" applyFont="1" applyFill="1" applyBorder="1" applyAlignment="1" applyProtection="1">
      <alignment horizontal="right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locked="0"/>
    </xf>
    <xf numFmtId="176" fontId="34" fillId="0" borderId="6" xfId="0" applyNumberFormat="1" applyFont="1" applyFill="1" applyBorder="1" applyAlignment="1" applyProtection="1">
      <alignment horizontal="right" vertical="center"/>
      <protection hidden="1"/>
    </xf>
    <xf numFmtId="176" fontId="34" fillId="0" borderId="3" xfId="0" applyNumberFormat="1" applyFont="1" applyFill="1" applyBorder="1" applyAlignment="1" applyProtection="1">
      <alignment horizontal="right" vertical="center"/>
      <protection hidden="1"/>
    </xf>
    <xf numFmtId="176" fontId="34" fillId="0" borderId="4" xfId="0" applyNumberFormat="1" applyFont="1" applyFill="1" applyBorder="1" applyAlignment="1" applyProtection="1">
      <alignment horizontal="right" vertical="center"/>
      <protection hidden="1"/>
    </xf>
    <xf numFmtId="176" fontId="34" fillId="3" borderId="32" xfId="0" applyNumberFormat="1" applyFont="1" applyFill="1" applyBorder="1" applyAlignment="1" applyProtection="1">
      <alignment horizontal="center" vertical="center"/>
      <protection hidden="1"/>
    </xf>
    <xf numFmtId="176" fontId="34" fillId="12" borderId="32" xfId="0" applyNumberFormat="1" applyFont="1" applyFill="1" applyBorder="1" applyAlignment="1" applyProtection="1">
      <alignment horizontal="right" vertical="center"/>
      <protection hidden="1"/>
    </xf>
    <xf numFmtId="176" fontId="34" fillId="12" borderId="83" xfId="0" applyNumberFormat="1" applyFont="1" applyFill="1" applyBorder="1" applyAlignment="1" applyProtection="1">
      <alignment horizontal="right" vertical="center"/>
      <protection hidden="1"/>
    </xf>
    <xf numFmtId="176" fontId="34" fillId="0" borderId="34" xfId="0" applyNumberFormat="1" applyFont="1" applyFill="1" applyBorder="1" applyAlignment="1" applyProtection="1">
      <alignment horizontal="right" vertical="center"/>
      <protection hidden="1"/>
    </xf>
    <xf numFmtId="176" fontId="34" fillId="3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34" fillId="0" borderId="6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34" fillId="0" borderId="64" xfId="0" applyFont="1" applyBorder="1" applyAlignment="1" applyProtection="1">
      <alignment horizontal="center" vertical="center"/>
      <protection hidden="1"/>
    </xf>
    <xf numFmtId="185" fontId="32" fillId="0" borderId="80" xfId="0" applyNumberFormat="1" applyFont="1" applyBorder="1" applyAlignment="1" applyProtection="1">
      <alignment horizontal="center" vertical="center"/>
      <protection hidden="1"/>
    </xf>
    <xf numFmtId="185" fontId="32" fillId="0" borderId="1" xfId="0" applyNumberFormat="1" applyFont="1" applyBorder="1" applyAlignment="1" applyProtection="1">
      <alignment horizontal="center" vertical="center"/>
      <protection hidden="1"/>
    </xf>
    <xf numFmtId="185" fontId="32" fillId="0" borderId="81" xfId="0" applyNumberFormat="1" applyFont="1" applyBorder="1" applyAlignment="1" applyProtection="1">
      <alignment horizontal="center" vertical="center"/>
      <protection hidden="1"/>
    </xf>
    <xf numFmtId="185" fontId="32" fillId="0" borderId="30" xfId="0" applyNumberFormat="1" applyFont="1" applyBorder="1" applyAlignment="1" applyProtection="1">
      <alignment horizontal="center" vertical="center"/>
      <protection hidden="1"/>
    </xf>
    <xf numFmtId="185" fontId="32" fillId="0" borderId="10" xfId="0" applyNumberFormat="1" applyFont="1" applyBorder="1" applyAlignment="1" applyProtection="1">
      <alignment horizontal="center" vertical="center"/>
      <protection hidden="1"/>
    </xf>
    <xf numFmtId="185" fontId="32" fillId="0" borderId="33" xfId="0" applyNumberFormat="1" applyFont="1" applyBorder="1" applyAlignment="1" applyProtection="1">
      <alignment horizontal="center" vertical="center"/>
      <protection hidden="1"/>
    </xf>
    <xf numFmtId="0" fontId="34" fillId="0" borderId="63" xfId="0" applyFont="1" applyBorder="1" applyAlignment="1" applyProtection="1">
      <alignment vertical="center"/>
      <protection hidden="1"/>
    </xf>
    <xf numFmtId="0" fontId="34" fillId="0" borderId="45" xfId="0" applyFont="1" applyBorder="1" applyAlignment="1" applyProtection="1">
      <alignment vertical="center"/>
      <protection hidden="1"/>
    </xf>
    <xf numFmtId="0" fontId="34" fillId="0" borderId="64" xfId="0" applyFont="1" applyBorder="1" applyAlignment="1" applyProtection="1">
      <alignment vertical="center"/>
      <protection hidden="1"/>
    </xf>
    <xf numFmtId="0" fontId="30" fillId="0" borderId="2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0" borderId="90" xfId="0" applyFont="1" applyBorder="1" applyAlignment="1" applyProtection="1">
      <alignment horizontal="left" vertical="center"/>
      <protection locked="0"/>
    </xf>
    <xf numFmtId="0" fontId="30" fillId="0" borderId="51" xfId="0" applyFont="1" applyBorder="1" applyAlignment="1" applyProtection="1">
      <alignment horizontal="left" vertical="center"/>
      <protection locked="0"/>
    </xf>
    <xf numFmtId="0" fontId="30" fillId="0" borderId="82" xfId="0" applyFont="1" applyBorder="1" applyAlignment="1" applyProtection="1">
      <alignment horizontal="left" vertical="center"/>
      <protection locked="0"/>
    </xf>
    <xf numFmtId="0" fontId="30" fillId="0" borderId="23" xfId="0" applyFont="1" applyBorder="1" applyAlignment="1" applyProtection="1">
      <alignment horizontal="left" vertical="center"/>
      <protection hidden="1"/>
    </xf>
    <xf numFmtId="0" fontId="30" fillId="0" borderId="4" xfId="0" applyFont="1" applyBorder="1" applyAlignment="1" applyProtection="1">
      <alignment horizontal="left" vertical="center"/>
      <protection hidden="1"/>
    </xf>
    <xf numFmtId="0" fontId="30" fillId="12" borderId="87" xfId="0" applyFont="1" applyFill="1" applyBorder="1" applyAlignment="1" applyProtection="1">
      <alignment horizontal="center" vertical="center"/>
      <protection hidden="1"/>
    </xf>
    <xf numFmtId="0" fontId="30" fillId="12" borderId="52" xfId="0" applyFont="1" applyFill="1" applyBorder="1" applyAlignment="1" applyProtection="1">
      <alignment horizontal="center" vertical="center"/>
      <protection hidden="1"/>
    </xf>
    <xf numFmtId="0" fontId="30" fillId="12" borderId="86" xfId="0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left" vertical="center"/>
      <protection hidden="1"/>
    </xf>
    <xf numFmtId="0" fontId="30" fillId="0" borderId="29" xfId="0" applyFont="1" applyBorder="1" applyAlignment="1" applyProtection="1">
      <alignment horizontal="left" vertical="center"/>
      <protection hidden="1"/>
    </xf>
    <xf numFmtId="0" fontId="30" fillId="0" borderId="20" xfId="0" applyFont="1" applyBorder="1" applyAlignment="1" applyProtection="1">
      <alignment horizontal="left" vertical="center"/>
      <protection hidden="1"/>
    </xf>
    <xf numFmtId="0" fontId="35" fillId="0" borderId="22" xfId="0" applyFont="1" applyBorder="1" applyAlignment="1" applyProtection="1">
      <alignment horizontal="left" vertical="center" wrapText="1" shrinkToFit="1"/>
      <protection hidden="1"/>
    </xf>
    <xf numFmtId="0" fontId="35" fillId="0" borderId="29" xfId="0" applyFont="1" applyBorder="1" applyAlignment="1" applyProtection="1">
      <alignment horizontal="left" vertical="center" wrapText="1" shrinkToFit="1"/>
      <protection hidden="1"/>
    </xf>
    <xf numFmtId="0" fontId="35" fillId="0" borderId="20" xfId="0" applyFont="1" applyBorder="1" applyAlignment="1" applyProtection="1">
      <alignment horizontal="left" vertical="center" wrapText="1" shrinkToFit="1"/>
      <protection hidden="1"/>
    </xf>
    <xf numFmtId="0" fontId="30" fillId="0" borderId="22" xfId="0" applyFont="1" applyBorder="1" applyAlignment="1" applyProtection="1">
      <alignment horizontal="left" vertical="center" shrinkToFit="1"/>
      <protection locked="0"/>
    </xf>
    <xf numFmtId="0" fontId="30" fillId="0" borderId="29" xfId="0" applyFont="1" applyBorder="1" applyAlignment="1" applyProtection="1">
      <alignment horizontal="left" vertical="center" shrinkToFit="1"/>
      <protection locked="0"/>
    </xf>
    <xf numFmtId="0" fontId="30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5" fillId="0" borderId="54" xfId="0" applyNumberFormat="1" applyFont="1" applyBorder="1" applyAlignment="1" applyProtection="1">
      <alignment horizontal="center" vertical="center"/>
      <protection hidden="1"/>
    </xf>
    <xf numFmtId="0" fontId="15" fillId="0" borderId="55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5" fillId="0" borderId="21" xfId="0" applyNumberFormat="1" applyFont="1" applyBorder="1" applyAlignment="1" applyProtection="1">
      <alignment horizontal="center" vertical="center"/>
      <protection hidden="1"/>
    </xf>
    <xf numFmtId="177" fontId="15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5" fillId="0" borderId="8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6" xfId="0" applyNumberFormat="1" applyFont="1" applyBorder="1" applyAlignment="1" applyProtection="1">
      <alignment horizontal="center" vertical="center"/>
      <protection hidden="1"/>
    </xf>
    <xf numFmtId="177" fontId="15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3" fillId="0" borderId="21" xfId="2" applyFont="1" applyBorder="1" applyAlignment="1" applyProtection="1">
      <alignment horizontal="center" vertical="center"/>
      <protection hidden="1"/>
    </xf>
    <xf numFmtId="38" fontId="13" fillId="0" borderId="29" xfId="2" applyFont="1" applyBorder="1" applyAlignment="1" applyProtection="1">
      <alignment horizontal="center" vertical="center"/>
      <protection hidden="1"/>
    </xf>
    <xf numFmtId="38" fontId="13" fillId="0" borderId="20" xfId="2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1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13" fillId="0" borderId="20" xfId="0" applyFont="1" applyFill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/>
      <protection hidden="1"/>
    </xf>
    <xf numFmtId="0" fontId="13" fillId="0" borderId="66" xfId="0" applyFont="1" applyBorder="1" applyAlignment="1" applyProtection="1">
      <alignment horizontal="center" vertical="center"/>
      <protection hidden="1"/>
    </xf>
    <xf numFmtId="0" fontId="13" fillId="8" borderId="8" xfId="0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 applyProtection="1">
      <alignment horizontal="center" vertical="center"/>
      <protection hidden="1"/>
    </xf>
    <xf numFmtId="0" fontId="13" fillId="8" borderId="9" xfId="0" applyFont="1" applyFill="1" applyBorder="1" applyAlignment="1" applyProtection="1">
      <alignment horizontal="center" vertical="center"/>
      <protection hidden="1"/>
    </xf>
    <xf numFmtId="0" fontId="13" fillId="8" borderId="6" xfId="0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hidden="1"/>
    </xf>
    <xf numFmtId="0" fontId="13" fillId="8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 wrapText="1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Fill="1" applyBorder="1" applyAlignment="1" applyProtection="1">
      <alignment horizontal="center" vertical="center" wrapText="1" shrinkToFit="1"/>
      <protection hidden="1"/>
    </xf>
    <xf numFmtId="0" fontId="13" fillId="0" borderId="4" xfId="0" applyFont="1" applyFill="1" applyBorder="1" applyAlignment="1" applyProtection="1">
      <alignment horizontal="center" vertical="center" wrapText="1" shrinkToFi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 shrinkToFit="1"/>
      <protection hidden="1"/>
    </xf>
    <xf numFmtId="0" fontId="13" fillId="0" borderId="1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6" xfId="0" applyFont="1" applyBorder="1" applyAlignment="1" applyProtection="1">
      <alignment horizontal="center" vertical="center" wrapText="1" shrinkToFit="1"/>
      <protection hidden="1"/>
    </xf>
    <xf numFmtId="0" fontId="13" fillId="0" borderId="3" xfId="0" applyFont="1" applyBorder="1" applyAlignment="1" applyProtection="1">
      <alignment horizontal="center" vertical="center" wrapText="1" shrinkToFit="1"/>
      <protection hidden="1"/>
    </xf>
    <xf numFmtId="0" fontId="13" fillId="0" borderId="4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" xfId="2" applyNumberFormat="1" applyFont="1" applyBorder="1" applyAlignment="1" applyProtection="1">
      <alignment horizontal="right" vertical="center"/>
      <protection locked="0"/>
    </xf>
    <xf numFmtId="0" fontId="13" fillId="0" borderId="21" xfId="2" applyNumberFormat="1" applyFont="1" applyBorder="1" applyAlignment="1" applyProtection="1">
      <alignment horizontal="right" vertical="center"/>
      <protection locked="0"/>
    </xf>
    <xf numFmtId="0" fontId="13" fillId="0" borderId="20" xfId="2" applyNumberFormat="1" applyFont="1" applyBorder="1" applyAlignment="1" applyProtection="1">
      <alignment horizontal="center" vertical="center" shrinkToFit="1"/>
      <protection hidden="1"/>
    </xf>
    <xf numFmtId="0" fontId="13" fillId="0" borderId="7" xfId="2" applyNumberFormat="1" applyFont="1" applyBorder="1" applyAlignment="1" applyProtection="1">
      <alignment horizontal="center" vertical="center" shrinkToFit="1"/>
      <protection hidden="1"/>
    </xf>
    <xf numFmtId="9" fontId="13" fillId="0" borderId="21" xfId="0" applyNumberFormat="1" applyFont="1" applyBorder="1" applyAlignment="1" applyProtection="1">
      <alignment horizontal="center" vertical="center"/>
      <protection locked="0"/>
    </xf>
    <xf numFmtId="9" fontId="13" fillId="0" borderId="20" xfId="0" applyNumberFormat="1" applyFont="1" applyBorder="1" applyAlignment="1" applyProtection="1">
      <alignment horizontal="center" vertical="center"/>
      <protection locked="0"/>
    </xf>
    <xf numFmtId="38" fontId="13" fillId="0" borderId="7" xfId="2" applyFont="1" applyBorder="1" applyAlignment="1" applyProtection="1">
      <alignment horizontal="right" vertical="center"/>
      <protection hidden="1"/>
    </xf>
    <xf numFmtId="0" fontId="25" fillId="0" borderId="6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8" fillId="2" borderId="0" xfId="3" applyFont="1" applyFill="1" applyBorder="1" applyAlignment="1" applyProtection="1">
      <alignment horizontal="center" vertical="center" shrinkToFi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 wrapText="1"/>
      <protection hidden="1"/>
    </xf>
    <xf numFmtId="0" fontId="13" fillId="0" borderId="71" xfId="0" applyFont="1" applyBorder="1" applyAlignment="1" applyProtection="1">
      <alignment horizontal="center" vertical="center" wrapText="1"/>
      <protection hidden="1"/>
    </xf>
    <xf numFmtId="0" fontId="13" fillId="0" borderId="72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/>
      <protection hidden="1"/>
    </xf>
    <xf numFmtId="0" fontId="13" fillId="0" borderId="73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3" fillId="0" borderId="77" xfId="0" applyFont="1" applyBorder="1" applyAlignment="1" applyProtection="1">
      <alignment horizontal="center" vertical="center"/>
      <protection hidden="1"/>
    </xf>
    <xf numFmtId="0" fontId="13" fillId="0" borderId="78" xfId="0" applyFont="1" applyBorder="1" applyAlignment="1" applyProtection="1">
      <alignment horizontal="center" vertical="center"/>
      <protection hidden="1"/>
    </xf>
    <xf numFmtId="0" fontId="19" fillId="5" borderId="8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9" xfId="0" applyFont="1" applyFill="1" applyBorder="1" applyAlignment="1" applyProtection="1">
      <alignment horizontal="center" vertical="center"/>
      <protection hidden="1"/>
    </xf>
    <xf numFmtId="0" fontId="19" fillId="5" borderId="6" xfId="0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center" vertical="center" textRotation="255" wrapText="1"/>
      <protection hidden="1"/>
    </xf>
    <xf numFmtId="0" fontId="18" fillId="0" borderId="9" xfId="0" applyFont="1" applyBorder="1" applyAlignment="1" applyProtection="1">
      <alignment horizontal="center" vertical="center" textRotation="255" wrapText="1"/>
      <protection hidden="1"/>
    </xf>
    <xf numFmtId="0" fontId="18" fillId="0" borderId="6" xfId="0" applyFont="1" applyBorder="1" applyAlignment="1" applyProtection="1">
      <alignment horizontal="center" vertical="center" textRotation="255" wrapText="1"/>
      <protection hidden="1"/>
    </xf>
    <xf numFmtId="0" fontId="18" fillId="0" borderId="4" xfId="0" applyFont="1" applyBorder="1" applyAlignment="1" applyProtection="1">
      <alignment horizontal="center" vertical="center" textRotation="255" wrapText="1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 applyProtection="1">
      <alignment horizontal="center" vertical="center" shrinkToFit="1"/>
      <protection hidden="1"/>
    </xf>
    <xf numFmtId="0" fontId="12" fillId="0" borderId="4" xfId="0" applyFont="1" applyBorder="1" applyAlignment="1" applyProtection="1">
      <alignment horizontal="center" vertical="center" shrinkToFit="1"/>
      <protection hidden="1"/>
    </xf>
    <xf numFmtId="0" fontId="19" fillId="0" borderId="8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9" fillId="0" borderId="3" xfId="0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5" fillId="12" borderId="8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9" xfId="0" applyFont="1" applyFill="1" applyBorder="1" applyAlignment="1" applyProtection="1">
      <alignment horizontal="center" vertical="center"/>
      <protection hidden="1"/>
    </xf>
    <xf numFmtId="0" fontId="45" fillId="12" borderId="5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Border="1" applyAlignment="1" applyProtection="1">
      <alignment horizontal="center" vertical="center"/>
      <protection hidden="1"/>
    </xf>
    <xf numFmtId="0" fontId="45" fillId="12" borderId="2" xfId="0" applyFont="1" applyFill="1" applyBorder="1" applyAlignment="1" applyProtection="1">
      <alignment horizontal="center" vertical="center"/>
      <protection hidden="1"/>
    </xf>
    <xf numFmtId="0" fontId="30" fillId="7" borderId="8" xfId="0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0" fontId="30" fillId="7" borderId="5" xfId="0" applyFont="1" applyFill="1" applyBorder="1" applyAlignment="1" applyProtection="1">
      <alignment horizontal="center" vertical="center"/>
      <protection locked="0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30" fillId="7" borderId="2" xfId="0" applyFont="1" applyFill="1" applyBorder="1" applyAlignment="1" applyProtection="1">
      <alignment horizontal="center" vertical="center"/>
      <protection locked="0"/>
    </xf>
    <xf numFmtId="0" fontId="30" fillId="7" borderId="6" xfId="0" applyFont="1" applyFill="1" applyBorder="1" applyAlignment="1" applyProtection="1">
      <alignment horizontal="center" vertical="center"/>
      <protection locked="0"/>
    </xf>
    <xf numFmtId="0" fontId="30" fillId="7" borderId="3" xfId="0" applyFont="1" applyFill="1" applyBorder="1" applyAlignment="1" applyProtection="1">
      <alignment horizontal="center" vertical="center"/>
      <protection locked="0"/>
    </xf>
    <xf numFmtId="0" fontId="30" fillId="7" borderId="4" xfId="0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1" xfId="0" applyFont="1" applyBorder="1" applyAlignment="1" applyProtection="1">
      <alignment horizontal="left" vertical="top" wrapText="1"/>
      <protection locked="0"/>
    </xf>
    <xf numFmtId="0" fontId="30" fillId="0" borderId="92" xfId="0" applyFont="1" applyBorder="1" applyAlignment="1" applyProtection="1">
      <alignment horizontal="left" vertical="top" wrapText="1"/>
      <protection locked="0"/>
    </xf>
    <xf numFmtId="0" fontId="30" fillId="0" borderId="93" xfId="0" applyFont="1" applyBorder="1" applyAlignment="1" applyProtection="1">
      <alignment horizontal="left" vertical="top" wrapText="1"/>
      <protection locked="0"/>
    </xf>
    <xf numFmtId="0" fontId="30" fillId="0" borderId="94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96" xfId="0" applyFont="1" applyBorder="1" applyAlignment="1" applyProtection="1">
      <alignment horizontal="left" vertical="top" wrapText="1"/>
      <protection locked="0"/>
    </xf>
    <xf numFmtId="0" fontId="30" fillId="0" borderId="97" xfId="0" applyFont="1" applyBorder="1" applyAlignment="1" applyProtection="1">
      <alignment horizontal="left" vertical="top" wrapText="1"/>
      <protection locked="0"/>
    </xf>
    <xf numFmtId="0" fontId="30" fillId="0" borderId="98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30" fillId="5" borderId="1" xfId="0" applyFont="1" applyFill="1" applyBorder="1" applyAlignment="1" applyProtection="1">
      <alignment horizontal="left" vertical="center"/>
      <protection hidden="1"/>
    </xf>
    <xf numFmtId="0" fontId="30" fillId="5" borderId="9" xfId="0" applyFont="1" applyFill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left" vertical="top"/>
      <protection locked="0" hidden="1"/>
    </xf>
    <xf numFmtId="0" fontId="30" fillId="0" borderId="1" xfId="0" applyFont="1" applyBorder="1" applyAlignment="1" applyProtection="1">
      <alignment horizontal="left" vertical="top"/>
      <protection locked="0" hidden="1"/>
    </xf>
    <xf numFmtId="0" fontId="30" fillId="0" borderId="9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horizontal="left" vertical="top"/>
      <protection locked="0" hidden="1"/>
    </xf>
    <xf numFmtId="0" fontId="30" fillId="0" borderId="0" xfId="0" applyFont="1" applyBorder="1" applyAlignment="1" applyProtection="1">
      <alignment horizontal="left" vertical="top"/>
      <protection locked="0" hidden="1"/>
    </xf>
    <xf numFmtId="0" fontId="30" fillId="0" borderId="2" xfId="0" applyFont="1" applyBorder="1" applyAlignment="1" applyProtection="1">
      <alignment horizontal="left" vertical="top"/>
      <protection locked="0" hidden="1"/>
    </xf>
    <xf numFmtId="0" fontId="30" fillId="0" borderId="6" xfId="0" applyFont="1" applyBorder="1" applyAlignment="1" applyProtection="1">
      <alignment horizontal="left" vertical="top"/>
      <protection locked="0" hidden="1"/>
    </xf>
    <xf numFmtId="0" fontId="30" fillId="0" borderId="3" xfId="0" applyFont="1" applyBorder="1" applyAlignment="1" applyProtection="1">
      <alignment horizontal="left" vertical="top"/>
      <protection locked="0" hidden="1"/>
    </xf>
    <xf numFmtId="0" fontId="30" fillId="0" borderId="4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0" fillId="0" borderId="6" xfId="0" applyFont="1" applyBorder="1" applyAlignment="1" applyProtection="1">
      <alignment vertical="center"/>
      <protection hidden="1"/>
    </xf>
    <xf numFmtId="0" fontId="30" fillId="0" borderId="3" xfId="0" applyFont="1" applyBorder="1" applyAlignment="1" applyProtection="1">
      <alignment vertical="center"/>
      <protection hidden="1"/>
    </xf>
    <xf numFmtId="0" fontId="37" fillId="12" borderId="21" xfId="12" applyFont="1" applyFill="1" applyBorder="1" applyAlignment="1">
      <alignment horizontal="left" vertical="center"/>
    </xf>
    <xf numFmtId="0" fontId="37" fillId="12" borderId="29" xfId="12" applyFont="1" applyFill="1" applyBorder="1" applyAlignment="1">
      <alignment horizontal="left" vertical="center"/>
    </xf>
    <xf numFmtId="0" fontId="37" fillId="12" borderId="20" xfId="12" applyFont="1" applyFill="1" applyBorder="1" applyAlignment="1">
      <alignment horizontal="left" vertical="center"/>
    </xf>
    <xf numFmtId="0" fontId="31" fillId="0" borderId="0" xfId="12" applyFont="1" applyAlignment="1">
      <alignment horizontal="center" vertical="center"/>
    </xf>
    <xf numFmtId="0" fontId="37" fillId="0" borderId="0" xfId="12" applyFont="1" applyAlignment="1">
      <alignment horizontal="center"/>
    </xf>
    <xf numFmtId="0" fontId="37" fillId="12" borderId="21" xfId="12" applyFont="1" applyFill="1" applyBorder="1" applyAlignment="1">
      <alignment horizontal="left"/>
    </xf>
    <xf numFmtId="0" fontId="37" fillId="12" borderId="29" xfId="12" applyFont="1" applyFill="1" applyBorder="1" applyAlignment="1">
      <alignment horizontal="left"/>
    </xf>
    <xf numFmtId="0" fontId="37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40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142875</xdr:colOff>
      <xdr:row>28</xdr:row>
      <xdr:rowOff>209550</xdr:rowOff>
    </xdr:from>
    <xdr:to>
      <xdr:col>39</xdr:col>
      <xdr:colOff>215900</xdr:colOff>
      <xdr:row>33</xdr:row>
      <xdr:rowOff>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43750" y="7172325"/>
          <a:ext cx="2073275" cy="1028700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事業着手日には契約日を、事業完了日には工事完了日を入力してください。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6988</xdr:colOff>
      <xdr:row>32</xdr:row>
      <xdr:rowOff>88459</xdr:rowOff>
    </xdr:from>
    <xdr:to>
      <xdr:col>45</xdr:col>
      <xdr:colOff>83188</xdr:colOff>
      <xdr:row>36</xdr:row>
      <xdr:rowOff>197689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26092" y="8139780"/>
          <a:ext cx="2053087" cy="1115645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3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3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3</xdr:col>
          <xdr:colOff>180975</xdr:colOff>
          <xdr:row>8</xdr:row>
          <xdr:rowOff>447675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219075</xdr:rowOff>
        </xdr:from>
        <xdr:to>
          <xdr:col>4</xdr:col>
          <xdr:colOff>180975</xdr:colOff>
          <xdr:row>8</xdr:row>
          <xdr:rowOff>447675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180975</xdr:colOff>
          <xdr:row>9</xdr:row>
          <xdr:rowOff>428625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180975</xdr:colOff>
          <xdr:row>9</xdr:row>
          <xdr:rowOff>428625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190500</xdr:rowOff>
        </xdr:from>
        <xdr:to>
          <xdr:col>3</xdr:col>
          <xdr:colOff>190500</xdr:colOff>
          <xdr:row>10</xdr:row>
          <xdr:rowOff>428625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190500</xdr:rowOff>
        </xdr:from>
        <xdr:to>
          <xdr:col>4</xdr:col>
          <xdr:colOff>190500</xdr:colOff>
          <xdr:row>10</xdr:row>
          <xdr:rowOff>428625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180975</xdr:colOff>
          <xdr:row>30</xdr:row>
          <xdr:rowOff>619125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180975</xdr:colOff>
          <xdr:row>30</xdr:row>
          <xdr:rowOff>619125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219075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219075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209550</xdr:rowOff>
        </xdr:from>
        <xdr:to>
          <xdr:col>3</xdr:col>
          <xdr:colOff>190500</xdr:colOff>
          <xdr:row>31</xdr:row>
          <xdr:rowOff>447675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209550</xdr:rowOff>
        </xdr:from>
        <xdr:to>
          <xdr:col>4</xdr:col>
          <xdr:colOff>190500</xdr:colOff>
          <xdr:row>31</xdr:row>
          <xdr:rowOff>447675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9525</xdr:rowOff>
        </xdr:from>
        <xdr:to>
          <xdr:col>3</xdr:col>
          <xdr:colOff>180975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180975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180975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190500</xdr:rowOff>
        </xdr:from>
        <xdr:to>
          <xdr:col>4</xdr:col>
          <xdr:colOff>190500</xdr:colOff>
          <xdr:row>22</xdr:row>
          <xdr:rowOff>428625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180975</xdr:colOff>
          <xdr:row>15</xdr:row>
          <xdr:rowOff>428625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180975</xdr:colOff>
          <xdr:row>15</xdr:row>
          <xdr:rowOff>428625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180975</xdr:colOff>
          <xdr:row>16</xdr:row>
          <xdr:rowOff>428625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180975</xdr:colOff>
          <xdr:row>16</xdr:row>
          <xdr:rowOff>428625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200025</xdr:rowOff>
        </xdr:from>
        <xdr:to>
          <xdr:col>3</xdr:col>
          <xdr:colOff>180975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200025</xdr:rowOff>
        </xdr:from>
        <xdr:to>
          <xdr:col>4</xdr:col>
          <xdr:colOff>180975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180975</xdr:colOff>
          <xdr:row>13</xdr:row>
          <xdr:rowOff>447675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180975</xdr:colOff>
          <xdr:row>13</xdr:row>
          <xdr:rowOff>447675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180975</xdr:colOff>
          <xdr:row>17</xdr:row>
          <xdr:rowOff>466725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180975</xdr:colOff>
          <xdr:row>17</xdr:row>
          <xdr:rowOff>466725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219075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219075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219075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219075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219075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219075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180975</xdr:colOff>
          <xdr:row>19</xdr:row>
          <xdr:rowOff>428625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180975</xdr:colOff>
          <xdr:row>19</xdr:row>
          <xdr:rowOff>428625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180975</xdr:colOff>
          <xdr:row>20</xdr:row>
          <xdr:rowOff>428625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180975</xdr:colOff>
          <xdr:row>20</xdr:row>
          <xdr:rowOff>428625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2:AL80"/>
  <sheetViews>
    <sheetView tabSelected="1" view="pageBreakPreview" zoomScale="110" zoomScaleNormal="100" zoomScaleSheetLayoutView="110" workbookViewId="0">
      <selection activeCell="A16" sqref="A16:AH16"/>
    </sheetView>
  </sheetViews>
  <sheetFormatPr defaultColWidth="8.5" defaultRowHeight="19.7" customHeight="1"/>
  <cols>
    <col min="1" max="34" width="2.5" style="113" customWidth="1"/>
    <col min="35" max="36" width="2.625" style="5" customWidth="1"/>
    <col min="37" max="37" width="8.5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8.5" style="5"/>
  </cols>
  <sheetData>
    <row r="2" spans="1:34" ht="19.7" customHeigh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92" t="s">
        <v>399</v>
      </c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spans="1:34" ht="19.7" customHeight="1">
      <c r="A3" s="114" t="s">
        <v>386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34" ht="19.7" customHeight="1">
      <c r="A4" s="122" t="s">
        <v>400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19.7" customHeight="1">
      <c r="B5" s="114"/>
      <c r="C5" s="114"/>
      <c r="D5" s="114"/>
      <c r="E5" s="114"/>
      <c r="F5" s="114"/>
      <c r="G5" s="114"/>
      <c r="H5" s="114"/>
      <c r="I5" s="114"/>
      <c r="J5" s="114"/>
      <c r="K5" s="114" t="s">
        <v>387</v>
      </c>
      <c r="L5" s="114"/>
      <c r="M5" s="114"/>
      <c r="N5" s="114"/>
      <c r="O5" s="121"/>
      <c r="P5" s="121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</row>
    <row r="6" spans="1:34" ht="19.7" customHeight="1">
      <c r="B6" s="114"/>
      <c r="C6" s="114"/>
      <c r="D6" s="114"/>
      <c r="E6" s="114"/>
      <c r="F6" s="114"/>
      <c r="G6" s="114"/>
      <c r="H6" s="114"/>
      <c r="I6" s="114"/>
      <c r="J6" s="114"/>
      <c r="K6" s="114" t="s">
        <v>388</v>
      </c>
      <c r="L6" s="114"/>
      <c r="M6" s="114"/>
      <c r="N6" s="11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</row>
    <row r="7" spans="1:34" ht="19.7" customHeight="1">
      <c r="B7" s="114"/>
      <c r="C7" s="114"/>
      <c r="D7" s="114"/>
      <c r="E7" s="114"/>
      <c r="F7" s="114"/>
      <c r="G7" s="114"/>
      <c r="H7" s="114"/>
      <c r="I7" s="114"/>
      <c r="J7" s="114"/>
      <c r="K7" s="114" t="s">
        <v>389</v>
      </c>
      <c r="L7" s="114"/>
      <c r="M7" s="114"/>
      <c r="N7" s="114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</row>
    <row r="8" spans="1:34" ht="19.7" customHeight="1">
      <c r="B8" s="114"/>
      <c r="C8" s="114"/>
      <c r="D8" s="114"/>
      <c r="E8" s="114"/>
      <c r="F8" s="114"/>
      <c r="G8" s="114"/>
      <c r="H8" s="114"/>
      <c r="I8" s="114"/>
      <c r="J8" s="114"/>
      <c r="K8" s="114" t="s">
        <v>403</v>
      </c>
      <c r="L8" s="114"/>
      <c r="M8" s="114"/>
      <c r="N8" s="114"/>
      <c r="O8" s="121"/>
      <c r="P8" s="121"/>
      <c r="Q8" s="121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</row>
    <row r="9" spans="1:34" ht="19.7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9.7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 t="s">
        <v>390</v>
      </c>
      <c r="L10" s="114"/>
      <c r="M10" s="114"/>
      <c r="N10" s="114"/>
      <c r="O10" s="154"/>
      <c r="P10" s="154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</row>
    <row r="11" spans="1:34" ht="19.7" customHeight="1">
      <c r="B11" s="114"/>
      <c r="C11" s="114"/>
      <c r="D11" s="114"/>
      <c r="E11" s="114"/>
      <c r="F11" s="114"/>
      <c r="G11" s="114"/>
      <c r="H11" s="114"/>
      <c r="I11" s="114"/>
      <c r="J11" s="114"/>
      <c r="K11" s="114" t="s">
        <v>388</v>
      </c>
      <c r="L11" s="114"/>
      <c r="M11" s="114"/>
      <c r="N11" s="114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</row>
    <row r="12" spans="1:34" ht="19.7" customHeight="1">
      <c r="B12" s="114"/>
      <c r="C12" s="114"/>
      <c r="D12" s="114"/>
      <c r="E12" s="114"/>
      <c r="F12" s="114"/>
      <c r="G12" s="114"/>
      <c r="H12" s="114"/>
      <c r="I12" s="114"/>
      <c r="J12" s="114"/>
      <c r="K12" s="114" t="s">
        <v>389</v>
      </c>
      <c r="L12" s="114"/>
      <c r="M12" s="114"/>
      <c r="N12" s="114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</row>
    <row r="13" spans="1:34" ht="19.7" customHeight="1">
      <c r="B13" s="114"/>
      <c r="C13" s="114"/>
      <c r="D13" s="114"/>
      <c r="E13" s="114"/>
      <c r="F13" s="114"/>
      <c r="G13" s="114"/>
      <c r="H13" s="114"/>
      <c r="I13" s="114"/>
      <c r="J13" s="114"/>
      <c r="K13" s="114" t="s">
        <v>404</v>
      </c>
      <c r="L13" s="114"/>
      <c r="M13" s="114"/>
      <c r="N13" s="114"/>
      <c r="O13" s="154"/>
      <c r="P13" s="154"/>
      <c r="Q13" s="154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</row>
    <row r="14" spans="1:34" ht="19.7" customHeight="1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19.7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</row>
    <row r="16" spans="1:34" ht="19.7" customHeight="1">
      <c r="A16" s="189" t="s">
        <v>427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</row>
    <row r="17" spans="1:35" ht="19.7" customHeight="1">
      <c r="A17" s="189" t="s">
        <v>394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</row>
    <row r="18" spans="1:35" ht="19.7" customHeight="1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5" ht="19.7" customHeight="1">
      <c r="A19" s="190" t="s">
        <v>448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1:35" ht="19.7" customHeight="1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spans="1:35" ht="19.7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</row>
    <row r="22" spans="1:35" ht="19.7" customHeight="1">
      <c r="A22" s="114" t="s">
        <v>392</v>
      </c>
      <c r="B22" s="114"/>
      <c r="C22" s="114"/>
      <c r="D22" s="114"/>
      <c r="E22" s="114"/>
      <c r="F22" s="114"/>
      <c r="G22" s="114"/>
      <c r="H22" s="114"/>
      <c r="I22" s="114"/>
      <c r="J22" s="191">
        <f>事業費内訳!Z36</f>
        <v>0</v>
      </c>
      <c r="K22" s="191"/>
      <c r="L22" s="191"/>
      <c r="M22" s="191"/>
      <c r="N22" s="191"/>
      <c r="O22" s="191"/>
      <c r="P22" s="191"/>
      <c r="Q22" s="191"/>
      <c r="R22" s="191"/>
      <c r="S22" s="114" t="s">
        <v>393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</row>
    <row r="23" spans="1:35" ht="19.7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</row>
    <row r="24" spans="1:35" ht="19.7" customHeight="1">
      <c r="A24" s="114" t="s">
        <v>391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42"/>
    </row>
    <row r="25" spans="1:35" ht="19.7" customHeight="1">
      <c r="A25" s="188" t="s">
        <v>445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42"/>
    </row>
    <row r="26" spans="1:35" ht="19.7" customHeight="1">
      <c r="A26" s="188" t="s">
        <v>446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42"/>
    </row>
    <row r="27" spans="1:35" ht="19.7" customHeight="1">
      <c r="A27" s="114" t="s">
        <v>447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42"/>
    </row>
    <row r="28" spans="1:35" ht="19.7" customHeight="1">
      <c r="A28" s="114" t="s">
        <v>462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5" ht="19.7" customHeight="1">
      <c r="A29" s="114" t="s">
        <v>464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</row>
    <row r="30" spans="1:35" ht="19.7" customHeight="1">
      <c r="A30" s="114" t="s">
        <v>465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5" ht="19.7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</row>
    <row r="32" spans="1:35" ht="19.7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</row>
    <row r="33" spans="1:34" ht="19.7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</row>
    <row r="34" spans="1:34" ht="19.7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19.7" customHeight="1">
      <c r="A35" s="11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</row>
    <row r="36" spans="1:34" ht="19.7" customHeight="1">
      <c r="A36" s="120"/>
      <c r="B36" s="119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</row>
    <row r="37" spans="1:34" ht="19.7" customHeight="1">
      <c r="A37" s="11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ht="19.7" customHeight="1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19.7" customHeight="1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2" spans="1:34" ht="19.7" customHeight="1">
      <c r="Q42" s="115"/>
      <c r="R42" s="115"/>
      <c r="S42" s="115"/>
      <c r="T42" s="115"/>
      <c r="AA42" s="117"/>
      <c r="AB42" s="116"/>
      <c r="AC42" s="116"/>
      <c r="AD42" s="116"/>
    </row>
    <row r="43" spans="1:34" ht="19.7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4" ht="19.7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4" ht="19.7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4" ht="19.7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4" ht="19.7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4" ht="19.7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55" spans="1:38" s="111" customFormat="1" ht="19.7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111" t="s">
        <v>166</v>
      </c>
    </row>
    <row r="56" spans="1:38" ht="19.7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5" t="s">
        <v>167</v>
      </c>
    </row>
    <row r="57" spans="1:38" ht="19.7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5" t="s">
        <v>168</v>
      </c>
    </row>
    <row r="58" spans="1:38" ht="19.7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5" t="s">
        <v>169</v>
      </c>
    </row>
    <row r="59" spans="1:38" ht="19.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password="D73A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20"/>
  <conditionalFormatting sqref="O11:AH11">
    <cfRule type="containsBlanks" dxfId="39" priority="5">
      <formula>LEN(TRIM(O11))=0</formula>
    </cfRule>
  </conditionalFormatting>
  <conditionalFormatting sqref="O12:AH12 R13:AH13">
    <cfRule type="containsBlanks" dxfId="38" priority="4">
      <formula>LEN(TRIM(O12))=0</formula>
    </cfRule>
  </conditionalFormatting>
  <conditionalFormatting sqref="O6:AH7 R8:AH8">
    <cfRule type="containsBlanks" dxfId="37" priority="2">
      <formula>LEN(TRIM(O6))=0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headerFooter>
    <oddHeader>&amp;L様式第１０号（第１６条関係）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83"/>
  <sheetViews>
    <sheetView view="pageBreakPreview" zoomScaleNormal="100" zoomScaleSheetLayoutView="100" workbookViewId="0">
      <selection activeCell="A29" sqref="A29"/>
    </sheetView>
  </sheetViews>
  <sheetFormatPr defaultColWidth="9" defaultRowHeight="18.75"/>
  <cols>
    <col min="1" max="34" width="2.625" style="113" customWidth="1"/>
    <col min="35" max="36" width="2.625" style="5" customWidth="1"/>
    <col min="37" max="37" width="9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9" style="5"/>
  </cols>
  <sheetData>
    <row r="2" spans="1:34">
      <c r="A2" s="141" t="s">
        <v>0</v>
      </c>
    </row>
    <row r="3" spans="1:34" ht="18" customHeight="1">
      <c r="A3" s="233" t="s">
        <v>2</v>
      </c>
      <c r="B3" s="234"/>
      <c r="C3" s="234"/>
      <c r="D3" s="235"/>
      <c r="E3" s="224" t="s">
        <v>35</v>
      </c>
      <c r="F3" s="225"/>
      <c r="G3" s="225"/>
      <c r="H3" s="225"/>
      <c r="I3" s="226"/>
      <c r="J3" s="244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6"/>
    </row>
    <row r="4" spans="1:34" ht="18" customHeight="1">
      <c r="A4" s="236"/>
      <c r="B4" s="237"/>
      <c r="C4" s="237"/>
      <c r="D4" s="238"/>
      <c r="E4" s="224" t="s">
        <v>33</v>
      </c>
      <c r="F4" s="225"/>
      <c r="G4" s="225"/>
      <c r="H4" s="225"/>
      <c r="I4" s="226"/>
      <c r="J4" s="224" t="s">
        <v>162</v>
      </c>
      <c r="K4" s="225"/>
      <c r="L4" s="225"/>
      <c r="M4" s="219"/>
      <c r="N4" s="220"/>
      <c r="O4" s="220"/>
      <c r="P4" s="220"/>
      <c r="Q4" s="220"/>
      <c r="R4" s="220"/>
      <c r="S4" s="225" t="s">
        <v>163</v>
      </c>
      <c r="T4" s="225"/>
      <c r="U4" s="225"/>
      <c r="V4" s="225"/>
      <c r="W4" s="219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</row>
    <row r="5" spans="1:34" ht="16.5">
      <c r="A5" s="236"/>
      <c r="B5" s="237"/>
      <c r="C5" s="237"/>
      <c r="D5" s="238"/>
      <c r="E5" s="203" t="s">
        <v>34</v>
      </c>
      <c r="F5" s="204"/>
      <c r="G5" s="204"/>
      <c r="H5" s="204"/>
      <c r="I5" s="222"/>
      <c r="J5" s="123" t="s">
        <v>152</v>
      </c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1"/>
    </row>
    <row r="6" spans="1:34" ht="27" customHeight="1">
      <c r="A6" s="236"/>
      <c r="B6" s="237"/>
      <c r="C6" s="237"/>
      <c r="D6" s="238"/>
      <c r="E6" s="205"/>
      <c r="F6" s="206"/>
      <c r="G6" s="206"/>
      <c r="H6" s="206"/>
      <c r="I6" s="223"/>
      <c r="J6" s="230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2"/>
    </row>
    <row r="7" spans="1:34" ht="27" customHeight="1">
      <c r="A7" s="236"/>
      <c r="B7" s="237"/>
      <c r="C7" s="237"/>
      <c r="D7" s="238"/>
      <c r="E7" s="215" t="s">
        <v>141</v>
      </c>
      <c r="F7" s="216"/>
      <c r="G7" s="247" t="s">
        <v>39</v>
      </c>
      <c r="H7" s="247"/>
      <c r="I7" s="248"/>
      <c r="J7" s="209"/>
      <c r="K7" s="210"/>
      <c r="L7" s="210"/>
      <c r="M7" s="210"/>
      <c r="N7" s="210"/>
      <c r="O7" s="210"/>
      <c r="P7" s="210"/>
      <c r="Q7" s="210"/>
      <c r="R7" s="210"/>
      <c r="S7" s="210"/>
      <c r="T7" s="256" t="s">
        <v>396</v>
      </c>
      <c r="U7" s="257"/>
      <c r="V7" s="257"/>
      <c r="W7" s="257"/>
      <c r="X7" s="258"/>
      <c r="Y7" s="249"/>
      <c r="Z7" s="250"/>
      <c r="AA7" s="250"/>
      <c r="AB7" s="250"/>
      <c r="AC7" s="250"/>
      <c r="AD7" s="250"/>
      <c r="AE7" s="250"/>
      <c r="AF7" s="250"/>
      <c r="AG7" s="213" t="s">
        <v>37</v>
      </c>
      <c r="AH7" s="214"/>
    </row>
    <row r="8" spans="1:34" ht="27" customHeight="1">
      <c r="A8" s="239"/>
      <c r="B8" s="240"/>
      <c r="C8" s="240"/>
      <c r="D8" s="241"/>
      <c r="E8" s="217"/>
      <c r="F8" s="218"/>
      <c r="G8" s="247" t="s">
        <v>40</v>
      </c>
      <c r="H8" s="247"/>
      <c r="I8" s="248"/>
      <c r="J8" s="209"/>
      <c r="K8" s="210"/>
      <c r="L8" s="210"/>
      <c r="M8" s="210"/>
      <c r="N8" s="210"/>
      <c r="O8" s="210"/>
      <c r="P8" s="210"/>
      <c r="Q8" s="210"/>
      <c r="R8" s="210"/>
      <c r="S8" s="210"/>
      <c r="T8" s="256" t="s">
        <v>161</v>
      </c>
      <c r="U8" s="257"/>
      <c r="V8" s="257"/>
      <c r="W8" s="257"/>
      <c r="X8" s="258"/>
      <c r="Y8" s="249"/>
      <c r="Z8" s="250"/>
      <c r="AA8" s="250"/>
      <c r="AB8" s="250"/>
      <c r="AC8" s="250"/>
      <c r="AD8" s="250"/>
      <c r="AE8" s="250"/>
      <c r="AF8" s="250"/>
      <c r="AG8" s="213" t="s">
        <v>36</v>
      </c>
      <c r="AH8" s="214"/>
    </row>
    <row r="9" spans="1:34" ht="20.100000000000001" customHeight="1">
      <c r="A9" s="212" t="s">
        <v>1</v>
      </c>
      <c r="B9" s="212"/>
      <c r="C9" s="212"/>
      <c r="D9" s="212"/>
      <c r="E9" s="224" t="s">
        <v>3</v>
      </c>
      <c r="F9" s="225"/>
      <c r="G9" s="225"/>
      <c r="H9" s="225"/>
      <c r="I9" s="226"/>
      <c r="J9" s="219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55"/>
      <c r="AC9" s="251" t="s">
        <v>171</v>
      </c>
      <c r="AD9" s="252"/>
      <c r="AE9" s="253"/>
      <c r="AF9" s="227"/>
      <c r="AG9" s="227"/>
      <c r="AH9" s="254"/>
    </row>
    <row r="10" spans="1:34" ht="16.5">
      <c r="A10" s="212"/>
      <c r="B10" s="212"/>
      <c r="C10" s="212"/>
      <c r="D10" s="212"/>
      <c r="E10" s="233" t="s">
        <v>4</v>
      </c>
      <c r="F10" s="234"/>
      <c r="G10" s="234"/>
      <c r="H10" s="234"/>
      <c r="I10" s="235"/>
      <c r="J10" s="124" t="s">
        <v>151</v>
      </c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1"/>
    </row>
    <row r="11" spans="1:34" ht="27" customHeight="1">
      <c r="A11" s="212"/>
      <c r="B11" s="212"/>
      <c r="C11" s="212"/>
      <c r="D11" s="212"/>
      <c r="E11" s="239"/>
      <c r="F11" s="240"/>
      <c r="G11" s="240"/>
      <c r="H11" s="240"/>
      <c r="I11" s="241"/>
      <c r="J11" s="209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1"/>
    </row>
    <row r="12" spans="1:34" ht="18" customHeight="1">
      <c r="A12" s="242" t="s">
        <v>164</v>
      </c>
      <c r="B12" s="212"/>
      <c r="C12" s="212"/>
      <c r="D12" s="212"/>
      <c r="E12" s="208" t="s">
        <v>6</v>
      </c>
      <c r="F12" s="208"/>
      <c r="G12" s="208"/>
      <c r="H12" s="20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9"/>
      <c r="T12" s="208" t="s">
        <v>5</v>
      </c>
      <c r="U12" s="208"/>
      <c r="V12" s="208"/>
      <c r="W12" s="259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</row>
    <row r="13" spans="1:34" ht="18" customHeight="1">
      <c r="A13" s="212"/>
      <c r="B13" s="212"/>
      <c r="C13" s="212"/>
      <c r="D13" s="212"/>
      <c r="E13" s="212" t="s">
        <v>7</v>
      </c>
      <c r="F13" s="212"/>
      <c r="G13" s="212"/>
      <c r="H13" s="207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9"/>
      <c r="T13" s="208" t="s">
        <v>31</v>
      </c>
      <c r="U13" s="208"/>
      <c r="V13" s="208"/>
      <c r="W13" s="259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</row>
    <row r="14" spans="1:34" ht="18" customHeight="1">
      <c r="A14" s="212"/>
      <c r="B14" s="212"/>
      <c r="C14" s="212"/>
      <c r="D14" s="212"/>
      <c r="E14" s="212" t="s">
        <v>172</v>
      </c>
      <c r="F14" s="212"/>
      <c r="G14" s="212"/>
      <c r="H14" s="20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9"/>
      <c r="T14" s="208" t="s">
        <v>173</v>
      </c>
      <c r="U14" s="208"/>
      <c r="V14" s="208"/>
      <c r="W14" s="262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</row>
    <row r="15" spans="1:34" ht="16.5">
      <c r="A15" s="212"/>
      <c r="B15" s="212"/>
      <c r="C15" s="212"/>
      <c r="D15" s="212"/>
      <c r="E15" s="203" t="s">
        <v>9</v>
      </c>
      <c r="F15" s="204"/>
      <c r="G15" s="204"/>
      <c r="H15" s="204"/>
      <c r="I15" s="204"/>
      <c r="J15" s="123" t="s">
        <v>152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9"/>
    </row>
    <row r="16" spans="1:34" ht="27" customHeight="1">
      <c r="A16" s="212"/>
      <c r="B16" s="212"/>
      <c r="C16" s="212"/>
      <c r="D16" s="212"/>
      <c r="E16" s="205"/>
      <c r="F16" s="206"/>
      <c r="G16" s="206"/>
      <c r="H16" s="206"/>
      <c r="I16" s="206"/>
      <c r="J16" s="209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1"/>
    </row>
    <row r="17" spans="1:35" ht="6" customHeight="1"/>
    <row r="18" spans="1:35">
      <c r="A18" s="243" t="s">
        <v>407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</row>
    <row r="19" spans="1:35" ht="18" customHeight="1">
      <c r="A19" s="212" t="s">
        <v>32</v>
      </c>
      <c r="B19" s="212"/>
      <c r="C19" s="212"/>
      <c r="D19" s="212"/>
      <c r="E19" s="224" t="s">
        <v>35</v>
      </c>
      <c r="F19" s="225"/>
      <c r="G19" s="225"/>
      <c r="H19" s="225"/>
      <c r="I19" s="226"/>
      <c r="J19" s="219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1"/>
    </row>
    <row r="20" spans="1:35" ht="18" customHeight="1">
      <c r="A20" s="212"/>
      <c r="B20" s="212"/>
      <c r="C20" s="212"/>
      <c r="D20" s="212"/>
      <c r="E20" s="224" t="s">
        <v>33</v>
      </c>
      <c r="F20" s="225"/>
      <c r="G20" s="225"/>
      <c r="H20" s="225"/>
      <c r="I20" s="226"/>
      <c r="J20" s="224" t="s">
        <v>162</v>
      </c>
      <c r="K20" s="225"/>
      <c r="L20" s="225"/>
      <c r="M20" s="227"/>
      <c r="N20" s="227"/>
      <c r="O20" s="227"/>
      <c r="P20" s="227"/>
      <c r="Q20" s="227"/>
      <c r="R20" s="227"/>
      <c r="S20" s="225" t="s">
        <v>163</v>
      </c>
      <c r="T20" s="225"/>
      <c r="U20" s="225"/>
      <c r="V20" s="225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9"/>
    </row>
    <row r="21" spans="1:35" ht="12.95" customHeight="1">
      <c r="A21" s="212"/>
      <c r="B21" s="212"/>
      <c r="C21" s="212"/>
      <c r="D21" s="212"/>
      <c r="E21" s="203" t="s">
        <v>34</v>
      </c>
      <c r="F21" s="204"/>
      <c r="G21" s="204"/>
      <c r="H21" s="204"/>
      <c r="I21" s="222"/>
      <c r="J21" s="123" t="s">
        <v>152</v>
      </c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9"/>
    </row>
    <row r="22" spans="1:35" ht="27" customHeight="1">
      <c r="A22" s="212"/>
      <c r="B22" s="212"/>
      <c r="C22" s="212"/>
      <c r="D22" s="212"/>
      <c r="E22" s="205"/>
      <c r="F22" s="206"/>
      <c r="G22" s="206"/>
      <c r="H22" s="206"/>
      <c r="I22" s="223"/>
      <c r="J22" s="209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1"/>
    </row>
    <row r="23" spans="1:35" ht="18" customHeight="1">
      <c r="A23" s="242" t="s">
        <v>164</v>
      </c>
      <c r="B23" s="212"/>
      <c r="C23" s="212"/>
      <c r="D23" s="212"/>
      <c r="E23" s="208" t="s">
        <v>6</v>
      </c>
      <c r="F23" s="208"/>
      <c r="G23" s="208"/>
      <c r="H23" s="207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9"/>
      <c r="T23" s="208" t="s">
        <v>5</v>
      </c>
      <c r="U23" s="208"/>
      <c r="V23" s="208"/>
      <c r="W23" s="200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2"/>
      <c r="AI23" s="110"/>
    </row>
    <row r="24" spans="1:35" ht="18" customHeight="1">
      <c r="A24" s="212"/>
      <c r="B24" s="212"/>
      <c r="C24" s="212"/>
      <c r="D24" s="212"/>
      <c r="E24" s="208" t="s">
        <v>7</v>
      </c>
      <c r="F24" s="208"/>
      <c r="G24" s="208"/>
      <c r="H24" s="20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9"/>
      <c r="T24" s="208" t="s">
        <v>31</v>
      </c>
      <c r="U24" s="208"/>
      <c r="V24" s="208"/>
      <c r="W24" s="200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2"/>
      <c r="AI24" s="110"/>
    </row>
    <row r="25" spans="1:35" ht="18" customHeight="1">
      <c r="A25" s="212"/>
      <c r="B25" s="212"/>
      <c r="C25" s="212"/>
      <c r="D25" s="212"/>
      <c r="E25" s="212" t="s">
        <v>8</v>
      </c>
      <c r="F25" s="212"/>
      <c r="G25" s="212"/>
      <c r="H25" s="207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9"/>
      <c r="T25" s="208" t="s">
        <v>38</v>
      </c>
      <c r="U25" s="208"/>
      <c r="V25" s="208"/>
      <c r="W25" s="207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9"/>
      <c r="AI25" s="110"/>
    </row>
    <row r="26" spans="1:35" ht="12.95" customHeight="1">
      <c r="A26" s="212"/>
      <c r="B26" s="212"/>
      <c r="C26" s="212"/>
      <c r="D26" s="212"/>
      <c r="E26" s="203" t="s">
        <v>9</v>
      </c>
      <c r="F26" s="204"/>
      <c r="G26" s="204"/>
      <c r="H26" s="204"/>
      <c r="I26" s="204"/>
      <c r="J26" s="123" t="s">
        <v>152</v>
      </c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9"/>
      <c r="AI26" s="42"/>
    </row>
    <row r="27" spans="1:35" ht="30" customHeight="1">
      <c r="A27" s="212"/>
      <c r="B27" s="212"/>
      <c r="C27" s="212"/>
      <c r="D27" s="212"/>
      <c r="E27" s="205"/>
      <c r="F27" s="206"/>
      <c r="G27" s="206"/>
      <c r="H27" s="206"/>
      <c r="I27" s="206"/>
      <c r="J27" s="209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1"/>
    </row>
    <row r="28" spans="1:35" ht="20.100000000000001" customHeight="1">
      <c r="G28" s="115"/>
      <c r="H28" s="116"/>
      <c r="I28" s="116"/>
      <c r="J28" s="116"/>
      <c r="Q28" s="115"/>
      <c r="R28" s="115"/>
      <c r="S28" s="115"/>
      <c r="T28" s="115"/>
      <c r="AA28" s="117"/>
      <c r="AB28" s="116"/>
      <c r="AC28" s="116"/>
      <c r="AD28" s="116"/>
    </row>
    <row r="29" spans="1:35" ht="20.100000000000001" customHeight="1">
      <c r="A29" s="187" t="s">
        <v>438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AA29" s="117"/>
      <c r="AB29" s="116"/>
      <c r="AC29" s="116"/>
      <c r="AD29" s="116"/>
    </row>
    <row r="30" spans="1:35" ht="20.100000000000001" customHeight="1">
      <c r="A30" s="265" t="s">
        <v>439</v>
      </c>
      <c r="B30" s="265"/>
      <c r="C30" s="265"/>
      <c r="D30" s="265"/>
      <c r="E30" s="265"/>
      <c r="F30" s="265" t="s">
        <v>440</v>
      </c>
      <c r="G30" s="265"/>
      <c r="H30" s="265"/>
      <c r="I30" s="266"/>
      <c r="J30" s="266"/>
      <c r="K30" s="266"/>
      <c r="L30" s="265" t="s">
        <v>441</v>
      </c>
      <c r="M30" s="265"/>
      <c r="N30" s="266"/>
      <c r="O30" s="266"/>
      <c r="P30" s="266"/>
      <c r="Q30" s="265" t="s">
        <v>442</v>
      </c>
      <c r="R30" s="265"/>
      <c r="S30" s="266"/>
      <c r="T30" s="266"/>
      <c r="U30" s="266"/>
      <c r="V30" s="265" t="s">
        <v>443</v>
      </c>
      <c r="W30" s="265"/>
      <c r="AA30" s="117"/>
      <c r="AB30" s="116"/>
      <c r="AC30" s="116"/>
      <c r="AD30" s="116"/>
    </row>
    <row r="31" spans="1:35" ht="20.100000000000001" customHeight="1">
      <c r="A31" s="265"/>
      <c r="B31" s="265"/>
      <c r="C31" s="265"/>
      <c r="D31" s="265"/>
      <c r="E31" s="265"/>
      <c r="F31" s="265"/>
      <c r="G31" s="265"/>
      <c r="H31" s="265"/>
      <c r="I31" s="266"/>
      <c r="J31" s="266"/>
      <c r="K31" s="266"/>
      <c r="L31" s="265"/>
      <c r="M31" s="265"/>
      <c r="N31" s="266"/>
      <c r="O31" s="266"/>
      <c r="P31" s="266"/>
      <c r="Q31" s="265"/>
      <c r="R31" s="265"/>
      <c r="S31" s="266"/>
      <c r="T31" s="266"/>
      <c r="U31" s="266"/>
      <c r="V31" s="265"/>
      <c r="W31" s="265"/>
      <c r="AA31" s="117"/>
      <c r="AB31" s="116"/>
      <c r="AC31" s="116"/>
      <c r="AD31" s="116"/>
    </row>
    <row r="32" spans="1:35" ht="20.100000000000001" customHeight="1">
      <c r="A32" s="265"/>
      <c r="B32" s="265"/>
      <c r="C32" s="265"/>
      <c r="D32" s="265"/>
      <c r="E32" s="265"/>
      <c r="F32" s="265"/>
      <c r="G32" s="265"/>
      <c r="H32" s="265"/>
      <c r="I32" s="266"/>
      <c r="J32" s="266"/>
      <c r="K32" s="266"/>
      <c r="L32" s="265"/>
      <c r="M32" s="265"/>
      <c r="N32" s="266"/>
      <c r="O32" s="266"/>
      <c r="P32" s="266"/>
      <c r="Q32" s="265"/>
      <c r="R32" s="265"/>
      <c r="S32" s="266"/>
      <c r="T32" s="266"/>
      <c r="U32" s="266"/>
      <c r="V32" s="265"/>
      <c r="W32" s="265"/>
      <c r="AA32" s="117"/>
      <c r="AB32" s="116"/>
      <c r="AC32" s="116"/>
      <c r="AD32" s="116"/>
    </row>
    <row r="33" spans="1:30" ht="20.100000000000001" customHeight="1">
      <c r="A33" s="265" t="s">
        <v>444</v>
      </c>
      <c r="B33" s="265"/>
      <c r="C33" s="265"/>
      <c r="D33" s="265"/>
      <c r="E33" s="265"/>
      <c r="F33" s="265" t="s">
        <v>440</v>
      </c>
      <c r="G33" s="265"/>
      <c r="H33" s="265"/>
      <c r="I33" s="266"/>
      <c r="J33" s="266"/>
      <c r="K33" s="266"/>
      <c r="L33" s="265" t="s">
        <v>441</v>
      </c>
      <c r="M33" s="265"/>
      <c r="N33" s="266"/>
      <c r="O33" s="266"/>
      <c r="P33" s="266"/>
      <c r="Q33" s="265" t="s">
        <v>442</v>
      </c>
      <c r="R33" s="265"/>
      <c r="S33" s="266"/>
      <c r="T33" s="266"/>
      <c r="U33" s="266"/>
      <c r="V33" s="265" t="s">
        <v>443</v>
      </c>
      <c r="W33" s="265"/>
      <c r="AA33" s="117"/>
      <c r="AB33" s="116"/>
      <c r="AC33" s="116"/>
      <c r="AD33" s="116"/>
    </row>
    <row r="34" spans="1:30" ht="20.100000000000001" customHeight="1">
      <c r="A34" s="265"/>
      <c r="B34" s="265"/>
      <c r="C34" s="265"/>
      <c r="D34" s="265"/>
      <c r="E34" s="265"/>
      <c r="F34" s="265"/>
      <c r="G34" s="265"/>
      <c r="H34" s="265"/>
      <c r="I34" s="266"/>
      <c r="J34" s="266"/>
      <c r="K34" s="266"/>
      <c r="L34" s="265"/>
      <c r="M34" s="265"/>
      <c r="N34" s="266"/>
      <c r="O34" s="266"/>
      <c r="P34" s="266"/>
      <c r="Q34" s="265"/>
      <c r="R34" s="265"/>
      <c r="S34" s="266"/>
      <c r="T34" s="266"/>
      <c r="U34" s="266"/>
      <c r="V34" s="265"/>
      <c r="W34" s="265"/>
      <c r="AA34" s="117"/>
      <c r="AB34" s="116"/>
      <c r="AC34" s="116"/>
      <c r="AD34" s="116"/>
    </row>
    <row r="35" spans="1:30" ht="20.100000000000001" customHeight="1">
      <c r="A35" s="265"/>
      <c r="B35" s="265"/>
      <c r="C35" s="265"/>
      <c r="D35" s="265"/>
      <c r="E35" s="265"/>
      <c r="F35" s="265"/>
      <c r="G35" s="265"/>
      <c r="H35" s="265"/>
      <c r="I35" s="266"/>
      <c r="J35" s="266"/>
      <c r="K35" s="266"/>
      <c r="L35" s="265"/>
      <c r="M35" s="265"/>
      <c r="N35" s="266"/>
      <c r="O35" s="266"/>
      <c r="P35" s="266"/>
      <c r="Q35" s="265"/>
      <c r="R35" s="265"/>
      <c r="S35" s="266"/>
      <c r="T35" s="266"/>
      <c r="U35" s="266"/>
      <c r="V35" s="265"/>
      <c r="W35" s="265"/>
      <c r="AA35" s="117"/>
      <c r="AB35" s="116"/>
      <c r="AC35" s="116"/>
      <c r="AD35" s="116"/>
    </row>
    <row r="36" spans="1:30" ht="20.100000000000001" customHeight="1">
      <c r="G36" s="115"/>
      <c r="H36" s="116"/>
      <c r="I36" s="116"/>
      <c r="J36" s="116"/>
      <c r="Q36" s="115"/>
      <c r="R36" s="115"/>
      <c r="S36" s="115"/>
      <c r="T36" s="115"/>
      <c r="AA36" s="117"/>
      <c r="AB36" s="116"/>
      <c r="AC36" s="116"/>
      <c r="AD36" s="116"/>
    </row>
    <row r="37" spans="1:30" ht="20.100000000000001" customHeight="1">
      <c r="G37" s="115"/>
      <c r="H37" s="116"/>
      <c r="I37" s="116"/>
      <c r="J37" s="116"/>
      <c r="Q37" s="115"/>
      <c r="R37" s="115"/>
      <c r="S37" s="115"/>
      <c r="T37" s="115"/>
      <c r="AA37" s="117"/>
      <c r="AB37" s="116"/>
      <c r="AC37" s="116"/>
      <c r="AD37" s="116"/>
    </row>
    <row r="38" spans="1:30" ht="20.100000000000001" customHeight="1">
      <c r="G38" s="115"/>
      <c r="H38" s="116"/>
      <c r="I38" s="116"/>
      <c r="J38" s="116"/>
      <c r="Q38" s="115"/>
      <c r="R38" s="115"/>
      <c r="S38" s="115"/>
      <c r="T38" s="115"/>
      <c r="AA38" s="117"/>
      <c r="AB38" s="116"/>
      <c r="AC38" s="116"/>
      <c r="AD38" s="116"/>
    </row>
    <row r="39" spans="1:30" ht="20.100000000000001" customHeight="1">
      <c r="G39" s="115"/>
      <c r="H39" s="116"/>
      <c r="I39" s="116"/>
      <c r="J39" s="116"/>
      <c r="Q39" s="115"/>
      <c r="R39" s="115"/>
      <c r="S39" s="115"/>
      <c r="T39" s="115"/>
      <c r="AA39" s="117"/>
      <c r="AB39" s="116"/>
      <c r="AC39" s="116"/>
      <c r="AD39" s="116"/>
    </row>
    <row r="40" spans="1:30" ht="20.100000000000001" customHeight="1">
      <c r="G40" s="115"/>
      <c r="H40" s="116"/>
      <c r="I40" s="116"/>
      <c r="J40" s="116"/>
      <c r="Q40" s="115"/>
      <c r="R40" s="115"/>
      <c r="S40" s="115"/>
      <c r="T40" s="115"/>
      <c r="AA40" s="117"/>
      <c r="AB40" s="116"/>
      <c r="AC40" s="116"/>
      <c r="AD40" s="116"/>
    </row>
    <row r="41" spans="1:30" ht="20.100000000000001" customHeight="1">
      <c r="G41" s="115"/>
      <c r="H41" s="116"/>
      <c r="I41" s="116"/>
      <c r="J41" s="116"/>
      <c r="Q41" s="115"/>
      <c r="R41" s="115"/>
      <c r="S41" s="115"/>
      <c r="T41" s="115"/>
      <c r="AA41" s="117"/>
      <c r="AB41" s="116"/>
      <c r="AC41" s="116"/>
      <c r="AD41" s="116"/>
    </row>
    <row r="42" spans="1:30" ht="20.100000000000001" customHeight="1">
      <c r="G42" s="115"/>
      <c r="H42" s="116"/>
      <c r="I42" s="116"/>
      <c r="J42" s="116"/>
      <c r="Q42" s="115"/>
      <c r="R42" s="115"/>
      <c r="S42" s="115"/>
      <c r="T42" s="115"/>
      <c r="AA42" s="117"/>
      <c r="AB42" s="116"/>
      <c r="AC42" s="116"/>
      <c r="AD42" s="116"/>
    </row>
    <row r="43" spans="1:30" ht="20.100000000000001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0" ht="20.100000000000001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0" ht="20.100000000000001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0" ht="20.100000000000001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0" ht="20.100000000000001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0" ht="20.100000000000001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49" spans="1:38" ht="20.100000000000001" customHeight="1">
      <c r="G49" s="115"/>
      <c r="H49" s="116"/>
      <c r="I49" s="116"/>
      <c r="J49" s="116"/>
      <c r="Q49" s="115"/>
      <c r="R49" s="115"/>
      <c r="S49" s="115"/>
      <c r="T49" s="115"/>
      <c r="AA49" s="117"/>
      <c r="AB49" s="116"/>
      <c r="AC49" s="116"/>
      <c r="AD49" s="116"/>
    </row>
    <row r="50" spans="1:38" ht="20.100000000000001" customHeight="1">
      <c r="G50" s="115"/>
      <c r="H50" s="116"/>
      <c r="I50" s="116"/>
      <c r="J50" s="116"/>
      <c r="Q50" s="115"/>
      <c r="R50" s="115"/>
      <c r="S50" s="115"/>
      <c r="T50" s="115"/>
      <c r="AA50" s="117"/>
      <c r="AB50" s="116"/>
      <c r="AC50" s="116"/>
      <c r="AD50" s="116"/>
    </row>
    <row r="51" spans="1:38" ht="20.100000000000001" customHeight="1">
      <c r="G51" s="115"/>
      <c r="H51" s="116"/>
      <c r="I51" s="116"/>
      <c r="J51" s="116"/>
      <c r="Q51" s="115"/>
      <c r="R51" s="115"/>
      <c r="S51" s="115"/>
      <c r="T51" s="115"/>
      <c r="AA51" s="117"/>
      <c r="AB51" s="116"/>
      <c r="AC51" s="116"/>
      <c r="AD51" s="116"/>
    </row>
    <row r="52" spans="1:38" ht="20.100000000000001" customHeight="1">
      <c r="G52" s="115"/>
      <c r="H52" s="116"/>
      <c r="I52" s="116"/>
      <c r="J52" s="116"/>
      <c r="Q52" s="115"/>
      <c r="R52" s="115"/>
      <c r="S52" s="115"/>
      <c r="T52" s="115"/>
      <c r="AA52" s="117"/>
      <c r="AB52" s="116"/>
      <c r="AC52" s="116"/>
      <c r="AD52" s="116"/>
    </row>
    <row r="53" spans="1:38" ht="20.100000000000001" customHeight="1"/>
    <row r="54" spans="1:38" ht="20.100000000000001" customHeight="1"/>
    <row r="55" spans="1:38" ht="20.100000000000001" customHeight="1"/>
    <row r="58" spans="1:38" ht="13.5" customHeight="1"/>
    <row r="59" spans="1:38" s="111" customFormat="1" ht="12.95" hidden="1" customHeight="1" thickBot="1">
      <c r="A59" s="125" t="s">
        <v>142</v>
      </c>
      <c r="B59" s="125" t="s">
        <v>41</v>
      </c>
      <c r="C59" s="125" t="s">
        <v>143</v>
      </c>
      <c r="D59" s="125" t="s">
        <v>43</v>
      </c>
      <c r="E59" s="125" t="s">
        <v>44</v>
      </c>
      <c r="F59" s="125" t="s">
        <v>45</v>
      </c>
      <c r="G59" s="125" t="s">
        <v>46</v>
      </c>
      <c r="H59" s="126" t="s">
        <v>144</v>
      </c>
      <c r="I59" s="126" t="s">
        <v>47</v>
      </c>
      <c r="J59" s="125" t="s">
        <v>48</v>
      </c>
      <c r="K59" s="127" t="s">
        <v>145</v>
      </c>
      <c r="L59" s="126" t="s">
        <v>146</v>
      </c>
      <c r="M59" s="128" t="s">
        <v>147</v>
      </c>
      <c r="N59" s="127" t="s">
        <v>148</v>
      </c>
      <c r="O59" s="127" t="s">
        <v>149</v>
      </c>
      <c r="P59" s="127" t="s">
        <v>150</v>
      </c>
      <c r="Q59" s="127" t="s">
        <v>49</v>
      </c>
      <c r="R59" s="127" t="s">
        <v>50</v>
      </c>
      <c r="S59" s="129"/>
      <c r="T59" s="129"/>
      <c r="U59" s="129"/>
      <c r="V59" s="129"/>
      <c r="W59" s="129"/>
      <c r="X59" s="129"/>
      <c r="Y59" s="129"/>
      <c r="Z59" s="129"/>
      <c r="AA59" s="129" t="s">
        <v>153</v>
      </c>
      <c r="AB59" s="129" t="s">
        <v>160</v>
      </c>
      <c r="AC59" s="129"/>
      <c r="AD59" s="129"/>
      <c r="AE59" s="129"/>
      <c r="AF59" s="129"/>
      <c r="AG59" s="129"/>
      <c r="AH59" s="129"/>
      <c r="AL59" s="111" t="s">
        <v>166</v>
      </c>
    </row>
    <row r="60" spans="1:38" ht="12.95" hidden="1" customHeight="1" thickTop="1">
      <c r="A60" s="130" t="s">
        <v>51</v>
      </c>
      <c r="B60" s="130" t="s">
        <v>41</v>
      </c>
      <c r="C60" s="130" t="s">
        <v>42</v>
      </c>
      <c r="D60" s="131" t="s">
        <v>54</v>
      </c>
      <c r="E60" s="132" t="s">
        <v>57</v>
      </c>
      <c r="F60" s="130" t="s">
        <v>81</v>
      </c>
      <c r="G60" s="130" t="s">
        <v>85</v>
      </c>
      <c r="H60" s="131" t="s">
        <v>90</v>
      </c>
      <c r="I60" s="131" t="s">
        <v>98</v>
      </c>
      <c r="J60" s="130" t="s">
        <v>110</v>
      </c>
      <c r="K60" s="133" t="s">
        <v>116</v>
      </c>
      <c r="L60" s="131" t="s">
        <v>119</v>
      </c>
      <c r="M60" s="134" t="s">
        <v>123</v>
      </c>
      <c r="N60" s="133" t="s">
        <v>126</v>
      </c>
      <c r="O60" s="133" t="s">
        <v>129</v>
      </c>
      <c r="P60" s="133" t="s">
        <v>131</v>
      </c>
      <c r="Q60" s="133" t="s">
        <v>134</v>
      </c>
      <c r="R60" s="133" t="s">
        <v>136</v>
      </c>
      <c r="AA60" s="113" t="s">
        <v>154</v>
      </c>
      <c r="AB60" s="129" t="s">
        <v>160</v>
      </c>
      <c r="AC60" s="129"/>
      <c r="AD60" s="129"/>
      <c r="AL60" s="5" t="s">
        <v>167</v>
      </c>
    </row>
    <row r="61" spans="1:38" ht="12.95" hidden="1" customHeight="1">
      <c r="A61" s="135" t="s">
        <v>52</v>
      </c>
      <c r="B61" s="136" t="s">
        <v>53</v>
      </c>
      <c r="D61" s="136" t="s">
        <v>55</v>
      </c>
      <c r="E61" s="137" t="s">
        <v>58</v>
      </c>
      <c r="F61" s="135" t="s">
        <v>82</v>
      </c>
      <c r="G61" s="135" t="s">
        <v>86</v>
      </c>
      <c r="H61" s="136" t="s">
        <v>91</v>
      </c>
      <c r="I61" s="136" t="s">
        <v>99</v>
      </c>
      <c r="J61" s="135" t="s">
        <v>111</v>
      </c>
      <c r="K61" s="138" t="s">
        <v>117</v>
      </c>
      <c r="L61" s="136" t="s">
        <v>120</v>
      </c>
      <c r="M61" s="139" t="s">
        <v>124</v>
      </c>
      <c r="N61" s="138" t="s">
        <v>127</v>
      </c>
      <c r="O61" s="138" t="s">
        <v>130</v>
      </c>
      <c r="P61" s="138" t="s">
        <v>132</v>
      </c>
      <c r="Q61" s="138" t="s">
        <v>135</v>
      </c>
      <c r="R61" s="138" t="s">
        <v>137</v>
      </c>
      <c r="AA61" s="113" t="s">
        <v>155</v>
      </c>
      <c r="AB61" s="129" t="s">
        <v>165</v>
      </c>
      <c r="AD61" s="129"/>
      <c r="AL61" s="5" t="s">
        <v>168</v>
      </c>
    </row>
    <row r="62" spans="1:38" ht="12.95" hidden="1" customHeight="1">
      <c r="D62" s="136" t="s">
        <v>56</v>
      </c>
      <c r="E62" s="137" t="s">
        <v>59</v>
      </c>
      <c r="F62" s="135" t="s">
        <v>83</v>
      </c>
      <c r="G62" s="136" t="s">
        <v>87</v>
      </c>
      <c r="H62" s="136" t="s">
        <v>92</v>
      </c>
      <c r="I62" s="136" t="s">
        <v>100</v>
      </c>
      <c r="J62" s="136" t="s">
        <v>112</v>
      </c>
      <c r="K62" s="138" t="s">
        <v>118</v>
      </c>
      <c r="L62" s="136" t="s">
        <v>121</v>
      </c>
      <c r="M62" s="140" t="s">
        <v>125</v>
      </c>
      <c r="N62" s="138" t="s">
        <v>128</v>
      </c>
      <c r="P62" s="136" t="s">
        <v>133</v>
      </c>
      <c r="R62" s="138" t="s">
        <v>138</v>
      </c>
      <c r="AA62" s="113" t="s">
        <v>156</v>
      </c>
      <c r="AB62" s="129" t="s">
        <v>165</v>
      </c>
      <c r="AD62" s="129"/>
      <c r="AL62" s="5" t="s">
        <v>169</v>
      </c>
    </row>
    <row r="63" spans="1:38" ht="12.95" hidden="1" customHeight="1">
      <c r="E63" s="137" t="s">
        <v>60</v>
      </c>
      <c r="F63" s="135" t="s">
        <v>84</v>
      </c>
      <c r="G63" s="136" t="s">
        <v>88</v>
      </c>
      <c r="H63" s="136" t="s">
        <v>93</v>
      </c>
      <c r="I63" s="136" t="s">
        <v>101</v>
      </c>
      <c r="J63" s="136" t="s">
        <v>113</v>
      </c>
      <c r="L63" s="136" t="s">
        <v>122</v>
      </c>
      <c r="R63" s="136" t="s">
        <v>139</v>
      </c>
      <c r="AA63" s="113" t="s">
        <v>157</v>
      </c>
      <c r="AB63" s="129" t="s">
        <v>160</v>
      </c>
      <c r="AC63" s="129"/>
      <c r="AD63" s="129"/>
    </row>
    <row r="64" spans="1:38" ht="12.95" hidden="1" customHeight="1">
      <c r="E64" s="137" t="s">
        <v>61</v>
      </c>
      <c r="G64" s="136" t="s">
        <v>89</v>
      </c>
      <c r="H64" s="136" t="s">
        <v>94</v>
      </c>
      <c r="I64" s="136" t="s">
        <v>102</v>
      </c>
      <c r="J64" s="136" t="s">
        <v>114</v>
      </c>
      <c r="R64" s="136" t="s">
        <v>140</v>
      </c>
      <c r="AA64" s="113" t="s">
        <v>158</v>
      </c>
      <c r="AB64" s="129" t="s">
        <v>160</v>
      </c>
      <c r="AC64" s="129"/>
      <c r="AD64" s="129"/>
    </row>
    <row r="65" spans="5:30" ht="12.95" hidden="1" customHeight="1">
      <c r="E65" s="137" t="s">
        <v>62</v>
      </c>
      <c r="H65" s="136" t="s">
        <v>95</v>
      </c>
      <c r="I65" s="136" t="s">
        <v>103</v>
      </c>
      <c r="J65" s="135" t="s">
        <v>115</v>
      </c>
      <c r="AA65" s="113" t="s">
        <v>159</v>
      </c>
      <c r="AD65" s="129"/>
    </row>
    <row r="66" spans="5:30" ht="12.95" hidden="1" customHeight="1">
      <c r="E66" s="137" t="s">
        <v>63</v>
      </c>
      <c r="H66" s="136" t="s">
        <v>96</v>
      </c>
      <c r="I66" s="136" t="s">
        <v>104</v>
      </c>
      <c r="AA66" s="113" t="s">
        <v>170</v>
      </c>
      <c r="AD66" s="129"/>
    </row>
    <row r="67" spans="5:30" ht="12.95" hidden="1" customHeight="1">
      <c r="E67" s="137" t="s">
        <v>64</v>
      </c>
      <c r="H67" s="136" t="s">
        <v>97</v>
      </c>
      <c r="I67" s="136" t="s">
        <v>105</v>
      </c>
    </row>
    <row r="68" spans="5:30" ht="12.95" hidden="1" customHeight="1">
      <c r="E68" s="137" t="s">
        <v>65</v>
      </c>
      <c r="I68" s="136" t="s">
        <v>106</v>
      </c>
    </row>
    <row r="69" spans="5:30" ht="12.95" hidden="1" customHeight="1">
      <c r="E69" s="137" t="s">
        <v>66</v>
      </c>
      <c r="I69" s="136" t="s">
        <v>107</v>
      </c>
    </row>
    <row r="70" spans="5:30" ht="12.95" hidden="1" customHeight="1">
      <c r="E70" s="137" t="s">
        <v>67</v>
      </c>
      <c r="I70" s="136" t="s">
        <v>108</v>
      </c>
    </row>
    <row r="71" spans="5:30" ht="12.95" hidden="1" customHeight="1">
      <c r="E71" s="137" t="s">
        <v>68</v>
      </c>
      <c r="I71" s="136" t="s">
        <v>109</v>
      </c>
    </row>
    <row r="72" spans="5:30" ht="12.95" hidden="1" customHeight="1">
      <c r="E72" s="137" t="s">
        <v>69</v>
      </c>
    </row>
    <row r="73" spans="5:30" ht="12.95" hidden="1" customHeight="1">
      <c r="E73" s="137" t="s">
        <v>70</v>
      </c>
    </row>
    <row r="74" spans="5:30" ht="12.95" hidden="1" customHeight="1">
      <c r="E74" s="137" t="s">
        <v>71</v>
      </c>
    </row>
    <row r="75" spans="5:30" ht="12.95" hidden="1" customHeight="1">
      <c r="E75" s="137" t="s">
        <v>72</v>
      </c>
    </row>
    <row r="76" spans="5:30" ht="12.95" hidden="1" customHeight="1">
      <c r="E76" s="137" t="s">
        <v>73</v>
      </c>
    </row>
    <row r="77" spans="5:30" ht="12.95" hidden="1" customHeight="1">
      <c r="E77" s="137" t="s">
        <v>74</v>
      </c>
    </row>
    <row r="78" spans="5:30" ht="12.95" hidden="1" customHeight="1">
      <c r="E78" s="137" t="s">
        <v>75</v>
      </c>
    </row>
    <row r="79" spans="5:30" ht="12.95" hidden="1" customHeight="1">
      <c r="E79" s="137" t="s">
        <v>76</v>
      </c>
    </row>
    <row r="80" spans="5:30" ht="12.95" hidden="1" customHeight="1">
      <c r="E80" s="137" t="s">
        <v>77</v>
      </c>
    </row>
    <row r="81" spans="5:5" ht="12.95" hidden="1" customHeight="1">
      <c r="E81" s="137" t="s">
        <v>78</v>
      </c>
    </row>
    <row r="82" spans="5:5" ht="12.95" hidden="1" customHeight="1">
      <c r="E82" s="137" t="s">
        <v>79</v>
      </c>
    </row>
    <row r="83" spans="5:5" ht="12.95" hidden="1" customHeight="1">
      <c r="E83" s="137" t="s">
        <v>80</v>
      </c>
    </row>
  </sheetData>
  <sheetProtection password="D73A" sheet="1" formatCells="0"/>
  <mergeCells count="90">
    <mergeCell ref="Q30:R32"/>
    <mergeCell ref="S30:U32"/>
    <mergeCell ref="V30:W32"/>
    <mergeCell ref="A33:E35"/>
    <mergeCell ref="F33:H35"/>
    <mergeCell ref="I33:K35"/>
    <mergeCell ref="L33:M35"/>
    <mergeCell ref="N33:P35"/>
    <mergeCell ref="Q33:R35"/>
    <mergeCell ref="S33:U35"/>
    <mergeCell ref="V33:W35"/>
    <mergeCell ref="A30:E32"/>
    <mergeCell ref="F30:H32"/>
    <mergeCell ref="I30:K32"/>
    <mergeCell ref="L30:M32"/>
    <mergeCell ref="N30:P32"/>
    <mergeCell ref="J11:AH11"/>
    <mergeCell ref="T12:V12"/>
    <mergeCell ref="W12:AH12"/>
    <mergeCell ref="W14:AH14"/>
    <mergeCell ref="H13:S13"/>
    <mergeCell ref="W13:AH13"/>
    <mergeCell ref="E10:I11"/>
    <mergeCell ref="K10:AH10"/>
    <mergeCell ref="A9:D11"/>
    <mergeCell ref="A19:D22"/>
    <mergeCell ref="G7:I7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K15:AH15"/>
    <mergeCell ref="H12:S12"/>
    <mergeCell ref="A3:D8"/>
    <mergeCell ref="A23:D27"/>
    <mergeCell ref="A18:U1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J3:AH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  <mergeCell ref="E23:G23"/>
    <mergeCell ref="T23:V23"/>
    <mergeCell ref="J19:AH19"/>
    <mergeCell ref="E21:I22"/>
    <mergeCell ref="K21:AH21"/>
    <mergeCell ref="J22:AH22"/>
    <mergeCell ref="E19:I19"/>
    <mergeCell ref="E20:I20"/>
    <mergeCell ref="J20:L20"/>
    <mergeCell ref="M20:R20"/>
    <mergeCell ref="S20:V20"/>
    <mergeCell ref="W20:AH20"/>
    <mergeCell ref="E15:I16"/>
    <mergeCell ref="K26:AH26"/>
    <mergeCell ref="W24:AH24"/>
    <mergeCell ref="E26:I27"/>
    <mergeCell ref="H23:S23"/>
    <mergeCell ref="E24:G24"/>
    <mergeCell ref="T24:V24"/>
    <mergeCell ref="H24:S24"/>
    <mergeCell ref="J27:AH27"/>
    <mergeCell ref="W25:AH25"/>
    <mergeCell ref="W23:AH23"/>
    <mergeCell ref="T25:V25"/>
    <mergeCell ref="E25:G25"/>
    <mergeCell ref="H25:S25"/>
  </mergeCells>
  <phoneticPr fontId="6"/>
  <conditionalFormatting sqref="J3:AH3 K5:AH5 J6:AH6 J9:AB9 K10:AH10 J11:AH11 H12:S14 W12:AH14 K15:AH15 J16:AH16 Y7:AF8">
    <cfRule type="containsBlanks" dxfId="36" priority="13">
      <formula>LEN(TRIM(H3))=0</formula>
    </cfRule>
  </conditionalFormatting>
  <conditionalFormatting sqref="AE9:AH9">
    <cfRule type="containsBlanks" dxfId="35" priority="12">
      <formula>LEN(TRIM(AE9))=0</formula>
    </cfRule>
  </conditionalFormatting>
  <conditionalFormatting sqref="J7:S8">
    <cfRule type="containsBlanks" dxfId="34" priority="11">
      <formula>LEN(TRIM(J7))=0</formula>
    </cfRule>
  </conditionalFormatting>
  <conditionalFormatting sqref="M4:R4">
    <cfRule type="containsBlanks" dxfId="33" priority="10">
      <formula>LEN(TRIM(M4))=0</formula>
    </cfRule>
  </conditionalFormatting>
  <conditionalFormatting sqref="W4:AH4">
    <cfRule type="containsBlanks" dxfId="32" priority="9">
      <formula>LEN(TRIM(W4))=0</formula>
    </cfRule>
  </conditionalFormatting>
  <conditionalFormatting sqref="J19:AH19 M20:R20 W20 K21:AH21 J22:AH22 H23:S25 W23:AH25 K26:AH26 J27:AH27">
    <cfRule type="containsBlanks" dxfId="31" priority="5">
      <formula>LEN(TRIM(H19))=0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J3:AH3 M4:R4 W4:AH4 J9:AB9 J27:AH27 J16:AH16 H12:S14 J19:AH19 M20:R20 J11:AH11 J22:AH22 H23:S25 W20" xr:uid="{00000000-0002-0000-0000-000003000000}"/>
    <dataValidation imeMode="off" allowBlank="1" showInputMessage="1" showErrorMessage="1" sqref="K5:AH5 K10:AH10 K15:AH15 W23:AH25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8"/>
  <sheetViews>
    <sheetView showZeros="0" view="pageBreakPreview" zoomScale="106" zoomScaleNormal="100" zoomScaleSheetLayoutView="106" workbookViewId="0">
      <selection activeCell="A30" sqref="A30"/>
    </sheetView>
  </sheetViews>
  <sheetFormatPr defaultColWidth="9" defaultRowHeight="19.5" customHeight="1"/>
  <cols>
    <col min="1" max="34" width="2.625" style="113" customWidth="1"/>
    <col min="35" max="59" width="2.625" style="5" customWidth="1"/>
    <col min="60" max="16384" width="9" style="5"/>
  </cols>
  <sheetData>
    <row r="1" spans="1:34" ht="19.5" customHeight="1" thickBot="1">
      <c r="A1" s="141" t="s">
        <v>467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H1" s="143" t="s">
        <v>361</v>
      </c>
    </row>
    <row r="2" spans="1:34" ht="19.5" customHeight="1">
      <c r="A2" s="322" t="s">
        <v>22</v>
      </c>
      <c r="B2" s="323"/>
      <c r="C2" s="323"/>
      <c r="D2" s="323"/>
      <c r="E2" s="323"/>
      <c r="F2" s="323"/>
      <c r="G2" s="323"/>
      <c r="H2" s="323"/>
      <c r="I2" s="323"/>
      <c r="J2" s="323"/>
      <c r="K2" s="324"/>
      <c r="L2" s="328" t="s">
        <v>362</v>
      </c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8" t="s">
        <v>363</v>
      </c>
      <c r="Y2" s="329"/>
      <c r="Z2" s="329"/>
      <c r="AA2" s="329"/>
      <c r="AB2" s="331"/>
      <c r="AC2" s="329" t="s">
        <v>28</v>
      </c>
      <c r="AD2" s="329"/>
      <c r="AE2" s="329"/>
      <c r="AF2" s="329"/>
      <c r="AG2" s="329"/>
      <c r="AH2" s="332"/>
    </row>
    <row r="3" spans="1:34" ht="19.5" customHeight="1" thickBot="1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/>
      <c r="L3" s="330" t="s">
        <v>364</v>
      </c>
      <c r="M3" s="330"/>
      <c r="N3" s="330"/>
      <c r="O3" s="330"/>
      <c r="P3" s="330"/>
      <c r="Q3" s="330" t="s">
        <v>365</v>
      </c>
      <c r="R3" s="330"/>
      <c r="S3" s="330" t="s">
        <v>30</v>
      </c>
      <c r="T3" s="330"/>
      <c r="U3" s="330"/>
      <c r="V3" s="330"/>
      <c r="W3" s="334"/>
      <c r="X3" s="319"/>
      <c r="Y3" s="320"/>
      <c r="Z3" s="320"/>
      <c r="AA3" s="320"/>
      <c r="AB3" s="321"/>
      <c r="AC3" s="320"/>
      <c r="AD3" s="320"/>
      <c r="AE3" s="320"/>
      <c r="AF3" s="320"/>
      <c r="AG3" s="320"/>
      <c r="AH3" s="333"/>
    </row>
    <row r="4" spans="1:34" ht="19.5" customHeight="1">
      <c r="A4" s="358" t="s">
        <v>401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60"/>
    </row>
    <row r="5" spans="1:34" ht="19.5" customHeight="1">
      <c r="A5" s="361"/>
      <c r="B5" s="362"/>
      <c r="C5" s="362"/>
      <c r="D5" s="362"/>
      <c r="E5" s="362"/>
      <c r="F5" s="362"/>
      <c r="G5" s="362"/>
      <c r="H5" s="362"/>
      <c r="I5" s="362"/>
      <c r="J5" s="362"/>
      <c r="K5" s="363"/>
      <c r="L5" s="278"/>
      <c r="M5" s="278"/>
      <c r="N5" s="278"/>
      <c r="O5" s="278"/>
      <c r="P5" s="278"/>
      <c r="Q5" s="317"/>
      <c r="R5" s="317"/>
      <c r="S5" s="338">
        <f t="shared" ref="S5:S11" si="0">ROUND(L5*Q5,0)</f>
        <v>0</v>
      </c>
      <c r="T5" s="339"/>
      <c r="U5" s="339"/>
      <c r="V5" s="339"/>
      <c r="W5" s="340"/>
      <c r="X5" s="278"/>
      <c r="Y5" s="278"/>
      <c r="Z5" s="278"/>
      <c r="AA5" s="278"/>
      <c r="AB5" s="278"/>
      <c r="AC5" s="318">
        <f>S5+X5</f>
        <v>0</v>
      </c>
      <c r="AD5" s="318"/>
      <c r="AE5" s="318"/>
      <c r="AF5" s="318"/>
      <c r="AG5" s="318"/>
      <c r="AH5" s="336"/>
    </row>
    <row r="6" spans="1:34" ht="19.5" customHeight="1">
      <c r="A6" s="364"/>
      <c r="B6" s="365"/>
      <c r="C6" s="365"/>
      <c r="D6" s="365"/>
      <c r="E6" s="365"/>
      <c r="F6" s="365"/>
      <c r="G6" s="365"/>
      <c r="H6" s="365"/>
      <c r="I6" s="365"/>
      <c r="J6" s="365"/>
      <c r="K6" s="366"/>
      <c r="L6" s="278"/>
      <c r="M6" s="278"/>
      <c r="N6" s="278"/>
      <c r="O6" s="278"/>
      <c r="P6" s="278"/>
      <c r="Q6" s="317"/>
      <c r="R6" s="317"/>
      <c r="S6" s="302">
        <f t="shared" si="0"/>
        <v>0</v>
      </c>
      <c r="T6" s="302"/>
      <c r="U6" s="302"/>
      <c r="V6" s="302"/>
      <c r="W6" s="302"/>
      <c r="X6" s="278"/>
      <c r="Y6" s="278"/>
      <c r="Z6" s="278"/>
      <c r="AA6" s="278"/>
      <c r="AB6" s="278"/>
      <c r="AC6" s="302">
        <f t="shared" ref="AC6:AC11" si="1">S6+X6</f>
        <v>0</v>
      </c>
      <c r="AD6" s="302"/>
      <c r="AE6" s="302"/>
      <c r="AF6" s="302"/>
      <c r="AG6" s="302"/>
      <c r="AH6" s="303"/>
    </row>
    <row r="7" spans="1:34" ht="19.5" customHeight="1">
      <c r="A7" s="364"/>
      <c r="B7" s="365"/>
      <c r="C7" s="365"/>
      <c r="D7" s="365"/>
      <c r="E7" s="365"/>
      <c r="F7" s="365"/>
      <c r="G7" s="365"/>
      <c r="H7" s="365"/>
      <c r="I7" s="365"/>
      <c r="J7" s="365"/>
      <c r="K7" s="366"/>
      <c r="L7" s="278"/>
      <c r="M7" s="278"/>
      <c r="N7" s="278"/>
      <c r="O7" s="278"/>
      <c r="P7" s="278"/>
      <c r="Q7" s="285"/>
      <c r="R7" s="286"/>
      <c r="S7" s="302">
        <f t="shared" si="0"/>
        <v>0</v>
      </c>
      <c r="T7" s="302"/>
      <c r="U7" s="302"/>
      <c r="V7" s="302"/>
      <c r="W7" s="302"/>
      <c r="X7" s="278"/>
      <c r="Y7" s="278"/>
      <c r="Z7" s="278"/>
      <c r="AA7" s="278"/>
      <c r="AB7" s="278"/>
      <c r="AC7" s="302">
        <f t="shared" si="1"/>
        <v>0</v>
      </c>
      <c r="AD7" s="302"/>
      <c r="AE7" s="302"/>
      <c r="AF7" s="302"/>
      <c r="AG7" s="302"/>
      <c r="AH7" s="303"/>
    </row>
    <row r="8" spans="1:34" ht="19.5" customHeight="1">
      <c r="A8" s="364"/>
      <c r="B8" s="365"/>
      <c r="C8" s="365"/>
      <c r="D8" s="365"/>
      <c r="E8" s="365"/>
      <c r="F8" s="365"/>
      <c r="G8" s="365"/>
      <c r="H8" s="365"/>
      <c r="I8" s="365"/>
      <c r="J8" s="365"/>
      <c r="K8" s="366"/>
      <c r="L8" s="278"/>
      <c r="M8" s="278"/>
      <c r="N8" s="278"/>
      <c r="O8" s="278"/>
      <c r="P8" s="278"/>
      <c r="Q8" s="285"/>
      <c r="R8" s="286"/>
      <c r="S8" s="318">
        <f t="shared" si="0"/>
        <v>0</v>
      </c>
      <c r="T8" s="318"/>
      <c r="U8" s="318"/>
      <c r="V8" s="318"/>
      <c r="W8" s="318"/>
      <c r="X8" s="278"/>
      <c r="Y8" s="278"/>
      <c r="Z8" s="278"/>
      <c r="AA8" s="278"/>
      <c r="AB8" s="278"/>
      <c r="AC8" s="302">
        <f t="shared" si="1"/>
        <v>0</v>
      </c>
      <c r="AD8" s="302"/>
      <c r="AE8" s="302"/>
      <c r="AF8" s="302"/>
      <c r="AG8" s="302"/>
      <c r="AH8" s="303"/>
    </row>
    <row r="9" spans="1:34" ht="19.5" customHeight="1">
      <c r="A9" s="364"/>
      <c r="B9" s="365"/>
      <c r="C9" s="365"/>
      <c r="D9" s="365"/>
      <c r="E9" s="365"/>
      <c r="F9" s="365"/>
      <c r="G9" s="365"/>
      <c r="H9" s="365"/>
      <c r="I9" s="365"/>
      <c r="J9" s="365"/>
      <c r="K9" s="366"/>
      <c r="L9" s="278"/>
      <c r="M9" s="278"/>
      <c r="N9" s="278"/>
      <c r="O9" s="278"/>
      <c r="P9" s="278"/>
      <c r="Q9" s="285"/>
      <c r="R9" s="286"/>
      <c r="S9" s="302">
        <f t="shared" si="0"/>
        <v>0</v>
      </c>
      <c r="T9" s="302"/>
      <c r="U9" s="302"/>
      <c r="V9" s="302"/>
      <c r="W9" s="302"/>
      <c r="X9" s="278"/>
      <c r="Y9" s="278"/>
      <c r="Z9" s="278"/>
      <c r="AA9" s="278"/>
      <c r="AB9" s="278"/>
      <c r="AC9" s="302">
        <f t="shared" si="1"/>
        <v>0</v>
      </c>
      <c r="AD9" s="302"/>
      <c r="AE9" s="302"/>
      <c r="AF9" s="302"/>
      <c r="AG9" s="302"/>
      <c r="AH9" s="303"/>
    </row>
    <row r="10" spans="1:34" ht="19.5" customHeight="1">
      <c r="A10" s="364"/>
      <c r="B10" s="365"/>
      <c r="C10" s="365"/>
      <c r="D10" s="365"/>
      <c r="E10" s="365"/>
      <c r="F10" s="365"/>
      <c r="G10" s="365"/>
      <c r="H10" s="365"/>
      <c r="I10" s="365"/>
      <c r="J10" s="365"/>
      <c r="K10" s="366"/>
      <c r="L10" s="278"/>
      <c r="M10" s="278"/>
      <c r="N10" s="278"/>
      <c r="O10" s="278"/>
      <c r="P10" s="278"/>
      <c r="Q10" s="285"/>
      <c r="R10" s="286"/>
      <c r="S10" s="302">
        <f t="shared" si="0"/>
        <v>0</v>
      </c>
      <c r="T10" s="302"/>
      <c r="U10" s="302"/>
      <c r="V10" s="302"/>
      <c r="W10" s="302"/>
      <c r="X10" s="278"/>
      <c r="Y10" s="278"/>
      <c r="Z10" s="278"/>
      <c r="AA10" s="278"/>
      <c r="AB10" s="278"/>
      <c r="AC10" s="302">
        <f t="shared" si="1"/>
        <v>0</v>
      </c>
      <c r="AD10" s="302"/>
      <c r="AE10" s="302"/>
      <c r="AF10" s="302"/>
      <c r="AG10" s="302"/>
      <c r="AH10" s="303"/>
    </row>
    <row r="11" spans="1:34" ht="19.5" customHeight="1" thickBot="1">
      <c r="A11" s="367"/>
      <c r="B11" s="368"/>
      <c r="C11" s="368"/>
      <c r="D11" s="368"/>
      <c r="E11" s="368"/>
      <c r="F11" s="368"/>
      <c r="G11" s="368"/>
      <c r="H11" s="368"/>
      <c r="I11" s="368"/>
      <c r="J11" s="368"/>
      <c r="K11" s="369"/>
      <c r="L11" s="309"/>
      <c r="M11" s="309"/>
      <c r="N11" s="309"/>
      <c r="O11" s="309"/>
      <c r="P11" s="309"/>
      <c r="Q11" s="310"/>
      <c r="R11" s="311"/>
      <c r="S11" s="312">
        <f t="shared" si="0"/>
        <v>0</v>
      </c>
      <c r="T11" s="312"/>
      <c r="U11" s="312"/>
      <c r="V11" s="312"/>
      <c r="W11" s="312"/>
      <c r="X11" s="309"/>
      <c r="Y11" s="309"/>
      <c r="Z11" s="309"/>
      <c r="AA11" s="309"/>
      <c r="AB11" s="309"/>
      <c r="AC11" s="314">
        <f t="shared" si="1"/>
        <v>0</v>
      </c>
      <c r="AD11" s="315"/>
      <c r="AE11" s="315"/>
      <c r="AF11" s="315"/>
      <c r="AG11" s="315"/>
      <c r="AH11" s="316"/>
    </row>
    <row r="12" spans="1:34" ht="19.5" customHeight="1" thickTop="1" thickBot="1">
      <c r="A12" s="372" t="s">
        <v>383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4"/>
      <c r="L12" s="319"/>
      <c r="M12" s="320"/>
      <c r="N12" s="320"/>
      <c r="O12" s="320"/>
      <c r="P12" s="321"/>
      <c r="Q12" s="319"/>
      <c r="R12" s="321"/>
      <c r="S12" s="304">
        <f>SUM(S5:W11)</f>
        <v>0</v>
      </c>
      <c r="T12" s="304"/>
      <c r="U12" s="304"/>
      <c r="V12" s="304"/>
      <c r="W12" s="304"/>
      <c r="X12" s="304">
        <f>SUM(X5:AB11)</f>
        <v>0</v>
      </c>
      <c r="Y12" s="304"/>
      <c r="Z12" s="304"/>
      <c r="AA12" s="304"/>
      <c r="AB12" s="304"/>
      <c r="AC12" s="304">
        <f>SUM(AC5:AH11)</f>
        <v>0</v>
      </c>
      <c r="AD12" s="304"/>
      <c r="AE12" s="304"/>
      <c r="AF12" s="304"/>
      <c r="AG12" s="304"/>
      <c r="AH12" s="308"/>
    </row>
    <row r="13" spans="1:34" ht="19.5" customHeight="1">
      <c r="A13" s="358" t="s">
        <v>402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60"/>
    </row>
    <row r="14" spans="1:34" ht="19.5" customHeight="1">
      <c r="A14" s="370" t="s">
        <v>366</v>
      </c>
      <c r="B14" s="243"/>
      <c r="C14" s="243"/>
      <c r="D14" s="243"/>
      <c r="E14" s="243"/>
      <c r="F14" s="243"/>
      <c r="G14" s="243"/>
      <c r="H14" s="243"/>
      <c r="I14" s="243"/>
      <c r="J14" s="243"/>
      <c r="K14" s="371"/>
      <c r="L14" s="278"/>
      <c r="M14" s="278"/>
      <c r="N14" s="278"/>
      <c r="O14" s="278"/>
      <c r="P14" s="278"/>
      <c r="Q14" s="317"/>
      <c r="R14" s="317"/>
      <c r="S14" s="335">
        <f>ROUND(L14*Q14,0)</f>
        <v>0</v>
      </c>
      <c r="T14" s="335"/>
      <c r="U14" s="335"/>
      <c r="V14" s="335"/>
      <c r="W14" s="335"/>
      <c r="X14" s="278"/>
      <c r="Y14" s="278"/>
      <c r="Z14" s="278"/>
      <c r="AA14" s="278"/>
      <c r="AB14" s="278"/>
      <c r="AC14" s="318">
        <f t="shared" ref="AC14:AC20" si="2">S14+X14</f>
        <v>0</v>
      </c>
      <c r="AD14" s="318"/>
      <c r="AE14" s="318"/>
      <c r="AF14" s="318"/>
      <c r="AG14" s="318"/>
      <c r="AH14" s="336"/>
    </row>
    <row r="15" spans="1:34" ht="19.5" customHeight="1">
      <c r="A15" s="375" t="s">
        <v>367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7"/>
      <c r="L15" s="278"/>
      <c r="M15" s="278"/>
      <c r="N15" s="278"/>
      <c r="O15" s="278"/>
      <c r="P15" s="278"/>
      <c r="Q15" s="317"/>
      <c r="R15" s="317"/>
      <c r="S15" s="318">
        <f t="shared" ref="S15:S20" si="3">ROUND(L15*Q15,0)</f>
        <v>0</v>
      </c>
      <c r="T15" s="318"/>
      <c r="U15" s="318"/>
      <c r="V15" s="318"/>
      <c r="W15" s="318"/>
      <c r="X15" s="337"/>
      <c r="Y15" s="337"/>
      <c r="Z15" s="337"/>
      <c r="AA15" s="337"/>
      <c r="AB15" s="337"/>
      <c r="AC15" s="302">
        <f t="shared" si="2"/>
        <v>0</v>
      </c>
      <c r="AD15" s="302"/>
      <c r="AE15" s="302"/>
      <c r="AF15" s="302"/>
      <c r="AG15" s="302"/>
      <c r="AH15" s="303"/>
    </row>
    <row r="16" spans="1:34" ht="19.5" customHeight="1">
      <c r="A16" s="378" t="s">
        <v>398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80"/>
      <c r="L16" s="278"/>
      <c r="M16" s="278"/>
      <c r="N16" s="278"/>
      <c r="O16" s="278"/>
      <c r="P16" s="278"/>
      <c r="Q16" s="285"/>
      <c r="R16" s="286"/>
      <c r="S16" s="302">
        <f t="shared" si="3"/>
        <v>0</v>
      </c>
      <c r="T16" s="302"/>
      <c r="U16" s="302"/>
      <c r="V16" s="302"/>
      <c r="W16" s="302"/>
      <c r="X16" s="337"/>
      <c r="Y16" s="337"/>
      <c r="Z16" s="337"/>
      <c r="AA16" s="337"/>
      <c r="AB16" s="337"/>
      <c r="AC16" s="302">
        <f t="shared" si="2"/>
        <v>0</v>
      </c>
      <c r="AD16" s="302"/>
      <c r="AE16" s="302"/>
      <c r="AF16" s="302"/>
      <c r="AG16" s="302"/>
      <c r="AH16" s="303"/>
    </row>
    <row r="17" spans="1:34" ht="19.5" customHeight="1">
      <c r="A17" s="381" t="s">
        <v>405</v>
      </c>
      <c r="B17" s="382"/>
      <c r="C17" s="382"/>
      <c r="D17" s="382"/>
      <c r="E17" s="382"/>
      <c r="F17" s="382"/>
      <c r="G17" s="382"/>
      <c r="H17" s="382"/>
      <c r="I17" s="382"/>
      <c r="J17" s="382"/>
      <c r="K17" s="383"/>
      <c r="L17" s="278"/>
      <c r="M17" s="278"/>
      <c r="N17" s="278"/>
      <c r="O17" s="278"/>
      <c r="P17" s="278"/>
      <c r="Q17" s="285"/>
      <c r="R17" s="286"/>
      <c r="S17" s="302">
        <f t="shared" si="3"/>
        <v>0</v>
      </c>
      <c r="T17" s="302"/>
      <c r="U17" s="302"/>
      <c r="V17" s="302"/>
      <c r="W17" s="302"/>
      <c r="X17" s="337"/>
      <c r="Y17" s="337"/>
      <c r="Z17" s="337"/>
      <c r="AA17" s="337"/>
      <c r="AB17" s="337"/>
      <c r="AC17" s="302">
        <f t="shared" si="2"/>
        <v>0</v>
      </c>
      <c r="AD17" s="302"/>
      <c r="AE17" s="302"/>
      <c r="AF17" s="302"/>
      <c r="AG17" s="302"/>
      <c r="AH17" s="303"/>
    </row>
    <row r="18" spans="1:34" ht="19.5" customHeight="1">
      <c r="A18" s="364"/>
      <c r="B18" s="365"/>
      <c r="C18" s="365"/>
      <c r="D18" s="365"/>
      <c r="E18" s="365"/>
      <c r="F18" s="365"/>
      <c r="G18" s="365"/>
      <c r="H18" s="365"/>
      <c r="I18" s="365"/>
      <c r="J18" s="365"/>
      <c r="K18" s="366"/>
      <c r="L18" s="305"/>
      <c r="M18" s="306"/>
      <c r="N18" s="306"/>
      <c r="O18" s="306"/>
      <c r="P18" s="307"/>
      <c r="Q18" s="285"/>
      <c r="R18" s="286"/>
      <c r="S18" s="302">
        <f>ROUND(L18*Q18,0)</f>
        <v>0</v>
      </c>
      <c r="T18" s="302"/>
      <c r="U18" s="302"/>
      <c r="V18" s="302"/>
      <c r="W18" s="302"/>
      <c r="X18" s="337"/>
      <c r="Y18" s="337"/>
      <c r="Z18" s="337"/>
      <c r="AA18" s="337"/>
      <c r="AB18" s="337"/>
      <c r="AC18" s="302">
        <f t="shared" si="2"/>
        <v>0</v>
      </c>
      <c r="AD18" s="302"/>
      <c r="AE18" s="302"/>
      <c r="AF18" s="302"/>
      <c r="AG18" s="302"/>
      <c r="AH18" s="303"/>
    </row>
    <row r="19" spans="1:34" ht="19.5" customHeight="1">
      <c r="A19" s="364"/>
      <c r="B19" s="365"/>
      <c r="C19" s="365"/>
      <c r="D19" s="365"/>
      <c r="E19" s="365"/>
      <c r="F19" s="365"/>
      <c r="G19" s="365"/>
      <c r="H19" s="365"/>
      <c r="I19" s="365"/>
      <c r="J19" s="365"/>
      <c r="K19" s="366"/>
      <c r="L19" s="305"/>
      <c r="M19" s="306"/>
      <c r="N19" s="306"/>
      <c r="O19" s="306"/>
      <c r="P19" s="307"/>
      <c r="Q19" s="285"/>
      <c r="R19" s="286"/>
      <c r="S19" s="302">
        <f>ROUND(L19*Q19,0)</f>
        <v>0</v>
      </c>
      <c r="T19" s="302"/>
      <c r="U19" s="302"/>
      <c r="V19" s="302"/>
      <c r="W19" s="302"/>
      <c r="X19" s="337"/>
      <c r="Y19" s="337"/>
      <c r="Z19" s="337"/>
      <c r="AA19" s="337"/>
      <c r="AB19" s="337"/>
      <c r="AC19" s="302">
        <f t="shared" si="2"/>
        <v>0</v>
      </c>
      <c r="AD19" s="302"/>
      <c r="AE19" s="302"/>
      <c r="AF19" s="302"/>
      <c r="AG19" s="302"/>
      <c r="AH19" s="303"/>
    </row>
    <row r="20" spans="1:34" ht="19.5" customHeight="1" thickBot="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369"/>
      <c r="L20" s="309"/>
      <c r="M20" s="309"/>
      <c r="N20" s="309"/>
      <c r="O20" s="309"/>
      <c r="P20" s="309"/>
      <c r="Q20" s="310"/>
      <c r="R20" s="311"/>
      <c r="S20" s="313">
        <f t="shared" si="3"/>
        <v>0</v>
      </c>
      <c r="T20" s="313"/>
      <c r="U20" s="313"/>
      <c r="V20" s="313"/>
      <c r="W20" s="313"/>
      <c r="X20" s="309"/>
      <c r="Y20" s="309"/>
      <c r="Z20" s="309"/>
      <c r="AA20" s="309"/>
      <c r="AB20" s="309"/>
      <c r="AC20" s="312">
        <f t="shared" si="2"/>
        <v>0</v>
      </c>
      <c r="AD20" s="312"/>
      <c r="AE20" s="312"/>
      <c r="AF20" s="312"/>
      <c r="AG20" s="312"/>
      <c r="AH20" s="344"/>
    </row>
    <row r="21" spans="1:34" ht="19.5" customHeight="1" thickTop="1" thickBot="1">
      <c r="A21" s="372" t="s">
        <v>383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4"/>
      <c r="L21" s="345"/>
      <c r="M21" s="345"/>
      <c r="N21" s="345"/>
      <c r="O21" s="345"/>
      <c r="P21" s="345"/>
      <c r="Q21" s="341"/>
      <c r="R21" s="341"/>
      <c r="S21" s="342">
        <f>SUM(S14:W20)</f>
        <v>0</v>
      </c>
      <c r="T21" s="342"/>
      <c r="U21" s="342"/>
      <c r="V21" s="342"/>
      <c r="W21" s="342"/>
      <c r="X21" s="342">
        <f>SUM(X14:AB20)</f>
        <v>0</v>
      </c>
      <c r="Y21" s="342"/>
      <c r="Z21" s="342"/>
      <c r="AA21" s="342"/>
      <c r="AB21" s="342"/>
      <c r="AC21" s="342">
        <f>SUM(AC14:AH20)</f>
        <v>0</v>
      </c>
      <c r="AD21" s="342"/>
      <c r="AE21" s="342"/>
      <c r="AF21" s="342"/>
      <c r="AG21" s="342"/>
      <c r="AH21" s="343"/>
    </row>
    <row r="22" spans="1:34" ht="19.5" customHeight="1">
      <c r="A22" s="276" t="s">
        <v>24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87" t="s">
        <v>368</v>
      </c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9"/>
      <c r="AC22" s="290">
        <f>+AC12+AC21</f>
        <v>0</v>
      </c>
      <c r="AD22" s="290"/>
      <c r="AE22" s="290"/>
      <c r="AF22" s="290"/>
      <c r="AG22" s="290"/>
      <c r="AH22" s="291"/>
    </row>
    <row r="23" spans="1:34" ht="19.5" customHeight="1" thickBot="1">
      <c r="A23" s="292" t="s">
        <v>23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80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2"/>
      <c r="AC23" s="283">
        <f>ROUNDDOWN(AC22*0.1,0)</f>
        <v>0</v>
      </c>
      <c r="AD23" s="283"/>
      <c r="AE23" s="283"/>
      <c r="AF23" s="283"/>
      <c r="AG23" s="283"/>
      <c r="AH23" s="284"/>
    </row>
    <row r="24" spans="1:34" ht="19.5" customHeight="1" thickBot="1">
      <c r="A24" s="300" t="s">
        <v>14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297" t="s">
        <v>369</v>
      </c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9"/>
      <c r="AC24" s="295">
        <f>AC22+AC23</f>
        <v>0</v>
      </c>
      <c r="AD24" s="295"/>
      <c r="AE24" s="295"/>
      <c r="AF24" s="295"/>
      <c r="AG24" s="295"/>
      <c r="AH24" s="296"/>
    </row>
    <row r="25" spans="1:34" ht="19.5" customHeight="1">
      <c r="A25" s="294" t="s">
        <v>370</v>
      </c>
      <c r="B25" s="294"/>
      <c r="C25" s="279" t="s">
        <v>408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</row>
    <row r="26" spans="1:34" ht="19.5" customHeight="1">
      <c r="A26" s="144"/>
      <c r="B26" s="144"/>
      <c r="C26" s="279" t="s">
        <v>395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</row>
    <row r="27" spans="1:34" ht="19.5" customHeight="1">
      <c r="A27" s="144"/>
      <c r="B27" s="144"/>
      <c r="C27" s="279" t="s">
        <v>406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</row>
    <row r="28" spans="1:34" ht="19.5" customHeight="1">
      <c r="A28" s="162"/>
      <c r="B28" s="162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</row>
    <row r="29" spans="1:34" ht="19.5" customHeight="1">
      <c r="A29" s="141" t="s">
        <v>468</v>
      </c>
      <c r="D29" s="145"/>
    </row>
    <row r="30" spans="1:34" ht="19.5" customHeight="1">
      <c r="D30" s="145"/>
      <c r="V30" s="143" t="s">
        <v>361</v>
      </c>
      <c r="AC30" s="143"/>
    </row>
    <row r="31" spans="1:34" ht="19.5" customHeight="1">
      <c r="B31" s="208" t="s">
        <v>371</v>
      </c>
      <c r="C31" s="208"/>
      <c r="D31" s="208"/>
      <c r="E31" s="208"/>
      <c r="F31" s="208"/>
      <c r="G31" s="208"/>
      <c r="H31" s="208"/>
      <c r="I31" s="146"/>
      <c r="K31" s="224" t="s">
        <v>372</v>
      </c>
      <c r="L31" s="225"/>
      <c r="M31" s="226"/>
      <c r="P31" s="212" t="s">
        <v>373</v>
      </c>
      <c r="Q31" s="212"/>
      <c r="R31" s="212"/>
      <c r="S31" s="212"/>
      <c r="T31" s="212"/>
      <c r="U31" s="212"/>
      <c r="V31" s="212"/>
      <c r="Y31" s="147"/>
      <c r="Z31" s="212" t="s">
        <v>374</v>
      </c>
      <c r="AA31" s="212"/>
      <c r="AB31" s="212"/>
      <c r="AC31" s="212"/>
      <c r="AD31" s="212"/>
      <c r="AE31" s="212"/>
      <c r="AF31" s="212"/>
    </row>
    <row r="32" spans="1:34" ht="19.5" customHeight="1">
      <c r="B32" s="267">
        <f>AC12</f>
        <v>0</v>
      </c>
      <c r="C32" s="267"/>
      <c r="D32" s="267"/>
      <c r="E32" s="267"/>
      <c r="F32" s="267"/>
      <c r="G32" s="267"/>
      <c r="H32" s="267"/>
      <c r="I32" s="268" t="s">
        <v>375</v>
      </c>
      <c r="J32" s="268"/>
      <c r="K32" s="269">
        <v>0.5</v>
      </c>
      <c r="L32" s="270"/>
      <c r="M32" s="271"/>
      <c r="N32" s="272" t="s">
        <v>17</v>
      </c>
      <c r="O32" s="273"/>
      <c r="P32" s="274">
        <f>ROUNDDOWN(B32*1/2,-4)</f>
        <v>0</v>
      </c>
      <c r="Q32" s="274"/>
      <c r="R32" s="274"/>
      <c r="S32" s="274"/>
      <c r="T32" s="274"/>
      <c r="U32" s="274"/>
      <c r="V32" s="275"/>
      <c r="W32" s="346" t="s">
        <v>397</v>
      </c>
      <c r="X32" s="347"/>
      <c r="Y32" s="348"/>
      <c r="Z32" s="267">
        <v>5000000</v>
      </c>
      <c r="AA32" s="267"/>
      <c r="AB32" s="267"/>
      <c r="AC32" s="267"/>
      <c r="AD32" s="267"/>
      <c r="AE32" s="267"/>
      <c r="AF32" s="267"/>
    </row>
    <row r="33" spans="1:32" ht="19.5" customHeight="1">
      <c r="B33" s="267"/>
      <c r="C33" s="267"/>
      <c r="D33" s="267"/>
      <c r="E33" s="267"/>
      <c r="F33" s="267"/>
      <c r="G33" s="267"/>
      <c r="H33" s="267"/>
      <c r="I33" s="268"/>
      <c r="J33" s="268"/>
      <c r="K33" s="269"/>
      <c r="L33" s="270"/>
      <c r="M33" s="271"/>
      <c r="N33" s="272"/>
      <c r="O33" s="273"/>
      <c r="P33" s="274"/>
      <c r="Q33" s="274"/>
      <c r="R33" s="274"/>
      <c r="S33" s="274"/>
      <c r="T33" s="274"/>
      <c r="U33" s="274"/>
      <c r="V33" s="275"/>
      <c r="W33" s="346"/>
      <c r="X33" s="347"/>
      <c r="Y33" s="348"/>
      <c r="Z33" s="267"/>
      <c r="AA33" s="267"/>
      <c r="AB33" s="267"/>
      <c r="AC33" s="267"/>
      <c r="AD33" s="267"/>
      <c r="AE33" s="267"/>
      <c r="AF33" s="267"/>
    </row>
    <row r="34" spans="1:32" ht="19.5" customHeight="1" thickBot="1">
      <c r="A34" s="148"/>
      <c r="B34" s="148"/>
      <c r="C34" s="148"/>
      <c r="D34" s="148"/>
      <c r="E34" s="148"/>
      <c r="F34" s="148"/>
      <c r="G34" s="148"/>
      <c r="H34" s="148"/>
      <c r="I34" s="116"/>
      <c r="J34" s="116"/>
      <c r="K34" s="149"/>
      <c r="L34" s="149"/>
      <c r="M34" s="149"/>
      <c r="N34" s="116"/>
      <c r="O34" s="116"/>
      <c r="P34" s="150" t="s">
        <v>376</v>
      </c>
      <c r="Q34" s="148"/>
      <c r="R34" s="148"/>
      <c r="S34" s="148"/>
      <c r="T34" s="148"/>
      <c r="Z34" s="147"/>
      <c r="AA34" s="147"/>
      <c r="AB34" s="147"/>
      <c r="AC34" s="147"/>
      <c r="AD34" s="147"/>
      <c r="AE34" s="147"/>
      <c r="AF34" s="147"/>
    </row>
    <row r="35" spans="1:32" ht="19.5" customHeight="1">
      <c r="C35" s="151"/>
      <c r="D35" s="151"/>
      <c r="E35" s="151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51"/>
      <c r="Q35" s="151"/>
      <c r="R35" s="150"/>
      <c r="S35" s="148"/>
      <c r="T35" s="148"/>
      <c r="U35" s="148"/>
      <c r="V35" s="148"/>
      <c r="W35" s="148"/>
      <c r="X35" s="148"/>
      <c r="Y35" s="148"/>
      <c r="Z35" s="349" t="s">
        <v>385</v>
      </c>
      <c r="AA35" s="350"/>
      <c r="AB35" s="350"/>
      <c r="AC35" s="350"/>
      <c r="AD35" s="350"/>
      <c r="AE35" s="350"/>
      <c r="AF35" s="351"/>
    </row>
    <row r="36" spans="1:32" ht="19.5" customHeight="1">
      <c r="A36" s="148"/>
      <c r="B36" s="148"/>
      <c r="C36" s="148"/>
      <c r="D36" s="148"/>
      <c r="E36" s="148"/>
      <c r="F36" s="148"/>
      <c r="G36" s="148"/>
      <c r="H36" s="148"/>
      <c r="I36" s="116"/>
      <c r="J36" s="116"/>
      <c r="K36" s="149"/>
      <c r="L36" s="149"/>
      <c r="M36" s="149"/>
      <c r="N36" s="116"/>
      <c r="O36" s="116"/>
      <c r="P36" s="150"/>
      <c r="Q36" s="148"/>
      <c r="R36" s="148"/>
      <c r="S36" s="148"/>
      <c r="T36" s="148"/>
      <c r="Z36" s="352">
        <f>IF(P32&lt;5000000,P32,5000000)</f>
        <v>0</v>
      </c>
      <c r="AA36" s="353"/>
      <c r="AB36" s="353"/>
      <c r="AC36" s="353"/>
      <c r="AD36" s="353"/>
      <c r="AE36" s="353"/>
      <c r="AF36" s="354"/>
    </row>
    <row r="37" spans="1:32" ht="19.5" customHeight="1" thickBot="1">
      <c r="A37" s="148"/>
      <c r="B37" s="148"/>
      <c r="C37" s="148"/>
      <c r="D37" s="148"/>
      <c r="E37" s="148"/>
      <c r="F37" s="148"/>
      <c r="G37" s="148"/>
      <c r="H37" s="148"/>
      <c r="I37" s="116"/>
      <c r="J37" s="116"/>
      <c r="K37" s="149"/>
      <c r="L37" s="149"/>
      <c r="M37" s="149"/>
      <c r="N37" s="116"/>
      <c r="O37" s="116"/>
      <c r="P37" s="150"/>
      <c r="Q37" s="148"/>
      <c r="R37" s="148"/>
      <c r="S37" s="148"/>
      <c r="T37" s="148"/>
      <c r="U37" s="152"/>
      <c r="V37" s="152"/>
      <c r="W37" s="153"/>
      <c r="X37" s="153"/>
      <c r="Y37" s="153"/>
      <c r="Z37" s="355"/>
      <c r="AA37" s="356"/>
      <c r="AB37" s="356"/>
      <c r="AC37" s="356"/>
      <c r="AD37" s="356"/>
      <c r="AE37" s="356"/>
      <c r="AF37" s="357"/>
    </row>
    <row r="38" spans="1:32" ht="19.5" customHeight="1">
      <c r="U38" s="152"/>
      <c r="V38" s="152"/>
      <c r="W38" s="153"/>
      <c r="X38" s="153"/>
      <c r="Y38" s="153"/>
      <c r="Z38" s="147"/>
      <c r="AA38" s="147"/>
      <c r="AB38" s="147"/>
      <c r="AC38" s="147"/>
      <c r="AD38" s="147"/>
      <c r="AE38" s="147"/>
      <c r="AF38" s="147"/>
    </row>
  </sheetData>
  <sheetProtection password="D73A" sheet="1" formatCells="0"/>
  <mergeCells count="131">
    <mergeCell ref="W32:Y33"/>
    <mergeCell ref="Z31:AF31"/>
    <mergeCell ref="Z32:AF33"/>
    <mergeCell ref="Z35:AF35"/>
    <mergeCell ref="Z36:AF37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B32:H33"/>
    <mergeCell ref="I32:J33"/>
    <mergeCell ref="K32:M33"/>
    <mergeCell ref="N32:O33"/>
    <mergeCell ref="P32:V33"/>
    <mergeCell ref="A22:K22"/>
    <mergeCell ref="L17:P17"/>
    <mergeCell ref="C26:AH26"/>
    <mergeCell ref="L23:AB23"/>
    <mergeCell ref="AC23:AH23"/>
    <mergeCell ref="Q17:R17"/>
    <mergeCell ref="L22:AB22"/>
    <mergeCell ref="AC22:AH22"/>
    <mergeCell ref="A23:K23"/>
    <mergeCell ref="C25:AH25"/>
    <mergeCell ref="A25:B25"/>
    <mergeCell ref="B31:H31"/>
    <mergeCell ref="K31:M31"/>
    <mergeCell ref="P31:V31"/>
    <mergeCell ref="AC24:AH24"/>
    <mergeCell ref="L24:AB24"/>
    <mergeCell ref="A24:K24"/>
    <mergeCell ref="AC19:AH19"/>
    <mergeCell ref="C27:AH27"/>
  </mergeCells>
  <phoneticPr fontId="5"/>
  <conditionalFormatting sqref="U33:V33">
    <cfRule type="containsBlanks" dxfId="30" priority="17">
      <formula>LEN(TRIM(U33))=0</formula>
    </cfRule>
    <cfRule type="containsBlanks" dxfId="29" priority="18">
      <formula>LEN(TRIM(U33))=0</formula>
    </cfRule>
  </conditionalFormatting>
  <conditionalFormatting sqref="A5:A11 L5:R11 X5:AB12">
    <cfRule type="containsBlanks" dxfId="28" priority="16">
      <formula>LEN(TRIM(A5))=0</formula>
    </cfRule>
  </conditionalFormatting>
  <conditionalFormatting sqref="S14:AB17 S20:AB20 X18:AB19">
    <cfRule type="containsBlanks" dxfId="27" priority="14">
      <formula>LEN(TRIM(S14))=0</formula>
    </cfRule>
  </conditionalFormatting>
  <conditionalFormatting sqref="L14:P17 L20:P20 L18:L19">
    <cfRule type="containsBlanks" dxfId="26" priority="12">
      <formula>LEN(TRIM(L14))=0</formula>
    </cfRule>
  </conditionalFormatting>
  <conditionalFormatting sqref="Q14:R17 Q20:R20 Q18:Q19">
    <cfRule type="containsBlanks" dxfId="25" priority="11">
      <formula>LEN(TRIM(Q14))=0</formula>
    </cfRule>
  </conditionalFormatting>
  <conditionalFormatting sqref="A18:A20">
    <cfRule type="containsBlanks" dxfId="24" priority="10">
      <formula>LEN(TRIM(A18))=0</formula>
    </cfRule>
  </conditionalFormatting>
  <conditionalFormatting sqref="S18:W19">
    <cfRule type="containsBlanks" dxfId="23" priority="9">
      <formula>LEN(TRIM(S18))=0</formula>
    </cfRule>
  </conditionalFormatting>
  <conditionalFormatting sqref="A12">
    <cfRule type="containsBlanks" dxfId="22" priority="2">
      <formula>LEN(TRIM(A12))=0</formula>
    </cfRule>
  </conditionalFormatting>
  <conditionalFormatting sqref="A17">
    <cfRule type="containsBlanks" dxfId="21" priority="1">
      <formula>LEN(TRIM(A17))=0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549" t="s">
        <v>290</v>
      </c>
      <c r="B1" s="550"/>
      <c r="C1" s="550"/>
      <c r="D1" s="550"/>
      <c r="E1" s="550"/>
      <c r="F1" s="550"/>
      <c r="G1" s="550"/>
      <c r="H1" s="550"/>
      <c r="I1" s="550"/>
      <c r="J1" s="550"/>
      <c r="K1" s="551"/>
      <c r="L1" s="555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7"/>
      <c r="AB1" s="561" t="s">
        <v>174</v>
      </c>
      <c r="AC1" s="562"/>
      <c r="AD1" s="565" t="str">
        <f ca="1">RIGHT(CELL("filename",AI1),LEN(CELL("filename",AI1))-FIND("]",CELL("filename",AI1)))</f>
        <v>ボイラ排出量算定（追加)</v>
      </c>
      <c r="AE1" s="566"/>
      <c r="AF1" s="566"/>
      <c r="AG1" s="566"/>
      <c r="AH1" s="566"/>
      <c r="AI1" s="567"/>
      <c r="AU1" s="5" t="s">
        <v>198</v>
      </c>
      <c r="AV1" s="5">
        <v>1</v>
      </c>
      <c r="AW1" s="30" t="s">
        <v>199</v>
      </c>
    </row>
    <row r="2" spans="1:49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  <c r="L2" s="558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60"/>
      <c r="AB2" s="563"/>
      <c r="AC2" s="564"/>
      <c r="AD2" s="568"/>
      <c r="AE2" s="569"/>
      <c r="AF2" s="569"/>
      <c r="AG2" s="569"/>
      <c r="AH2" s="569"/>
      <c r="AI2" s="570"/>
      <c r="AU2" s="5" t="s">
        <v>200</v>
      </c>
      <c r="AV2" s="5">
        <v>0.995</v>
      </c>
      <c r="AW2" s="30" t="s">
        <v>201</v>
      </c>
    </row>
    <row r="3" spans="1:49" ht="13.5" customHeight="1">
      <c r="A3" s="571" t="s">
        <v>379</v>
      </c>
      <c r="B3" s="572"/>
      <c r="C3" s="572"/>
      <c r="D3" s="572"/>
      <c r="E3" s="572"/>
      <c r="F3" s="572"/>
      <c r="G3" s="572"/>
      <c r="H3" s="572"/>
      <c r="I3" s="575"/>
      <c r="J3" s="575"/>
      <c r="K3" s="575"/>
      <c r="L3" s="576" t="s">
        <v>279</v>
      </c>
      <c r="M3" s="577"/>
      <c r="N3" s="577"/>
      <c r="O3" s="577"/>
      <c r="P3" s="577"/>
      <c r="Q3" s="577"/>
      <c r="R3" s="577"/>
      <c r="S3" s="577"/>
      <c r="T3" s="577"/>
      <c r="U3" s="577"/>
      <c r="V3" s="578"/>
      <c r="W3" s="582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4"/>
      <c r="AU3" s="5" t="s">
        <v>202</v>
      </c>
      <c r="AV3" s="5">
        <v>0.99</v>
      </c>
      <c r="AW3" s="30" t="s">
        <v>203</v>
      </c>
    </row>
    <row r="4" spans="1:49" ht="13.5" customHeight="1">
      <c r="A4" s="573"/>
      <c r="B4" s="574"/>
      <c r="C4" s="574"/>
      <c r="D4" s="574"/>
      <c r="E4" s="574"/>
      <c r="F4" s="574"/>
      <c r="G4" s="574"/>
      <c r="H4" s="574"/>
      <c r="I4" s="575"/>
      <c r="J4" s="575"/>
      <c r="K4" s="575"/>
      <c r="L4" s="579"/>
      <c r="M4" s="580"/>
      <c r="N4" s="580"/>
      <c r="O4" s="580"/>
      <c r="P4" s="580"/>
      <c r="Q4" s="580"/>
      <c r="R4" s="580"/>
      <c r="S4" s="580"/>
      <c r="T4" s="580"/>
      <c r="U4" s="580"/>
      <c r="V4" s="581"/>
      <c r="W4" s="585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7"/>
      <c r="AJ4" s="6"/>
      <c r="AK4" s="9"/>
      <c r="AU4" s="5" t="s">
        <v>204</v>
      </c>
      <c r="AV4" s="5">
        <v>0.98499999999999999</v>
      </c>
      <c r="AW4" s="30" t="s">
        <v>205</v>
      </c>
    </row>
    <row r="5" spans="1:49" ht="13.5" customHeight="1">
      <c r="A5" s="436" t="s">
        <v>12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8"/>
      <c r="AJ5" s="6"/>
      <c r="AU5" s="5" t="s">
        <v>212</v>
      </c>
      <c r="AV5" s="5">
        <v>0.98</v>
      </c>
      <c r="AW5" s="30" t="s">
        <v>213</v>
      </c>
    </row>
    <row r="6" spans="1:49" ht="13.5" customHeight="1">
      <c r="A6" s="31" t="s">
        <v>277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214</v>
      </c>
      <c r="AV6" s="5">
        <v>0.97499999999999998</v>
      </c>
      <c r="AW6" s="30" t="s">
        <v>215</v>
      </c>
    </row>
    <row r="7" spans="1:49" ht="13.5" customHeight="1">
      <c r="A7" s="8"/>
      <c r="B7" s="9" t="s">
        <v>285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216</v>
      </c>
      <c r="AV7" s="5">
        <v>0.97</v>
      </c>
      <c r="AW7" s="30" t="s">
        <v>217</v>
      </c>
    </row>
    <row r="8" spans="1:49" ht="13.5" customHeight="1">
      <c r="A8" s="8"/>
      <c r="B8" s="9" t="s">
        <v>284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536"/>
      <c r="AP8" s="536"/>
      <c r="AQ8" s="536"/>
      <c r="AU8" s="5" t="s">
        <v>218</v>
      </c>
      <c r="AV8" s="5">
        <v>0.96499999999999997</v>
      </c>
      <c r="AW8" s="30" t="s">
        <v>219</v>
      </c>
    </row>
    <row r="9" spans="1:49" ht="13.5" customHeight="1">
      <c r="A9" s="8"/>
      <c r="B9" s="482"/>
      <c r="C9" s="501" t="s">
        <v>280</v>
      </c>
      <c r="D9" s="501"/>
      <c r="E9" s="501"/>
      <c r="F9" s="501"/>
      <c r="G9" s="501"/>
      <c r="H9" s="501"/>
      <c r="I9" s="502"/>
      <c r="J9" s="537" t="s">
        <v>281</v>
      </c>
      <c r="K9" s="538"/>
      <c r="L9" s="538"/>
      <c r="M9" s="541" t="s">
        <v>283</v>
      </c>
      <c r="N9" s="542"/>
      <c r="O9" s="545" t="s">
        <v>282</v>
      </c>
      <c r="P9" s="545"/>
      <c r="Q9" s="545"/>
      <c r="R9" s="482"/>
      <c r="S9" s="500" t="s">
        <v>280</v>
      </c>
      <c r="T9" s="501"/>
      <c r="U9" s="501"/>
      <c r="V9" s="501"/>
      <c r="W9" s="501"/>
      <c r="X9" s="501"/>
      <c r="Y9" s="502"/>
      <c r="Z9" s="537" t="s">
        <v>281</v>
      </c>
      <c r="AA9" s="538"/>
      <c r="AB9" s="538"/>
      <c r="AC9" s="541" t="s">
        <v>283</v>
      </c>
      <c r="AD9" s="542"/>
      <c r="AE9" s="545" t="s">
        <v>282</v>
      </c>
      <c r="AF9" s="545"/>
      <c r="AG9" s="545"/>
      <c r="AH9" s="34"/>
      <c r="AI9" s="11"/>
      <c r="AU9" s="5" t="s">
        <v>220</v>
      </c>
      <c r="AV9" s="5">
        <v>0.96</v>
      </c>
      <c r="AW9" s="30" t="s">
        <v>175</v>
      </c>
    </row>
    <row r="10" spans="1:49" ht="13.5" customHeight="1">
      <c r="A10" s="8"/>
      <c r="B10" s="483"/>
      <c r="C10" s="504"/>
      <c r="D10" s="504"/>
      <c r="E10" s="504"/>
      <c r="F10" s="504"/>
      <c r="G10" s="504"/>
      <c r="H10" s="504"/>
      <c r="I10" s="505"/>
      <c r="J10" s="539"/>
      <c r="K10" s="540"/>
      <c r="L10" s="540"/>
      <c r="M10" s="543"/>
      <c r="N10" s="544"/>
      <c r="O10" s="546"/>
      <c r="P10" s="546"/>
      <c r="Q10" s="546"/>
      <c r="R10" s="483"/>
      <c r="S10" s="503"/>
      <c r="T10" s="504"/>
      <c r="U10" s="504"/>
      <c r="V10" s="504"/>
      <c r="W10" s="504"/>
      <c r="X10" s="504"/>
      <c r="Y10" s="505"/>
      <c r="Z10" s="539"/>
      <c r="AA10" s="540"/>
      <c r="AB10" s="540"/>
      <c r="AC10" s="547"/>
      <c r="AD10" s="548"/>
      <c r="AE10" s="546"/>
      <c r="AF10" s="546"/>
      <c r="AG10" s="546"/>
      <c r="AH10" s="34"/>
      <c r="AI10" s="11"/>
      <c r="AU10" s="5" t="s">
        <v>221</v>
      </c>
      <c r="AV10" s="5">
        <v>0.95499999999999996</v>
      </c>
    </row>
    <row r="11" spans="1:49" ht="13.5" customHeight="1">
      <c r="A11" s="8"/>
      <c r="B11" s="25">
        <v>1</v>
      </c>
      <c r="C11" s="453"/>
      <c r="D11" s="460"/>
      <c r="E11" s="460"/>
      <c r="F11" s="460"/>
      <c r="G11" s="460"/>
      <c r="H11" s="460"/>
      <c r="I11" s="454"/>
      <c r="J11" s="535"/>
      <c r="K11" s="529"/>
      <c r="L11" s="529"/>
      <c r="M11" s="529"/>
      <c r="N11" s="530"/>
      <c r="O11" s="453"/>
      <c r="P11" s="460"/>
      <c r="Q11" s="454"/>
      <c r="R11" s="24">
        <v>5</v>
      </c>
      <c r="S11" s="453"/>
      <c r="T11" s="460"/>
      <c r="U11" s="460"/>
      <c r="V11" s="460"/>
      <c r="W11" s="460"/>
      <c r="X11" s="460"/>
      <c r="Y11" s="454"/>
      <c r="Z11" s="535"/>
      <c r="AA11" s="529"/>
      <c r="AB11" s="529"/>
      <c r="AC11" s="529"/>
      <c r="AD11" s="530"/>
      <c r="AE11" s="453"/>
      <c r="AF11" s="460"/>
      <c r="AG11" s="454"/>
      <c r="AH11" s="35"/>
      <c r="AI11" s="11"/>
      <c r="AU11" s="5" t="s">
        <v>222</v>
      </c>
      <c r="AV11" s="5">
        <v>0.95</v>
      </c>
    </row>
    <row r="12" spans="1:49" ht="13.5" customHeight="1">
      <c r="A12" s="8"/>
      <c r="B12" s="25">
        <v>2</v>
      </c>
      <c r="C12" s="453"/>
      <c r="D12" s="460"/>
      <c r="E12" s="460"/>
      <c r="F12" s="460"/>
      <c r="G12" s="460"/>
      <c r="H12" s="460"/>
      <c r="I12" s="454"/>
      <c r="J12" s="535"/>
      <c r="K12" s="529"/>
      <c r="L12" s="529"/>
      <c r="M12" s="529"/>
      <c r="N12" s="530"/>
      <c r="O12" s="453"/>
      <c r="P12" s="460"/>
      <c r="Q12" s="454"/>
      <c r="R12" s="24">
        <v>6</v>
      </c>
      <c r="S12" s="453"/>
      <c r="T12" s="460"/>
      <c r="U12" s="460"/>
      <c r="V12" s="460"/>
      <c r="W12" s="460"/>
      <c r="X12" s="460"/>
      <c r="Y12" s="454"/>
      <c r="Z12" s="535"/>
      <c r="AA12" s="529"/>
      <c r="AB12" s="529"/>
      <c r="AC12" s="529"/>
      <c r="AD12" s="530"/>
      <c r="AE12" s="453"/>
      <c r="AF12" s="460"/>
      <c r="AG12" s="454"/>
      <c r="AH12" s="35"/>
      <c r="AI12" s="11"/>
      <c r="AU12" s="5" t="s">
        <v>223</v>
      </c>
      <c r="AV12" s="5">
        <v>0.94499999999999995</v>
      </c>
    </row>
    <row r="13" spans="1:49" ht="13.5" customHeight="1">
      <c r="A13" s="8"/>
      <c r="B13" s="25">
        <v>3</v>
      </c>
      <c r="C13" s="453"/>
      <c r="D13" s="460"/>
      <c r="E13" s="460"/>
      <c r="F13" s="460"/>
      <c r="G13" s="460"/>
      <c r="H13" s="460"/>
      <c r="I13" s="454"/>
      <c r="J13" s="535"/>
      <c r="K13" s="529"/>
      <c r="L13" s="529"/>
      <c r="M13" s="529"/>
      <c r="N13" s="530"/>
      <c r="O13" s="453"/>
      <c r="P13" s="460"/>
      <c r="Q13" s="454"/>
      <c r="R13" s="24">
        <v>7</v>
      </c>
      <c r="S13" s="453"/>
      <c r="T13" s="460"/>
      <c r="U13" s="460"/>
      <c r="V13" s="460"/>
      <c r="W13" s="460"/>
      <c r="X13" s="460"/>
      <c r="Y13" s="454"/>
      <c r="Z13" s="535"/>
      <c r="AA13" s="529"/>
      <c r="AB13" s="529"/>
      <c r="AC13" s="529"/>
      <c r="AD13" s="530"/>
      <c r="AE13" s="453"/>
      <c r="AF13" s="460"/>
      <c r="AG13" s="454"/>
      <c r="AH13" s="35"/>
      <c r="AI13" s="11"/>
      <c r="AU13" s="5" t="s">
        <v>224</v>
      </c>
      <c r="AV13" s="5">
        <v>0.94</v>
      </c>
    </row>
    <row r="14" spans="1:49" ht="13.5" customHeight="1">
      <c r="A14" s="8"/>
      <c r="B14" s="25">
        <v>4</v>
      </c>
      <c r="C14" s="453"/>
      <c r="D14" s="460"/>
      <c r="E14" s="460"/>
      <c r="F14" s="460"/>
      <c r="G14" s="460"/>
      <c r="H14" s="460"/>
      <c r="I14" s="454"/>
      <c r="J14" s="535"/>
      <c r="K14" s="529"/>
      <c r="L14" s="529"/>
      <c r="M14" s="529"/>
      <c r="N14" s="530"/>
      <c r="O14" s="453"/>
      <c r="P14" s="460"/>
      <c r="Q14" s="454"/>
      <c r="R14" s="24">
        <v>8</v>
      </c>
      <c r="S14" s="453"/>
      <c r="T14" s="460"/>
      <c r="U14" s="460"/>
      <c r="V14" s="460"/>
      <c r="W14" s="460"/>
      <c r="X14" s="460"/>
      <c r="Y14" s="454"/>
      <c r="Z14" s="535"/>
      <c r="AA14" s="529"/>
      <c r="AB14" s="529"/>
      <c r="AC14" s="529"/>
      <c r="AD14" s="530"/>
      <c r="AE14" s="453"/>
      <c r="AF14" s="460"/>
      <c r="AG14" s="454"/>
      <c r="AH14" s="35"/>
      <c r="AI14" s="11"/>
      <c r="AU14" s="5" t="s">
        <v>225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226</v>
      </c>
      <c r="AV15" s="5">
        <v>0.93</v>
      </c>
    </row>
    <row r="16" spans="1:49">
      <c r="A16" s="8"/>
      <c r="B16" s="9" t="s">
        <v>286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227</v>
      </c>
      <c r="AV16" s="5">
        <v>0.92500000000000004</v>
      </c>
    </row>
    <row r="17" spans="1:48">
      <c r="A17" s="8"/>
      <c r="B17" s="482"/>
      <c r="C17" s="490" t="s">
        <v>206</v>
      </c>
      <c r="D17" s="491"/>
      <c r="E17" s="491"/>
      <c r="F17" s="491"/>
      <c r="G17" s="491"/>
      <c r="H17" s="491"/>
      <c r="I17" s="491"/>
      <c r="J17" s="492"/>
      <c r="K17" s="490" t="s">
        <v>207</v>
      </c>
      <c r="L17" s="491"/>
      <c r="M17" s="491"/>
      <c r="N17" s="492"/>
      <c r="O17" s="531" t="s">
        <v>208</v>
      </c>
      <c r="P17" s="532"/>
      <c r="Q17" s="500" t="s">
        <v>176</v>
      </c>
      <c r="R17" s="501"/>
      <c r="S17" s="501"/>
      <c r="T17" s="502"/>
      <c r="U17" s="490" t="s">
        <v>177</v>
      </c>
      <c r="V17" s="492"/>
      <c r="W17" s="506" t="s">
        <v>209</v>
      </c>
      <c r="X17" s="507"/>
      <c r="Y17" s="507"/>
      <c r="Z17" s="507"/>
      <c r="AA17" s="507"/>
      <c r="AB17" s="508"/>
      <c r="AC17" s="496" t="s">
        <v>210</v>
      </c>
      <c r="AD17" s="497"/>
      <c r="AE17" s="512" t="s">
        <v>211</v>
      </c>
      <c r="AF17" s="512"/>
      <c r="AG17" s="512"/>
      <c r="AH17" s="512"/>
      <c r="AI17" s="12"/>
      <c r="AJ17" s="16"/>
      <c r="AK17" s="9"/>
      <c r="AU17" s="5" t="s">
        <v>228</v>
      </c>
      <c r="AV17" s="5">
        <v>0.92</v>
      </c>
    </row>
    <row r="18" spans="1:48">
      <c r="A18" s="8"/>
      <c r="B18" s="483"/>
      <c r="C18" s="493"/>
      <c r="D18" s="494"/>
      <c r="E18" s="494"/>
      <c r="F18" s="494"/>
      <c r="G18" s="494"/>
      <c r="H18" s="494"/>
      <c r="I18" s="494"/>
      <c r="J18" s="495"/>
      <c r="K18" s="493"/>
      <c r="L18" s="494"/>
      <c r="M18" s="494"/>
      <c r="N18" s="495"/>
      <c r="O18" s="533"/>
      <c r="P18" s="534"/>
      <c r="Q18" s="503"/>
      <c r="R18" s="504"/>
      <c r="S18" s="504"/>
      <c r="T18" s="505"/>
      <c r="U18" s="493"/>
      <c r="V18" s="495"/>
      <c r="W18" s="509"/>
      <c r="X18" s="510"/>
      <c r="Y18" s="510"/>
      <c r="Z18" s="510"/>
      <c r="AA18" s="510"/>
      <c r="AB18" s="511"/>
      <c r="AC18" s="498"/>
      <c r="AD18" s="499"/>
      <c r="AE18" s="512"/>
      <c r="AF18" s="512"/>
      <c r="AG18" s="512"/>
      <c r="AH18" s="512"/>
      <c r="AI18" s="12"/>
      <c r="AJ18" s="16"/>
      <c r="AK18" s="9"/>
      <c r="AR18" s="5" t="s">
        <v>276</v>
      </c>
      <c r="AU18" s="5" t="s">
        <v>229</v>
      </c>
      <c r="AV18" s="5">
        <v>0.91500000000000004</v>
      </c>
    </row>
    <row r="19" spans="1:48" ht="13.5" customHeight="1">
      <c r="A19" s="35"/>
      <c r="B19" s="24">
        <v>1</v>
      </c>
      <c r="C19" s="453"/>
      <c r="D19" s="460"/>
      <c r="E19" s="460"/>
      <c r="F19" s="460"/>
      <c r="G19" s="460"/>
      <c r="H19" s="460"/>
      <c r="I19" s="460"/>
      <c r="J19" s="454"/>
      <c r="K19" s="461"/>
      <c r="L19" s="462"/>
      <c r="M19" s="462"/>
      <c r="N19" s="463"/>
      <c r="O19" s="515"/>
      <c r="P19" s="516"/>
      <c r="Q19" s="479"/>
      <c r="R19" s="480"/>
      <c r="S19" s="480"/>
      <c r="T19" s="481"/>
      <c r="U19" s="517"/>
      <c r="V19" s="518"/>
      <c r="W19" s="519"/>
      <c r="X19" s="519"/>
      <c r="Y19" s="519"/>
      <c r="Z19" s="520"/>
      <c r="AA19" s="521" t="str">
        <f>IF(Q19="","",VLOOKUP(Q19,$B$71:$Y$80,10,FALSE))</f>
        <v/>
      </c>
      <c r="AB19" s="522"/>
      <c r="AC19" s="523"/>
      <c r="AD19" s="524"/>
      <c r="AE19" s="525" t="str">
        <f>IF(Q19="","",W19*AL19*AP19*44/12)</f>
        <v/>
      </c>
      <c r="AF19" s="525"/>
      <c r="AG19" s="525"/>
      <c r="AH19" s="525"/>
      <c r="AI19" s="36"/>
      <c r="AJ19" s="16"/>
      <c r="AK19" s="9"/>
      <c r="AL19" s="5" t="e">
        <f>VLOOKUP(Q19,$B$71:$Y$80,13,FALSE)</f>
        <v>#N/A</v>
      </c>
      <c r="AM19" s="464" t="e">
        <f>VLOOKUP(Q19,$B$71:$Y$80,17,FALSE)</f>
        <v>#N/A</v>
      </c>
      <c r="AN19" s="464"/>
      <c r="AO19" s="464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230</v>
      </c>
      <c r="AV19" s="5">
        <v>0.91</v>
      </c>
    </row>
    <row r="20" spans="1:48" ht="13.5" customHeight="1">
      <c r="A20" s="8"/>
      <c r="B20" s="24">
        <v>2</v>
      </c>
      <c r="C20" s="453"/>
      <c r="D20" s="460"/>
      <c r="E20" s="460"/>
      <c r="F20" s="460"/>
      <c r="G20" s="460"/>
      <c r="H20" s="460"/>
      <c r="I20" s="460"/>
      <c r="J20" s="454"/>
      <c r="K20" s="461"/>
      <c r="L20" s="462"/>
      <c r="M20" s="462"/>
      <c r="N20" s="463"/>
      <c r="O20" s="515"/>
      <c r="P20" s="516"/>
      <c r="Q20" s="479"/>
      <c r="R20" s="480"/>
      <c r="S20" s="480"/>
      <c r="T20" s="481"/>
      <c r="U20" s="517"/>
      <c r="V20" s="518"/>
      <c r="W20" s="519"/>
      <c r="X20" s="519"/>
      <c r="Y20" s="519"/>
      <c r="Z20" s="520"/>
      <c r="AA20" s="521" t="str">
        <f>IF(Q20="","",VLOOKUP(Q20,$B$71:$Y$80,10,FALSE))</f>
        <v/>
      </c>
      <c r="AB20" s="522"/>
      <c r="AC20" s="523"/>
      <c r="AD20" s="524"/>
      <c r="AE20" s="525" t="str">
        <f>IF(Q20="","",W20*AL20*AP20*44/12)</f>
        <v/>
      </c>
      <c r="AF20" s="525"/>
      <c r="AG20" s="525"/>
      <c r="AH20" s="525"/>
      <c r="AI20" s="36"/>
      <c r="AL20" s="5" t="e">
        <f>VLOOKUP(Q20,$B$71:$Y$80,13,FALSE)</f>
        <v>#N/A</v>
      </c>
      <c r="AM20" s="464" t="e">
        <f>VLOOKUP(Q20,$B$71:$Y$80,17,FALSE)</f>
        <v>#N/A</v>
      </c>
      <c r="AN20" s="464"/>
      <c r="AO20" s="464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231</v>
      </c>
      <c r="AV20" s="5">
        <v>0.90500000000000003</v>
      </c>
    </row>
    <row r="21" spans="1:48" ht="13.5" customHeight="1">
      <c r="A21" s="8"/>
      <c r="B21" s="24">
        <v>3</v>
      </c>
      <c r="C21" s="453"/>
      <c r="D21" s="460"/>
      <c r="E21" s="460"/>
      <c r="F21" s="460"/>
      <c r="G21" s="460"/>
      <c r="H21" s="460"/>
      <c r="I21" s="460"/>
      <c r="J21" s="454"/>
      <c r="K21" s="526"/>
      <c r="L21" s="527"/>
      <c r="M21" s="527"/>
      <c r="N21" s="528"/>
      <c r="O21" s="515"/>
      <c r="P21" s="516"/>
      <c r="Q21" s="479"/>
      <c r="R21" s="480"/>
      <c r="S21" s="480"/>
      <c r="T21" s="481"/>
      <c r="U21" s="517"/>
      <c r="V21" s="518"/>
      <c r="W21" s="519"/>
      <c r="X21" s="519"/>
      <c r="Y21" s="519"/>
      <c r="Z21" s="520"/>
      <c r="AA21" s="521" t="str">
        <f>IF(Q21="","",VLOOKUP(Q21,$B$71:$Y$80,10,FALSE))</f>
        <v/>
      </c>
      <c r="AB21" s="522"/>
      <c r="AC21" s="523"/>
      <c r="AD21" s="524"/>
      <c r="AE21" s="525" t="str">
        <f>IF(Q21="","",W21*AL21*AP21*44/12)</f>
        <v/>
      </c>
      <c r="AF21" s="525"/>
      <c r="AG21" s="525"/>
      <c r="AH21" s="525"/>
      <c r="AI21" s="36"/>
      <c r="AL21" s="5" t="e">
        <f>VLOOKUP(Q21,$B$71:$Y$80,13,FALSE)</f>
        <v>#N/A</v>
      </c>
      <c r="AM21" s="464" t="e">
        <f>VLOOKUP(Q21,$B$71:$Y$80,17,FALSE)</f>
        <v>#N/A</v>
      </c>
      <c r="AN21" s="464"/>
      <c r="AO21" s="464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232</v>
      </c>
      <c r="AV21" s="5">
        <v>0.9</v>
      </c>
    </row>
    <row r="22" spans="1:48" ht="13.5" customHeight="1" thickBot="1">
      <c r="A22" s="8"/>
      <c r="B22" s="24">
        <v>4</v>
      </c>
      <c r="C22" s="453"/>
      <c r="D22" s="460"/>
      <c r="E22" s="460"/>
      <c r="F22" s="460"/>
      <c r="G22" s="460"/>
      <c r="H22" s="460"/>
      <c r="I22" s="460"/>
      <c r="J22" s="454"/>
      <c r="K22" s="461"/>
      <c r="L22" s="462"/>
      <c r="M22" s="462"/>
      <c r="N22" s="463"/>
      <c r="O22" s="515"/>
      <c r="P22" s="516"/>
      <c r="Q22" s="479"/>
      <c r="R22" s="480"/>
      <c r="S22" s="480"/>
      <c r="T22" s="481"/>
      <c r="U22" s="517"/>
      <c r="V22" s="518"/>
      <c r="W22" s="519"/>
      <c r="X22" s="519"/>
      <c r="Y22" s="519"/>
      <c r="Z22" s="520"/>
      <c r="AA22" s="521" t="str">
        <f>IF(Q22="","",VLOOKUP(Q22,$B$71:$Y$80,10,FALSE))</f>
        <v/>
      </c>
      <c r="AB22" s="522"/>
      <c r="AC22" s="523"/>
      <c r="AD22" s="524"/>
      <c r="AE22" s="525" t="str">
        <f>IF(Q22="","",W22*AL22*AP22*44/12)</f>
        <v/>
      </c>
      <c r="AF22" s="525"/>
      <c r="AG22" s="525"/>
      <c r="AH22" s="525"/>
      <c r="AI22" s="36"/>
      <c r="AL22" s="5" t="e">
        <f>VLOOKUP(Q22,$B$71:$Y$80,13,FALSE)</f>
        <v>#N/A</v>
      </c>
      <c r="AM22" s="464" t="e">
        <f>VLOOKUP(Q22,$B$71:$Y$80,17,FALSE)</f>
        <v>#N/A</v>
      </c>
      <c r="AN22" s="464"/>
      <c r="AO22" s="464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233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234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235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21</v>
      </c>
      <c r="S25" s="439" t="s">
        <v>29</v>
      </c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40"/>
      <c r="AO25" s="5" t="s">
        <v>360</v>
      </c>
      <c r="AU25" s="5" t="s">
        <v>236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2"/>
      <c r="AO26" s="5" t="s">
        <v>359</v>
      </c>
      <c r="AU26" s="5" t="s">
        <v>237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443" t="s">
        <v>18</v>
      </c>
      <c r="I27" s="443"/>
      <c r="J27" s="443"/>
      <c r="K27" s="443"/>
      <c r="L27" s="443"/>
      <c r="M27" s="443"/>
      <c r="N27" s="443"/>
      <c r="O27" s="443"/>
      <c r="P27" s="445"/>
      <c r="Q27" s="446"/>
      <c r="R27" s="446"/>
      <c r="S27" s="446"/>
      <c r="T27" s="446"/>
      <c r="U27" s="446"/>
      <c r="V27" s="395" t="s">
        <v>15</v>
      </c>
      <c r="W27" s="395"/>
      <c r="X27" s="395"/>
      <c r="Y27" s="412"/>
      <c r="Z27" s="513">
        <f>SUM(AE19:AG22)</f>
        <v>0</v>
      </c>
      <c r="AA27" s="514"/>
      <c r="AB27" s="514"/>
      <c r="AC27" s="514"/>
      <c r="AD27" s="514"/>
      <c r="AE27" s="514"/>
      <c r="AF27" s="435" t="s">
        <v>15</v>
      </c>
      <c r="AG27" s="435"/>
      <c r="AH27" s="435"/>
      <c r="AI27" s="430"/>
      <c r="AU27" s="5" t="s">
        <v>238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444"/>
      <c r="I28" s="444"/>
      <c r="J28" s="444"/>
      <c r="K28" s="444"/>
      <c r="L28" s="444"/>
      <c r="M28" s="444"/>
      <c r="N28" s="444"/>
      <c r="O28" s="444"/>
      <c r="P28" s="447"/>
      <c r="Q28" s="448"/>
      <c r="R28" s="448"/>
      <c r="S28" s="448"/>
      <c r="T28" s="448"/>
      <c r="U28" s="448"/>
      <c r="V28" s="428"/>
      <c r="W28" s="428"/>
      <c r="X28" s="428"/>
      <c r="Y28" s="414"/>
      <c r="Z28" s="451"/>
      <c r="AA28" s="452"/>
      <c r="AB28" s="452"/>
      <c r="AC28" s="452"/>
      <c r="AD28" s="452"/>
      <c r="AE28" s="452"/>
      <c r="AF28" s="428"/>
      <c r="AG28" s="428"/>
      <c r="AH28" s="428"/>
      <c r="AI28" s="414"/>
      <c r="AU28" s="5" t="s">
        <v>239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240</v>
      </c>
      <c r="AV29" s="5">
        <v>0.86</v>
      </c>
    </row>
    <row r="30" spans="1:48" ht="13.5" customHeight="1">
      <c r="A30" s="436" t="s">
        <v>13</v>
      </c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8"/>
      <c r="AU30" s="5" t="s">
        <v>241</v>
      </c>
      <c r="AV30" s="5">
        <v>0.85499999999999998</v>
      </c>
    </row>
    <row r="31" spans="1:48" ht="13.5" customHeight="1">
      <c r="A31" s="45" t="s">
        <v>278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242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243</v>
      </c>
      <c r="AV32" s="5">
        <v>0.84499999999999997</v>
      </c>
    </row>
    <row r="33" spans="1:48" ht="13.5" customHeight="1">
      <c r="A33" s="8"/>
      <c r="B33" s="9" t="s">
        <v>179</v>
      </c>
      <c r="C33" s="9"/>
      <c r="D33" s="9"/>
      <c r="E33" s="9"/>
      <c r="F33" s="9"/>
      <c r="G33" s="9"/>
      <c r="H33" s="9"/>
      <c r="I33" s="473"/>
      <c r="J33" s="474"/>
      <c r="K33" s="474"/>
      <c r="L33" s="474"/>
      <c r="M33" s="474"/>
      <c r="N33" s="474"/>
      <c r="O33" s="474"/>
      <c r="P33" s="475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244</v>
      </c>
      <c r="AV33" s="5">
        <v>0.84</v>
      </c>
    </row>
    <row r="34" spans="1:48" ht="13.5" customHeight="1">
      <c r="A34" s="8"/>
      <c r="B34" s="9" t="s">
        <v>10</v>
      </c>
      <c r="C34" s="9"/>
      <c r="D34" s="9"/>
      <c r="E34" s="9"/>
      <c r="F34" s="9"/>
      <c r="G34" s="9"/>
      <c r="H34" s="9"/>
      <c r="I34" s="476"/>
      <c r="J34" s="477"/>
      <c r="K34" s="477"/>
      <c r="L34" s="477"/>
      <c r="M34" s="477"/>
      <c r="N34" s="477"/>
      <c r="O34" s="477"/>
      <c r="P34" s="478"/>
      <c r="Q34" s="9" t="s">
        <v>287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245</v>
      </c>
      <c r="AV34" s="5">
        <v>0.83499999999999996</v>
      </c>
    </row>
    <row r="35" spans="1:48" ht="13.5" customHeight="1">
      <c r="A35" s="8"/>
      <c r="B35" s="9" t="s">
        <v>176</v>
      </c>
      <c r="C35" s="9"/>
      <c r="D35" s="9"/>
      <c r="E35" s="9"/>
      <c r="F35" s="9"/>
      <c r="G35" s="9"/>
      <c r="H35" s="9"/>
      <c r="I35" s="479"/>
      <c r="J35" s="480"/>
      <c r="K35" s="480"/>
      <c r="L35" s="480"/>
      <c r="M35" s="480"/>
      <c r="N35" s="480"/>
      <c r="O35" s="480"/>
      <c r="P35" s="481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246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247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248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288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249</v>
      </c>
      <c r="AV38" s="5">
        <v>0.81499999999999995</v>
      </c>
    </row>
    <row r="39" spans="1:48" ht="13.5" customHeight="1">
      <c r="A39" s="8"/>
      <c r="B39" s="482"/>
      <c r="C39" s="484" t="s">
        <v>206</v>
      </c>
      <c r="D39" s="485"/>
      <c r="E39" s="485"/>
      <c r="F39" s="485"/>
      <c r="G39" s="485"/>
      <c r="H39" s="485"/>
      <c r="I39" s="485"/>
      <c r="J39" s="485"/>
      <c r="K39" s="486"/>
      <c r="L39" s="490" t="s">
        <v>207</v>
      </c>
      <c r="M39" s="491"/>
      <c r="N39" s="491"/>
      <c r="O39" s="492"/>
      <c r="P39" s="411" t="s">
        <v>270</v>
      </c>
      <c r="Q39" s="412"/>
      <c r="R39" s="496" t="s">
        <v>210</v>
      </c>
      <c r="S39" s="497"/>
      <c r="T39" s="500" t="s">
        <v>273</v>
      </c>
      <c r="U39" s="501"/>
      <c r="V39" s="502"/>
      <c r="W39" s="506" t="s">
        <v>275</v>
      </c>
      <c r="X39" s="507"/>
      <c r="Y39" s="507"/>
      <c r="Z39" s="507"/>
      <c r="AA39" s="507"/>
      <c r="AB39" s="508"/>
      <c r="AC39" s="512" t="s">
        <v>211</v>
      </c>
      <c r="AD39" s="512"/>
      <c r="AE39" s="512"/>
      <c r="AF39" s="512"/>
      <c r="AG39" s="6"/>
      <c r="AH39" s="9"/>
      <c r="AI39" s="11"/>
      <c r="AU39" s="5" t="s">
        <v>250</v>
      </c>
      <c r="AV39" s="5">
        <v>0.81</v>
      </c>
    </row>
    <row r="40" spans="1:48" ht="13.5" customHeight="1">
      <c r="A40" s="8"/>
      <c r="B40" s="483"/>
      <c r="C40" s="487"/>
      <c r="D40" s="488"/>
      <c r="E40" s="488"/>
      <c r="F40" s="488"/>
      <c r="G40" s="488"/>
      <c r="H40" s="488"/>
      <c r="I40" s="488"/>
      <c r="J40" s="488"/>
      <c r="K40" s="489"/>
      <c r="L40" s="493"/>
      <c r="M40" s="494"/>
      <c r="N40" s="494"/>
      <c r="O40" s="495"/>
      <c r="P40" s="413"/>
      <c r="Q40" s="414"/>
      <c r="R40" s="498"/>
      <c r="S40" s="499"/>
      <c r="T40" s="503"/>
      <c r="U40" s="504"/>
      <c r="V40" s="505"/>
      <c r="W40" s="509"/>
      <c r="X40" s="510"/>
      <c r="Y40" s="510"/>
      <c r="Z40" s="510"/>
      <c r="AA40" s="510"/>
      <c r="AB40" s="511"/>
      <c r="AC40" s="512"/>
      <c r="AD40" s="512"/>
      <c r="AE40" s="512"/>
      <c r="AF40" s="512"/>
      <c r="AG40" s="6"/>
      <c r="AH40" s="10"/>
      <c r="AI40" s="51"/>
      <c r="AU40" s="5" t="s">
        <v>251</v>
      </c>
      <c r="AV40" s="5">
        <v>0.80500000000000005</v>
      </c>
    </row>
    <row r="41" spans="1:48" ht="13.5" customHeight="1">
      <c r="A41" s="8"/>
      <c r="B41" s="52">
        <v>1</v>
      </c>
      <c r="C41" s="453"/>
      <c r="D41" s="460"/>
      <c r="E41" s="460"/>
      <c r="F41" s="460"/>
      <c r="G41" s="460"/>
      <c r="H41" s="460"/>
      <c r="I41" s="460"/>
      <c r="J41" s="460"/>
      <c r="K41" s="454"/>
      <c r="L41" s="461"/>
      <c r="M41" s="462"/>
      <c r="N41" s="462"/>
      <c r="O41" s="463"/>
      <c r="P41" s="453"/>
      <c r="Q41" s="454"/>
      <c r="R41" s="455"/>
      <c r="S41" s="456"/>
      <c r="T41" s="457"/>
      <c r="U41" s="458"/>
      <c r="V41" s="459"/>
      <c r="W41" s="468">
        <f>AR45</f>
        <v>0</v>
      </c>
      <c r="X41" s="469"/>
      <c r="Y41" s="469"/>
      <c r="Z41" s="469"/>
      <c r="AA41" s="390" t="str">
        <f>IF(I35="","",VLOOKUP(I35,$B$71:$Y$80,10,FALSE))</f>
        <v/>
      </c>
      <c r="AB41" s="384"/>
      <c r="AC41" s="470" t="str">
        <f>IF(I35="","",W41*AL41*AP41*44/12)</f>
        <v/>
      </c>
      <c r="AD41" s="471"/>
      <c r="AE41" s="471"/>
      <c r="AF41" s="472"/>
      <c r="AG41" s="16"/>
      <c r="AH41" s="10"/>
      <c r="AI41" s="11"/>
      <c r="AL41" s="5" t="e">
        <f>VLOOKUP(I35,$B$71:$Y$80,13,FALSE)</f>
        <v>#N/A</v>
      </c>
      <c r="AM41" s="464" t="e">
        <f>VLOOKUP(I35,$B$71:$Y$80,17,FALSE)</f>
        <v>#N/A</v>
      </c>
      <c r="AN41" s="464"/>
      <c r="AO41" s="464"/>
      <c r="AP41" s="37" t="e">
        <f>VLOOKUP(I35,$B$71:$Y$80,21,FALSE)</f>
        <v>#N/A</v>
      </c>
      <c r="AR41" s="5" t="e">
        <f>$AR$23*T41/R41/AM41</f>
        <v>#DIV/0!</v>
      </c>
      <c r="AU41" s="5" t="s">
        <v>252</v>
      </c>
      <c r="AV41" s="5">
        <v>0.8</v>
      </c>
    </row>
    <row r="42" spans="1:48" ht="13.5" customHeight="1">
      <c r="A42" s="8"/>
      <c r="B42" s="52">
        <v>2</v>
      </c>
      <c r="C42" s="453"/>
      <c r="D42" s="460"/>
      <c r="E42" s="460"/>
      <c r="F42" s="460"/>
      <c r="G42" s="460"/>
      <c r="H42" s="460"/>
      <c r="I42" s="460"/>
      <c r="J42" s="460"/>
      <c r="K42" s="454"/>
      <c r="L42" s="461"/>
      <c r="M42" s="462"/>
      <c r="N42" s="462"/>
      <c r="O42" s="463"/>
      <c r="P42" s="453"/>
      <c r="Q42" s="454"/>
      <c r="R42" s="455"/>
      <c r="S42" s="456"/>
      <c r="T42" s="457"/>
      <c r="U42" s="458"/>
      <c r="V42" s="459"/>
      <c r="W42" s="465" t="s">
        <v>291</v>
      </c>
      <c r="X42" s="466"/>
      <c r="Y42" s="466"/>
      <c r="Z42" s="466"/>
      <c r="AA42" s="466"/>
      <c r="AB42" s="466"/>
      <c r="AC42" s="466"/>
      <c r="AD42" s="466"/>
      <c r="AE42" s="466"/>
      <c r="AF42" s="466"/>
      <c r="AG42" s="16"/>
      <c r="AH42" s="9"/>
      <c r="AI42" s="11"/>
      <c r="AM42" s="464" t="e">
        <f>VLOOKUP(IF(C42="","",I$35),$B$71:$Y$80,17,FALSE)</f>
        <v>#N/A</v>
      </c>
      <c r="AN42" s="464"/>
      <c r="AO42" s="464"/>
      <c r="AP42" s="37" t="e">
        <f>VLOOKUP(IF(C42="","",I$35),$B$71:$Y$80,21,FALSE)</f>
        <v>#N/A</v>
      </c>
      <c r="AR42" s="5" t="e">
        <f>$AR$23*T42/R42/AM42</f>
        <v>#DIV/0!</v>
      </c>
      <c r="AU42" s="5" t="s">
        <v>253</v>
      </c>
      <c r="AV42" s="5">
        <v>0.79500000000000004</v>
      </c>
    </row>
    <row r="43" spans="1:48" ht="13.5" customHeight="1">
      <c r="A43" s="8"/>
      <c r="B43" s="52">
        <v>3</v>
      </c>
      <c r="C43" s="453"/>
      <c r="D43" s="460"/>
      <c r="E43" s="460"/>
      <c r="F43" s="460"/>
      <c r="G43" s="460"/>
      <c r="H43" s="460"/>
      <c r="I43" s="460"/>
      <c r="J43" s="460"/>
      <c r="K43" s="454"/>
      <c r="L43" s="461"/>
      <c r="M43" s="462"/>
      <c r="N43" s="462"/>
      <c r="O43" s="463"/>
      <c r="P43" s="453"/>
      <c r="Q43" s="454"/>
      <c r="R43" s="455"/>
      <c r="S43" s="456"/>
      <c r="T43" s="457"/>
      <c r="U43" s="458"/>
      <c r="V43" s="459"/>
      <c r="W43" s="467"/>
      <c r="X43" s="439"/>
      <c r="Y43" s="439"/>
      <c r="Z43" s="439"/>
      <c r="AA43" s="439"/>
      <c r="AB43" s="439"/>
      <c r="AC43" s="439"/>
      <c r="AD43" s="439"/>
      <c r="AE43" s="439"/>
      <c r="AF43" s="439"/>
      <c r="AG43" s="16"/>
      <c r="AH43" s="9"/>
      <c r="AI43" s="11"/>
      <c r="AM43" s="464" t="e">
        <f>VLOOKUP(IF(C43="","",I$35),$B$71:$Y$80,17,FALSE)</f>
        <v>#N/A</v>
      </c>
      <c r="AN43" s="464"/>
      <c r="AO43" s="464"/>
      <c r="AP43" s="37" t="e">
        <f>VLOOKUP(IF(C43="","",I$35),$B$71:$Y$80,21,FALSE)</f>
        <v>#N/A</v>
      </c>
      <c r="AR43" s="5" t="e">
        <f>$AR$23*T43/R43/AM43</f>
        <v>#DIV/0!</v>
      </c>
      <c r="AU43" s="5" t="s">
        <v>254</v>
      </c>
      <c r="AV43" s="5">
        <v>0.79</v>
      </c>
    </row>
    <row r="44" spans="1:48" ht="13.5" customHeight="1" thickBot="1">
      <c r="A44" s="8"/>
      <c r="B44" s="52">
        <v>4</v>
      </c>
      <c r="C44" s="453"/>
      <c r="D44" s="460"/>
      <c r="E44" s="460"/>
      <c r="F44" s="460"/>
      <c r="G44" s="460"/>
      <c r="H44" s="460"/>
      <c r="I44" s="460"/>
      <c r="J44" s="460"/>
      <c r="K44" s="454"/>
      <c r="L44" s="461"/>
      <c r="M44" s="462"/>
      <c r="N44" s="462"/>
      <c r="O44" s="463"/>
      <c r="P44" s="453"/>
      <c r="Q44" s="454"/>
      <c r="R44" s="455"/>
      <c r="S44" s="456"/>
      <c r="T44" s="457"/>
      <c r="U44" s="458"/>
      <c r="V44" s="45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464" t="e">
        <f>VLOOKUP(IF(C44="","",I$35),$B$71:$Y$80,17,FALSE)</f>
        <v>#N/A</v>
      </c>
      <c r="AN44" s="464"/>
      <c r="AO44" s="464"/>
      <c r="AP44" s="37" t="e">
        <f>VLOOKUP(IF(C44="","",I$35),$B$71:$Y$80,21,FALSE)</f>
        <v>#N/A</v>
      </c>
      <c r="AR44" s="5" t="e">
        <f>$AR$23*T44/R44/AM44</f>
        <v>#DIV/0!</v>
      </c>
      <c r="AU44" s="5" t="s">
        <v>255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274</v>
      </c>
      <c r="T45" s="436">
        <f>SUM(T41:U44)</f>
        <v>0</v>
      </c>
      <c r="U45" s="437"/>
      <c r="V45" s="438"/>
      <c r="W45" s="54" t="s">
        <v>289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256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257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258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21</v>
      </c>
      <c r="S48" s="439" t="s">
        <v>29</v>
      </c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9"/>
      <c r="AI48" s="440"/>
      <c r="AU48" s="5" t="s">
        <v>236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2"/>
      <c r="AO49" s="5" t="s">
        <v>359</v>
      </c>
      <c r="AU49" s="5" t="s">
        <v>237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443" t="s">
        <v>19</v>
      </c>
      <c r="I50" s="443"/>
      <c r="J50" s="443"/>
      <c r="K50" s="443"/>
      <c r="L50" s="443"/>
      <c r="M50" s="443"/>
      <c r="N50" s="443"/>
      <c r="O50" s="443"/>
      <c r="P50" s="445"/>
      <c r="Q50" s="446"/>
      <c r="R50" s="446"/>
      <c r="S50" s="446"/>
      <c r="T50" s="446"/>
      <c r="U50" s="446"/>
      <c r="V50" s="395" t="s">
        <v>15</v>
      </c>
      <c r="W50" s="395"/>
      <c r="X50" s="395"/>
      <c r="Y50" s="412"/>
      <c r="Z50" s="449" t="str">
        <f>AC41</f>
        <v/>
      </c>
      <c r="AA50" s="450"/>
      <c r="AB50" s="450"/>
      <c r="AC50" s="450"/>
      <c r="AD50" s="450"/>
      <c r="AE50" s="450"/>
      <c r="AF50" s="395" t="s">
        <v>15</v>
      </c>
      <c r="AG50" s="395"/>
      <c r="AH50" s="395"/>
      <c r="AI50" s="412"/>
      <c r="AU50" s="5" t="s">
        <v>259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444"/>
      <c r="I51" s="444"/>
      <c r="J51" s="444"/>
      <c r="K51" s="444"/>
      <c r="L51" s="444"/>
      <c r="M51" s="444"/>
      <c r="N51" s="444"/>
      <c r="O51" s="444"/>
      <c r="P51" s="447"/>
      <c r="Q51" s="448"/>
      <c r="R51" s="448"/>
      <c r="S51" s="448"/>
      <c r="T51" s="448"/>
      <c r="U51" s="448"/>
      <c r="V51" s="428"/>
      <c r="W51" s="428"/>
      <c r="X51" s="428"/>
      <c r="Y51" s="414"/>
      <c r="Z51" s="451"/>
      <c r="AA51" s="452"/>
      <c r="AB51" s="452"/>
      <c r="AC51" s="452"/>
      <c r="AD51" s="452"/>
      <c r="AE51" s="452"/>
      <c r="AF51" s="428"/>
      <c r="AG51" s="428"/>
      <c r="AH51" s="428"/>
      <c r="AI51" s="414"/>
      <c r="AU51" s="5" t="s">
        <v>260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261</v>
      </c>
      <c r="AV52" s="5">
        <v>0.745</v>
      </c>
    </row>
    <row r="53" spans="1:48" ht="14.25" thickTop="1">
      <c r="A53" s="10"/>
      <c r="B53" s="423" t="s">
        <v>18</v>
      </c>
      <c r="C53" s="424"/>
      <c r="D53" s="424"/>
      <c r="E53" s="424"/>
      <c r="F53" s="424"/>
      <c r="G53" s="424"/>
      <c r="H53" s="424"/>
      <c r="I53" s="424"/>
      <c r="J53" s="424"/>
      <c r="K53" s="425"/>
      <c r="N53" s="423" t="s">
        <v>19</v>
      </c>
      <c r="O53" s="424"/>
      <c r="P53" s="424"/>
      <c r="Q53" s="424"/>
      <c r="R53" s="424"/>
      <c r="S53" s="424"/>
      <c r="T53" s="424"/>
      <c r="U53" s="424"/>
      <c r="V53" s="424"/>
      <c r="W53" s="425"/>
      <c r="Z53" s="402" t="s">
        <v>16</v>
      </c>
      <c r="AA53" s="403"/>
      <c r="AB53" s="403"/>
      <c r="AC53" s="403"/>
      <c r="AD53" s="403"/>
      <c r="AE53" s="403"/>
      <c r="AF53" s="403"/>
      <c r="AG53" s="403"/>
      <c r="AH53" s="403"/>
      <c r="AI53" s="404"/>
      <c r="AU53" s="5" t="s">
        <v>262</v>
      </c>
      <c r="AV53" s="5">
        <v>0.74</v>
      </c>
    </row>
    <row r="54" spans="1:48" ht="13.5" customHeight="1">
      <c r="A54" s="10"/>
      <c r="B54" s="426">
        <f>IF($AQ$7=2,P27,Z27)</f>
        <v>0</v>
      </c>
      <c r="C54" s="427"/>
      <c r="D54" s="427"/>
      <c r="E54" s="427"/>
      <c r="F54" s="427"/>
      <c r="G54" s="427"/>
      <c r="H54" s="395" t="s">
        <v>15</v>
      </c>
      <c r="I54" s="395"/>
      <c r="J54" s="395"/>
      <c r="K54" s="412"/>
      <c r="L54" s="429" t="s">
        <v>20</v>
      </c>
      <c r="M54" s="430"/>
      <c r="N54" s="431" t="str">
        <f>IF(AQ7=2,P50,Z50)</f>
        <v/>
      </c>
      <c r="O54" s="432"/>
      <c r="P54" s="432"/>
      <c r="Q54" s="432"/>
      <c r="R54" s="432"/>
      <c r="S54" s="432"/>
      <c r="T54" s="395" t="s">
        <v>15</v>
      </c>
      <c r="U54" s="395"/>
      <c r="V54" s="395"/>
      <c r="W54" s="412"/>
      <c r="X54" s="429" t="s">
        <v>17</v>
      </c>
      <c r="Y54" s="435"/>
      <c r="Z54" s="415" t="str">
        <f>IFERROR(B54-N54,"")</f>
        <v/>
      </c>
      <c r="AA54" s="406"/>
      <c r="AB54" s="406"/>
      <c r="AC54" s="406"/>
      <c r="AD54" s="406"/>
      <c r="AE54" s="406"/>
      <c r="AF54" s="395" t="s">
        <v>15</v>
      </c>
      <c r="AG54" s="395"/>
      <c r="AH54" s="395"/>
      <c r="AI54" s="396"/>
      <c r="AU54" s="5" t="s">
        <v>263</v>
      </c>
      <c r="AV54" s="5">
        <v>0.73499999999999999</v>
      </c>
    </row>
    <row r="55" spans="1:48" ht="14.25" customHeight="1" thickBot="1">
      <c r="A55" s="19"/>
      <c r="B55" s="426"/>
      <c r="C55" s="427"/>
      <c r="D55" s="427"/>
      <c r="E55" s="427"/>
      <c r="F55" s="427"/>
      <c r="G55" s="427"/>
      <c r="H55" s="428"/>
      <c r="I55" s="428"/>
      <c r="J55" s="428"/>
      <c r="K55" s="414"/>
      <c r="L55" s="429"/>
      <c r="M55" s="430"/>
      <c r="N55" s="433"/>
      <c r="O55" s="434"/>
      <c r="P55" s="434"/>
      <c r="Q55" s="434"/>
      <c r="R55" s="434"/>
      <c r="S55" s="434"/>
      <c r="T55" s="428"/>
      <c r="U55" s="428"/>
      <c r="V55" s="428"/>
      <c r="W55" s="414"/>
      <c r="X55" s="429"/>
      <c r="Y55" s="435"/>
      <c r="Z55" s="416"/>
      <c r="AA55" s="417"/>
      <c r="AB55" s="417"/>
      <c r="AC55" s="417"/>
      <c r="AD55" s="417"/>
      <c r="AE55" s="417"/>
      <c r="AF55" s="397"/>
      <c r="AG55" s="397"/>
      <c r="AH55" s="397"/>
      <c r="AI55" s="398"/>
      <c r="AU55" s="5" t="s">
        <v>264</v>
      </c>
      <c r="AV55" s="5">
        <v>0.73</v>
      </c>
    </row>
    <row r="56" spans="1:48" ht="15" thickTop="1" thickBot="1">
      <c r="AU56" s="5" t="s">
        <v>265</v>
      </c>
      <c r="AV56" s="5">
        <v>0.72499999999999998</v>
      </c>
    </row>
    <row r="57" spans="1:48" ht="13.5" customHeight="1" thickTop="1">
      <c r="N57" s="399" t="s">
        <v>377</v>
      </c>
      <c r="O57" s="400"/>
      <c r="P57" s="400"/>
      <c r="Q57" s="400"/>
      <c r="R57" s="400"/>
      <c r="S57" s="400"/>
      <c r="T57" s="401"/>
      <c r="Z57" s="402" t="s">
        <v>382</v>
      </c>
      <c r="AA57" s="403"/>
      <c r="AB57" s="403"/>
      <c r="AC57" s="403"/>
      <c r="AD57" s="403"/>
      <c r="AE57" s="403"/>
      <c r="AF57" s="403"/>
      <c r="AG57" s="403"/>
      <c r="AH57" s="403"/>
      <c r="AI57" s="404"/>
      <c r="AU57" s="5" t="s">
        <v>266</v>
      </c>
      <c r="AV57" s="5">
        <v>0.72</v>
      </c>
    </row>
    <row r="58" spans="1:48" ht="13.5" customHeight="1">
      <c r="N58" s="405">
        <f>I3</f>
        <v>0</v>
      </c>
      <c r="O58" s="406"/>
      <c r="P58" s="406"/>
      <c r="Q58" s="406"/>
      <c r="R58" s="407"/>
      <c r="S58" s="411" t="s">
        <v>11</v>
      </c>
      <c r="T58" s="412"/>
      <c r="Z58" s="415" t="str">
        <f>IFERROR(Z54*N58,"")</f>
        <v/>
      </c>
      <c r="AA58" s="406"/>
      <c r="AB58" s="406"/>
      <c r="AC58" s="406"/>
      <c r="AD58" s="406"/>
      <c r="AE58" s="406"/>
      <c r="AF58" s="418" t="s">
        <v>378</v>
      </c>
      <c r="AG58" s="419"/>
      <c r="AH58" s="419"/>
      <c r="AI58" s="420"/>
      <c r="AU58" s="5" t="s">
        <v>267</v>
      </c>
      <c r="AV58" s="5">
        <v>0.71499999999999997</v>
      </c>
    </row>
    <row r="59" spans="1:48" ht="14.25" customHeight="1" thickBot="1">
      <c r="N59" s="408"/>
      <c r="O59" s="409"/>
      <c r="P59" s="409"/>
      <c r="Q59" s="409"/>
      <c r="R59" s="410"/>
      <c r="S59" s="413"/>
      <c r="T59" s="414"/>
      <c r="Z59" s="416"/>
      <c r="AA59" s="417"/>
      <c r="AB59" s="417"/>
      <c r="AC59" s="417"/>
      <c r="AD59" s="417"/>
      <c r="AE59" s="417"/>
      <c r="AF59" s="421"/>
      <c r="AG59" s="421"/>
      <c r="AH59" s="421"/>
      <c r="AI59" s="422"/>
      <c r="AU59" s="5" t="s">
        <v>268</v>
      </c>
      <c r="AV59" s="5">
        <v>0.71</v>
      </c>
    </row>
    <row r="60" spans="1:48" ht="15" thickTop="1">
      <c r="P60" s="20"/>
      <c r="AU60" s="5" t="s">
        <v>269</v>
      </c>
      <c r="AV60" s="5">
        <v>0.70499999999999996</v>
      </c>
    </row>
    <row r="61" spans="1:48" ht="13.5" customHeight="1"/>
    <row r="62" spans="1:48" ht="14.25" customHeight="1">
      <c r="B62" s="5" t="s">
        <v>380</v>
      </c>
      <c r="C62" s="5" t="s">
        <v>381</v>
      </c>
    </row>
    <row r="66" spans="2:36" hidden="1"/>
    <row r="67" spans="2:36" hidden="1"/>
    <row r="68" spans="2:36" hidden="1"/>
    <row r="69" spans="2:36" hidden="1"/>
    <row r="70" spans="2:36" hidden="1">
      <c r="B70" s="391" t="s">
        <v>176</v>
      </c>
      <c r="C70" s="391"/>
      <c r="D70" s="391"/>
      <c r="E70" s="391"/>
      <c r="F70" s="391"/>
      <c r="G70" s="391"/>
      <c r="H70" s="391"/>
      <c r="I70" s="391"/>
      <c r="J70" s="391"/>
      <c r="K70" s="391" t="s">
        <v>25</v>
      </c>
      <c r="L70" s="391"/>
      <c r="M70" s="391"/>
      <c r="N70" s="58" t="s">
        <v>271</v>
      </c>
      <c r="O70" s="59"/>
      <c r="P70" s="59"/>
      <c r="Q70" s="60"/>
      <c r="R70" s="392" t="s">
        <v>272</v>
      </c>
      <c r="S70" s="393"/>
      <c r="T70" s="393"/>
      <c r="U70" s="394"/>
      <c r="V70" s="391" t="s">
        <v>178</v>
      </c>
      <c r="W70" s="391"/>
      <c r="X70" s="391"/>
      <c r="Y70" s="391"/>
      <c r="AA70" s="61" t="s">
        <v>179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384" t="s">
        <v>27</v>
      </c>
      <c r="C71" s="384"/>
      <c r="D71" s="384"/>
      <c r="E71" s="384"/>
      <c r="F71" s="384"/>
      <c r="G71" s="384"/>
      <c r="H71" s="384"/>
      <c r="I71" s="384"/>
      <c r="J71" s="384"/>
      <c r="K71" s="384" t="s">
        <v>26</v>
      </c>
      <c r="L71" s="384"/>
      <c r="M71" s="384"/>
      <c r="N71" s="62">
        <v>36.700000000000003</v>
      </c>
      <c r="O71" s="62"/>
      <c r="P71" s="62"/>
      <c r="Q71" s="62"/>
      <c r="R71" s="388">
        <v>34.200000000000003</v>
      </c>
      <c r="S71" s="389"/>
      <c r="T71" s="389"/>
      <c r="U71" s="390"/>
      <c r="V71" s="384">
        <v>1.8499999999999999E-2</v>
      </c>
      <c r="W71" s="384"/>
      <c r="X71" s="384"/>
      <c r="Y71" s="384"/>
      <c r="AA71" s="62" t="s">
        <v>180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384" t="s">
        <v>181</v>
      </c>
      <c r="C72" s="384"/>
      <c r="D72" s="384"/>
      <c r="E72" s="384"/>
      <c r="F72" s="384"/>
      <c r="G72" s="384"/>
      <c r="H72" s="384"/>
      <c r="I72" s="384"/>
      <c r="J72" s="384"/>
      <c r="K72" s="384" t="s">
        <v>26</v>
      </c>
      <c r="L72" s="384"/>
      <c r="M72" s="384"/>
      <c r="N72" s="62">
        <v>39.1</v>
      </c>
      <c r="O72" s="62"/>
      <c r="P72" s="62"/>
      <c r="Q72" s="62"/>
      <c r="R72" s="388">
        <v>36.6</v>
      </c>
      <c r="S72" s="389"/>
      <c r="T72" s="389"/>
      <c r="U72" s="390"/>
      <c r="V72" s="384">
        <v>1.89E-2</v>
      </c>
      <c r="W72" s="384"/>
      <c r="X72" s="384"/>
      <c r="Y72" s="384"/>
      <c r="AA72" s="62" t="s">
        <v>182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384" t="s">
        <v>183</v>
      </c>
      <c r="C73" s="384"/>
      <c r="D73" s="384"/>
      <c r="E73" s="384"/>
      <c r="F73" s="384"/>
      <c r="G73" s="384"/>
      <c r="H73" s="384"/>
      <c r="I73" s="384"/>
      <c r="J73" s="384"/>
      <c r="K73" s="384" t="s">
        <v>26</v>
      </c>
      <c r="L73" s="384"/>
      <c r="M73" s="384"/>
      <c r="N73" s="62">
        <v>41.9</v>
      </c>
      <c r="O73" s="62"/>
      <c r="P73" s="62"/>
      <c r="Q73" s="62"/>
      <c r="R73" s="388">
        <v>39.4</v>
      </c>
      <c r="S73" s="389"/>
      <c r="T73" s="389"/>
      <c r="U73" s="390"/>
      <c r="V73" s="384">
        <v>1.95E-2</v>
      </c>
      <c r="W73" s="384"/>
      <c r="X73" s="384"/>
      <c r="Y73" s="384"/>
      <c r="AA73" s="62" t="s">
        <v>184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384" t="s">
        <v>185</v>
      </c>
      <c r="C74" s="384"/>
      <c r="D74" s="384"/>
      <c r="E74" s="384"/>
      <c r="F74" s="384"/>
      <c r="G74" s="384"/>
      <c r="H74" s="384"/>
      <c r="I74" s="384"/>
      <c r="J74" s="384"/>
      <c r="K74" s="384" t="s">
        <v>186</v>
      </c>
      <c r="L74" s="384"/>
      <c r="M74" s="384"/>
      <c r="N74" s="62">
        <v>50.8</v>
      </c>
      <c r="O74" s="62"/>
      <c r="P74" s="62"/>
      <c r="Q74" s="62"/>
      <c r="R74" s="388">
        <v>45.8</v>
      </c>
      <c r="S74" s="389"/>
      <c r="T74" s="389"/>
      <c r="U74" s="390"/>
      <c r="V74" s="384">
        <v>1.61E-2</v>
      </c>
      <c r="W74" s="384"/>
      <c r="X74" s="384"/>
      <c r="Y74" s="384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384" t="s">
        <v>187</v>
      </c>
      <c r="C75" s="384"/>
      <c r="D75" s="384"/>
      <c r="E75" s="384"/>
      <c r="F75" s="384"/>
      <c r="G75" s="384"/>
      <c r="H75" s="384"/>
      <c r="I75" s="384"/>
      <c r="J75" s="384"/>
      <c r="K75" s="384" t="s">
        <v>186</v>
      </c>
      <c r="L75" s="384"/>
      <c r="M75" s="384"/>
      <c r="N75" s="62">
        <v>54.6</v>
      </c>
      <c r="O75" s="62"/>
      <c r="P75" s="62"/>
      <c r="Q75" s="62"/>
      <c r="R75" s="388">
        <v>49.2</v>
      </c>
      <c r="S75" s="389"/>
      <c r="T75" s="389"/>
      <c r="U75" s="390"/>
      <c r="V75" s="384">
        <v>1.35E-2</v>
      </c>
      <c r="W75" s="384"/>
      <c r="X75" s="384"/>
      <c r="Y75" s="384"/>
      <c r="AA75" s="61" t="s">
        <v>10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384" t="s">
        <v>188</v>
      </c>
      <c r="C76" s="384"/>
      <c r="D76" s="384"/>
      <c r="E76" s="384"/>
      <c r="F76" s="384"/>
      <c r="G76" s="384"/>
      <c r="H76" s="384"/>
      <c r="I76" s="384"/>
      <c r="J76" s="384"/>
      <c r="K76" s="384" t="s">
        <v>189</v>
      </c>
      <c r="L76" s="384"/>
      <c r="M76" s="384"/>
      <c r="N76" s="62">
        <v>45</v>
      </c>
      <c r="O76" s="62"/>
      <c r="P76" s="62"/>
      <c r="Q76" s="62"/>
      <c r="R76" s="388">
        <v>40.6</v>
      </c>
      <c r="S76" s="389"/>
      <c r="T76" s="389"/>
      <c r="U76" s="390"/>
      <c r="V76" s="384">
        <v>1.3599999999999999E-2</v>
      </c>
      <c r="W76" s="384"/>
      <c r="X76" s="384"/>
      <c r="Y76" s="384"/>
      <c r="AA76" s="62" t="s">
        <v>190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384" t="s">
        <v>191</v>
      </c>
      <c r="C77" s="384"/>
      <c r="D77" s="384"/>
      <c r="E77" s="384"/>
      <c r="F77" s="384"/>
      <c r="G77" s="384"/>
      <c r="H77" s="384"/>
      <c r="I77" s="384"/>
      <c r="J77" s="384"/>
      <c r="K77" s="384" t="s">
        <v>189</v>
      </c>
      <c r="L77" s="384"/>
      <c r="M77" s="384"/>
      <c r="N77" s="62">
        <v>43.12</v>
      </c>
      <c r="O77" s="62"/>
      <c r="P77" s="62"/>
      <c r="Q77" s="62"/>
      <c r="R77" s="385">
        <f>N77*0.902</f>
        <v>38.894239999999996</v>
      </c>
      <c r="S77" s="386"/>
      <c r="T77" s="386"/>
      <c r="U77" s="387"/>
      <c r="V77" s="384">
        <v>1.3599999999999999E-2</v>
      </c>
      <c r="W77" s="384"/>
      <c r="X77" s="384"/>
      <c r="Y77" s="384"/>
      <c r="AA77" s="62" t="s">
        <v>192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384" t="s">
        <v>193</v>
      </c>
      <c r="C78" s="384"/>
      <c r="D78" s="384"/>
      <c r="E78" s="384"/>
      <c r="F78" s="384"/>
      <c r="G78" s="384"/>
      <c r="H78" s="384"/>
      <c r="I78" s="384"/>
      <c r="J78" s="384"/>
      <c r="K78" s="384" t="s">
        <v>189</v>
      </c>
      <c r="L78" s="384"/>
      <c r="M78" s="384"/>
      <c r="N78" s="62">
        <v>46.04</v>
      </c>
      <c r="O78" s="62"/>
      <c r="P78" s="62"/>
      <c r="Q78" s="62"/>
      <c r="R78" s="385">
        <f>N78*0.902</f>
        <v>41.528080000000003</v>
      </c>
      <c r="S78" s="386"/>
      <c r="T78" s="386"/>
      <c r="U78" s="387"/>
      <c r="V78" s="384">
        <v>1.3599999999999999E-2</v>
      </c>
      <c r="W78" s="384"/>
      <c r="X78" s="384"/>
      <c r="Y78" s="384"/>
      <c r="AA78" s="62" t="s">
        <v>194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384" t="s">
        <v>195</v>
      </c>
      <c r="C79" s="384"/>
      <c r="D79" s="384"/>
      <c r="E79" s="384"/>
      <c r="F79" s="384"/>
      <c r="G79" s="384"/>
      <c r="H79" s="384"/>
      <c r="I79" s="384"/>
      <c r="J79" s="384"/>
      <c r="K79" s="384" t="s">
        <v>189</v>
      </c>
      <c r="L79" s="384"/>
      <c r="M79" s="384"/>
      <c r="N79" s="62">
        <v>41.86</v>
      </c>
      <c r="O79" s="62"/>
      <c r="P79" s="62"/>
      <c r="Q79" s="62"/>
      <c r="R79" s="385">
        <f>N79*0.902</f>
        <v>37.757719999999999</v>
      </c>
      <c r="S79" s="386"/>
      <c r="T79" s="386"/>
      <c r="U79" s="387"/>
      <c r="V79" s="384">
        <v>1.3599999999999999E-2</v>
      </c>
      <c r="W79" s="384"/>
      <c r="X79" s="384"/>
      <c r="Y79" s="384"/>
      <c r="AA79" s="64" t="s">
        <v>196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384" t="s">
        <v>197</v>
      </c>
      <c r="C80" s="384"/>
      <c r="D80" s="384"/>
      <c r="E80" s="384"/>
      <c r="F80" s="384"/>
      <c r="G80" s="384"/>
      <c r="H80" s="384"/>
      <c r="I80" s="384"/>
      <c r="J80" s="384"/>
      <c r="K80" s="384" t="s">
        <v>189</v>
      </c>
      <c r="L80" s="384"/>
      <c r="M80" s="384"/>
      <c r="N80" s="62">
        <v>29.3</v>
      </c>
      <c r="O80" s="62"/>
      <c r="P80" s="62"/>
      <c r="Q80" s="62"/>
      <c r="R80" s="385">
        <f>N80*0.902</f>
        <v>26.428600000000003</v>
      </c>
      <c r="S80" s="386"/>
      <c r="T80" s="386"/>
      <c r="U80" s="387"/>
      <c r="V80" s="384">
        <v>1.3599999999999999E-2</v>
      </c>
      <c r="W80" s="384"/>
      <c r="X80" s="384"/>
      <c r="Y80" s="384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20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588"/>
      <c r="G5" s="591" t="s">
        <v>292</v>
      </c>
      <c r="H5" s="591"/>
      <c r="I5" s="591"/>
      <c r="J5" s="591"/>
      <c r="K5" s="591" t="s">
        <v>293</v>
      </c>
      <c r="L5" s="591"/>
      <c r="M5" s="591"/>
      <c r="N5" s="59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589"/>
      <c r="G6" s="592" t="s">
        <v>295</v>
      </c>
      <c r="H6" s="593"/>
      <c r="I6" s="592" t="s">
        <v>297</v>
      </c>
      <c r="J6" s="593"/>
      <c r="K6" s="592" t="s">
        <v>295</v>
      </c>
      <c r="L6" s="593"/>
      <c r="M6" s="592" t="s">
        <v>297</v>
      </c>
      <c r="N6" s="593"/>
    </row>
    <row r="7" spans="1:38">
      <c r="A7" s="1"/>
      <c r="F7" s="590"/>
      <c r="G7" s="28" t="s">
        <v>298</v>
      </c>
      <c r="H7" s="28" t="s">
        <v>299</v>
      </c>
      <c r="I7" s="28" t="s">
        <v>298</v>
      </c>
      <c r="J7" s="28" t="s">
        <v>299</v>
      </c>
      <c r="K7" s="28" t="s">
        <v>298</v>
      </c>
      <c r="L7" s="28" t="s">
        <v>299</v>
      </c>
      <c r="M7" s="28" t="s">
        <v>298</v>
      </c>
      <c r="N7" s="28" t="s">
        <v>299</v>
      </c>
    </row>
    <row r="8" spans="1:38">
      <c r="A8" s="1"/>
      <c r="F8" s="66" t="s">
        <v>300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301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302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303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304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305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306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307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308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309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310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311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312</v>
      </c>
      <c r="G22" s="4" t="s">
        <v>292</v>
      </c>
      <c r="H22" s="4"/>
      <c r="I22" s="4"/>
      <c r="J22" s="4"/>
      <c r="K22" s="4" t="s">
        <v>293</v>
      </c>
      <c r="L22" s="4"/>
      <c r="M22" s="4"/>
      <c r="N22" s="4"/>
      <c r="P22" t="s">
        <v>315</v>
      </c>
      <c r="U22" t="s">
        <v>322</v>
      </c>
    </row>
    <row r="23" spans="1:23">
      <c r="A23" s="1"/>
      <c r="F23" s="4"/>
      <c r="G23" s="4" t="s">
        <v>295</v>
      </c>
      <c r="H23" s="4"/>
      <c r="I23" s="4" t="s">
        <v>297</v>
      </c>
      <c r="J23" s="4"/>
      <c r="K23" s="4" t="s">
        <v>295</v>
      </c>
      <c r="L23" s="4"/>
      <c r="M23" s="4" t="s">
        <v>297</v>
      </c>
      <c r="N23" s="4"/>
    </row>
    <row r="24" spans="1:23">
      <c r="A24" s="1"/>
      <c r="F24" s="4"/>
      <c r="G24" s="4" t="s">
        <v>298</v>
      </c>
      <c r="H24" s="4" t="s">
        <v>299</v>
      </c>
      <c r="I24" s="4" t="s">
        <v>298</v>
      </c>
      <c r="J24" s="4" t="s">
        <v>299</v>
      </c>
      <c r="K24" s="4" t="s">
        <v>298</v>
      </c>
      <c r="L24" s="4" t="s">
        <v>299</v>
      </c>
      <c r="M24" s="4" t="s">
        <v>298</v>
      </c>
      <c r="N24" s="4" t="s">
        <v>299</v>
      </c>
      <c r="P24" s="4" t="s">
        <v>292</v>
      </c>
      <c r="R24" s="4" t="s">
        <v>293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295</v>
      </c>
      <c r="Q25" s="4" t="s">
        <v>297</v>
      </c>
      <c r="R25" s="4" t="s">
        <v>295</v>
      </c>
      <c r="S25" s="4" t="s">
        <v>297</v>
      </c>
      <c r="U25" s="4" t="s">
        <v>295</v>
      </c>
      <c r="V25" s="4" t="s">
        <v>297</v>
      </c>
      <c r="W25" s="4" t="s">
        <v>321</v>
      </c>
    </row>
    <row r="26" spans="1:23">
      <c r="A26" s="1"/>
      <c r="F26" s="4" t="s">
        <v>300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301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302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303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304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305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306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307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308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309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310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311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319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313</v>
      </c>
      <c r="G40" s="4" t="s">
        <v>314</v>
      </c>
      <c r="H40" s="4"/>
      <c r="I40" s="4"/>
      <c r="J40" s="4"/>
      <c r="P40" t="s">
        <v>316</v>
      </c>
    </row>
    <row r="41" spans="1:27">
      <c r="A41" s="1"/>
      <c r="F41" s="4"/>
      <c r="G41" s="4" t="s">
        <v>292</v>
      </c>
      <c r="H41" s="4"/>
      <c r="I41" s="4" t="s">
        <v>293</v>
      </c>
      <c r="J41" s="4"/>
      <c r="U41" t="s">
        <v>317</v>
      </c>
    </row>
    <row r="42" spans="1:27">
      <c r="A42" s="1"/>
      <c r="F42" s="4"/>
      <c r="G42" s="4" t="s">
        <v>298</v>
      </c>
      <c r="H42" s="4" t="s">
        <v>299</v>
      </c>
      <c r="I42" s="4" t="s">
        <v>298</v>
      </c>
      <c r="J42" s="4" t="s">
        <v>299</v>
      </c>
      <c r="P42" s="4" t="s">
        <v>292</v>
      </c>
      <c r="Q42" s="4" t="s">
        <v>293</v>
      </c>
      <c r="U42" s="4" t="s">
        <v>292</v>
      </c>
      <c r="W42" s="4" t="s">
        <v>293</v>
      </c>
      <c r="Y42" t="s">
        <v>323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295</v>
      </c>
      <c r="V43" s="4" t="s">
        <v>297</v>
      </c>
      <c r="W43" s="4" t="s">
        <v>295</v>
      </c>
      <c r="X43" s="4" t="s">
        <v>297</v>
      </c>
      <c r="Y43" s="4" t="s">
        <v>295</v>
      </c>
      <c r="Z43" s="4" t="s">
        <v>297</v>
      </c>
      <c r="AA43" s="4" t="s">
        <v>324</v>
      </c>
    </row>
    <row r="44" spans="1:27">
      <c r="A44" s="1"/>
      <c r="F44" s="4" t="s">
        <v>300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301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302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303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304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305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306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307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308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309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310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311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347</v>
      </c>
    </row>
    <row r="62" spans="1:27">
      <c r="B62" s="4" t="s">
        <v>335</v>
      </c>
      <c r="C62" s="4"/>
      <c r="D62" s="4"/>
      <c r="E62" s="4"/>
      <c r="F62" s="4"/>
      <c r="G62" s="4"/>
      <c r="H62" s="4"/>
      <c r="I62" s="4"/>
      <c r="J62" s="4"/>
      <c r="K62" s="4" t="s">
        <v>336</v>
      </c>
      <c r="L62" s="4"/>
      <c r="M62" s="4"/>
      <c r="N62" s="4"/>
      <c r="O62" s="4"/>
      <c r="P62" s="4"/>
      <c r="Q62" s="4"/>
      <c r="R62" s="4"/>
    </row>
    <row r="63" spans="1:27">
      <c r="B63" s="82"/>
      <c r="C63" s="592" t="s">
        <v>337</v>
      </c>
      <c r="D63" s="594"/>
      <c r="E63" s="594"/>
      <c r="F63" s="594"/>
      <c r="G63" s="594"/>
      <c r="H63" s="593"/>
      <c r="I63" s="592" t="s">
        <v>338</v>
      </c>
      <c r="J63" s="593"/>
      <c r="K63" s="592" t="s">
        <v>337</v>
      </c>
      <c r="L63" s="594"/>
      <c r="M63" s="594"/>
      <c r="N63" s="594"/>
      <c r="O63" s="594"/>
      <c r="P63" s="593"/>
      <c r="Q63" s="592" t="s">
        <v>338</v>
      </c>
      <c r="R63" s="593"/>
    </row>
    <row r="64" spans="1:27">
      <c r="B64" s="83"/>
      <c r="C64" s="592" t="s">
        <v>339</v>
      </c>
      <c r="D64" s="593"/>
      <c r="E64" s="592" t="s">
        <v>293</v>
      </c>
      <c r="F64" s="593"/>
      <c r="G64" s="592" t="s">
        <v>340</v>
      </c>
      <c r="H64" s="593"/>
      <c r="I64" s="84"/>
      <c r="J64" s="22"/>
      <c r="K64" s="592" t="s">
        <v>339</v>
      </c>
      <c r="L64" s="593"/>
      <c r="M64" s="592" t="s">
        <v>293</v>
      </c>
      <c r="N64" s="593"/>
      <c r="O64" s="592" t="s">
        <v>340</v>
      </c>
      <c r="P64" s="593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341</v>
      </c>
      <c r="C66" s="28" t="s">
        <v>295</v>
      </c>
      <c r="D66" s="28" t="s">
        <v>297</v>
      </c>
      <c r="E66" s="28" t="s">
        <v>295</v>
      </c>
      <c r="F66" s="28" t="s">
        <v>297</v>
      </c>
      <c r="G66" s="28" t="s">
        <v>295</v>
      </c>
      <c r="H66" s="28" t="s">
        <v>297</v>
      </c>
      <c r="I66" s="28" t="s">
        <v>295</v>
      </c>
      <c r="J66" s="28" t="s">
        <v>297</v>
      </c>
      <c r="K66" s="28" t="s">
        <v>295</v>
      </c>
      <c r="L66" s="28" t="s">
        <v>297</v>
      </c>
      <c r="M66" s="28" t="s">
        <v>295</v>
      </c>
      <c r="N66" s="28" t="s">
        <v>297</v>
      </c>
      <c r="O66" s="28" t="s">
        <v>295</v>
      </c>
      <c r="P66" s="28" t="s">
        <v>297</v>
      </c>
      <c r="Q66" s="28" t="s">
        <v>295</v>
      </c>
      <c r="R66" s="28" t="s">
        <v>297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342</v>
      </c>
      <c r="C70" s="28" t="s">
        <v>295</v>
      </c>
      <c r="D70" s="28" t="s">
        <v>297</v>
      </c>
      <c r="E70" s="28" t="s">
        <v>295</v>
      </c>
      <c r="F70" s="28" t="s">
        <v>297</v>
      </c>
      <c r="G70" s="28" t="s">
        <v>295</v>
      </c>
      <c r="H70" s="28" t="s">
        <v>297</v>
      </c>
      <c r="I70" s="28" t="s">
        <v>295</v>
      </c>
      <c r="J70" s="28" t="s">
        <v>297</v>
      </c>
      <c r="K70" s="28" t="s">
        <v>295</v>
      </c>
      <c r="L70" s="28" t="s">
        <v>297</v>
      </c>
      <c r="M70" s="28" t="s">
        <v>295</v>
      </c>
      <c r="N70" s="28" t="s">
        <v>297</v>
      </c>
      <c r="O70" s="28" t="s">
        <v>295</v>
      </c>
      <c r="P70" s="28" t="s">
        <v>297</v>
      </c>
      <c r="Q70" s="28" t="s">
        <v>295</v>
      </c>
      <c r="R70" s="28" t="s">
        <v>297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294</v>
      </c>
      <c r="H76" s="4">
        <v>111</v>
      </c>
      <c r="I76" s="93" t="s">
        <v>330</v>
      </c>
      <c r="J76" s="4">
        <v>2015</v>
      </c>
      <c r="K76" s="4"/>
      <c r="L76" s="4"/>
      <c r="M76" s="4" t="s">
        <v>343</v>
      </c>
      <c r="N76" s="4" t="s">
        <v>344</v>
      </c>
      <c r="O76" s="4" t="s">
        <v>345</v>
      </c>
      <c r="P76" s="4" t="s">
        <v>346</v>
      </c>
      <c r="Q76" s="4"/>
      <c r="R76" s="4"/>
    </row>
    <row r="77" spans="2:18">
      <c r="B77" s="4"/>
      <c r="C77" s="4"/>
      <c r="D77" s="4"/>
      <c r="E77" s="4"/>
      <c r="F77" s="4"/>
      <c r="G77" s="4" t="s">
        <v>296</v>
      </c>
      <c r="H77" s="4">
        <v>112</v>
      </c>
      <c r="I77" s="93" t="s">
        <v>331</v>
      </c>
      <c r="J77" s="4">
        <v>1</v>
      </c>
      <c r="K77" s="4"/>
      <c r="L77" s="4" t="s">
        <v>341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332</v>
      </c>
      <c r="H78" s="4">
        <v>12</v>
      </c>
      <c r="I78" s="93" t="s">
        <v>333</v>
      </c>
      <c r="J78" s="4">
        <v>1</v>
      </c>
      <c r="K78" s="4">
        <f>MATCH(H77,C65:J65,0)</f>
        <v>2</v>
      </c>
      <c r="L78" s="4" t="s">
        <v>342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334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295</v>
      </c>
      <c r="P79" s="4" t="s">
        <v>297</v>
      </c>
      <c r="Q79" s="4"/>
      <c r="R79" s="4"/>
    </row>
    <row r="80" spans="2:18">
      <c r="B80" t="s">
        <v>351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349</v>
      </c>
      <c r="H81" s="2" t="s">
        <v>350</v>
      </c>
    </row>
    <row r="82" spans="2:11">
      <c r="B82" s="3"/>
      <c r="C82" s="95" t="s">
        <v>335</v>
      </c>
      <c r="D82" s="96"/>
      <c r="E82" s="95" t="s">
        <v>336</v>
      </c>
      <c r="F82" s="97"/>
      <c r="H82" s="95" t="s">
        <v>335</v>
      </c>
      <c r="I82" s="96"/>
      <c r="J82" s="95" t="s">
        <v>336</v>
      </c>
      <c r="K82" s="97"/>
    </row>
    <row r="83" spans="2:11">
      <c r="B83" s="86" t="s">
        <v>341</v>
      </c>
      <c r="C83" s="28" t="s">
        <v>295</v>
      </c>
      <c r="D83" s="28" t="s">
        <v>297</v>
      </c>
      <c r="E83" s="28" t="s">
        <v>295</v>
      </c>
      <c r="F83" s="28" t="s">
        <v>297</v>
      </c>
      <c r="H83" s="28" t="s">
        <v>295</v>
      </c>
      <c r="I83" s="28" t="s">
        <v>297</v>
      </c>
      <c r="J83" s="28" t="s">
        <v>295</v>
      </c>
      <c r="K83" s="28" t="s">
        <v>297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342</v>
      </c>
      <c r="C87" s="28" t="s">
        <v>295</v>
      </c>
      <c r="D87" s="28" t="s">
        <v>297</v>
      </c>
      <c r="E87" s="28" t="s">
        <v>295</v>
      </c>
      <c r="F87" s="28" t="s">
        <v>297</v>
      </c>
      <c r="H87" s="28" t="s">
        <v>295</v>
      </c>
      <c r="I87" s="28" t="s">
        <v>297</v>
      </c>
      <c r="J87" s="28" t="s">
        <v>295</v>
      </c>
      <c r="K87" s="28" t="s">
        <v>297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595" t="s">
        <v>349</v>
      </c>
      <c r="C93" s="28" t="s">
        <v>341</v>
      </c>
      <c r="D93" s="28" t="s">
        <v>341</v>
      </c>
      <c r="E93" s="28" t="s">
        <v>342</v>
      </c>
      <c r="F93" s="28" t="s">
        <v>342</v>
      </c>
      <c r="G93" s="28" t="s">
        <v>341</v>
      </c>
      <c r="H93" s="28" t="s">
        <v>341</v>
      </c>
      <c r="I93" s="28" t="s">
        <v>342</v>
      </c>
      <c r="J93" s="28" t="s">
        <v>342</v>
      </c>
    </row>
    <row r="94" spans="2:11">
      <c r="B94" s="596"/>
      <c r="C94" s="598" t="s">
        <v>335</v>
      </c>
      <c r="D94" s="599"/>
      <c r="E94" s="599"/>
      <c r="F94" s="600"/>
      <c r="G94" s="598" t="s">
        <v>352</v>
      </c>
      <c r="H94" s="599"/>
      <c r="I94" s="599"/>
      <c r="J94" s="600"/>
    </row>
    <row r="95" spans="2:11">
      <c r="B95" s="597"/>
      <c r="C95" s="102" t="s">
        <v>295</v>
      </c>
      <c r="D95" s="103" t="s">
        <v>297</v>
      </c>
      <c r="E95" s="102" t="s">
        <v>295</v>
      </c>
      <c r="F95" s="103" t="s">
        <v>297</v>
      </c>
      <c r="G95" s="102" t="s">
        <v>295</v>
      </c>
      <c r="H95" s="103" t="s">
        <v>297</v>
      </c>
      <c r="I95" s="102" t="s">
        <v>295</v>
      </c>
      <c r="J95" s="103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329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318</v>
      </c>
      <c r="D144" s="79"/>
      <c r="E144" s="79"/>
      <c r="F144" s="10"/>
      <c r="G144" s="10"/>
      <c r="H144" s="10"/>
      <c r="I144" s="10"/>
      <c r="J144" s="10"/>
      <c r="K144" s="10" t="s">
        <v>326</v>
      </c>
      <c r="L144" s="10"/>
      <c r="M144" s="10"/>
      <c r="N144" s="10"/>
      <c r="O144" s="10" t="s">
        <v>353</v>
      </c>
      <c r="P144" s="10"/>
      <c r="Q144" s="10"/>
      <c r="R144" s="10"/>
      <c r="S144" s="10"/>
      <c r="T144" s="10"/>
    </row>
    <row r="145" spans="2:20">
      <c r="B145" s="10"/>
      <c r="C145" s="52" t="s">
        <v>295</v>
      </c>
      <c r="D145" s="52" t="s">
        <v>297</v>
      </c>
      <c r="E145" s="52" t="s">
        <v>327</v>
      </c>
      <c r="F145" s="79" t="s">
        <v>355</v>
      </c>
      <c r="G145" s="10"/>
      <c r="H145" s="10"/>
      <c r="I145" s="10"/>
      <c r="J145" s="10"/>
      <c r="K145" s="52" t="s">
        <v>328</v>
      </c>
      <c r="L145" s="79" t="s">
        <v>355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304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304</v>
      </c>
      <c r="I146" s="80" t="s">
        <v>356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303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303</v>
      </c>
      <c r="I147" s="80" t="s">
        <v>356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305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305</v>
      </c>
      <c r="I148" s="80" t="s">
        <v>356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309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309</v>
      </c>
      <c r="I149" s="80" t="s">
        <v>357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310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310</v>
      </c>
      <c r="I150" s="80" t="s">
        <v>357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302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302</v>
      </c>
      <c r="I151" s="80" t="s">
        <v>356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308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308</v>
      </c>
      <c r="I152" s="80" t="s">
        <v>357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311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311</v>
      </c>
      <c r="I153" s="80" t="s">
        <v>357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301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301</v>
      </c>
      <c r="I154" s="80" t="s">
        <v>356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306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306</v>
      </c>
      <c r="I155" s="80" t="s">
        <v>356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307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307</v>
      </c>
      <c r="I156" s="80" t="s">
        <v>357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325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325</v>
      </c>
      <c r="I157" s="80" t="s">
        <v>356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320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320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350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348</v>
      </c>
      <c r="E162" s="10" t="s">
        <v>335</v>
      </c>
      <c r="F162" s="10"/>
      <c r="G162" s="10"/>
      <c r="H162" s="10"/>
      <c r="I162" s="10"/>
      <c r="J162" s="10" t="s">
        <v>352</v>
      </c>
      <c r="K162" s="10"/>
      <c r="L162" s="10"/>
      <c r="M162" s="10"/>
      <c r="N162" s="10"/>
      <c r="O162" s="10"/>
      <c r="P162" s="10" t="s">
        <v>335</v>
      </c>
      <c r="Q162" s="10"/>
      <c r="R162" s="10" t="s">
        <v>336</v>
      </c>
      <c r="S162" s="10"/>
      <c r="T162" s="10"/>
    </row>
    <row r="163" spans="2:20">
      <c r="B163" s="10"/>
      <c r="C163" s="10"/>
      <c r="D163" s="10"/>
      <c r="E163" s="10" t="s">
        <v>295</v>
      </c>
      <c r="F163" s="10" t="s">
        <v>297</v>
      </c>
      <c r="G163" s="10" t="s">
        <v>295</v>
      </c>
      <c r="H163" s="10" t="s">
        <v>297</v>
      </c>
      <c r="I163" s="10" t="s">
        <v>358</v>
      </c>
      <c r="J163" s="10" t="s">
        <v>295</v>
      </c>
      <c r="K163" s="10" t="s">
        <v>297</v>
      </c>
      <c r="L163" s="10" t="s">
        <v>295</v>
      </c>
      <c r="M163" s="10" t="s">
        <v>297</v>
      </c>
      <c r="N163" s="10" t="s">
        <v>358</v>
      </c>
      <c r="O163" s="10"/>
      <c r="P163" s="10" t="s">
        <v>295</v>
      </c>
      <c r="Q163" s="10" t="s">
        <v>297</v>
      </c>
      <c r="R163" s="10" t="s">
        <v>295</v>
      </c>
      <c r="S163" s="10" t="s">
        <v>297</v>
      </c>
      <c r="T163" s="10"/>
    </row>
    <row r="164" spans="2:20">
      <c r="B164" s="10"/>
      <c r="C164" s="10"/>
      <c r="D164" s="10"/>
      <c r="E164" s="10" t="s">
        <v>341</v>
      </c>
      <c r="F164" s="10" t="s">
        <v>341</v>
      </c>
      <c r="G164" s="10" t="s">
        <v>342</v>
      </c>
      <c r="H164" s="10" t="s">
        <v>342</v>
      </c>
      <c r="I164" s="10" t="s">
        <v>342</v>
      </c>
      <c r="J164" s="10" t="s">
        <v>341</v>
      </c>
      <c r="K164" s="10" t="s">
        <v>341</v>
      </c>
      <c r="L164" s="10" t="s">
        <v>342</v>
      </c>
      <c r="M164" s="10" t="s">
        <v>342</v>
      </c>
      <c r="N164" s="10" t="s">
        <v>342</v>
      </c>
      <c r="O164" s="10"/>
      <c r="P164" s="10" t="s">
        <v>341</v>
      </c>
      <c r="Q164" s="10" t="s">
        <v>342</v>
      </c>
      <c r="R164" s="10" t="s">
        <v>341</v>
      </c>
      <c r="S164" s="10" t="s">
        <v>342</v>
      </c>
      <c r="T164" s="10"/>
    </row>
    <row r="165" spans="2:20">
      <c r="B165" s="10"/>
      <c r="C165" s="10" t="s">
        <v>354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235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234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233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232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231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230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229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228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227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226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225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224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223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222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221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220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218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216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20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="115" zoomScaleNormal="100" zoomScaleSheetLayoutView="115" workbookViewId="0">
      <selection activeCell="B22" sqref="B22:AH48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5">
      <c r="A1" s="601" t="s">
        <v>429</v>
      </c>
      <c r="B1" s="602"/>
      <c r="C1" s="602"/>
      <c r="D1" s="602"/>
      <c r="E1" s="602"/>
      <c r="F1" s="602"/>
      <c r="G1" s="602"/>
      <c r="H1" s="602"/>
      <c r="I1" s="602"/>
      <c r="J1" s="602"/>
      <c r="K1" s="603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5">
      <c r="A2" s="604"/>
      <c r="B2" s="605"/>
      <c r="C2" s="605"/>
      <c r="D2" s="605"/>
      <c r="E2" s="605"/>
      <c r="F2" s="605"/>
      <c r="G2" s="605"/>
      <c r="H2" s="605"/>
      <c r="I2" s="605"/>
      <c r="J2" s="605"/>
      <c r="K2" s="606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80"/>
    </row>
    <row r="4" spans="1:35">
      <c r="A4" s="181"/>
      <c r="B4" s="114" t="s">
        <v>430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82"/>
    </row>
    <row r="5" spans="1:35">
      <c r="A5" s="181"/>
      <c r="B5" s="265" t="s">
        <v>431</v>
      </c>
      <c r="C5" s="265"/>
      <c r="D5" s="265"/>
      <c r="E5" s="265"/>
      <c r="F5" s="265"/>
      <c r="G5" s="265"/>
      <c r="H5" s="607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9"/>
      <c r="V5" s="616" t="s">
        <v>432</v>
      </c>
      <c r="W5" s="617"/>
      <c r="X5" s="617"/>
      <c r="Y5" s="618"/>
      <c r="Z5" s="607"/>
      <c r="AA5" s="608"/>
      <c r="AB5" s="608"/>
      <c r="AC5" s="608"/>
      <c r="AD5" s="608"/>
      <c r="AE5" s="608"/>
      <c r="AF5" s="608"/>
      <c r="AG5" s="608"/>
      <c r="AH5" s="609"/>
      <c r="AI5" s="182"/>
    </row>
    <row r="6" spans="1:35">
      <c r="A6" s="181"/>
      <c r="B6" s="265"/>
      <c r="C6" s="265"/>
      <c r="D6" s="265"/>
      <c r="E6" s="265"/>
      <c r="F6" s="265"/>
      <c r="G6" s="265"/>
      <c r="H6" s="610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2"/>
      <c r="V6" s="619"/>
      <c r="W6" s="620"/>
      <c r="X6" s="620"/>
      <c r="Y6" s="621"/>
      <c r="Z6" s="610"/>
      <c r="AA6" s="611"/>
      <c r="AB6" s="611"/>
      <c r="AC6" s="611"/>
      <c r="AD6" s="611"/>
      <c r="AE6" s="611"/>
      <c r="AF6" s="611"/>
      <c r="AG6" s="611"/>
      <c r="AH6" s="612"/>
      <c r="AI6" s="182"/>
    </row>
    <row r="7" spans="1:35">
      <c r="A7" s="181"/>
      <c r="B7" s="265"/>
      <c r="C7" s="265"/>
      <c r="D7" s="265"/>
      <c r="E7" s="265"/>
      <c r="F7" s="265"/>
      <c r="G7" s="265"/>
      <c r="H7" s="613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5"/>
      <c r="V7" s="622"/>
      <c r="W7" s="623"/>
      <c r="X7" s="623"/>
      <c r="Y7" s="624"/>
      <c r="Z7" s="613"/>
      <c r="AA7" s="614"/>
      <c r="AB7" s="614"/>
      <c r="AC7" s="614"/>
      <c r="AD7" s="614"/>
      <c r="AE7" s="614"/>
      <c r="AF7" s="614"/>
      <c r="AG7" s="614"/>
      <c r="AH7" s="615"/>
      <c r="AI7" s="182"/>
    </row>
    <row r="8" spans="1:35">
      <c r="A8" s="181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82"/>
    </row>
    <row r="9" spans="1:35">
      <c r="A9" s="18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14"/>
      <c r="AC9" s="114"/>
      <c r="AD9" s="114"/>
      <c r="AE9" s="114"/>
      <c r="AF9" s="114"/>
      <c r="AG9" s="114"/>
      <c r="AH9" s="114"/>
      <c r="AI9" s="182"/>
    </row>
    <row r="10" spans="1:35">
      <c r="A10" s="181"/>
      <c r="B10" s="265" t="s">
        <v>433</v>
      </c>
      <c r="C10" s="265"/>
      <c r="D10" s="265"/>
      <c r="E10" s="265"/>
      <c r="F10" s="265"/>
      <c r="G10" s="265"/>
      <c r="H10" s="607" t="s">
        <v>434</v>
      </c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9"/>
      <c r="V10" s="616" t="s">
        <v>435</v>
      </c>
      <c r="W10" s="617"/>
      <c r="X10" s="617"/>
      <c r="Y10" s="618"/>
      <c r="Z10" s="607"/>
      <c r="AA10" s="608"/>
      <c r="AB10" s="608"/>
      <c r="AC10" s="608"/>
      <c r="AD10" s="608"/>
      <c r="AE10" s="608"/>
      <c r="AF10" s="608"/>
      <c r="AG10" s="608"/>
      <c r="AH10" s="609"/>
      <c r="AI10" s="182"/>
    </row>
    <row r="11" spans="1:35">
      <c r="A11" s="181"/>
      <c r="B11" s="265"/>
      <c r="C11" s="265"/>
      <c r="D11" s="265"/>
      <c r="E11" s="265"/>
      <c r="F11" s="265"/>
      <c r="G11" s="265"/>
      <c r="H11" s="610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2"/>
      <c r="V11" s="619"/>
      <c r="W11" s="620"/>
      <c r="X11" s="620"/>
      <c r="Y11" s="621"/>
      <c r="Z11" s="610"/>
      <c r="AA11" s="611"/>
      <c r="AB11" s="611"/>
      <c r="AC11" s="611"/>
      <c r="AD11" s="611"/>
      <c r="AE11" s="611"/>
      <c r="AF11" s="611"/>
      <c r="AG11" s="611"/>
      <c r="AH11" s="612"/>
      <c r="AI11" s="182"/>
    </row>
    <row r="12" spans="1:35">
      <c r="A12" s="181"/>
      <c r="B12" s="265"/>
      <c r="C12" s="265"/>
      <c r="D12" s="265"/>
      <c r="E12" s="265"/>
      <c r="F12" s="265"/>
      <c r="G12" s="265"/>
      <c r="H12" s="613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5"/>
      <c r="V12" s="622"/>
      <c r="W12" s="623"/>
      <c r="X12" s="623"/>
      <c r="Y12" s="624"/>
      <c r="Z12" s="613"/>
      <c r="AA12" s="614"/>
      <c r="AB12" s="614"/>
      <c r="AC12" s="614"/>
      <c r="AD12" s="614"/>
      <c r="AE12" s="614"/>
      <c r="AF12" s="614"/>
      <c r="AG12" s="614"/>
      <c r="AH12" s="615"/>
      <c r="AI12" s="182"/>
    </row>
    <row r="13" spans="1:35">
      <c r="A13" s="181"/>
      <c r="B13" s="152"/>
      <c r="C13" s="152"/>
      <c r="D13" s="152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82"/>
    </row>
    <row r="14" spans="1:35">
      <c r="A14" s="181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82"/>
    </row>
    <row r="15" spans="1:35">
      <c r="A15" s="181"/>
      <c r="B15" s="634" t="s">
        <v>436</v>
      </c>
      <c r="C15" s="265"/>
      <c r="D15" s="265"/>
      <c r="E15" s="265"/>
      <c r="F15" s="265"/>
      <c r="G15" s="265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182"/>
    </row>
    <row r="16" spans="1:35">
      <c r="A16" s="181"/>
      <c r="B16" s="265"/>
      <c r="C16" s="265"/>
      <c r="D16" s="265"/>
      <c r="E16" s="265"/>
      <c r="F16" s="265"/>
      <c r="G16" s="265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182"/>
    </row>
    <row r="17" spans="1:38">
      <c r="A17" s="181"/>
      <c r="B17" s="265"/>
      <c r="C17" s="265"/>
      <c r="D17" s="265"/>
      <c r="E17" s="265"/>
      <c r="F17" s="265"/>
      <c r="G17" s="265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182"/>
    </row>
    <row r="18" spans="1:38">
      <c r="A18" s="181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82"/>
    </row>
    <row r="19" spans="1:38">
      <c r="A19" s="181"/>
      <c r="B19" s="114"/>
      <c r="C19" s="114" t="s">
        <v>437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82"/>
    </row>
    <row r="20" spans="1:38">
      <c r="A20" s="18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82"/>
      <c r="AL20" s="177"/>
    </row>
    <row r="21" spans="1:38">
      <c r="A21" s="18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82"/>
    </row>
    <row r="22" spans="1:38" ht="18.75" customHeight="1">
      <c r="A22" s="181"/>
      <c r="B22" s="625" t="s">
        <v>466</v>
      </c>
      <c r="C22" s="62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626"/>
      <c r="AB22" s="626"/>
      <c r="AC22" s="626"/>
      <c r="AD22" s="626"/>
      <c r="AE22" s="626"/>
      <c r="AF22" s="626"/>
      <c r="AG22" s="626"/>
      <c r="AH22" s="627"/>
      <c r="AI22" s="182"/>
    </row>
    <row r="23" spans="1:38">
      <c r="A23" s="181"/>
      <c r="B23" s="628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629"/>
      <c r="AB23" s="629"/>
      <c r="AC23" s="629"/>
      <c r="AD23" s="629"/>
      <c r="AE23" s="629"/>
      <c r="AF23" s="629"/>
      <c r="AG23" s="629"/>
      <c r="AH23" s="630"/>
      <c r="AI23" s="182"/>
    </row>
    <row r="24" spans="1:38">
      <c r="A24" s="181"/>
      <c r="B24" s="628"/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29"/>
      <c r="V24" s="629"/>
      <c r="W24" s="629"/>
      <c r="X24" s="629"/>
      <c r="Y24" s="629"/>
      <c r="Z24" s="629"/>
      <c r="AA24" s="629"/>
      <c r="AB24" s="629"/>
      <c r="AC24" s="629"/>
      <c r="AD24" s="629"/>
      <c r="AE24" s="629"/>
      <c r="AF24" s="629"/>
      <c r="AG24" s="629"/>
      <c r="AH24" s="630"/>
      <c r="AI24" s="182"/>
    </row>
    <row r="25" spans="1:38">
      <c r="A25" s="181"/>
      <c r="B25" s="628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629"/>
      <c r="AB25" s="629"/>
      <c r="AC25" s="629"/>
      <c r="AD25" s="629"/>
      <c r="AE25" s="629"/>
      <c r="AF25" s="629"/>
      <c r="AG25" s="629"/>
      <c r="AH25" s="630"/>
      <c r="AI25" s="182"/>
    </row>
    <row r="26" spans="1:38">
      <c r="A26" s="181"/>
      <c r="B26" s="628"/>
      <c r="C26" s="629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629"/>
      <c r="AB26" s="629"/>
      <c r="AC26" s="629"/>
      <c r="AD26" s="629"/>
      <c r="AE26" s="629"/>
      <c r="AF26" s="629"/>
      <c r="AG26" s="629"/>
      <c r="AH26" s="630"/>
      <c r="AI26" s="182"/>
    </row>
    <row r="27" spans="1:38">
      <c r="A27" s="181"/>
      <c r="B27" s="628"/>
      <c r="C27" s="629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629"/>
      <c r="AB27" s="629"/>
      <c r="AC27" s="629"/>
      <c r="AD27" s="629"/>
      <c r="AE27" s="629"/>
      <c r="AF27" s="629"/>
      <c r="AG27" s="629"/>
      <c r="AH27" s="630"/>
      <c r="AI27" s="182"/>
    </row>
    <row r="28" spans="1:38">
      <c r="A28" s="181"/>
      <c r="B28" s="628"/>
      <c r="C28" s="629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29"/>
      <c r="T28" s="629"/>
      <c r="U28" s="629"/>
      <c r="V28" s="629"/>
      <c r="W28" s="629"/>
      <c r="X28" s="629"/>
      <c r="Y28" s="629"/>
      <c r="Z28" s="629"/>
      <c r="AA28" s="629"/>
      <c r="AB28" s="629"/>
      <c r="AC28" s="629"/>
      <c r="AD28" s="629"/>
      <c r="AE28" s="629"/>
      <c r="AF28" s="629"/>
      <c r="AG28" s="629"/>
      <c r="AH28" s="630"/>
      <c r="AI28" s="182"/>
    </row>
    <row r="29" spans="1:38">
      <c r="A29" s="181"/>
      <c r="B29" s="628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629"/>
      <c r="P29" s="629"/>
      <c r="Q29" s="629"/>
      <c r="R29" s="629"/>
      <c r="S29" s="629"/>
      <c r="T29" s="629"/>
      <c r="U29" s="629"/>
      <c r="V29" s="629"/>
      <c r="W29" s="629"/>
      <c r="X29" s="629"/>
      <c r="Y29" s="629"/>
      <c r="Z29" s="629"/>
      <c r="AA29" s="629"/>
      <c r="AB29" s="629"/>
      <c r="AC29" s="629"/>
      <c r="AD29" s="629"/>
      <c r="AE29" s="629"/>
      <c r="AF29" s="629"/>
      <c r="AG29" s="629"/>
      <c r="AH29" s="630"/>
      <c r="AI29" s="182"/>
    </row>
    <row r="30" spans="1:38">
      <c r="A30" s="181"/>
      <c r="B30" s="628"/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29"/>
      <c r="O30" s="629"/>
      <c r="P30" s="629"/>
      <c r="Q30" s="629"/>
      <c r="R30" s="629"/>
      <c r="S30" s="629"/>
      <c r="T30" s="629"/>
      <c r="U30" s="629"/>
      <c r="V30" s="629"/>
      <c r="W30" s="629"/>
      <c r="X30" s="629"/>
      <c r="Y30" s="629"/>
      <c r="Z30" s="629"/>
      <c r="AA30" s="629"/>
      <c r="AB30" s="629"/>
      <c r="AC30" s="629"/>
      <c r="AD30" s="629"/>
      <c r="AE30" s="629"/>
      <c r="AF30" s="629"/>
      <c r="AG30" s="629"/>
      <c r="AH30" s="630"/>
      <c r="AI30" s="182"/>
    </row>
    <row r="31" spans="1:38">
      <c r="A31" s="181"/>
      <c r="B31" s="628"/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  <c r="S31" s="629"/>
      <c r="T31" s="629"/>
      <c r="U31" s="629"/>
      <c r="V31" s="629"/>
      <c r="W31" s="629"/>
      <c r="X31" s="629"/>
      <c r="Y31" s="629"/>
      <c r="Z31" s="629"/>
      <c r="AA31" s="629"/>
      <c r="AB31" s="629"/>
      <c r="AC31" s="629"/>
      <c r="AD31" s="629"/>
      <c r="AE31" s="629"/>
      <c r="AF31" s="629"/>
      <c r="AG31" s="629"/>
      <c r="AH31" s="630"/>
      <c r="AI31" s="182"/>
    </row>
    <row r="32" spans="1:38">
      <c r="A32" s="181"/>
      <c r="B32" s="628"/>
      <c r="C32" s="629"/>
      <c r="D32" s="629"/>
      <c r="E32" s="629"/>
      <c r="F32" s="629"/>
      <c r="G32" s="629"/>
      <c r="H32" s="629"/>
      <c r="I32" s="629"/>
      <c r="J32" s="629"/>
      <c r="K32" s="629"/>
      <c r="L32" s="629"/>
      <c r="M32" s="629"/>
      <c r="N32" s="629"/>
      <c r="O32" s="629"/>
      <c r="P32" s="629"/>
      <c r="Q32" s="629"/>
      <c r="R32" s="629"/>
      <c r="S32" s="629"/>
      <c r="T32" s="629"/>
      <c r="U32" s="629"/>
      <c r="V32" s="629"/>
      <c r="W32" s="629"/>
      <c r="X32" s="629"/>
      <c r="Y32" s="629"/>
      <c r="Z32" s="629"/>
      <c r="AA32" s="629"/>
      <c r="AB32" s="629"/>
      <c r="AC32" s="629"/>
      <c r="AD32" s="629"/>
      <c r="AE32" s="629"/>
      <c r="AF32" s="629"/>
      <c r="AG32" s="629"/>
      <c r="AH32" s="630"/>
      <c r="AI32" s="182"/>
    </row>
    <row r="33" spans="1:35">
      <c r="A33" s="181"/>
      <c r="B33" s="628"/>
      <c r="C33" s="629"/>
      <c r="D33" s="629"/>
      <c r="E33" s="629"/>
      <c r="F33" s="629"/>
      <c r="G33" s="629"/>
      <c r="H33" s="629"/>
      <c r="I33" s="629"/>
      <c r="J33" s="629"/>
      <c r="K33" s="629"/>
      <c r="L33" s="629"/>
      <c r="M33" s="629"/>
      <c r="N33" s="629"/>
      <c r="O33" s="629"/>
      <c r="P33" s="629"/>
      <c r="Q33" s="629"/>
      <c r="R33" s="629"/>
      <c r="S33" s="629"/>
      <c r="T33" s="629"/>
      <c r="U33" s="629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29"/>
      <c r="AH33" s="630"/>
      <c r="AI33" s="182"/>
    </row>
    <row r="34" spans="1:35">
      <c r="A34" s="183"/>
      <c r="B34" s="628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29"/>
      <c r="P34" s="629"/>
      <c r="Q34" s="629"/>
      <c r="R34" s="629"/>
      <c r="S34" s="629"/>
      <c r="T34" s="629"/>
      <c r="U34" s="629"/>
      <c r="V34" s="629"/>
      <c r="W34" s="629"/>
      <c r="X34" s="629"/>
      <c r="Y34" s="629"/>
      <c r="Z34" s="629"/>
      <c r="AA34" s="629"/>
      <c r="AB34" s="629"/>
      <c r="AC34" s="629"/>
      <c r="AD34" s="629"/>
      <c r="AE34" s="629"/>
      <c r="AF34" s="629"/>
      <c r="AG34" s="629"/>
      <c r="AH34" s="630"/>
      <c r="AI34" s="182"/>
    </row>
    <row r="35" spans="1:35">
      <c r="A35" s="183"/>
      <c r="B35" s="628"/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29"/>
      <c r="O35" s="629"/>
      <c r="P35" s="629"/>
      <c r="Q35" s="629"/>
      <c r="R35" s="629"/>
      <c r="S35" s="629"/>
      <c r="T35" s="629"/>
      <c r="U35" s="629"/>
      <c r="V35" s="629"/>
      <c r="W35" s="629"/>
      <c r="X35" s="629"/>
      <c r="Y35" s="629"/>
      <c r="Z35" s="629"/>
      <c r="AA35" s="629"/>
      <c r="AB35" s="629"/>
      <c r="AC35" s="629"/>
      <c r="AD35" s="629"/>
      <c r="AE35" s="629"/>
      <c r="AF35" s="629"/>
      <c r="AG35" s="629"/>
      <c r="AH35" s="630"/>
      <c r="AI35" s="182"/>
    </row>
    <row r="36" spans="1:35">
      <c r="A36" s="183"/>
      <c r="B36" s="628"/>
      <c r="C36" s="629"/>
      <c r="D36" s="629"/>
      <c r="E36" s="629"/>
      <c r="F36" s="629"/>
      <c r="G36" s="629"/>
      <c r="H36" s="629"/>
      <c r="I36" s="629"/>
      <c r="J36" s="629"/>
      <c r="K36" s="629"/>
      <c r="L36" s="629"/>
      <c r="M36" s="629"/>
      <c r="N36" s="629"/>
      <c r="O36" s="629"/>
      <c r="P36" s="629"/>
      <c r="Q36" s="629"/>
      <c r="R36" s="629"/>
      <c r="S36" s="629"/>
      <c r="T36" s="629"/>
      <c r="U36" s="629"/>
      <c r="V36" s="629"/>
      <c r="W36" s="629"/>
      <c r="X36" s="629"/>
      <c r="Y36" s="629"/>
      <c r="Z36" s="629"/>
      <c r="AA36" s="629"/>
      <c r="AB36" s="629"/>
      <c r="AC36" s="629"/>
      <c r="AD36" s="629"/>
      <c r="AE36" s="629"/>
      <c r="AF36" s="629"/>
      <c r="AG36" s="629"/>
      <c r="AH36" s="630"/>
      <c r="AI36" s="182"/>
    </row>
    <row r="37" spans="1:35">
      <c r="A37" s="183"/>
      <c r="B37" s="628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  <c r="Z37" s="629"/>
      <c r="AA37" s="629"/>
      <c r="AB37" s="629"/>
      <c r="AC37" s="629"/>
      <c r="AD37" s="629"/>
      <c r="AE37" s="629"/>
      <c r="AF37" s="629"/>
      <c r="AG37" s="629"/>
      <c r="AH37" s="630"/>
      <c r="AI37" s="182"/>
    </row>
    <row r="38" spans="1:35">
      <c r="A38" s="183"/>
      <c r="B38" s="628"/>
      <c r="C38" s="629"/>
      <c r="D38" s="629"/>
      <c r="E38" s="629"/>
      <c r="F38" s="629"/>
      <c r="G38" s="629"/>
      <c r="H38" s="629"/>
      <c r="I38" s="629"/>
      <c r="J38" s="629"/>
      <c r="K38" s="629"/>
      <c r="L38" s="629"/>
      <c r="M38" s="629"/>
      <c r="N38" s="629"/>
      <c r="O38" s="629"/>
      <c r="P38" s="629"/>
      <c r="Q38" s="629"/>
      <c r="R38" s="629"/>
      <c r="S38" s="629"/>
      <c r="T38" s="629"/>
      <c r="U38" s="629"/>
      <c r="V38" s="629"/>
      <c r="W38" s="629"/>
      <c r="X38" s="629"/>
      <c r="Y38" s="629"/>
      <c r="Z38" s="629"/>
      <c r="AA38" s="629"/>
      <c r="AB38" s="629"/>
      <c r="AC38" s="629"/>
      <c r="AD38" s="629"/>
      <c r="AE38" s="629"/>
      <c r="AF38" s="629"/>
      <c r="AG38" s="629"/>
      <c r="AH38" s="630"/>
      <c r="AI38" s="182"/>
    </row>
    <row r="39" spans="1:35">
      <c r="A39" s="183"/>
      <c r="B39" s="628"/>
      <c r="C39" s="629"/>
      <c r="D39" s="629"/>
      <c r="E39" s="629"/>
      <c r="F39" s="629"/>
      <c r="G39" s="629"/>
      <c r="H39" s="629"/>
      <c r="I39" s="629"/>
      <c r="J39" s="629"/>
      <c r="K39" s="629"/>
      <c r="L39" s="629"/>
      <c r="M39" s="629"/>
      <c r="N39" s="629"/>
      <c r="O39" s="629"/>
      <c r="P39" s="629"/>
      <c r="Q39" s="629"/>
      <c r="R39" s="629"/>
      <c r="S39" s="629"/>
      <c r="T39" s="629"/>
      <c r="U39" s="629"/>
      <c r="V39" s="629"/>
      <c r="W39" s="629"/>
      <c r="X39" s="629"/>
      <c r="Y39" s="629"/>
      <c r="Z39" s="629"/>
      <c r="AA39" s="629"/>
      <c r="AB39" s="629"/>
      <c r="AC39" s="629"/>
      <c r="AD39" s="629"/>
      <c r="AE39" s="629"/>
      <c r="AF39" s="629"/>
      <c r="AG39" s="629"/>
      <c r="AH39" s="630"/>
      <c r="AI39" s="182"/>
    </row>
    <row r="40" spans="1:35">
      <c r="A40" s="183"/>
      <c r="B40" s="628"/>
      <c r="C40" s="629"/>
      <c r="D40" s="629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29"/>
      <c r="R40" s="629"/>
      <c r="S40" s="629"/>
      <c r="T40" s="629"/>
      <c r="U40" s="629"/>
      <c r="V40" s="629"/>
      <c r="W40" s="629"/>
      <c r="X40" s="629"/>
      <c r="Y40" s="629"/>
      <c r="Z40" s="629"/>
      <c r="AA40" s="629"/>
      <c r="AB40" s="629"/>
      <c r="AC40" s="629"/>
      <c r="AD40" s="629"/>
      <c r="AE40" s="629"/>
      <c r="AF40" s="629"/>
      <c r="AG40" s="629"/>
      <c r="AH40" s="630"/>
      <c r="AI40" s="182"/>
    </row>
    <row r="41" spans="1:35">
      <c r="A41" s="183"/>
      <c r="B41" s="628"/>
      <c r="C41" s="629"/>
      <c r="D41" s="629"/>
      <c r="E41" s="629"/>
      <c r="F41" s="629"/>
      <c r="G41" s="629"/>
      <c r="H41" s="629"/>
      <c r="I41" s="629"/>
      <c r="J41" s="629"/>
      <c r="K41" s="629"/>
      <c r="L41" s="629"/>
      <c r="M41" s="629"/>
      <c r="N41" s="629"/>
      <c r="O41" s="629"/>
      <c r="P41" s="629"/>
      <c r="Q41" s="629"/>
      <c r="R41" s="629"/>
      <c r="S41" s="629"/>
      <c r="T41" s="629"/>
      <c r="U41" s="629"/>
      <c r="V41" s="629"/>
      <c r="W41" s="629"/>
      <c r="X41" s="629"/>
      <c r="Y41" s="629"/>
      <c r="Z41" s="629"/>
      <c r="AA41" s="629"/>
      <c r="AB41" s="629"/>
      <c r="AC41" s="629"/>
      <c r="AD41" s="629"/>
      <c r="AE41" s="629"/>
      <c r="AF41" s="629"/>
      <c r="AG41" s="629"/>
      <c r="AH41" s="630"/>
      <c r="AI41" s="182"/>
    </row>
    <row r="42" spans="1:35">
      <c r="A42" s="183"/>
      <c r="B42" s="628"/>
      <c r="C42" s="629"/>
      <c r="D42" s="629"/>
      <c r="E42" s="629"/>
      <c r="F42" s="629"/>
      <c r="G42" s="629"/>
      <c r="H42" s="629"/>
      <c r="I42" s="629"/>
      <c r="J42" s="629"/>
      <c r="K42" s="629"/>
      <c r="L42" s="629"/>
      <c r="M42" s="629"/>
      <c r="N42" s="629"/>
      <c r="O42" s="629"/>
      <c r="P42" s="629"/>
      <c r="Q42" s="629"/>
      <c r="R42" s="629"/>
      <c r="S42" s="629"/>
      <c r="T42" s="629"/>
      <c r="U42" s="629"/>
      <c r="V42" s="629"/>
      <c r="W42" s="629"/>
      <c r="X42" s="629"/>
      <c r="Y42" s="629"/>
      <c r="Z42" s="629"/>
      <c r="AA42" s="629"/>
      <c r="AB42" s="629"/>
      <c r="AC42" s="629"/>
      <c r="AD42" s="629"/>
      <c r="AE42" s="629"/>
      <c r="AF42" s="629"/>
      <c r="AG42" s="629"/>
      <c r="AH42" s="630"/>
      <c r="AI42" s="182"/>
    </row>
    <row r="43" spans="1:35">
      <c r="A43" s="183"/>
      <c r="B43" s="628"/>
      <c r="C43" s="629"/>
      <c r="D43" s="629"/>
      <c r="E43" s="629"/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629"/>
      <c r="R43" s="629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30"/>
      <c r="AI43" s="182"/>
    </row>
    <row r="44" spans="1:35">
      <c r="A44" s="183"/>
      <c r="B44" s="628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629"/>
      <c r="Y44" s="629"/>
      <c r="Z44" s="629"/>
      <c r="AA44" s="629"/>
      <c r="AB44" s="629"/>
      <c r="AC44" s="629"/>
      <c r="AD44" s="629"/>
      <c r="AE44" s="629"/>
      <c r="AF44" s="629"/>
      <c r="AG44" s="629"/>
      <c r="AH44" s="630"/>
      <c r="AI44" s="182"/>
    </row>
    <row r="45" spans="1:35">
      <c r="A45" s="183"/>
      <c r="B45" s="628"/>
      <c r="C45" s="629"/>
      <c r="D45" s="629"/>
      <c r="E45" s="629"/>
      <c r="F45" s="629"/>
      <c r="G45" s="629"/>
      <c r="H45" s="629"/>
      <c r="I45" s="629"/>
      <c r="J45" s="629"/>
      <c r="K45" s="629"/>
      <c r="L45" s="629"/>
      <c r="M45" s="629"/>
      <c r="N45" s="629"/>
      <c r="O45" s="629"/>
      <c r="P45" s="629"/>
      <c r="Q45" s="629"/>
      <c r="R45" s="629"/>
      <c r="S45" s="629"/>
      <c r="T45" s="629"/>
      <c r="U45" s="629"/>
      <c r="V45" s="629"/>
      <c r="W45" s="629"/>
      <c r="X45" s="629"/>
      <c r="Y45" s="629"/>
      <c r="Z45" s="629"/>
      <c r="AA45" s="629"/>
      <c r="AB45" s="629"/>
      <c r="AC45" s="629"/>
      <c r="AD45" s="629"/>
      <c r="AE45" s="629"/>
      <c r="AF45" s="629"/>
      <c r="AG45" s="629"/>
      <c r="AH45" s="630"/>
      <c r="AI45" s="182"/>
    </row>
    <row r="46" spans="1:35">
      <c r="A46" s="183"/>
      <c r="B46" s="628"/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/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30"/>
      <c r="AI46" s="182"/>
    </row>
    <row r="47" spans="1:35">
      <c r="A47" s="183"/>
      <c r="B47" s="628"/>
      <c r="C47" s="629"/>
      <c r="D47" s="629"/>
      <c r="E47" s="629"/>
      <c r="F47" s="629"/>
      <c r="G47" s="629"/>
      <c r="H47" s="629"/>
      <c r="I47" s="629"/>
      <c r="J47" s="629"/>
      <c r="K47" s="629"/>
      <c r="L47" s="629"/>
      <c r="M47" s="629"/>
      <c r="N47" s="629"/>
      <c r="O47" s="629"/>
      <c r="P47" s="629"/>
      <c r="Q47" s="629"/>
      <c r="R47" s="629"/>
      <c r="S47" s="629"/>
      <c r="T47" s="629"/>
      <c r="U47" s="629"/>
      <c r="V47" s="629"/>
      <c r="W47" s="629"/>
      <c r="X47" s="629"/>
      <c r="Y47" s="629"/>
      <c r="Z47" s="629"/>
      <c r="AA47" s="629"/>
      <c r="AB47" s="629"/>
      <c r="AC47" s="629"/>
      <c r="AD47" s="629"/>
      <c r="AE47" s="629"/>
      <c r="AF47" s="629"/>
      <c r="AG47" s="629"/>
      <c r="AH47" s="630"/>
      <c r="AI47" s="182"/>
    </row>
    <row r="48" spans="1:35">
      <c r="A48" s="183"/>
      <c r="B48" s="631"/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  <c r="W48" s="632"/>
      <c r="X48" s="632"/>
      <c r="Y48" s="632"/>
      <c r="Z48" s="632"/>
      <c r="AA48" s="632"/>
      <c r="AB48" s="632"/>
      <c r="AC48" s="632"/>
      <c r="AD48" s="632"/>
      <c r="AE48" s="632"/>
      <c r="AF48" s="632"/>
      <c r="AG48" s="632"/>
      <c r="AH48" s="633"/>
      <c r="AI48" s="182"/>
    </row>
    <row r="49" spans="1:3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20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topLeftCell="A29" zoomScale="140" zoomScaleNormal="100" zoomScaleSheetLayoutView="140" workbookViewId="0">
      <selection activeCell="A3" sqref="A3:AI42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8" ht="18" customHeight="1">
      <c r="A1" s="601" t="s">
        <v>384</v>
      </c>
      <c r="B1" s="602"/>
      <c r="C1" s="602"/>
      <c r="D1" s="602"/>
      <c r="E1" s="602"/>
      <c r="F1" s="602"/>
      <c r="G1" s="602"/>
      <c r="H1" s="602"/>
      <c r="I1" s="602"/>
      <c r="J1" s="602"/>
      <c r="K1" s="603"/>
      <c r="L1" s="646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7"/>
    </row>
    <row r="2" spans="1:38" ht="18" customHeight="1">
      <c r="A2" s="604"/>
      <c r="B2" s="605"/>
      <c r="C2" s="605"/>
      <c r="D2" s="605"/>
      <c r="E2" s="605"/>
      <c r="F2" s="605"/>
      <c r="G2" s="605"/>
      <c r="H2" s="605"/>
      <c r="I2" s="605"/>
      <c r="J2" s="605"/>
      <c r="K2" s="606"/>
      <c r="L2" s="648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</row>
    <row r="3" spans="1:38" ht="18" customHeight="1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8"/>
      <c r="AI3" s="639"/>
    </row>
    <row r="4" spans="1:38" ht="18" customHeight="1">
      <c r="A4" s="640"/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1"/>
      <c r="AI4" s="642"/>
    </row>
    <row r="5" spans="1:38" ht="18" customHeight="1">
      <c r="A5" s="640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1"/>
      <c r="AE5" s="641"/>
      <c r="AF5" s="641"/>
      <c r="AG5" s="641"/>
      <c r="AH5" s="641"/>
      <c r="AI5" s="642"/>
    </row>
    <row r="6" spans="1:38" ht="18" customHeight="1">
      <c r="A6" s="640"/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1"/>
      <c r="AE6" s="641"/>
      <c r="AF6" s="641"/>
      <c r="AG6" s="641"/>
      <c r="AH6" s="641"/>
      <c r="AI6" s="642"/>
    </row>
    <row r="7" spans="1:38" ht="18" customHeight="1">
      <c r="A7" s="640"/>
      <c r="B7" s="641"/>
      <c r="C7" s="641"/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2"/>
    </row>
    <row r="8" spans="1:38" ht="18" customHeight="1">
      <c r="A8" s="640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2"/>
    </row>
    <row r="9" spans="1:38" ht="18" customHeight="1">
      <c r="A9" s="640"/>
      <c r="B9" s="641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2"/>
    </row>
    <row r="10" spans="1:38" ht="18" customHeight="1">
      <c r="A10" s="640"/>
      <c r="B10" s="641"/>
      <c r="C10" s="641"/>
      <c r="D10" s="641"/>
      <c r="E10" s="641"/>
      <c r="F10" s="641"/>
      <c r="G10" s="641"/>
      <c r="H10" s="641"/>
      <c r="I10" s="641"/>
      <c r="J10" s="641"/>
      <c r="K10" s="641"/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641"/>
      <c r="AG10" s="641"/>
      <c r="AH10" s="641"/>
      <c r="AI10" s="642"/>
    </row>
    <row r="11" spans="1:38" ht="18" customHeight="1">
      <c r="A11" s="640"/>
      <c r="B11" s="641"/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1"/>
      <c r="AH11" s="641"/>
      <c r="AI11" s="642"/>
    </row>
    <row r="12" spans="1:38" ht="18" customHeight="1">
      <c r="A12" s="640"/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1"/>
      <c r="AH12" s="641"/>
      <c r="AI12" s="642"/>
    </row>
    <row r="13" spans="1:38" ht="18" customHeight="1">
      <c r="A13" s="640"/>
      <c r="B13" s="641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1"/>
      <c r="AH13" s="641"/>
      <c r="AI13" s="642"/>
    </row>
    <row r="14" spans="1:38" ht="18" customHeight="1">
      <c r="A14" s="640"/>
      <c r="B14" s="641"/>
      <c r="C14" s="641"/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641"/>
      <c r="AA14" s="641"/>
      <c r="AB14" s="641"/>
      <c r="AC14" s="641"/>
      <c r="AD14" s="641"/>
      <c r="AE14" s="641"/>
      <c r="AF14" s="641"/>
      <c r="AG14" s="641"/>
      <c r="AH14" s="641"/>
      <c r="AI14" s="642"/>
    </row>
    <row r="15" spans="1:38" ht="18" customHeight="1">
      <c r="A15" s="640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1"/>
      <c r="AI15" s="642"/>
    </row>
    <row r="16" spans="1:38" ht="18" customHeight="1">
      <c r="A16" s="640"/>
      <c r="B16" s="641"/>
      <c r="C16" s="641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  <c r="Y16" s="641"/>
      <c r="Z16" s="641"/>
      <c r="AA16" s="641"/>
      <c r="AB16" s="641"/>
      <c r="AC16" s="641"/>
      <c r="AD16" s="641"/>
      <c r="AE16" s="641"/>
      <c r="AF16" s="641"/>
      <c r="AG16" s="641"/>
      <c r="AH16" s="641"/>
      <c r="AI16" s="642"/>
      <c r="AL16" s="112"/>
    </row>
    <row r="17" spans="1:35" ht="18" customHeight="1">
      <c r="A17" s="640"/>
      <c r="B17" s="641"/>
      <c r="C17" s="641"/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1"/>
      <c r="AH17" s="641"/>
      <c r="AI17" s="642"/>
    </row>
    <row r="18" spans="1:35" ht="18" customHeight="1">
      <c r="A18" s="640"/>
      <c r="B18" s="641"/>
      <c r="C18" s="641"/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641"/>
      <c r="S18" s="641"/>
      <c r="T18" s="641"/>
      <c r="U18" s="641"/>
      <c r="V18" s="641"/>
      <c r="W18" s="641"/>
      <c r="X18" s="641"/>
      <c r="Y18" s="641"/>
      <c r="Z18" s="641"/>
      <c r="AA18" s="641"/>
      <c r="AB18" s="641"/>
      <c r="AC18" s="641"/>
      <c r="AD18" s="641"/>
      <c r="AE18" s="641"/>
      <c r="AF18" s="641"/>
      <c r="AG18" s="641"/>
      <c r="AH18" s="641"/>
      <c r="AI18" s="642"/>
    </row>
    <row r="19" spans="1:35" ht="18" customHeight="1">
      <c r="A19" s="640"/>
      <c r="B19" s="641"/>
      <c r="C19" s="641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1"/>
      <c r="AC19" s="641"/>
      <c r="AD19" s="641"/>
      <c r="AE19" s="641"/>
      <c r="AF19" s="641"/>
      <c r="AG19" s="641"/>
      <c r="AH19" s="641"/>
      <c r="AI19" s="642"/>
    </row>
    <row r="20" spans="1:35" ht="18" customHeight="1">
      <c r="A20" s="640"/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  <c r="Y20" s="641"/>
      <c r="Z20" s="641"/>
      <c r="AA20" s="641"/>
      <c r="AB20" s="641"/>
      <c r="AC20" s="641"/>
      <c r="AD20" s="641"/>
      <c r="AE20" s="641"/>
      <c r="AF20" s="641"/>
      <c r="AG20" s="641"/>
      <c r="AH20" s="641"/>
      <c r="AI20" s="642"/>
    </row>
    <row r="21" spans="1:35" ht="18" customHeight="1">
      <c r="A21" s="640"/>
      <c r="B21" s="641"/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641"/>
      <c r="AI21" s="642"/>
    </row>
    <row r="22" spans="1:35" ht="18" customHeight="1">
      <c r="A22" s="640"/>
      <c r="B22" s="641"/>
      <c r="C22" s="641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1"/>
      <c r="AA22" s="641"/>
      <c r="AB22" s="641"/>
      <c r="AC22" s="641"/>
      <c r="AD22" s="641"/>
      <c r="AE22" s="641"/>
      <c r="AF22" s="641"/>
      <c r="AG22" s="641"/>
      <c r="AH22" s="641"/>
      <c r="AI22" s="642"/>
    </row>
    <row r="23" spans="1:35" ht="18" customHeight="1">
      <c r="A23" s="640"/>
      <c r="B23" s="641"/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1"/>
      <c r="Z23" s="641"/>
      <c r="AA23" s="641"/>
      <c r="AB23" s="641"/>
      <c r="AC23" s="641"/>
      <c r="AD23" s="641"/>
      <c r="AE23" s="641"/>
      <c r="AF23" s="641"/>
      <c r="AG23" s="641"/>
      <c r="AH23" s="641"/>
      <c r="AI23" s="642"/>
    </row>
    <row r="24" spans="1:35" ht="18" customHeight="1">
      <c r="A24" s="640"/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641"/>
      <c r="Z24" s="641"/>
      <c r="AA24" s="641"/>
      <c r="AB24" s="641"/>
      <c r="AC24" s="641"/>
      <c r="AD24" s="641"/>
      <c r="AE24" s="641"/>
      <c r="AF24" s="641"/>
      <c r="AG24" s="641"/>
      <c r="AH24" s="641"/>
      <c r="AI24" s="642"/>
    </row>
    <row r="25" spans="1:35" ht="18" customHeight="1">
      <c r="A25" s="640"/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  <c r="S25" s="641"/>
      <c r="T25" s="641"/>
      <c r="U25" s="641"/>
      <c r="V25" s="641"/>
      <c r="W25" s="641"/>
      <c r="X25" s="641"/>
      <c r="Y25" s="641"/>
      <c r="Z25" s="641"/>
      <c r="AA25" s="641"/>
      <c r="AB25" s="641"/>
      <c r="AC25" s="641"/>
      <c r="AD25" s="641"/>
      <c r="AE25" s="641"/>
      <c r="AF25" s="641"/>
      <c r="AG25" s="641"/>
      <c r="AH25" s="641"/>
      <c r="AI25" s="642"/>
    </row>
    <row r="26" spans="1:35" ht="18" customHeight="1">
      <c r="A26" s="640"/>
      <c r="B26" s="641"/>
      <c r="C26" s="641"/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641"/>
      <c r="W26" s="641"/>
      <c r="X26" s="641"/>
      <c r="Y26" s="641"/>
      <c r="Z26" s="641"/>
      <c r="AA26" s="641"/>
      <c r="AB26" s="641"/>
      <c r="AC26" s="641"/>
      <c r="AD26" s="641"/>
      <c r="AE26" s="641"/>
      <c r="AF26" s="641"/>
      <c r="AG26" s="641"/>
      <c r="AH26" s="641"/>
      <c r="AI26" s="642"/>
    </row>
    <row r="27" spans="1:35" ht="18" customHeight="1">
      <c r="A27" s="640"/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/>
      <c r="AA27" s="641"/>
      <c r="AB27" s="641"/>
      <c r="AC27" s="641"/>
      <c r="AD27" s="641"/>
      <c r="AE27" s="641"/>
      <c r="AF27" s="641"/>
      <c r="AG27" s="641"/>
      <c r="AH27" s="641"/>
      <c r="AI27" s="642"/>
    </row>
    <row r="28" spans="1:35" ht="18" customHeight="1">
      <c r="A28" s="640"/>
      <c r="B28" s="641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641"/>
      <c r="AD28" s="641"/>
      <c r="AE28" s="641"/>
      <c r="AF28" s="641"/>
      <c r="AG28" s="641"/>
      <c r="AH28" s="641"/>
      <c r="AI28" s="642"/>
    </row>
    <row r="29" spans="1:35" ht="18" customHeight="1">
      <c r="A29" s="640"/>
      <c r="B29" s="641"/>
      <c r="C29" s="641"/>
      <c r="D29" s="641"/>
      <c r="E29" s="641"/>
      <c r="F29" s="641"/>
      <c r="G29" s="641"/>
      <c r="H29" s="641"/>
      <c r="I29" s="641"/>
      <c r="J29" s="641"/>
      <c r="K29" s="641"/>
      <c r="L29" s="641"/>
      <c r="M29" s="641"/>
      <c r="N29" s="641"/>
      <c r="O29" s="641"/>
      <c r="P29" s="641"/>
      <c r="Q29" s="641"/>
      <c r="R29" s="641"/>
      <c r="S29" s="641"/>
      <c r="T29" s="641"/>
      <c r="U29" s="641"/>
      <c r="V29" s="641"/>
      <c r="W29" s="641"/>
      <c r="X29" s="641"/>
      <c r="Y29" s="641"/>
      <c r="Z29" s="641"/>
      <c r="AA29" s="641"/>
      <c r="AB29" s="641"/>
      <c r="AC29" s="641"/>
      <c r="AD29" s="641"/>
      <c r="AE29" s="641"/>
      <c r="AF29" s="641"/>
      <c r="AG29" s="641"/>
      <c r="AH29" s="641"/>
      <c r="AI29" s="642"/>
    </row>
    <row r="30" spans="1:35" ht="18" customHeight="1">
      <c r="A30" s="640"/>
      <c r="B30" s="641"/>
      <c r="C30" s="641"/>
      <c r="D30" s="641"/>
      <c r="E30" s="641"/>
      <c r="F30" s="641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1"/>
      <c r="Z30" s="641"/>
      <c r="AA30" s="641"/>
      <c r="AB30" s="641"/>
      <c r="AC30" s="641"/>
      <c r="AD30" s="641"/>
      <c r="AE30" s="641"/>
      <c r="AF30" s="641"/>
      <c r="AG30" s="641"/>
      <c r="AH30" s="641"/>
      <c r="AI30" s="642"/>
    </row>
    <row r="31" spans="1:35" ht="18" customHeight="1">
      <c r="A31" s="640"/>
      <c r="B31" s="641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641"/>
      <c r="AD31" s="641"/>
      <c r="AE31" s="641"/>
      <c r="AF31" s="641"/>
      <c r="AG31" s="641"/>
      <c r="AH31" s="641"/>
      <c r="AI31" s="642"/>
    </row>
    <row r="32" spans="1:35" ht="18" customHeight="1">
      <c r="A32" s="640"/>
      <c r="B32" s="641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1"/>
      <c r="Y32" s="641"/>
      <c r="Z32" s="641"/>
      <c r="AA32" s="641"/>
      <c r="AB32" s="641"/>
      <c r="AC32" s="641"/>
      <c r="AD32" s="641"/>
      <c r="AE32" s="641"/>
      <c r="AF32" s="641"/>
      <c r="AG32" s="641"/>
      <c r="AH32" s="641"/>
      <c r="AI32" s="642"/>
    </row>
    <row r="33" spans="1:35" ht="18" customHeight="1">
      <c r="A33" s="640"/>
      <c r="B33" s="641"/>
      <c r="C33" s="641"/>
      <c r="D33" s="641"/>
      <c r="E33" s="641"/>
      <c r="F33" s="641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1"/>
      <c r="T33" s="641"/>
      <c r="U33" s="641"/>
      <c r="V33" s="641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18" customHeight="1">
      <c r="A34" s="640"/>
      <c r="B34" s="641"/>
      <c r="C34" s="641"/>
      <c r="D34" s="641"/>
      <c r="E34" s="641"/>
      <c r="F34" s="641"/>
      <c r="G34" s="641"/>
      <c r="H34" s="641"/>
      <c r="I34" s="641"/>
      <c r="J34" s="641"/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1"/>
      <c r="AG34" s="641"/>
      <c r="AH34" s="641"/>
      <c r="AI34" s="642"/>
    </row>
    <row r="35" spans="1:35" ht="18" customHeight="1">
      <c r="A35" s="640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641"/>
      <c r="AC35" s="641"/>
      <c r="AD35" s="641"/>
      <c r="AE35" s="641"/>
      <c r="AF35" s="641"/>
      <c r="AG35" s="641"/>
      <c r="AH35" s="641"/>
      <c r="AI35" s="642"/>
    </row>
    <row r="36" spans="1:35" ht="18" customHeight="1">
      <c r="A36" s="640"/>
      <c r="B36" s="641"/>
      <c r="C36" s="641"/>
      <c r="D36" s="641"/>
      <c r="E36" s="641"/>
      <c r="F36" s="641"/>
      <c r="G36" s="641"/>
      <c r="H36" s="641"/>
      <c r="I36" s="641"/>
      <c r="J36" s="641"/>
      <c r="K36" s="641"/>
      <c r="L36" s="641"/>
      <c r="M36" s="641"/>
      <c r="N36" s="641"/>
      <c r="O36" s="641"/>
      <c r="P36" s="641"/>
      <c r="Q36" s="641"/>
      <c r="R36" s="641"/>
      <c r="S36" s="641"/>
      <c r="T36" s="641"/>
      <c r="U36" s="641"/>
      <c r="V36" s="641"/>
      <c r="W36" s="641"/>
      <c r="X36" s="641"/>
      <c r="Y36" s="641"/>
      <c r="Z36" s="641"/>
      <c r="AA36" s="641"/>
      <c r="AB36" s="641"/>
      <c r="AC36" s="641"/>
      <c r="AD36" s="641"/>
      <c r="AE36" s="641"/>
      <c r="AF36" s="641"/>
      <c r="AG36" s="641"/>
      <c r="AH36" s="641"/>
      <c r="AI36" s="642"/>
    </row>
    <row r="37" spans="1:35" ht="18" customHeight="1">
      <c r="A37" s="640"/>
      <c r="B37" s="641"/>
      <c r="C37" s="641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1"/>
      <c r="O37" s="641"/>
      <c r="P37" s="641"/>
      <c r="Q37" s="641"/>
      <c r="R37" s="641"/>
      <c r="S37" s="641"/>
      <c r="T37" s="641"/>
      <c r="U37" s="641"/>
      <c r="V37" s="641"/>
      <c r="W37" s="641"/>
      <c r="X37" s="641"/>
      <c r="Y37" s="641"/>
      <c r="Z37" s="641"/>
      <c r="AA37" s="641"/>
      <c r="AB37" s="641"/>
      <c r="AC37" s="641"/>
      <c r="AD37" s="641"/>
      <c r="AE37" s="641"/>
      <c r="AF37" s="641"/>
      <c r="AG37" s="641"/>
      <c r="AH37" s="641"/>
      <c r="AI37" s="642"/>
    </row>
    <row r="38" spans="1:35" ht="18" customHeight="1">
      <c r="A38" s="640"/>
      <c r="B38" s="641"/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641"/>
      <c r="U38" s="641"/>
      <c r="V38" s="641"/>
      <c r="W38" s="641"/>
      <c r="X38" s="641"/>
      <c r="Y38" s="641"/>
      <c r="Z38" s="641"/>
      <c r="AA38" s="641"/>
      <c r="AB38" s="641"/>
      <c r="AC38" s="641"/>
      <c r="AD38" s="641"/>
      <c r="AE38" s="641"/>
      <c r="AF38" s="641"/>
      <c r="AG38" s="641"/>
      <c r="AH38" s="641"/>
      <c r="AI38" s="642"/>
    </row>
    <row r="39" spans="1:35" ht="18" customHeight="1">
      <c r="A39" s="640"/>
      <c r="B39" s="641"/>
      <c r="C39" s="641"/>
      <c r="D39" s="641"/>
      <c r="E39" s="641"/>
      <c r="F39" s="641"/>
      <c r="G39" s="641"/>
      <c r="H39" s="641"/>
      <c r="I39" s="641"/>
      <c r="J39" s="641"/>
      <c r="K39" s="641"/>
      <c r="L39" s="641"/>
      <c r="M39" s="641"/>
      <c r="N39" s="641"/>
      <c r="O39" s="641"/>
      <c r="P39" s="641"/>
      <c r="Q39" s="641"/>
      <c r="R39" s="641"/>
      <c r="S39" s="641"/>
      <c r="T39" s="641"/>
      <c r="U39" s="641"/>
      <c r="V39" s="641"/>
      <c r="W39" s="641"/>
      <c r="X39" s="641"/>
      <c r="Y39" s="641"/>
      <c r="Z39" s="641"/>
      <c r="AA39" s="641"/>
      <c r="AB39" s="641"/>
      <c r="AC39" s="641"/>
      <c r="AD39" s="641"/>
      <c r="AE39" s="641"/>
      <c r="AF39" s="641"/>
      <c r="AG39" s="641"/>
      <c r="AH39" s="641"/>
      <c r="AI39" s="642"/>
    </row>
    <row r="40" spans="1:35" ht="18" customHeight="1">
      <c r="A40" s="640"/>
      <c r="B40" s="641"/>
      <c r="C40" s="641"/>
      <c r="D40" s="641"/>
      <c r="E40" s="641"/>
      <c r="F40" s="641"/>
      <c r="G40" s="641"/>
      <c r="H40" s="641"/>
      <c r="I40" s="641"/>
      <c r="J40" s="641"/>
      <c r="K40" s="641"/>
      <c r="L40" s="641"/>
      <c r="M40" s="641"/>
      <c r="N40" s="641"/>
      <c r="O40" s="641"/>
      <c r="P40" s="641"/>
      <c r="Q40" s="641"/>
      <c r="R40" s="641"/>
      <c r="S40" s="641"/>
      <c r="T40" s="641"/>
      <c r="U40" s="641"/>
      <c r="V40" s="641"/>
      <c r="W40" s="641"/>
      <c r="X40" s="641"/>
      <c r="Y40" s="641"/>
      <c r="Z40" s="641"/>
      <c r="AA40" s="641"/>
      <c r="AB40" s="641"/>
      <c r="AC40" s="641"/>
      <c r="AD40" s="641"/>
      <c r="AE40" s="641"/>
      <c r="AF40" s="641"/>
      <c r="AG40" s="641"/>
      <c r="AH40" s="641"/>
      <c r="AI40" s="642"/>
    </row>
    <row r="41" spans="1:35" ht="18" customHeight="1">
      <c r="A41" s="640"/>
      <c r="B41" s="641"/>
      <c r="C41" s="641"/>
      <c r="D41" s="641"/>
      <c r="E41" s="641"/>
      <c r="F41" s="641"/>
      <c r="G41" s="641"/>
      <c r="H41" s="641"/>
      <c r="I41" s="641"/>
      <c r="J41" s="641"/>
      <c r="K41" s="641"/>
      <c r="L41" s="641"/>
      <c r="M41" s="641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1"/>
      <c r="AE41" s="641"/>
      <c r="AF41" s="641"/>
      <c r="AG41" s="641"/>
      <c r="AH41" s="641"/>
      <c r="AI41" s="642"/>
    </row>
    <row r="42" spans="1:35" ht="18" customHeight="1">
      <c r="A42" s="643"/>
      <c r="B42" s="644"/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  <c r="AF42" s="644"/>
      <c r="AG42" s="644"/>
      <c r="AH42" s="644"/>
      <c r="AI42" s="645"/>
    </row>
    <row r="43" spans="1:35">
      <c r="A43" s="163"/>
      <c r="B43" s="635" t="s">
        <v>469</v>
      </c>
      <c r="C43" s="635"/>
      <c r="D43" s="635"/>
      <c r="E43" s="635"/>
      <c r="F43" s="635"/>
      <c r="G43" s="635"/>
      <c r="H43" s="635"/>
      <c r="I43" s="635"/>
      <c r="J43" s="635"/>
      <c r="K43" s="635"/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6"/>
    </row>
    <row r="44" spans="1:35">
      <c r="A44" s="163"/>
      <c r="B44" s="166" t="s">
        <v>470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</row>
    <row r="45" spans="1:35">
      <c r="A45" s="163"/>
      <c r="B45" s="164" t="s">
        <v>452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5"/>
    </row>
    <row r="46" spans="1:35">
      <c r="A46" s="163"/>
      <c r="B46" s="164" t="s">
        <v>471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5"/>
    </row>
    <row r="47" spans="1:35">
      <c r="A47" s="163"/>
      <c r="B47" s="164" t="s">
        <v>472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5"/>
    </row>
    <row r="48" spans="1:35">
      <c r="A48" s="163"/>
      <c r="B48" s="164" t="s">
        <v>415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5"/>
    </row>
    <row r="49" spans="1:35">
      <c r="A49" s="167"/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70"/>
    </row>
  </sheetData>
  <sheetProtection password="D73A" sheet="1" formatCells="0"/>
  <mergeCells count="4">
    <mergeCell ref="A1:K2"/>
    <mergeCell ref="B43:AI43"/>
    <mergeCell ref="A3:AI42"/>
    <mergeCell ref="L1:AI2"/>
  </mergeCells>
  <phoneticPr fontId="20"/>
  <printOptions horizontalCentered="1"/>
  <pageMargins left="0.59055118110236227" right="0.59055118110236227" top="0.51181102362204722" bottom="0.39370078740157483" header="0.27559055118110237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topLeftCell="A9" zoomScale="124" zoomScaleNormal="100" zoomScaleSheetLayoutView="124" workbookViewId="0">
      <selection activeCell="E11" sqref="E11"/>
    </sheetView>
  </sheetViews>
  <sheetFormatPr defaultColWidth="9" defaultRowHeight="18.75"/>
  <cols>
    <col min="1" max="1" width="3.875" style="156" customWidth="1"/>
    <col min="2" max="2" width="58.875" style="156" customWidth="1"/>
    <col min="3" max="4" width="9" style="156"/>
    <col min="5" max="16384" width="9" style="155"/>
  </cols>
  <sheetData>
    <row r="1" spans="1:4" ht="21">
      <c r="A1" s="653" t="s">
        <v>425</v>
      </c>
      <c r="B1" s="653"/>
      <c r="C1" s="653"/>
      <c r="D1" s="653"/>
    </row>
    <row r="2" spans="1:4" ht="18">
      <c r="A2" s="654" t="s">
        <v>453</v>
      </c>
      <c r="B2" s="654"/>
      <c r="C2" s="654"/>
      <c r="D2" s="654"/>
    </row>
    <row r="4" spans="1:4">
      <c r="A4" s="156" t="s">
        <v>410</v>
      </c>
    </row>
    <row r="6" spans="1:4" ht="19.5">
      <c r="A6" s="173" t="s">
        <v>451</v>
      </c>
    </row>
    <row r="7" spans="1:4" ht="18">
      <c r="A7" s="171" t="s">
        <v>411</v>
      </c>
      <c r="B7" s="171" t="s">
        <v>412</v>
      </c>
      <c r="C7" s="171" t="s">
        <v>409</v>
      </c>
      <c r="D7" s="171" t="s">
        <v>413</v>
      </c>
    </row>
    <row r="8" spans="1:4" ht="18.75" customHeight="1">
      <c r="A8" s="650" t="s">
        <v>461</v>
      </c>
      <c r="B8" s="651"/>
      <c r="C8" s="651"/>
      <c r="D8" s="652"/>
    </row>
    <row r="9" spans="1:4" ht="50.1" customHeight="1">
      <c r="A9" s="157">
        <v>1</v>
      </c>
      <c r="B9" s="176" t="s">
        <v>416</v>
      </c>
      <c r="C9" s="174"/>
      <c r="D9" s="160"/>
    </row>
    <row r="10" spans="1:4" ht="50.1" customHeight="1">
      <c r="A10" s="157">
        <v>2</v>
      </c>
      <c r="B10" s="176" t="s">
        <v>424</v>
      </c>
      <c r="C10" s="159"/>
      <c r="D10" s="160"/>
    </row>
    <row r="11" spans="1:4" ht="50.1" customHeight="1">
      <c r="A11" s="157">
        <v>3</v>
      </c>
      <c r="B11" s="158" t="s">
        <v>423</v>
      </c>
      <c r="C11" s="159"/>
      <c r="D11" s="160"/>
    </row>
    <row r="12" spans="1:4" ht="18.75" customHeight="1">
      <c r="A12" s="650" t="s">
        <v>473</v>
      </c>
      <c r="B12" s="651"/>
      <c r="C12" s="651"/>
      <c r="D12" s="652"/>
    </row>
    <row r="13" spans="1:4" ht="50.1" customHeight="1">
      <c r="A13" s="157">
        <v>1</v>
      </c>
      <c r="B13" s="172" t="s">
        <v>417</v>
      </c>
      <c r="C13" s="159"/>
      <c r="D13" s="160"/>
    </row>
    <row r="14" spans="1:4" ht="50.1" customHeight="1">
      <c r="A14" s="157">
        <v>2</v>
      </c>
      <c r="B14" s="172" t="s">
        <v>418</v>
      </c>
      <c r="C14" s="159"/>
      <c r="D14" s="160"/>
    </row>
    <row r="15" spans="1:4" ht="18.75" customHeight="1">
      <c r="A15" s="655" t="s">
        <v>420</v>
      </c>
      <c r="B15" s="656"/>
      <c r="C15" s="656"/>
      <c r="D15" s="657"/>
    </row>
    <row r="16" spans="1:4" ht="50.1" customHeight="1">
      <c r="A16" s="157">
        <v>1</v>
      </c>
      <c r="B16" s="158" t="s">
        <v>450</v>
      </c>
      <c r="C16" s="159"/>
      <c r="D16" s="160"/>
    </row>
    <row r="17" spans="1:4" ht="50.1" customHeight="1">
      <c r="A17" s="157">
        <v>2</v>
      </c>
      <c r="B17" s="176" t="s">
        <v>426</v>
      </c>
      <c r="C17" s="159"/>
      <c r="D17" s="160"/>
    </row>
    <row r="18" spans="1:4" ht="50.1" customHeight="1">
      <c r="A18" s="157">
        <v>3</v>
      </c>
      <c r="B18" s="172" t="s">
        <v>421</v>
      </c>
      <c r="C18" s="159"/>
      <c r="D18" s="160"/>
    </row>
    <row r="19" spans="1:4" ht="18.75" customHeight="1">
      <c r="A19" s="655" t="s">
        <v>474</v>
      </c>
      <c r="B19" s="656"/>
      <c r="C19" s="656"/>
      <c r="D19" s="657"/>
    </row>
    <row r="20" spans="1:4" ht="50.1" customHeight="1">
      <c r="A20" s="157">
        <v>1</v>
      </c>
      <c r="B20" s="158" t="s">
        <v>475</v>
      </c>
      <c r="C20" s="159"/>
      <c r="D20" s="160"/>
    </row>
    <row r="21" spans="1:4" ht="50.1" customHeight="1">
      <c r="A21" s="157">
        <v>2</v>
      </c>
      <c r="B21" s="176" t="s">
        <v>476</v>
      </c>
      <c r="C21" s="159"/>
      <c r="D21" s="160"/>
    </row>
    <row r="22" spans="1:4" ht="18.75" customHeight="1">
      <c r="A22" s="650" t="s">
        <v>419</v>
      </c>
      <c r="B22" s="651"/>
      <c r="C22" s="651"/>
      <c r="D22" s="652"/>
    </row>
    <row r="23" spans="1:4" ht="50.1" customHeight="1">
      <c r="A23" s="157">
        <v>1</v>
      </c>
      <c r="B23" s="158" t="s">
        <v>458</v>
      </c>
      <c r="C23" s="159"/>
      <c r="D23" s="160"/>
    </row>
    <row r="24" spans="1:4" ht="50.1" customHeight="1">
      <c r="A24" s="157">
        <v>2</v>
      </c>
      <c r="B24" s="158" t="s">
        <v>457</v>
      </c>
      <c r="C24" s="159"/>
      <c r="D24" s="160"/>
    </row>
    <row r="25" spans="1:4" ht="50.1" customHeight="1">
      <c r="A25" s="157">
        <v>3</v>
      </c>
      <c r="B25" s="158" t="s">
        <v>456</v>
      </c>
      <c r="C25" s="159"/>
      <c r="D25" s="160"/>
    </row>
    <row r="26" spans="1:4" ht="50.1" customHeight="1">
      <c r="A26" s="157">
        <v>4</v>
      </c>
      <c r="B26" s="158" t="s">
        <v>455</v>
      </c>
      <c r="C26" s="159"/>
      <c r="D26" s="160"/>
    </row>
    <row r="27" spans="1:4" ht="50.1" customHeight="1">
      <c r="A27" s="157">
        <v>5</v>
      </c>
      <c r="B27" s="158" t="s">
        <v>454</v>
      </c>
      <c r="C27" s="159"/>
      <c r="D27" s="160"/>
    </row>
    <row r="29" spans="1:4" ht="19.5">
      <c r="A29" s="173" t="s">
        <v>414</v>
      </c>
    </row>
    <row r="30" spans="1:4" ht="18">
      <c r="A30" s="171" t="s">
        <v>411</v>
      </c>
      <c r="B30" s="171" t="s">
        <v>422</v>
      </c>
      <c r="C30" s="171" t="s">
        <v>409</v>
      </c>
      <c r="D30" s="171" t="s">
        <v>413</v>
      </c>
    </row>
    <row r="31" spans="1:4" ht="50.1" customHeight="1">
      <c r="A31" s="157">
        <v>1</v>
      </c>
      <c r="B31" s="176" t="s">
        <v>428</v>
      </c>
      <c r="C31" s="159"/>
      <c r="D31" s="160"/>
    </row>
    <row r="32" spans="1:4" ht="50.1" customHeight="1">
      <c r="A32" s="157">
        <v>2</v>
      </c>
      <c r="B32" s="158" t="s">
        <v>459</v>
      </c>
      <c r="C32" s="159"/>
      <c r="D32" s="160"/>
    </row>
    <row r="33" spans="1:4" ht="50.1" customHeight="1">
      <c r="A33" s="157">
        <v>3</v>
      </c>
      <c r="B33" s="175" t="s">
        <v>460</v>
      </c>
      <c r="C33" s="159"/>
      <c r="D33" s="160"/>
    </row>
    <row r="34" spans="1:4" ht="50.1" customHeight="1">
      <c r="A34" s="157">
        <v>4</v>
      </c>
      <c r="B34" s="158" t="s">
        <v>449</v>
      </c>
      <c r="C34" s="159"/>
      <c r="D34" s="160"/>
    </row>
    <row r="35" spans="1:4" ht="50.1" customHeight="1">
      <c r="A35" s="157">
        <v>5</v>
      </c>
      <c r="B35" s="176" t="s">
        <v>463</v>
      </c>
      <c r="C35" s="159"/>
      <c r="D35" s="160"/>
    </row>
  </sheetData>
  <sheetProtection password="D73A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20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2" manualBreakCount="2">
    <brk id="14" max="3" man="1"/>
    <brk id="28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3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219075</xdr:rowOff>
                  </from>
                  <to>
                    <xdr:col>4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219075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219075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9525</xdr:rowOff>
                  </from>
                  <to>
                    <xdr:col>3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180975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200025</xdr:rowOff>
                  </from>
                  <to>
                    <xdr:col>3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200025</xdr:rowOff>
                  </from>
                  <to>
                    <xdr:col>4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219075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238125</xdr:colOff>
                    <xdr:row>25</xdr:row>
                    <xdr:rowOff>219075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219075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219075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219075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219075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事業費内訳</vt:lpstr>
      <vt:lpstr>ボイラ排出量算定（追加)</vt:lpstr>
      <vt:lpstr>Sheet1</vt:lpstr>
      <vt:lpstr>口座情報</vt:lpstr>
      <vt:lpstr>現況写真</vt:lpstr>
      <vt:lpstr>チェックリスト</vt:lpstr>
      <vt:lpstr>チェックリスト!Print_Area</vt:lpstr>
      <vt:lpstr>'ボイラ排出量算定（追加)'!Print_Area</vt:lpstr>
      <vt:lpstr>現況写真!Print_Area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2023-07-27T06:08:38Z</cp:lastPrinted>
  <dcterms:created xsi:type="dcterms:W3CDTF">2013-01-29T04:15:39Z</dcterms:created>
  <dcterms:modified xsi:type="dcterms:W3CDTF">2023-07-27T06:21:46Z</dcterms:modified>
</cp:coreProperties>
</file>