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687.SAITAMA\Box\【02_課所共有】04_02_消防課\R04年度\02 予防担当\13_予防\13_02_予防対策\13_02_040_予防対策全般　その他\R4.11.22【消防第874号】令和３年消防年報（令和４年度刊行）に係る資料提出について（依頼）\令和４年度作業\04_HP掲載起案\02_HP掲載データ\02 第2\"/>
    </mc:Choice>
  </mc:AlternateContent>
  <xr:revisionPtr revIDLastSave="0" documentId="13_ncr:1_{5F88B591-AA3A-473C-A794-81E56765D3A4}" xr6:coauthVersionLast="36" xr6:coauthVersionMax="36" xr10:uidLastSave="{00000000-0000-0000-0000-000000000000}"/>
  <bookViews>
    <workbookView xWindow="0" yWindow="0" windowWidth="19200" windowHeight="7100" xr2:uid="{22B2FBD0-9852-4971-8EED-61613B9B2F64}"/>
  </bookViews>
  <sheets>
    <sheet name="P31第2-2～3表" sheetId="2" r:id="rId1"/>
    <sheet name="P32,33第2-4表" sheetId="3" r:id="rId2"/>
    <sheet name="P34,35第2-5表" sheetId="4" r:id="rId3"/>
    <sheet name="P36第2-6～７表" sheetId="5" r:id="rId4"/>
    <sheet name="P37第2-8表" sheetId="6" r:id="rId5"/>
    <sheet name="P38第2-9表" sheetId="1" r:id="rId6"/>
    <sheet name="P39第2-10表" sheetId="7" r:id="rId7"/>
    <sheet name="P40,41第2-11表" sheetId="8" r:id="rId8"/>
  </sheets>
  <externalReferences>
    <externalReference r:id="rId9"/>
  </externalReferences>
  <definedNames>
    <definedName name="_xlnm._FilterDatabase" localSheetId="1" hidden="1">'P32,33第2-4表'!$F$10:$AM$10</definedName>
    <definedName name="_xlnm._FilterDatabase" localSheetId="2" hidden="1">'P34,35第2-5表'!$A$14:$AF$104</definedName>
    <definedName name="_xlnm.Print_Area" localSheetId="1">'P32,33第2-4表'!$A$1:$AM$42</definedName>
    <definedName name="_xlnm.Print_Area" localSheetId="2">'P34,35第2-5表'!$A$1:$Q$101</definedName>
    <definedName name="_xlnm.Print_Area" localSheetId="3">'P36第2-6～７表'!$A$1:$L$75</definedName>
    <definedName name="_xlnm.Print_Area" localSheetId="4">'P37第2-8表'!$A$1:$Q$40</definedName>
    <definedName name="_xlnm.Print_Area" localSheetId="6">'P39第2-10表'!$A$1:$O$34</definedName>
    <definedName name="_xlnm.Print_Area" localSheetId="7">'P40,41第2-11表'!$A$1:$AB$38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" i="3" l="1"/>
  <c r="AB96" i="8" l="1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Q69" i="8"/>
  <c r="M69" i="8"/>
  <c r="E69" i="8"/>
  <c r="AB11" i="8"/>
  <c r="AB69" i="8" s="1"/>
  <c r="AA11" i="8"/>
  <c r="AA69" i="8" s="1"/>
  <c r="Z11" i="8"/>
  <c r="Z69" i="8" s="1"/>
  <c r="Y11" i="8"/>
  <c r="Y69" i="8" s="1"/>
  <c r="X11" i="8"/>
  <c r="X69" i="8" s="1"/>
  <c r="W11" i="8"/>
  <c r="W69" i="8" s="1"/>
  <c r="V11" i="8"/>
  <c r="V69" i="8" s="1"/>
  <c r="U11" i="8"/>
  <c r="U69" i="8" s="1"/>
  <c r="T11" i="8"/>
  <c r="T69" i="8" s="1"/>
  <c r="S11" i="8"/>
  <c r="S69" i="8" s="1"/>
  <c r="R11" i="8"/>
  <c r="R69" i="8" s="1"/>
  <c r="P11" i="8"/>
  <c r="P69" i="8" s="1"/>
  <c r="O11" i="8"/>
  <c r="O69" i="8" s="1"/>
  <c r="N11" i="8"/>
  <c r="N69" i="8" s="1"/>
  <c r="M11" i="8"/>
  <c r="L11" i="8"/>
  <c r="L69" i="8" s="1"/>
  <c r="K11" i="8"/>
  <c r="K69" i="8" s="1"/>
  <c r="J11" i="8"/>
  <c r="J69" i="8" s="1"/>
  <c r="I11" i="8"/>
  <c r="I69" i="8" s="1"/>
  <c r="H11" i="8"/>
  <c r="H69" i="8" s="1"/>
  <c r="G11" i="8"/>
  <c r="G69" i="8" s="1"/>
  <c r="F11" i="8"/>
  <c r="F69" i="8" s="1"/>
  <c r="E11" i="8"/>
  <c r="N7" i="7"/>
  <c r="J7" i="7"/>
  <c r="I7" i="7"/>
  <c r="H7" i="7"/>
  <c r="F7" i="7"/>
  <c r="E7" i="7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Q90" i="6"/>
  <c r="P90" i="6"/>
  <c r="O90" i="6"/>
  <c r="N90" i="6"/>
  <c r="M90" i="6"/>
  <c r="L90" i="6"/>
  <c r="K90" i="6"/>
  <c r="J90" i="6"/>
  <c r="I90" i="6"/>
  <c r="H90" i="6"/>
  <c r="G90" i="6"/>
  <c r="F90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P72" i="6"/>
  <c r="O72" i="6"/>
  <c r="N72" i="6"/>
  <c r="M72" i="6"/>
  <c r="L72" i="6"/>
  <c r="K72" i="6"/>
  <c r="J72" i="6"/>
  <c r="I72" i="6"/>
  <c r="H72" i="6"/>
  <c r="G72" i="6"/>
  <c r="F72" i="6"/>
  <c r="I71" i="6"/>
  <c r="E36" i="6"/>
  <c r="E98" i="6" s="1"/>
  <c r="E35" i="6"/>
  <c r="E97" i="6" s="1"/>
  <c r="E34" i="6"/>
  <c r="E96" i="6" s="1"/>
  <c r="E33" i="6"/>
  <c r="E95" i="6" s="1"/>
  <c r="E32" i="6"/>
  <c r="E94" i="6" s="1"/>
  <c r="E31" i="6"/>
  <c r="E93" i="6" s="1"/>
  <c r="E30" i="6"/>
  <c r="E92" i="6" s="1"/>
  <c r="E29" i="6"/>
  <c r="E28" i="6"/>
  <c r="E90" i="6" s="1"/>
  <c r="Q27" i="6"/>
  <c r="Q89" i="6" s="1"/>
  <c r="E27" i="6"/>
  <c r="E89" i="6" s="1"/>
  <c r="E26" i="6"/>
  <c r="E88" i="6" s="1"/>
  <c r="E25" i="6"/>
  <c r="E87" i="6" s="1"/>
  <c r="E24" i="6"/>
  <c r="E86" i="6" s="1"/>
  <c r="Q23" i="6"/>
  <c r="Q85" i="6" s="1"/>
  <c r="E23" i="6"/>
  <c r="E85" i="6" s="1"/>
  <c r="E22" i="6"/>
  <c r="E84" i="6" s="1"/>
  <c r="E21" i="6"/>
  <c r="E20" i="6"/>
  <c r="E82" i="6" s="1"/>
  <c r="E19" i="6"/>
  <c r="E81" i="6" s="1"/>
  <c r="E18" i="6"/>
  <c r="E80" i="6" s="1"/>
  <c r="Q17" i="6"/>
  <c r="E17" i="6"/>
  <c r="E79" i="6" s="1"/>
  <c r="Q16" i="6"/>
  <c r="Q78" i="6" s="1"/>
  <c r="E16" i="6"/>
  <c r="E78" i="6" s="1"/>
  <c r="E15" i="6"/>
  <c r="E77" i="6" s="1"/>
  <c r="E14" i="6"/>
  <c r="E76" i="6" s="1"/>
  <c r="E13" i="6"/>
  <c r="E75" i="6" s="1"/>
  <c r="E12" i="6"/>
  <c r="E74" i="6" s="1"/>
  <c r="E11" i="6"/>
  <c r="E73" i="6" s="1"/>
  <c r="Q10" i="6"/>
  <c r="Q72" i="6" s="1"/>
  <c r="E10" i="6"/>
  <c r="E9" i="6" s="1"/>
  <c r="E71" i="6" s="1"/>
  <c r="P9" i="6"/>
  <c r="P71" i="6" s="1"/>
  <c r="O9" i="6"/>
  <c r="O71" i="6" s="1"/>
  <c r="N9" i="6"/>
  <c r="N71" i="6" s="1"/>
  <c r="M9" i="6"/>
  <c r="M71" i="6" s="1"/>
  <c r="L9" i="6"/>
  <c r="L71" i="6" s="1"/>
  <c r="K9" i="6"/>
  <c r="K71" i="6" s="1"/>
  <c r="J9" i="6"/>
  <c r="J71" i="6" s="1"/>
  <c r="I9" i="6"/>
  <c r="H9" i="6"/>
  <c r="H71" i="6" s="1"/>
  <c r="G9" i="6"/>
  <c r="G71" i="6" s="1"/>
  <c r="F9" i="6"/>
  <c r="F71" i="6" s="1"/>
  <c r="N67" i="5"/>
  <c r="N66" i="5"/>
  <c r="N65" i="5"/>
  <c r="N64" i="5"/>
  <c r="N63" i="5"/>
  <c r="N62" i="5"/>
  <c r="N61" i="5"/>
  <c r="N60" i="5"/>
  <c r="N59" i="5"/>
  <c r="N58" i="5"/>
  <c r="N57" i="5"/>
  <c r="N56" i="5"/>
  <c r="M104" i="4"/>
  <c r="J104" i="4"/>
  <c r="E104" i="4"/>
  <c r="Q103" i="4"/>
  <c r="Q104" i="4" s="1"/>
  <c r="P103" i="4"/>
  <c r="O103" i="4"/>
  <c r="N103" i="4"/>
  <c r="M103" i="4"/>
  <c r="L103" i="4"/>
  <c r="K103" i="4"/>
  <c r="J103" i="4"/>
  <c r="I103" i="4"/>
  <c r="I104" i="4" s="1"/>
  <c r="H103" i="4"/>
  <c r="G103" i="4"/>
  <c r="F103" i="4"/>
  <c r="E103" i="4"/>
  <c r="D103" i="4"/>
  <c r="C103" i="4"/>
  <c r="Q102" i="4"/>
  <c r="P102" i="4"/>
  <c r="P104" i="4" s="1"/>
  <c r="O102" i="4"/>
  <c r="O104" i="4" s="1"/>
  <c r="N102" i="4"/>
  <c r="N104" i="4" s="1"/>
  <c r="M102" i="4"/>
  <c r="L102" i="4"/>
  <c r="L104" i="4" s="1"/>
  <c r="K102" i="4"/>
  <c r="K104" i="4" s="1"/>
  <c r="J102" i="4"/>
  <c r="I102" i="4"/>
  <c r="H102" i="4"/>
  <c r="H104" i="4" s="1"/>
  <c r="G102" i="4"/>
  <c r="G104" i="4" s="1"/>
  <c r="F102" i="4"/>
  <c r="F104" i="4" s="1"/>
  <c r="E102" i="4"/>
  <c r="D102" i="4"/>
  <c r="D104" i="4" s="1"/>
  <c r="C102" i="4"/>
  <c r="C104" i="4" s="1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O73" i="3"/>
  <c r="N73" i="3"/>
  <c r="I73" i="3"/>
  <c r="H73" i="3"/>
  <c r="F73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12" i="3"/>
  <c r="AM11" i="3"/>
  <c r="AM73" i="3" s="1"/>
  <c r="AL11" i="3"/>
  <c r="AL73" i="3" s="1"/>
  <c r="AK11" i="3"/>
  <c r="AK73" i="3" s="1"/>
  <c r="AJ11" i="3"/>
  <c r="AJ73" i="3" s="1"/>
  <c r="AI11" i="3"/>
  <c r="AI73" i="3" s="1"/>
  <c r="AH11" i="3"/>
  <c r="AH73" i="3" s="1"/>
  <c r="AG11" i="3"/>
  <c r="AG73" i="3" s="1"/>
  <c r="AF11" i="3"/>
  <c r="AF73" i="3" s="1"/>
  <c r="AE11" i="3"/>
  <c r="AE73" i="3" s="1"/>
  <c r="AD11" i="3"/>
  <c r="AD73" i="3" s="1"/>
  <c r="AC11" i="3"/>
  <c r="AC73" i="3" s="1"/>
  <c r="AB11" i="3"/>
  <c r="AB73" i="3" s="1"/>
  <c r="AA11" i="3"/>
  <c r="AA73" i="3" s="1"/>
  <c r="Z11" i="3"/>
  <c r="Z73" i="3" s="1"/>
  <c r="Y11" i="3"/>
  <c r="Y73" i="3" s="1"/>
  <c r="X11" i="3"/>
  <c r="X73" i="3" s="1"/>
  <c r="W11" i="3"/>
  <c r="W73" i="3" s="1"/>
  <c r="V11" i="3"/>
  <c r="V73" i="3" s="1"/>
  <c r="S11" i="3"/>
  <c r="S73" i="3" s="1"/>
  <c r="R11" i="3"/>
  <c r="R73" i="3" s="1"/>
  <c r="Q11" i="3"/>
  <c r="Q73" i="3" s="1"/>
  <c r="P11" i="3"/>
  <c r="P73" i="3" s="1"/>
  <c r="N11" i="3"/>
  <c r="M11" i="3"/>
  <c r="M73" i="3" s="1"/>
  <c r="L11" i="3"/>
  <c r="L73" i="3" s="1"/>
  <c r="K11" i="3"/>
  <c r="K73" i="3" s="1"/>
  <c r="J11" i="3"/>
  <c r="J73" i="3" s="1"/>
  <c r="G11" i="3"/>
  <c r="G73" i="3" s="1"/>
  <c r="F11" i="3"/>
  <c r="I5" i="1"/>
  <c r="H5" i="1"/>
  <c r="G5" i="1"/>
  <c r="F5" i="1"/>
  <c r="E72" i="6" l="1"/>
  <c r="Q9" i="6"/>
  <c r="Q71" i="6" s="1"/>
  <c r="AN11" i="3"/>
  <c r="AO11" i="3"/>
  <c r="AP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P4" authorId="0" shapeId="0" xr:uid="{AA1E0D90-B3F2-4C2B-B190-42CB8EAC63E8}">
      <text>
        <r>
          <rPr>
            <b/>
            <sz val="9"/>
            <color indexed="81"/>
            <rFont val="MS P ゴシック"/>
            <family val="3"/>
            <charset val="128"/>
          </rPr>
          <t>年報様式　第５２表
消防・救急業務用無線通信施設（260MHz帯デジタル方式）の現況</t>
        </r>
      </text>
    </comment>
    <comment ref="Q4" authorId="0" shapeId="0" xr:uid="{D99695C0-A56A-495F-9822-21F3F4254C59}">
      <text>
        <r>
          <rPr>
            <sz val="9"/>
            <color indexed="81"/>
            <rFont val="MS P ゴシック"/>
            <family val="3"/>
            <charset val="128"/>
          </rPr>
          <t xml:space="preserve">年報様式　第４０表
火災通報施設等の現況
</t>
        </r>
      </text>
    </comment>
  </commentList>
</comments>
</file>

<file path=xl/sharedStrings.xml><?xml version="1.0" encoding="utf-8"?>
<sst xmlns="http://schemas.openxmlformats.org/spreadsheetml/2006/main" count="1006" uniqueCount="484">
  <si>
    <t>第２－９表　 携帯電話等の整備状況</t>
    <rPh sb="7" eb="9">
      <t>ケイタイ</t>
    </rPh>
    <rPh sb="9" eb="11">
      <t>デンワ</t>
    </rPh>
    <rPh sb="11" eb="12">
      <t>トウ</t>
    </rPh>
    <rPh sb="13" eb="15">
      <t>セイビ</t>
    </rPh>
    <rPh sb="15" eb="17">
      <t>ジョウキョウ</t>
    </rPh>
    <phoneticPr fontId="2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</si>
  <si>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</si>
  <si>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団　　体　　名</t>
  </si>
  <si>
    <t>救急車両数</t>
    <rPh sb="2" eb="4">
      <t>シャリョウ</t>
    </rPh>
    <rPh sb="4" eb="5">
      <t>スウ</t>
    </rPh>
    <phoneticPr fontId="2"/>
  </si>
  <si>
    <t>救急車整備携帯電話数</t>
    <rPh sb="3" eb="5">
      <t>セイビ</t>
    </rPh>
    <rPh sb="5" eb="7">
      <t>ケイタイ</t>
    </rPh>
    <phoneticPr fontId="2"/>
  </si>
  <si>
    <t>衛星携帯_x000D_電話
保　有_x000D_　数
（消防本部）</t>
    <rPh sb="16" eb="18">
      <t>ショウボウ</t>
    </rPh>
    <rPh sb="18" eb="20">
      <t>ホンブ</t>
    </rPh>
    <phoneticPr fontId="2"/>
  </si>
  <si>
    <t>うち災害
時優先
電話</t>
    <phoneticPr fontId="2"/>
  </si>
  <si>
    <t>計</t>
    <rPh sb="0" eb="1">
      <t>ケイ</t>
    </rPh>
    <phoneticPr fontId="2"/>
  </si>
  <si>
    <t>さいたま市</t>
  </si>
  <si>
    <t>熊谷市</t>
    <rPh sb="2" eb="3">
      <t>シ</t>
    </rPh>
    <phoneticPr fontId="8"/>
  </si>
  <si>
    <t>川口市</t>
  </si>
  <si>
    <t>行田市</t>
  </si>
  <si>
    <t>春日部市</t>
  </si>
  <si>
    <t>羽生市</t>
  </si>
  <si>
    <t>深谷市</t>
  </si>
  <si>
    <t>上尾市</t>
  </si>
  <si>
    <t>越谷市</t>
  </si>
  <si>
    <t>蕨市</t>
  </si>
  <si>
    <t>戸田市</t>
  </si>
  <si>
    <t>三郷市</t>
  </si>
  <si>
    <t>蓮田市</t>
  </si>
  <si>
    <t>伊奈町</t>
  </si>
  <si>
    <t>埼玉県南西部</t>
  </si>
  <si>
    <t>秩父</t>
  </si>
  <si>
    <t>入間東部地区</t>
    <rPh sb="5" eb="6">
      <t>ク</t>
    </rPh>
    <phoneticPr fontId="8"/>
  </si>
  <si>
    <t>吉川松伏</t>
  </si>
  <si>
    <t>児玉郡市広域</t>
  </si>
  <si>
    <t>坂戸・鶴ヶ島</t>
  </si>
  <si>
    <t>比企広域</t>
  </si>
  <si>
    <t>川越地区</t>
  </si>
  <si>
    <t>埼玉県央広域</t>
    <rPh sb="5" eb="6">
      <t>イキ</t>
    </rPh>
    <phoneticPr fontId="8"/>
  </si>
  <si>
    <t>西入間広域</t>
  </si>
  <si>
    <t>埼玉西部</t>
    <rPh sb="0" eb="2">
      <t>サイタマ</t>
    </rPh>
    <phoneticPr fontId="2"/>
  </si>
  <si>
    <t>埼玉東部</t>
    <rPh sb="2" eb="4">
      <t>トウブ</t>
    </rPh>
    <phoneticPr fontId="2"/>
  </si>
  <si>
    <t>草加八潮</t>
    <rPh sb="0" eb="2">
      <t>ソウカ</t>
    </rPh>
    <rPh sb="2" eb="4">
      <t>ヤシオ</t>
    </rPh>
    <phoneticPr fontId="2"/>
  </si>
  <si>
    <t>第２－２表　消防常備化の推移</t>
    <phoneticPr fontId="8"/>
  </si>
  <si>
    <t>（各年4月1日現在）</t>
    <rPh sb="1" eb="2">
      <t>カク</t>
    </rPh>
    <rPh sb="2" eb="3">
      <t>ネン</t>
    </rPh>
    <phoneticPr fontId="8"/>
  </si>
  <si>
    <t>区      分</t>
  </si>
  <si>
    <t>昭和</t>
  </si>
  <si>
    <t>平成</t>
  </si>
  <si>
    <t>令和</t>
    <rPh sb="0" eb="2">
      <t>レイワ</t>
    </rPh>
    <phoneticPr fontId="8"/>
  </si>
  <si>
    <t>24年</t>
    <rPh sb="2" eb="3">
      <t>ネン</t>
    </rPh>
    <phoneticPr fontId="8"/>
  </si>
  <si>
    <t>35年</t>
    <rPh sb="2" eb="3">
      <t>ネン</t>
    </rPh>
    <phoneticPr fontId="8"/>
  </si>
  <si>
    <t>40年</t>
    <rPh sb="2" eb="3">
      <t>ネン</t>
    </rPh>
    <phoneticPr fontId="8"/>
  </si>
  <si>
    <t>45年</t>
    <rPh sb="2" eb="3">
      <t>ネン</t>
    </rPh>
    <phoneticPr fontId="8"/>
  </si>
  <si>
    <t>50年</t>
    <rPh sb="2" eb="3">
      <t>ネン</t>
    </rPh>
    <phoneticPr fontId="8"/>
  </si>
  <si>
    <t>55年</t>
    <rPh sb="2" eb="3">
      <t>ネン</t>
    </rPh>
    <phoneticPr fontId="8"/>
  </si>
  <si>
    <t>60年</t>
    <rPh sb="2" eb="3">
      <t>ネン</t>
    </rPh>
    <phoneticPr fontId="8"/>
  </si>
  <si>
    <t>2年</t>
    <rPh sb="1" eb="2">
      <t>ネン</t>
    </rPh>
    <phoneticPr fontId="8"/>
  </si>
  <si>
    <t>7年</t>
    <rPh sb="1" eb="2">
      <t>ネン</t>
    </rPh>
    <phoneticPr fontId="8"/>
  </si>
  <si>
    <t>12年</t>
    <rPh sb="2" eb="3">
      <t>ネン</t>
    </rPh>
    <phoneticPr fontId="8"/>
  </si>
  <si>
    <t>17年</t>
    <rPh sb="2" eb="3">
      <t>ネン</t>
    </rPh>
    <phoneticPr fontId="8"/>
  </si>
  <si>
    <t>22年</t>
    <rPh sb="2" eb="3">
      <t>ネン</t>
    </rPh>
    <phoneticPr fontId="8"/>
  </si>
  <si>
    <t>27年</t>
    <rPh sb="2" eb="3">
      <t>ネン</t>
    </rPh>
    <phoneticPr fontId="8"/>
  </si>
  <si>
    <t>元年</t>
    <rPh sb="0" eb="1">
      <t>モト</t>
    </rPh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</si>
  <si>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</si>
  <si>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</si>
  <si>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市町村数(A）</t>
    <phoneticPr fontId="8"/>
  </si>
  <si>
    <t>常備市町村(B)</t>
    <phoneticPr fontId="8"/>
  </si>
  <si>
    <t>単独設置</t>
    <phoneticPr fontId="8"/>
  </si>
  <si>
    <t>組合方式設置</t>
    <phoneticPr fontId="8"/>
  </si>
  <si>
    <t>事務委託</t>
    <rPh sb="0" eb="2">
      <t>ジム</t>
    </rPh>
    <rPh sb="2" eb="4">
      <t>イタク</t>
    </rPh>
    <phoneticPr fontId="8"/>
  </si>
  <si>
    <t>組合方式消防</t>
    <rPh sb="0" eb="2">
      <t>クミアイ</t>
    </rPh>
    <rPh sb="2" eb="4">
      <t>ホウシキ</t>
    </rPh>
    <rPh sb="4" eb="6">
      <t>ショウボウ</t>
    </rPh>
    <phoneticPr fontId="8"/>
  </si>
  <si>
    <t>常備化率B/A(％)</t>
    <rPh sb="2" eb="3">
      <t>カ</t>
    </rPh>
    <phoneticPr fontId="8"/>
  </si>
  <si>
    <t>第２－３表  消防施設整備計画の状況</t>
    <rPh sb="7" eb="9">
      <t>ショウボウ</t>
    </rPh>
    <rPh sb="9" eb="11">
      <t>シセツ</t>
    </rPh>
    <rPh sb="11" eb="13">
      <t>セイビ</t>
    </rPh>
    <rPh sb="13" eb="15">
      <t>ケイカク</t>
    </rPh>
    <rPh sb="16" eb="18">
      <t>ジョウキョウ</t>
    </rPh>
    <phoneticPr fontId="8"/>
  </si>
  <si>
    <t>区 　　  　   分</t>
    <phoneticPr fontId="8"/>
  </si>
  <si>
    <t>平成27年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</si>
  <si>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</si>
  <si>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</si>
  <si>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消防ポンプ
自動車（台）</t>
    <rPh sb="6" eb="9">
      <t>ジドウシャ</t>
    </rPh>
    <rPh sb="10" eb="11">
      <t>ダイ</t>
    </rPh>
    <phoneticPr fontId="8"/>
  </si>
  <si>
    <t xml:space="preserve"> 算 定 数</t>
    <rPh sb="1" eb="2">
      <t>サン</t>
    </rPh>
    <rPh sb="3" eb="4">
      <t>サダム</t>
    </rPh>
    <rPh sb="5" eb="6">
      <t>スウ</t>
    </rPh>
    <phoneticPr fontId="8"/>
  </si>
  <si>
    <t xml:space="preserve"> 整 備 数</t>
    <rPh sb="1" eb="2">
      <t>ヒトシ</t>
    </rPh>
    <rPh sb="3" eb="4">
      <t>ビ</t>
    </rPh>
    <rPh sb="5" eb="6">
      <t>スウ</t>
    </rPh>
    <phoneticPr fontId="8"/>
  </si>
  <si>
    <t xml:space="preserve"> 比 率 (％)</t>
    <phoneticPr fontId="8"/>
  </si>
  <si>
    <t>はしご自動車
（台）</t>
    <rPh sb="3" eb="6">
      <t>ジドウシャ</t>
    </rPh>
    <rPh sb="8" eb="9">
      <t>ダイ</t>
    </rPh>
    <phoneticPr fontId="8"/>
  </si>
  <si>
    <t>化学消防車
（台）</t>
    <rPh sb="2" eb="5">
      <t>ショウボウシャ</t>
    </rPh>
    <rPh sb="7" eb="8">
      <t>ダイ</t>
    </rPh>
    <phoneticPr fontId="8"/>
  </si>
  <si>
    <t>救急自動車
（台）</t>
    <rPh sb="2" eb="5">
      <t>ジドウシャ</t>
    </rPh>
    <rPh sb="7" eb="8">
      <t>ダイ</t>
    </rPh>
    <phoneticPr fontId="8"/>
  </si>
  <si>
    <t>救助工作車
（台）</t>
    <rPh sb="0" eb="2">
      <t>キュウジョ</t>
    </rPh>
    <rPh sb="2" eb="4">
      <t>コウサク</t>
    </rPh>
    <rPh sb="4" eb="5">
      <t>クルマ</t>
    </rPh>
    <rPh sb="7" eb="8">
      <t>ダイ</t>
    </rPh>
    <phoneticPr fontId="8"/>
  </si>
  <si>
    <t>注1  消防施設整備計画実態調査は、おおむね3年に1回実施。</t>
    <rPh sb="0" eb="1">
      <t>チュウ</t>
    </rPh>
    <rPh sb="4" eb="6">
      <t>ショウボウ</t>
    </rPh>
    <rPh sb="6" eb="8">
      <t>シセツ</t>
    </rPh>
    <rPh sb="8" eb="10">
      <t>セイビ</t>
    </rPh>
    <rPh sb="10" eb="12">
      <t>ケイカク</t>
    </rPh>
    <rPh sb="12" eb="14">
      <t>ジッタイ</t>
    </rPh>
    <rPh sb="14" eb="16">
      <t>チョウサ</t>
    </rPh>
    <rPh sb="23" eb="24">
      <t>ネン</t>
    </rPh>
    <rPh sb="26" eb="27">
      <t>カイ</t>
    </rPh>
    <rPh sb="27" eb="29">
      <t>ジッシ</t>
    </rPh>
    <phoneticPr fontId="8"/>
  </si>
  <si>
    <t>注2　各車両は非常用車両を除く。</t>
    <rPh sb="0" eb="1">
      <t>チュウ</t>
    </rPh>
    <rPh sb="3" eb="6">
      <t>カクシャリョウ</t>
    </rPh>
    <rPh sb="7" eb="10">
      <t>ヒジョウヨウ</t>
    </rPh>
    <rPh sb="10" eb="12">
      <t>シャリョウ</t>
    </rPh>
    <rPh sb="13" eb="14">
      <t>ノゾ</t>
    </rPh>
    <phoneticPr fontId="8"/>
  </si>
  <si>
    <t>注3　「消防ポンプ自動車」数は消防本部と消防団車両の合計数である。</t>
    <rPh sb="0" eb="1">
      <t>チュウ</t>
    </rPh>
    <rPh sb="4" eb="6">
      <t>ショウボウ</t>
    </rPh>
    <rPh sb="9" eb="12">
      <t>ジドウシャ</t>
    </rPh>
    <rPh sb="13" eb="14">
      <t>スウ</t>
    </rPh>
    <rPh sb="15" eb="17">
      <t>ショウボウ</t>
    </rPh>
    <rPh sb="17" eb="19">
      <t>ホンブ</t>
    </rPh>
    <rPh sb="20" eb="23">
      <t>ショウボウダン</t>
    </rPh>
    <rPh sb="23" eb="25">
      <t>シャリョウ</t>
    </rPh>
    <rPh sb="26" eb="28">
      <t>ゴウケイ</t>
    </rPh>
    <rPh sb="28" eb="29">
      <t>カズ</t>
    </rPh>
    <phoneticPr fontId="8"/>
  </si>
  <si>
    <t>　　合計数である。</t>
    <phoneticPr fontId="8"/>
  </si>
  <si>
    <t>注5 「はしご自動車」数は、15ｍ以上の「はしご付自動車」と「屈折梯子付自動車」の合計数である。</t>
    <rPh sb="0" eb="1">
      <t>チュウ</t>
    </rPh>
    <rPh sb="7" eb="10">
      <t>ジドウシャ</t>
    </rPh>
    <rPh sb="11" eb="12">
      <t>スウ</t>
    </rPh>
    <rPh sb="17" eb="19">
      <t>イジョウ</t>
    </rPh>
    <rPh sb="24" eb="25">
      <t>ツ</t>
    </rPh>
    <rPh sb="25" eb="28">
      <t>ジドウシャ</t>
    </rPh>
    <rPh sb="31" eb="33">
      <t>クッセツ</t>
    </rPh>
    <rPh sb="33" eb="35">
      <t>ハシゴ</t>
    </rPh>
    <rPh sb="35" eb="36">
      <t>ツ</t>
    </rPh>
    <rPh sb="36" eb="39">
      <t>ジドウシャ</t>
    </rPh>
    <phoneticPr fontId="8"/>
  </si>
  <si>
    <t>第２－４表　消　防　本　部</t>
    <phoneticPr fontId="8"/>
  </si>
  <si>
    <t>現　有　勢　力　状　況</t>
    <phoneticPr fontId="8"/>
  </si>
  <si>
    <t>（令和4年4月1日現在）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8"/>
  </si>
  <si>
    <t>団　体　名</t>
    <phoneticPr fontId="8"/>
  </si>
  <si>
    <t>署  数</t>
    <rPh sb="0" eb="1">
      <t>ショ</t>
    </rPh>
    <rPh sb="3" eb="4">
      <t>スウ</t>
    </rPh>
    <phoneticPr fontId="8"/>
  </si>
  <si>
    <t>出張所数</t>
    <phoneticPr fontId="8"/>
  </si>
  <si>
    <t>消防長</t>
    <rPh sb="0" eb="2">
      <t>ショウボウ</t>
    </rPh>
    <rPh sb="2" eb="3">
      <t>チョウ</t>
    </rPh>
    <phoneticPr fontId="8"/>
  </si>
  <si>
    <t>職      員      数</t>
    <rPh sb="0" eb="1">
      <t>ショク</t>
    </rPh>
    <rPh sb="7" eb="8">
      <t>イン</t>
    </rPh>
    <rPh sb="14" eb="15">
      <t>カズ</t>
    </rPh>
    <phoneticPr fontId="8"/>
  </si>
  <si>
    <t>消防</t>
  </si>
  <si>
    <t>消　　　防</t>
    <rPh sb="0" eb="1">
      <t>ケ</t>
    </rPh>
    <rPh sb="4" eb="5">
      <t>ボウ</t>
    </rPh>
    <phoneticPr fontId="8"/>
  </si>
  <si>
    <t>ポ　　　　　ン　　　　　プ　　　　　自　　　　　動　　　　　車　　　　　等　　　　　　　（台）</t>
    <rPh sb="18" eb="19">
      <t>ジ</t>
    </rPh>
    <rPh sb="24" eb="25">
      <t>ドウ</t>
    </rPh>
    <rPh sb="30" eb="31">
      <t>クルマ</t>
    </rPh>
    <rPh sb="36" eb="37">
      <t>トウ</t>
    </rPh>
    <rPh sb="45" eb="46">
      <t>ダイ</t>
    </rPh>
    <phoneticPr fontId="8"/>
  </si>
  <si>
    <t>本部設置</t>
  </si>
  <si>
    <t>専任</t>
    <rPh sb="0" eb="1">
      <t>セン</t>
    </rPh>
    <phoneticPr fontId="8"/>
  </si>
  <si>
    <t>兼任</t>
    <rPh sb="0" eb="1">
      <t>ケン</t>
    </rPh>
    <rPh sb="1" eb="2">
      <t>ニン</t>
    </rPh>
    <phoneticPr fontId="8"/>
  </si>
  <si>
    <t>条例
定数</t>
    <rPh sb="0" eb="2">
      <t>ジョウレイ</t>
    </rPh>
    <rPh sb="4" eb="6">
      <t>テイスウ</t>
    </rPh>
    <phoneticPr fontId="8"/>
  </si>
  <si>
    <t>職員</t>
    <rPh sb="0" eb="2">
      <t>ショクイン</t>
    </rPh>
    <phoneticPr fontId="8"/>
  </si>
  <si>
    <t>消防
吏員</t>
    <rPh sb="4" eb="6">
      <t>リイン</t>
    </rPh>
    <phoneticPr fontId="8"/>
  </si>
  <si>
    <t>その他
の職員</t>
    <rPh sb="2" eb="3">
      <t>タ</t>
    </rPh>
    <phoneticPr fontId="8"/>
  </si>
  <si>
    <t>吏員</t>
    <phoneticPr fontId="8"/>
  </si>
  <si>
    <t>普</t>
    <phoneticPr fontId="8"/>
  </si>
  <si>
    <t>水槽
付車</t>
    <rPh sb="0" eb="2">
      <t>スイソウ</t>
    </rPh>
    <rPh sb="3" eb="4">
      <t>ツキ</t>
    </rPh>
    <rPh sb="4" eb="5">
      <t>シャ</t>
    </rPh>
    <phoneticPr fontId="8"/>
  </si>
  <si>
    <t>はし
ご車</t>
    <rPh sb="4" eb="5">
      <t>シャ</t>
    </rPh>
    <phoneticPr fontId="8"/>
  </si>
  <si>
    <t>化</t>
  </si>
  <si>
    <t>救</t>
  </si>
  <si>
    <t>指</t>
  </si>
  <si>
    <t>救助</t>
  </si>
  <si>
    <t>小型動力</t>
  </si>
  <si>
    <t>電源</t>
  </si>
  <si>
    <t>広</t>
  </si>
  <si>
    <t>空気</t>
  </si>
  <si>
    <t>資機</t>
  </si>
  <si>
    <t>支</t>
    <rPh sb="0" eb="1">
      <t>ササ</t>
    </rPh>
    <phoneticPr fontId="8"/>
  </si>
  <si>
    <t>クレ</t>
  </si>
  <si>
    <t>水</t>
  </si>
  <si>
    <t>移動</t>
  </si>
  <si>
    <t>防災</t>
  </si>
  <si>
    <t>起</t>
  </si>
  <si>
    <t>ドロ
ーン</t>
    <phoneticPr fontId="8"/>
  </si>
  <si>
    <r>
      <t xml:space="preserve">水上
</t>
    </r>
    <r>
      <rPr>
        <sz val="9"/>
        <rFont val="ＭＳ ゴシック"/>
        <family val="3"/>
        <charset val="128"/>
      </rPr>
      <t>バイク</t>
    </r>
    <rPh sb="0" eb="2">
      <t>スイジョウ</t>
    </rPh>
    <phoneticPr fontId="8"/>
  </si>
  <si>
    <t>そ</t>
  </si>
  <si>
    <t>うち女性</t>
    <phoneticPr fontId="8"/>
  </si>
  <si>
    <t>平均</t>
    <phoneticPr fontId="8"/>
  </si>
  <si>
    <t>通</t>
    <rPh sb="0" eb="1">
      <t>トオ</t>
    </rPh>
    <phoneticPr fontId="8"/>
  </si>
  <si>
    <t>学</t>
  </si>
  <si>
    <t>急</t>
  </si>
  <si>
    <t>揮</t>
  </si>
  <si>
    <t>工作</t>
  </si>
  <si>
    <t>ポンプ</t>
  </si>
  <si>
    <t>照明</t>
  </si>
  <si>
    <t>報</t>
  </si>
  <si>
    <t>充填</t>
  </si>
  <si>
    <t>材搬</t>
    <phoneticPr fontId="8"/>
  </si>
  <si>
    <t>援</t>
    <rPh sb="0" eb="1">
      <t>エン</t>
    </rPh>
    <phoneticPr fontId="8"/>
  </si>
  <si>
    <t>ーン</t>
  </si>
  <si>
    <t>槽</t>
  </si>
  <si>
    <t>無線</t>
  </si>
  <si>
    <t>指導</t>
  </si>
  <si>
    <t>震</t>
  </si>
  <si>
    <t>の</t>
  </si>
  <si>
    <t>年月日</t>
  </si>
  <si>
    <t>合計</t>
    <rPh sb="0" eb="2">
      <t>ゴウケイ</t>
    </rPh>
    <phoneticPr fontId="8"/>
  </si>
  <si>
    <t>年齢</t>
  </si>
  <si>
    <t>車</t>
    <phoneticPr fontId="8"/>
  </si>
  <si>
    <t>車</t>
  </si>
  <si>
    <t>積載車</t>
  </si>
  <si>
    <t>(非車載)</t>
    <rPh sb="1" eb="2">
      <t>ヒ</t>
    </rPh>
    <phoneticPr fontId="8"/>
  </si>
  <si>
    <t>送車</t>
  </si>
  <si>
    <t>車</t>
    <rPh sb="0" eb="1">
      <t>クルマ</t>
    </rPh>
    <phoneticPr fontId="8"/>
  </si>
  <si>
    <t>他</t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</si>
  <si>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</si>
  <si>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モト</t>
    </rPh>
    <rPh sb="3" eb="4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</si>
  <si>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</si>
  <si>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</si>
  <si>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</si>
  <si>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○</t>
    <phoneticPr fontId="8"/>
  </si>
  <si>
    <t>埼玉県南西部</t>
    <phoneticPr fontId="8"/>
  </si>
  <si>
    <t>秩父</t>
    <phoneticPr fontId="8"/>
  </si>
  <si>
    <t>入間東部地区</t>
    <phoneticPr fontId="8"/>
  </si>
  <si>
    <t>吉川松伏</t>
    <phoneticPr fontId="8"/>
  </si>
  <si>
    <t>児玉郡市広域</t>
    <phoneticPr fontId="8"/>
  </si>
  <si>
    <t>坂戸・鶴ヶ島</t>
    <phoneticPr fontId="8"/>
  </si>
  <si>
    <t>比企広域</t>
    <phoneticPr fontId="8"/>
  </si>
  <si>
    <t>川越地区</t>
    <phoneticPr fontId="8"/>
  </si>
  <si>
    <t>埼玉県央広域</t>
    <phoneticPr fontId="8"/>
  </si>
  <si>
    <t>西入間広域</t>
    <phoneticPr fontId="8"/>
  </si>
  <si>
    <t>埼玉西部</t>
    <rPh sb="0" eb="2">
      <t>サイタマ</t>
    </rPh>
    <rPh sb="2" eb="4">
      <t>セイブ</t>
    </rPh>
    <phoneticPr fontId="8"/>
  </si>
  <si>
    <t>埼玉東部</t>
    <rPh sb="0" eb="2">
      <t>サイタマ</t>
    </rPh>
    <rPh sb="2" eb="4">
      <t>トウブ</t>
    </rPh>
    <phoneticPr fontId="8"/>
  </si>
  <si>
    <t>草加八潮</t>
    <rPh sb="0" eb="2">
      <t>ソウカ</t>
    </rPh>
    <rPh sb="2" eb="4">
      <t>ヤシオ</t>
    </rPh>
    <phoneticPr fontId="8"/>
  </si>
  <si>
    <t>注1　消防ポンプ自動車等は、非常用自動車を含む。</t>
    <rPh sb="0" eb="1">
      <t>チュウ</t>
    </rPh>
    <rPh sb="3" eb="5">
      <t>ショウボウ</t>
    </rPh>
    <rPh sb="8" eb="12">
      <t>ジドウシャトウ</t>
    </rPh>
    <rPh sb="14" eb="16">
      <t>ヒジョウ</t>
    </rPh>
    <rPh sb="16" eb="17">
      <t>ヨウ</t>
    </rPh>
    <rPh sb="17" eb="20">
      <t>ジドウシャ</t>
    </rPh>
    <rPh sb="21" eb="22">
      <t>フク</t>
    </rPh>
    <phoneticPr fontId="8"/>
  </si>
  <si>
    <t>注2　本表中の「普通車」とは、「消防ポンプ自動車」である。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フツウ</t>
    </rPh>
    <rPh sb="10" eb="11">
      <t>シャ</t>
    </rPh>
    <rPh sb="16" eb="18">
      <t>ショウボウ</t>
    </rPh>
    <rPh sb="21" eb="24">
      <t>ジドウシャ</t>
    </rPh>
    <phoneticPr fontId="8"/>
  </si>
  <si>
    <t>注3　本表中の「水槽付車」とは、「水槽付消防ポンプ自動車」である。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スイソウ</t>
    </rPh>
    <rPh sb="10" eb="11">
      <t>ツキ</t>
    </rPh>
    <rPh sb="11" eb="12">
      <t>クルマ</t>
    </rPh>
    <rPh sb="17" eb="19">
      <t>スイソウ</t>
    </rPh>
    <rPh sb="19" eb="20">
      <t>ツキ</t>
    </rPh>
    <rPh sb="20" eb="22">
      <t>ショウボウ</t>
    </rPh>
    <rPh sb="25" eb="28">
      <t>ジドウシャ</t>
    </rPh>
    <phoneticPr fontId="8"/>
  </si>
  <si>
    <t>注4　本表中の「その他」とは、他の車両区分に属さないものである。（起震車以外の緊急自動車として認めら</t>
    <rPh sb="0" eb="1">
      <t>チュウ</t>
    </rPh>
    <rPh sb="3" eb="4">
      <t>ホン</t>
    </rPh>
    <rPh sb="4" eb="6">
      <t>ヒョウチュウ</t>
    </rPh>
    <rPh sb="10" eb="11">
      <t>タ</t>
    </rPh>
    <rPh sb="15" eb="16">
      <t>タ</t>
    </rPh>
    <rPh sb="17" eb="19">
      <t>シャリョウ</t>
    </rPh>
    <rPh sb="19" eb="21">
      <t>クブン</t>
    </rPh>
    <rPh sb="22" eb="23">
      <t>ゾク</t>
    </rPh>
    <phoneticPr fontId="8"/>
  </si>
  <si>
    <t>れた車両に限る。）</t>
    <phoneticPr fontId="8"/>
  </si>
  <si>
    <t>注5　職員数には、定数外の再任用職員を含む。</t>
    <rPh sb="0" eb="1">
      <t>チュウ</t>
    </rPh>
    <rPh sb="3" eb="6">
      <t>ショクインスウ</t>
    </rPh>
    <rPh sb="9" eb="11">
      <t>テイスウ</t>
    </rPh>
    <rPh sb="11" eb="12">
      <t>ガイ</t>
    </rPh>
    <rPh sb="13" eb="16">
      <t>サイニンヨウ</t>
    </rPh>
    <rPh sb="16" eb="18">
      <t>ショクイン</t>
    </rPh>
    <rPh sb="19" eb="20">
      <t>フク</t>
    </rPh>
    <phoneticPr fontId="8"/>
  </si>
  <si>
    <t>前年データ</t>
    <rPh sb="0" eb="2">
      <t>ゼンネン</t>
    </rPh>
    <phoneticPr fontId="8"/>
  </si>
  <si>
    <t>○</t>
  </si>
  <si>
    <t>入間東部地区</t>
  </si>
  <si>
    <t>埼玉県央広域</t>
  </si>
  <si>
    <t>データ比較</t>
    <rPh sb="3" eb="5">
      <t>ヒカク</t>
    </rPh>
    <phoneticPr fontId="8"/>
  </si>
  <si>
    <t>H13.05.01</t>
  </si>
  <si>
    <t>H19.02.13</t>
  </si>
  <si>
    <t>S23.03.07</t>
  </si>
  <si>
    <t>S25.04.14</t>
  </si>
  <si>
    <t>H17.10.01</t>
  </si>
  <si>
    <t>S35.10.01</t>
  </si>
  <si>
    <t>H18.01.01</t>
  </si>
  <si>
    <t>S40.04.01</t>
  </si>
  <si>
    <t>S34.10.01</t>
  </si>
  <si>
    <t>S34.04.01</t>
  </si>
  <si>
    <t>S44.01.01</t>
  </si>
  <si>
    <t>S42.07.01</t>
  </si>
  <si>
    <t>S58.04.01</t>
  </si>
  <si>
    <t>H10.10.01</t>
  </si>
  <si>
    <t>S46.04.01</t>
  </si>
  <si>
    <t>S45.11.01</t>
  </si>
  <si>
    <t>S46.06.15</t>
  </si>
  <si>
    <t>S48.03.31</t>
  </si>
  <si>
    <t>S47.10.01</t>
  </si>
  <si>
    <t>H04.04.01</t>
  </si>
  <si>
    <t>S48.04.01</t>
  </si>
  <si>
    <t>S51.04.01</t>
  </si>
  <si>
    <t>S51.11.01</t>
  </si>
  <si>
    <t>H25.04.01</t>
  </si>
  <si>
    <t>H28.04.01</t>
  </si>
  <si>
    <t>第２－５表　消　防　団</t>
    <rPh sb="10" eb="11">
      <t>ダン</t>
    </rPh>
    <phoneticPr fontId="8"/>
  </si>
  <si>
    <t>団　体　名</t>
  </si>
  <si>
    <t>分     団     数　　等</t>
    <rPh sb="15" eb="16">
      <t>トウ</t>
    </rPh>
    <phoneticPr fontId="8"/>
  </si>
  <si>
    <t>条      例      定      数</t>
    <rPh sb="0" eb="1">
      <t>ジョウ</t>
    </rPh>
    <rPh sb="7" eb="8">
      <t>レイ</t>
    </rPh>
    <rPh sb="14" eb="15">
      <t>サダム</t>
    </rPh>
    <rPh sb="21" eb="22">
      <t>カズ</t>
    </rPh>
    <phoneticPr fontId="8"/>
  </si>
  <si>
    <t>団員数
(人）</t>
    <rPh sb="5" eb="6">
      <t>ヒト</t>
    </rPh>
    <phoneticPr fontId="8"/>
  </si>
  <si>
    <t>　　　消　 防 　ポ 　ン　 プ　 自　 動 　車 　等   （台）</t>
    <phoneticPr fontId="8"/>
  </si>
  <si>
    <t>うち</t>
  </si>
  <si>
    <t>団員の</t>
  </si>
  <si>
    <t>水槽</t>
    <rPh sb="0" eb="2">
      <t>スイソウ</t>
    </rPh>
    <phoneticPr fontId="8"/>
  </si>
  <si>
    <t>小　型</t>
  </si>
  <si>
    <t>小 型</t>
    <phoneticPr fontId="8"/>
  </si>
  <si>
    <t>無人</t>
    <rPh sb="0" eb="2">
      <t>ムジン</t>
    </rPh>
    <phoneticPr fontId="8"/>
  </si>
  <si>
    <t>水 槽</t>
    <phoneticPr fontId="8"/>
  </si>
  <si>
    <t>自 動</t>
    <phoneticPr fontId="8"/>
  </si>
  <si>
    <t>女性</t>
  </si>
  <si>
    <t>平均</t>
  </si>
  <si>
    <t>ポンプ</t>
    <phoneticPr fontId="8"/>
  </si>
  <si>
    <t>航空機</t>
    <rPh sb="0" eb="3">
      <t>コウクウキカラキ</t>
    </rPh>
    <phoneticPr fontId="8"/>
  </si>
  <si>
    <t>車 小</t>
    <phoneticPr fontId="8"/>
  </si>
  <si>
    <t>二 輪</t>
    <phoneticPr fontId="8"/>
  </si>
  <si>
    <t>団員</t>
  </si>
  <si>
    <t>付車</t>
    <rPh sb="0" eb="1">
      <t>ツキ</t>
    </rPh>
    <rPh sb="1" eb="2">
      <t>シャ</t>
    </rPh>
    <phoneticPr fontId="8"/>
  </si>
  <si>
    <t>非積載</t>
    <rPh sb="0" eb="1">
      <t>ヒ</t>
    </rPh>
    <rPh sb="1" eb="3">
      <t>セキサイ</t>
    </rPh>
    <phoneticPr fontId="8"/>
  </si>
  <si>
    <t>(ドローン)</t>
    <phoneticPr fontId="8"/>
  </si>
  <si>
    <t>型 ポ</t>
    <phoneticPr fontId="8"/>
  </si>
  <si>
    <t>平成26年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</si>
  <si>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</si>
  <si>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</si>
  <si>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令和 3年</t>
    <rPh sb="0" eb="2">
      <t>レイワ</t>
    </rPh>
    <rPh sb="4" eb="5">
      <t>ネン</t>
    </rPh>
    <phoneticPr fontId="8"/>
  </si>
  <si>
    <t>令和 4年</t>
    <rPh sb="0" eb="2">
      <t>レイワ</t>
    </rPh>
    <rPh sb="4" eb="5">
      <t>ネン</t>
    </rPh>
    <phoneticPr fontId="8"/>
  </si>
  <si>
    <t>さいたま市</t>
    <phoneticPr fontId="8"/>
  </si>
  <si>
    <t>熊谷市</t>
    <phoneticPr fontId="8"/>
  </si>
  <si>
    <t>川口市</t>
    <phoneticPr fontId="8"/>
  </si>
  <si>
    <t>行田市</t>
    <phoneticPr fontId="8"/>
  </si>
  <si>
    <t>春日部市</t>
    <phoneticPr fontId="8"/>
  </si>
  <si>
    <t>　春日部市春日部</t>
    <rPh sb="1" eb="5">
      <t>カスカベシ</t>
    </rPh>
    <rPh sb="5" eb="8">
      <t>カスカベ</t>
    </rPh>
    <phoneticPr fontId="8"/>
  </si>
  <si>
    <t>　春日部市庄和</t>
    <rPh sb="1" eb="5">
      <t>カスカベシ</t>
    </rPh>
    <rPh sb="5" eb="7">
      <t>ショウワ</t>
    </rPh>
    <phoneticPr fontId="8"/>
  </si>
  <si>
    <t>羽生市</t>
    <phoneticPr fontId="8"/>
  </si>
  <si>
    <t>深谷市</t>
    <phoneticPr fontId="8"/>
  </si>
  <si>
    <t>上尾市</t>
    <phoneticPr fontId="8"/>
  </si>
  <si>
    <t>越谷市</t>
    <phoneticPr fontId="8"/>
  </si>
  <si>
    <t>蕨市</t>
    <phoneticPr fontId="8"/>
  </si>
  <si>
    <t>戸田市</t>
    <phoneticPr fontId="8"/>
  </si>
  <si>
    <t>三郷市</t>
    <phoneticPr fontId="8"/>
  </si>
  <si>
    <t>蓮田市</t>
    <phoneticPr fontId="8"/>
  </si>
  <si>
    <t>伊奈町</t>
    <phoneticPr fontId="8"/>
  </si>
  <si>
    <t xml:space="preserve">  朝霞市</t>
  </si>
  <si>
    <t xml:space="preserve">  志木市</t>
  </si>
  <si>
    <t xml:space="preserve">  和光市</t>
  </si>
  <si>
    <t xml:space="preserve">  新座市</t>
  </si>
  <si>
    <t>秩父広域</t>
    <phoneticPr fontId="8"/>
  </si>
  <si>
    <t xml:space="preserve">  秩父市</t>
  </si>
  <si>
    <t xml:space="preserve">  横瀬町</t>
  </si>
  <si>
    <t xml:space="preserve">  皆野町</t>
  </si>
  <si>
    <t xml:space="preserve">  長瀞町</t>
  </si>
  <si>
    <t xml:space="preserve">  小鹿野町</t>
  </si>
  <si>
    <t xml:space="preserve">  富士見市</t>
  </si>
  <si>
    <t xml:space="preserve">  ふじみ野市</t>
  </si>
  <si>
    <t xml:space="preserve">  三芳町</t>
  </si>
  <si>
    <t xml:space="preserve">  吉川市</t>
  </si>
  <si>
    <t xml:space="preserve">  松伏町</t>
  </si>
  <si>
    <t xml:space="preserve">  本庄市</t>
  </si>
  <si>
    <t xml:space="preserve">  美里町</t>
  </si>
  <si>
    <t xml:space="preserve">  神川町</t>
  </si>
  <si>
    <t xml:space="preserve">  上里町</t>
  </si>
  <si>
    <t>（令和4年4月1日現在）</t>
    <rPh sb="1" eb="3">
      <t>レイワ</t>
    </rPh>
    <phoneticPr fontId="8"/>
  </si>
  <si>
    <t>分団数等</t>
    <rPh sb="3" eb="4">
      <t>トウ</t>
    </rPh>
    <phoneticPr fontId="8"/>
  </si>
  <si>
    <t>条例定数</t>
    <rPh sb="0" eb="2">
      <t>ジョウレイ</t>
    </rPh>
    <rPh sb="2" eb="4">
      <t>テイスウ</t>
    </rPh>
    <phoneticPr fontId="8"/>
  </si>
  <si>
    <t>付車</t>
    <rPh sb="0" eb="1">
      <t>ツキ</t>
    </rPh>
    <phoneticPr fontId="8"/>
  </si>
  <si>
    <t>坂戸・鶴ケ島</t>
    <phoneticPr fontId="8"/>
  </si>
  <si>
    <t xml:space="preserve">  坂戸市</t>
  </si>
  <si>
    <t xml:space="preserve">  鶴ヶ島市</t>
  </si>
  <si>
    <t xml:space="preserve">  東松山市</t>
  </si>
  <si>
    <t xml:space="preserve">  滑川町</t>
  </si>
  <si>
    <t xml:space="preserve">  嵐山町</t>
  </si>
  <si>
    <t xml:space="preserve">  小川町</t>
  </si>
  <si>
    <t xml:space="preserve">  吉見町</t>
  </si>
  <si>
    <t xml:space="preserve">  ときがわ町</t>
  </si>
  <si>
    <t xml:space="preserve">  東秩父村</t>
  </si>
  <si>
    <t xml:space="preserve">  川越市</t>
  </si>
  <si>
    <t xml:space="preserve">  川島町</t>
  </si>
  <si>
    <t xml:space="preserve">  鴻巣市</t>
  </si>
  <si>
    <t xml:space="preserve">  桶川市</t>
  </si>
  <si>
    <t xml:space="preserve">  北本市</t>
  </si>
  <si>
    <t xml:space="preserve">  毛呂山町</t>
  </si>
  <si>
    <t xml:space="preserve">  越生町</t>
  </si>
  <si>
    <t xml:space="preserve">  鳩山町</t>
  </si>
  <si>
    <t>埼玉西部</t>
    <phoneticPr fontId="8"/>
  </si>
  <si>
    <t xml:space="preserve">  所沢市</t>
  </si>
  <si>
    <t xml:space="preserve">  飯能市</t>
  </si>
  <si>
    <t xml:space="preserve">  狭山市</t>
  </si>
  <si>
    <t xml:space="preserve">  入間市</t>
  </si>
  <si>
    <t xml:space="preserve">  日高市</t>
  </si>
  <si>
    <t>埼玉東部</t>
    <phoneticPr fontId="8"/>
  </si>
  <si>
    <t xml:space="preserve">  加須市</t>
  </si>
  <si>
    <t xml:space="preserve">  久喜市</t>
  </si>
  <si>
    <t xml:space="preserve">  幸手市</t>
  </si>
  <si>
    <t xml:space="preserve">  白岡市</t>
  </si>
  <si>
    <t xml:space="preserve">  宮代町</t>
  </si>
  <si>
    <t xml:space="preserve">  杉戸町</t>
  </si>
  <si>
    <t>草加市</t>
    <phoneticPr fontId="8"/>
  </si>
  <si>
    <t>八潮市</t>
    <phoneticPr fontId="8"/>
  </si>
  <si>
    <t>寄居町</t>
    <phoneticPr fontId="8"/>
  </si>
  <si>
    <t>注1  秩父市は分団制ではなく、部制としている。</t>
    <rPh sb="0" eb="1">
      <t>チュウ</t>
    </rPh>
    <rPh sb="4" eb="7">
      <t>チチブシ</t>
    </rPh>
    <rPh sb="8" eb="9">
      <t>ブン</t>
    </rPh>
    <rPh sb="9" eb="10">
      <t>ダン</t>
    </rPh>
    <rPh sb="10" eb="11">
      <t>セイ</t>
    </rPh>
    <rPh sb="16" eb="17">
      <t>ブ</t>
    </rPh>
    <rPh sb="17" eb="18">
      <t>セイ</t>
    </rPh>
    <phoneticPr fontId="8"/>
  </si>
  <si>
    <t>注3  本表中の「水槽付車」とは、「水槽付消防ポンプ自動車」である。</t>
    <rPh sb="0" eb="1">
      <t>チュウ</t>
    </rPh>
    <rPh sb="4" eb="5">
      <t>ホン</t>
    </rPh>
    <rPh sb="5" eb="6">
      <t>ヒョウ</t>
    </rPh>
    <rPh sb="6" eb="7">
      <t>チュウ</t>
    </rPh>
    <rPh sb="9" eb="11">
      <t>スイソウ</t>
    </rPh>
    <rPh sb="11" eb="12">
      <t>ツキ</t>
    </rPh>
    <rPh sb="12" eb="13">
      <t>クルマ</t>
    </rPh>
    <rPh sb="18" eb="20">
      <t>スイソウ</t>
    </rPh>
    <rPh sb="20" eb="21">
      <t>ツキ</t>
    </rPh>
    <rPh sb="21" eb="23">
      <t>ショウボウ</t>
    </rPh>
    <rPh sb="26" eb="29">
      <t>ジドウシャ</t>
    </rPh>
    <phoneticPr fontId="8"/>
  </si>
  <si>
    <t xml:space="preserve">    第２－６表　年別消防組織一覧　　</t>
    <rPh sb="10" eb="12">
      <t>ネンベツ</t>
    </rPh>
    <rPh sb="12" eb="14">
      <t>ショウボウ</t>
    </rPh>
    <rPh sb="14" eb="16">
      <t>ソシキ</t>
    </rPh>
    <rPh sb="16" eb="18">
      <t>イチラン</t>
    </rPh>
    <phoneticPr fontId="8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</si>
  <si>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phoneticPr fontId="8"/>
  </si>
  <si>
    <t>　　　　区分</t>
    <rPh sb="4" eb="6">
      <t>クブン</t>
    </rPh>
    <phoneticPr fontId="8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</si>
  <si>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8"/>
  </si>
  <si>
    <t>消　　防　　団</t>
    <rPh sb="0" eb="1">
      <t>ケ</t>
    </rPh>
    <rPh sb="3" eb="4">
      <t>ボウ</t>
    </rPh>
    <rPh sb="6" eb="7">
      <t>ダン</t>
    </rPh>
    <phoneticPr fontId="8"/>
  </si>
  <si>
    <t>年別</t>
    <rPh sb="0" eb="2">
      <t>ネンベツ</t>
    </rPh>
    <phoneticPr fontId="8"/>
  </si>
  <si>
    <t>消防本部数</t>
    <rPh sb="0" eb="2">
      <t>ショウボウ</t>
    </rPh>
    <rPh sb="2" eb="4">
      <t>ホンブ</t>
    </rPh>
    <rPh sb="4" eb="5">
      <t>スウ</t>
    </rPh>
    <phoneticPr fontId="8"/>
  </si>
  <si>
    <t>署数</t>
    <rPh sb="0" eb="1">
      <t>ショ</t>
    </rPh>
    <rPh sb="1" eb="2">
      <t>スウ</t>
    </rPh>
    <phoneticPr fontId="8"/>
  </si>
  <si>
    <t>出張所数</t>
    <rPh sb="0" eb="3">
      <t>シュッチョウショ</t>
    </rPh>
    <rPh sb="3" eb="4">
      <t>スウ</t>
    </rPh>
    <phoneticPr fontId="8"/>
  </si>
  <si>
    <t>消防吏員数</t>
    <rPh sb="0" eb="2">
      <t>ショウボウ</t>
    </rPh>
    <rPh sb="2" eb="4">
      <t>リイン</t>
    </rPh>
    <rPh sb="4" eb="5">
      <t>スウ</t>
    </rPh>
    <phoneticPr fontId="8"/>
  </si>
  <si>
    <t>消防団数</t>
    <rPh sb="0" eb="2">
      <t>ショウボウ</t>
    </rPh>
    <rPh sb="2" eb="3">
      <t>ダン</t>
    </rPh>
    <rPh sb="3" eb="4">
      <t>スウ</t>
    </rPh>
    <phoneticPr fontId="8"/>
  </si>
  <si>
    <t>分団数</t>
    <rPh sb="0" eb="3">
      <t>ブンダンスウ</t>
    </rPh>
    <phoneticPr fontId="8"/>
  </si>
  <si>
    <t>消防団員数</t>
    <rPh sb="0" eb="2">
      <t>ショウボウ</t>
    </rPh>
    <rPh sb="2" eb="4">
      <t>ダンイン</t>
    </rPh>
    <rPh sb="4" eb="5">
      <t>スウ</t>
    </rPh>
    <phoneticPr fontId="8"/>
  </si>
  <si>
    <t>昭和</t>
    <rPh sb="0" eb="2">
      <t>ショウワ</t>
    </rPh>
    <phoneticPr fontId="8"/>
  </si>
  <si>
    <t>26年</t>
    <rPh sb="2" eb="3">
      <t>ネン</t>
    </rPh>
    <phoneticPr fontId="8"/>
  </si>
  <si>
    <t>31年</t>
    <rPh sb="2" eb="3">
      <t>ネン</t>
    </rPh>
    <phoneticPr fontId="8"/>
  </si>
  <si>
    <t>36年</t>
    <rPh sb="2" eb="3">
      <t>ネン</t>
    </rPh>
    <phoneticPr fontId="8"/>
  </si>
  <si>
    <t>41年</t>
    <rPh sb="2" eb="3">
      <t>ネン</t>
    </rPh>
    <phoneticPr fontId="8"/>
  </si>
  <si>
    <t>46年</t>
    <rPh sb="2" eb="3">
      <t>ネン</t>
    </rPh>
    <phoneticPr fontId="8"/>
  </si>
  <si>
    <t>51年</t>
    <rPh sb="2" eb="3">
      <t>ネン</t>
    </rPh>
    <phoneticPr fontId="8"/>
  </si>
  <si>
    <t>56年</t>
    <rPh sb="2" eb="3">
      <t>ネン</t>
    </rPh>
    <phoneticPr fontId="8"/>
  </si>
  <si>
    <t>61年</t>
    <rPh sb="2" eb="3">
      <t>ネン</t>
    </rPh>
    <phoneticPr fontId="8"/>
  </si>
  <si>
    <t>平成</t>
    <rPh sb="0" eb="2">
      <t>ヘイセイ</t>
    </rPh>
    <phoneticPr fontId="8"/>
  </si>
  <si>
    <t xml:space="preserve"> 3年</t>
    <rPh sb="2" eb="3">
      <t>ネン</t>
    </rPh>
    <phoneticPr fontId="8"/>
  </si>
  <si>
    <t xml:space="preserve"> 8年</t>
    <rPh sb="2" eb="3">
      <t>ネン</t>
    </rPh>
    <phoneticPr fontId="8"/>
  </si>
  <si>
    <t>13年</t>
    <rPh sb="2" eb="3">
      <t>ネン</t>
    </rPh>
    <phoneticPr fontId="8"/>
  </si>
  <si>
    <t>18年</t>
    <rPh sb="2" eb="3">
      <t>ネン</t>
    </rPh>
    <phoneticPr fontId="8"/>
  </si>
  <si>
    <t>19年</t>
    <rPh sb="2" eb="3">
      <t>ネン</t>
    </rPh>
    <phoneticPr fontId="8"/>
  </si>
  <si>
    <t>20年</t>
    <rPh sb="2" eb="3">
      <t>ネン</t>
    </rPh>
    <phoneticPr fontId="8"/>
  </si>
  <si>
    <t>21年</t>
    <rPh sb="2" eb="3">
      <t>ネン</t>
    </rPh>
    <phoneticPr fontId="8"/>
  </si>
  <si>
    <t>23年</t>
    <rPh sb="2" eb="3">
      <t>ネン</t>
    </rPh>
    <phoneticPr fontId="8"/>
  </si>
  <si>
    <t>25年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</si>
  <si>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</si>
  <si>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</si>
  <si>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</si>
  <si>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 xml:space="preserve"> 2年</t>
    <rPh sb="2" eb="3">
      <t>ネン</t>
    </rPh>
    <phoneticPr fontId="8"/>
  </si>
  <si>
    <t xml:space="preserve"> 4年</t>
    <rPh sb="2" eb="3">
      <t>ネン</t>
    </rPh>
    <phoneticPr fontId="8"/>
  </si>
  <si>
    <t>注　昭和32年から平成13年の数値は、署・出張所数の合計。</t>
    <rPh sb="0" eb="1">
      <t>チュウ</t>
    </rPh>
    <rPh sb="2" eb="4">
      <t>ショウワ</t>
    </rPh>
    <rPh sb="6" eb="7">
      <t>ネン</t>
    </rPh>
    <rPh sb="9" eb="11">
      <t>ヘイセイ</t>
    </rPh>
    <rPh sb="13" eb="14">
      <t>ネン</t>
    </rPh>
    <rPh sb="15" eb="17">
      <t>スウチ</t>
    </rPh>
    <rPh sb="19" eb="20">
      <t>ショ</t>
    </rPh>
    <rPh sb="21" eb="23">
      <t>シュッチョウ</t>
    </rPh>
    <rPh sb="23" eb="24">
      <t>ジョ</t>
    </rPh>
    <rPh sb="24" eb="25">
      <t>スウ</t>
    </rPh>
    <rPh sb="26" eb="28">
      <t>ゴウケイ</t>
    </rPh>
    <phoneticPr fontId="8"/>
  </si>
  <si>
    <t xml:space="preserve">    第２－７表　消防機械の保有数の推移　　</t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</si>
  <si>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8"/>
  </si>
  <si>
    <t>区分</t>
    <rPh sb="0" eb="2">
      <t>クブン</t>
    </rPh>
    <phoneticPr fontId="8"/>
  </si>
  <si>
    <t>消　防　本　部　・　消　防　署　 （台）</t>
  </si>
  <si>
    <t>　　消　　　防　　　団　　　(台）</t>
    <phoneticPr fontId="8"/>
  </si>
  <si>
    <t>普通車</t>
    <rPh sb="0" eb="2">
      <t>フツウ</t>
    </rPh>
    <rPh sb="2" eb="3">
      <t>シャ</t>
    </rPh>
    <phoneticPr fontId="8"/>
  </si>
  <si>
    <t>水槽
付車</t>
    <rPh sb="0" eb="2">
      <t>スイソウ</t>
    </rPh>
    <rPh sb="3" eb="4">
      <t>ツキ</t>
    </rPh>
    <rPh sb="4" eb="5">
      <t>クルマ</t>
    </rPh>
    <phoneticPr fontId="8"/>
  </si>
  <si>
    <t>はし
ご車</t>
    <phoneticPr fontId="8"/>
  </si>
  <si>
    <t>化学車</t>
    <phoneticPr fontId="8"/>
  </si>
  <si>
    <t>救急車</t>
    <phoneticPr fontId="8"/>
  </si>
  <si>
    <t>その他</t>
  </si>
  <si>
    <t>普通車</t>
    <rPh sb="0" eb="3">
      <t>フツウシャ</t>
    </rPh>
    <phoneticPr fontId="8"/>
  </si>
  <si>
    <t>水槽
付車</t>
    <phoneticPr fontId="8"/>
  </si>
  <si>
    <t>小　型
ポンプ
積載車</t>
    <rPh sb="0" eb="1">
      <t>コ</t>
    </rPh>
    <rPh sb="2" eb="3">
      <t>カタ</t>
    </rPh>
    <rPh sb="8" eb="11">
      <t>セキサイシャ</t>
    </rPh>
    <phoneticPr fontId="8"/>
  </si>
  <si>
    <t>小　型
ポンプ
非積載</t>
    <rPh sb="0" eb="1">
      <t>コ</t>
    </rPh>
    <rPh sb="2" eb="3">
      <t>カタ</t>
    </rPh>
    <rPh sb="8" eb="11">
      <t>ヒセキサイ</t>
    </rPh>
    <phoneticPr fontId="8"/>
  </si>
  <si>
    <t>昭和28年</t>
    <rPh sb="0" eb="2">
      <t>ショウワ</t>
    </rPh>
    <rPh sb="4" eb="5">
      <t>ネン</t>
    </rPh>
    <phoneticPr fontId="8"/>
  </si>
  <si>
    <t>33年</t>
    <rPh sb="2" eb="3">
      <t>ネン</t>
    </rPh>
    <phoneticPr fontId="8"/>
  </si>
  <si>
    <t>38年</t>
    <rPh sb="2" eb="3">
      <t>ネン</t>
    </rPh>
    <phoneticPr fontId="8"/>
  </si>
  <si>
    <t>43年</t>
    <rPh sb="2" eb="3">
      <t>ネン</t>
    </rPh>
    <phoneticPr fontId="8"/>
  </si>
  <si>
    <t>48年</t>
    <rPh sb="2" eb="3">
      <t>ネン</t>
    </rPh>
    <phoneticPr fontId="8"/>
  </si>
  <si>
    <t>53年</t>
    <rPh sb="2" eb="3">
      <t>ネン</t>
    </rPh>
    <phoneticPr fontId="8"/>
  </si>
  <si>
    <t>58年</t>
    <rPh sb="2" eb="3">
      <t>ネン</t>
    </rPh>
    <phoneticPr fontId="8"/>
  </si>
  <si>
    <t>63年</t>
    <rPh sb="2" eb="3">
      <t>ネン</t>
    </rPh>
    <phoneticPr fontId="8"/>
  </si>
  <si>
    <t>平成 5年</t>
    <rPh sb="0" eb="2">
      <t>ヘイセイ</t>
    </rPh>
    <rPh sb="4" eb="5">
      <t>ネン</t>
    </rPh>
    <phoneticPr fontId="8"/>
  </si>
  <si>
    <t>10年</t>
    <rPh sb="2" eb="3">
      <t>ネン</t>
    </rPh>
    <phoneticPr fontId="8"/>
  </si>
  <si>
    <t>15年</t>
    <rPh sb="2" eb="3">
      <t>ネン</t>
    </rPh>
    <phoneticPr fontId="8"/>
  </si>
  <si>
    <t>　　 2年</t>
    <rPh sb="4" eb="5">
      <t>ネン</t>
    </rPh>
    <phoneticPr fontId="8"/>
  </si>
  <si>
    <t>　　 3年</t>
    <rPh sb="4" eb="5">
      <t>ネン</t>
    </rPh>
    <phoneticPr fontId="8"/>
  </si>
  <si>
    <t>　　 4年</t>
    <rPh sb="4" eb="5">
      <t>ネン</t>
    </rPh>
    <phoneticPr fontId="8"/>
  </si>
  <si>
    <t>注1　平成15年度から消防団欄に「小型動力ポンプ積載車」を設け、「小型動力ポンプ」・「その他」</t>
    <rPh sb="0" eb="1">
      <t>チュウ</t>
    </rPh>
    <rPh sb="3" eb="5">
      <t>ヘイセイ</t>
    </rPh>
    <rPh sb="7" eb="9">
      <t>ネンド</t>
    </rPh>
    <rPh sb="11" eb="14">
      <t>ショウボウダン</t>
    </rPh>
    <rPh sb="14" eb="15">
      <t>ラン</t>
    </rPh>
    <rPh sb="17" eb="19">
      <t>コガタ</t>
    </rPh>
    <rPh sb="19" eb="21">
      <t>ドウリョク</t>
    </rPh>
    <rPh sb="24" eb="26">
      <t>セキサイ</t>
    </rPh>
    <rPh sb="26" eb="27">
      <t>シャ</t>
    </rPh>
    <rPh sb="29" eb="30">
      <t>モウ</t>
    </rPh>
    <rPh sb="45" eb="46">
      <t>タ</t>
    </rPh>
    <phoneticPr fontId="8"/>
  </si>
  <si>
    <t>　 を別にした。</t>
    <rPh sb="3" eb="4">
      <t>ベツ</t>
    </rPh>
    <phoneticPr fontId="8"/>
  </si>
  <si>
    <t>注4　本表中、消防本部・消防署欄の「その他」とは、「指揮車」、「救助工作車」及び「資機材搬送</t>
    <rPh sb="0" eb="1">
      <t>チュウ</t>
    </rPh>
    <rPh sb="3" eb="4">
      <t>ホン</t>
    </rPh>
    <rPh sb="4" eb="5">
      <t>ヒョウ</t>
    </rPh>
    <rPh sb="5" eb="6">
      <t>チュウ</t>
    </rPh>
    <rPh sb="7" eb="9">
      <t>ショウボウ</t>
    </rPh>
    <rPh sb="9" eb="11">
      <t>ホンブ</t>
    </rPh>
    <rPh sb="12" eb="14">
      <t>ショウボウ</t>
    </rPh>
    <rPh sb="14" eb="15">
      <t>ショ</t>
    </rPh>
    <rPh sb="15" eb="16">
      <t>ラン</t>
    </rPh>
    <rPh sb="20" eb="21">
      <t>タ</t>
    </rPh>
    <rPh sb="32" eb="34">
      <t>キュウジョ</t>
    </rPh>
    <rPh sb="34" eb="37">
      <t>コウサクシャ</t>
    </rPh>
    <rPh sb="37" eb="38">
      <t>カシャ</t>
    </rPh>
    <rPh sb="38" eb="39">
      <t>オヨ</t>
    </rPh>
    <rPh sb="41" eb="44">
      <t>シキザイ</t>
    </rPh>
    <rPh sb="44" eb="46">
      <t>ハンソウ</t>
    </rPh>
    <phoneticPr fontId="8"/>
  </si>
  <si>
    <t>　 車」等をいい、消防団欄の「その他」とは、「指揮車」及び「広報車」等をいう。</t>
    <rPh sb="2" eb="3">
      <t>シャ</t>
    </rPh>
    <rPh sb="4" eb="5">
      <t>ナド</t>
    </rPh>
    <rPh sb="9" eb="11">
      <t>ショウボウ</t>
    </rPh>
    <rPh sb="11" eb="12">
      <t>ダン</t>
    </rPh>
    <rPh sb="12" eb="13">
      <t>ラン</t>
    </rPh>
    <rPh sb="17" eb="18">
      <t>タ</t>
    </rPh>
    <rPh sb="23" eb="25">
      <t>シキ</t>
    </rPh>
    <rPh sb="25" eb="26">
      <t>シャ</t>
    </rPh>
    <rPh sb="27" eb="28">
      <t>オヨ</t>
    </rPh>
    <rPh sb="30" eb="33">
      <t>コウホウシャ</t>
    </rPh>
    <rPh sb="34" eb="35">
      <t>トウ</t>
    </rPh>
    <phoneticPr fontId="8"/>
  </si>
  <si>
    <t>第２－８表　消防・緊急業務用無線通信施設等の現況　　</t>
    <phoneticPr fontId="8"/>
  </si>
  <si>
    <t xml:space="preserve"> （令和4年4月1日現在）</t>
    <rPh sb="2" eb="4">
      <t>レイワ</t>
    </rPh>
    <phoneticPr fontId="8"/>
  </si>
  <si>
    <t xml:space="preserve">     区分</t>
    <rPh sb="5" eb="7">
      <t>クブン</t>
    </rPh>
    <phoneticPr fontId="8"/>
  </si>
  <si>
    <t>固　定　局</t>
    <phoneticPr fontId="8"/>
  </si>
  <si>
    <t>基地局及び携帯基地局</t>
    <phoneticPr fontId="8"/>
  </si>
  <si>
    <t>移　動　局</t>
    <phoneticPr fontId="8"/>
  </si>
  <si>
    <t>局　数</t>
    <phoneticPr fontId="8"/>
  </si>
  <si>
    <t>電波の数</t>
  </si>
  <si>
    <t>テレビ</t>
    <phoneticPr fontId="8"/>
  </si>
  <si>
    <t>局数</t>
  </si>
  <si>
    <t>その他</t>
    <phoneticPr fontId="8"/>
  </si>
  <si>
    <t>基</t>
    <phoneticPr fontId="8"/>
  </si>
  <si>
    <t>携帯</t>
  </si>
  <si>
    <t>統</t>
    <rPh sb="0" eb="1">
      <t>オサム</t>
    </rPh>
    <phoneticPr fontId="8"/>
  </si>
  <si>
    <t>主</t>
    <rPh sb="0" eb="1">
      <t>シュ</t>
    </rPh>
    <phoneticPr fontId="8"/>
  </si>
  <si>
    <t>活</t>
    <rPh sb="0" eb="1">
      <t>カツ</t>
    </rPh>
    <phoneticPr fontId="8"/>
  </si>
  <si>
    <t>陸上</t>
  </si>
  <si>
    <t>監視</t>
    <rPh sb="0" eb="2">
      <t>カンシ</t>
    </rPh>
    <phoneticPr fontId="8"/>
  </si>
  <si>
    <t>計</t>
  </si>
  <si>
    <t>多重</t>
  </si>
  <si>
    <t>の局の</t>
    <rPh sb="1" eb="2">
      <t>キョク</t>
    </rPh>
    <phoneticPr fontId="8"/>
  </si>
  <si>
    <t>地</t>
    <rPh sb="0" eb="1">
      <t>チ</t>
    </rPh>
    <phoneticPr fontId="8"/>
  </si>
  <si>
    <t>基地</t>
    <phoneticPr fontId="8"/>
  </si>
  <si>
    <t>制</t>
    <phoneticPr fontId="8"/>
  </si>
  <si>
    <t>運用</t>
    <rPh sb="0" eb="2">
      <t>ウンヨウ</t>
    </rPh>
    <phoneticPr fontId="8"/>
  </si>
  <si>
    <t>動</t>
    <rPh sb="0" eb="1">
      <t>ドウ</t>
    </rPh>
    <phoneticPr fontId="8"/>
  </si>
  <si>
    <t xml:space="preserve"> 消防本部名</t>
    <rPh sb="1" eb="3">
      <t>ショウボウ</t>
    </rPh>
    <rPh sb="3" eb="5">
      <t>ホンブ</t>
    </rPh>
    <rPh sb="5" eb="6">
      <t>メイ</t>
    </rPh>
    <phoneticPr fontId="8"/>
  </si>
  <si>
    <t>電波数</t>
  </si>
  <si>
    <t>局</t>
    <rPh sb="0" eb="1">
      <t>キョク</t>
    </rPh>
    <phoneticPr fontId="8"/>
  </si>
  <si>
    <t>局</t>
  </si>
  <si>
    <t>波</t>
  </si>
  <si>
    <t>埼玉東部</t>
    <rPh sb="2" eb="3">
      <t>ヒガシ</t>
    </rPh>
    <phoneticPr fontId="8"/>
  </si>
  <si>
    <t>注　固定局のうち「多重」とは、多重無線伝送を行う固定局をいい、「その他」には、同報無線等が</t>
    <rPh sb="0" eb="1">
      <t>チュウ</t>
    </rPh>
    <rPh sb="2" eb="5">
      <t>コテイキョク</t>
    </rPh>
    <rPh sb="9" eb="11">
      <t>タジュウ</t>
    </rPh>
    <rPh sb="15" eb="17">
      <t>タジュウ</t>
    </rPh>
    <rPh sb="17" eb="19">
      <t>ムセン</t>
    </rPh>
    <rPh sb="19" eb="21">
      <t>デンソウ</t>
    </rPh>
    <rPh sb="22" eb="23">
      <t>オコナ</t>
    </rPh>
    <rPh sb="24" eb="26">
      <t>コテイ</t>
    </rPh>
    <rPh sb="26" eb="27">
      <t>キョク</t>
    </rPh>
    <rPh sb="34" eb="35">
      <t>タ</t>
    </rPh>
    <rPh sb="39" eb="41">
      <t>ドウホウ</t>
    </rPh>
    <rPh sb="41" eb="43">
      <t>ムセン</t>
    </rPh>
    <rPh sb="43" eb="44">
      <t>トウ</t>
    </rPh>
    <phoneticPr fontId="8"/>
  </si>
  <si>
    <t>　該当する。</t>
    <phoneticPr fontId="8"/>
  </si>
  <si>
    <t>R３年度</t>
    <rPh sb="2" eb="4">
      <t>ネンド</t>
    </rPh>
    <phoneticPr fontId="8"/>
  </si>
  <si>
    <t>埼玉西部</t>
  </si>
  <si>
    <t>比較</t>
    <rPh sb="0" eb="2">
      <t>ヒカク</t>
    </rPh>
    <phoneticPr fontId="8"/>
  </si>
  <si>
    <t>第２－１０表　化学消火薬剤の備蓄状況</t>
    <phoneticPr fontId="8"/>
  </si>
  <si>
    <t xml:space="preserve"> （令和４年４月１日現在）</t>
    <rPh sb="2" eb="4">
      <t>レイワ</t>
    </rPh>
    <phoneticPr fontId="8"/>
  </si>
  <si>
    <t>液剤合計</t>
    <rPh sb="0" eb="2">
      <t>エキザイ</t>
    </rPh>
    <rPh sb="2" eb="4">
      <t>ゴウケイ</t>
    </rPh>
    <phoneticPr fontId="8"/>
  </si>
  <si>
    <t>粉末合計</t>
    <rPh sb="0" eb="2">
      <t>フンマツ</t>
    </rPh>
    <rPh sb="2" eb="4">
      <t>ゴウケイ</t>
    </rPh>
    <phoneticPr fontId="8"/>
  </si>
  <si>
    <t>たんぱく系</t>
    <phoneticPr fontId="8"/>
  </si>
  <si>
    <t>合成界面活性剤</t>
    <rPh sb="4" eb="6">
      <t>カッセイ</t>
    </rPh>
    <rPh sb="6" eb="7">
      <t>ザイ</t>
    </rPh>
    <phoneticPr fontId="8"/>
  </si>
  <si>
    <t>水溶膜泡消火薬剤</t>
    <rPh sb="6" eb="8">
      <t>ヤクザイ</t>
    </rPh>
    <phoneticPr fontId="8"/>
  </si>
  <si>
    <t>水溶性液体用
泡消火薬剤
 (耐アルコール用)</t>
    <phoneticPr fontId="8"/>
  </si>
  <si>
    <t>粉末消火剤</t>
    <rPh sb="2" eb="5">
      <t>ショウカザイ</t>
    </rPh>
    <phoneticPr fontId="8"/>
  </si>
  <si>
    <t xml:space="preserve"> （ｷﾛﾘｯﾄﾙ）</t>
    <phoneticPr fontId="8"/>
  </si>
  <si>
    <t>3％型</t>
    <phoneticPr fontId="8"/>
  </si>
  <si>
    <t>6％型</t>
    <phoneticPr fontId="8"/>
  </si>
  <si>
    <t xml:space="preserve"> （ｷﾛｸﾞﾗﾑ)</t>
    <phoneticPr fontId="8"/>
  </si>
  <si>
    <t>第1種</t>
    <phoneticPr fontId="8"/>
  </si>
  <si>
    <t>第2種</t>
    <phoneticPr fontId="8"/>
  </si>
  <si>
    <t>第3種</t>
    <phoneticPr fontId="8"/>
  </si>
  <si>
    <t>第4種</t>
    <phoneticPr fontId="8"/>
  </si>
  <si>
    <t>計</t>
    <rPh sb="0" eb="1">
      <t>ケイ</t>
    </rPh>
    <phoneticPr fontId="8"/>
  </si>
  <si>
    <t>埼玉西部</t>
    <rPh sb="0" eb="2">
      <t>サイタマ</t>
    </rPh>
    <phoneticPr fontId="8"/>
  </si>
  <si>
    <t>埼玉東部</t>
    <rPh sb="2" eb="4">
      <t>トウブ</t>
    </rPh>
    <phoneticPr fontId="8"/>
  </si>
  <si>
    <t>　　第２－１１表　消　防　本　部</t>
    <rPh sb="9" eb="10">
      <t>ショウ</t>
    </rPh>
    <rPh sb="11" eb="12">
      <t>ボウ</t>
    </rPh>
    <rPh sb="13" eb="14">
      <t>ホン</t>
    </rPh>
    <rPh sb="15" eb="16">
      <t>ブ</t>
    </rPh>
    <phoneticPr fontId="8"/>
  </si>
  <si>
    <t xml:space="preserve"> 別　水　利　の  現　況　</t>
    <rPh sb="1" eb="2">
      <t>ベツ</t>
    </rPh>
    <rPh sb="3" eb="4">
      <t>ミズ</t>
    </rPh>
    <rPh sb="5" eb="6">
      <t>リ</t>
    </rPh>
    <rPh sb="10" eb="11">
      <t>ウツツ</t>
    </rPh>
    <rPh sb="12" eb="13">
      <t>イワン</t>
    </rPh>
    <phoneticPr fontId="8"/>
  </si>
  <si>
    <t xml:space="preserve">         区 分</t>
    <rPh sb="9" eb="10">
      <t>ク</t>
    </rPh>
    <rPh sb="11" eb="12">
      <t>ブン</t>
    </rPh>
    <phoneticPr fontId="8"/>
  </si>
  <si>
    <t>消</t>
  </si>
  <si>
    <t>火</t>
  </si>
  <si>
    <t>栓</t>
  </si>
  <si>
    <t>小　計　(B)＝(C)+(D）</t>
  </si>
  <si>
    <t>公　　　設　　(C)</t>
  </si>
  <si>
    <t>私　　　設  (D)</t>
    <phoneticPr fontId="8"/>
  </si>
  <si>
    <t>そ　　　の　　　他</t>
  </si>
  <si>
    <t>公設</t>
    <rPh sb="0" eb="2">
      <t>コウセツ</t>
    </rPh>
    <phoneticPr fontId="8"/>
  </si>
  <si>
    <t>私設</t>
    <rPh sb="1" eb="2">
      <t>セツ</t>
    </rPh>
    <phoneticPr fontId="8"/>
  </si>
  <si>
    <t>防火水槽</t>
    <rPh sb="0" eb="2">
      <t>ボウカ</t>
    </rPh>
    <rPh sb="2" eb="4">
      <t>スイソウ</t>
    </rPh>
    <phoneticPr fontId="8"/>
  </si>
  <si>
    <t>井 戸</t>
    <phoneticPr fontId="8"/>
  </si>
  <si>
    <t>河川</t>
  </si>
  <si>
    <t>海</t>
  </si>
  <si>
    <t>プ</t>
  </si>
  <si>
    <t>濠</t>
    <phoneticPr fontId="8"/>
  </si>
  <si>
    <t>下</t>
    <rPh sb="0" eb="1">
      <t>ゲ</t>
    </rPh>
    <phoneticPr fontId="8"/>
  </si>
  <si>
    <t>小計</t>
    <rPh sb="0" eb="2">
      <t>ショウケイ</t>
    </rPh>
    <phoneticPr fontId="8"/>
  </si>
  <si>
    <t>100㎥</t>
    <phoneticPr fontId="8"/>
  </si>
  <si>
    <t>40～100㎥</t>
    <phoneticPr fontId="8"/>
  </si>
  <si>
    <t>20～40㎥</t>
    <phoneticPr fontId="8"/>
  </si>
  <si>
    <t>小 計</t>
    <rPh sb="0" eb="1">
      <t>ショウ</t>
    </rPh>
    <rPh sb="2" eb="3">
      <t>ケイ</t>
    </rPh>
    <phoneticPr fontId="8"/>
  </si>
  <si>
    <t>・</t>
  </si>
  <si>
    <t>ー</t>
    <phoneticPr fontId="8"/>
  </si>
  <si>
    <t>・</t>
    <phoneticPr fontId="8"/>
  </si>
  <si>
    <t>　水　</t>
    <rPh sb="1" eb="2">
      <t>ミズ</t>
    </rPh>
    <phoneticPr fontId="8"/>
  </si>
  <si>
    <t>(A)+(B)</t>
    <phoneticPr fontId="8"/>
  </si>
  <si>
    <t>(A)</t>
  </si>
  <si>
    <t>以上</t>
  </si>
  <si>
    <t>未満</t>
  </si>
  <si>
    <t>溝等</t>
  </si>
  <si>
    <t>湖</t>
  </si>
  <si>
    <t>ル</t>
  </si>
  <si>
    <t>池等</t>
  </si>
  <si>
    <t>道</t>
    <rPh sb="0" eb="1">
      <t>ミチ</t>
    </rPh>
    <phoneticPr fontId="8"/>
  </si>
  <si>
    <t>平成30年</t>
    <rPh sb="0" eb="2">
      <t>ヘイセイ</t>
    </rPh>
    <phoneticPr fontId="8"/>
  </si>
  <si>
    <t>令和元年</t>
    <rPh sb="0" eb="2">
      <t>レイワ</t>
    </rPh>
    <rPh sb="2" eb="4">
      <t>ガンネン</t>
    </rPh>
    <rPh sb="3" eb="4">
      <t>ヒラモト</t>
    </rPh>
    <phoneticPr fontId="8"/>
  </si>
  <si>
    <t>令和 2年</t>
    <rPh sb="0" eb="2">
      <t>レイワ</t>
    </rPh>
    <phoneticPr fontId="8"/>
  </si>
  <si>
    <t>令和 3年</t>
    <rPh sb="0" eb="2">
      <t>レイワ</t>
    </rPh>
    <phoneticPr fontId="8"/>
  </si>
  <si>
    <t>令和 4年</t>
    <rPh sb="0" eb="2">
      <t>レイワ</t>
    </rPh>
    <phoneticPr fontId="8"/>
  </si>
  <si>
    <t>草加八潮</t>
    <rPh sb="2" eb="4">
      <t>ヤシオ</t>
    </rPh>
    <phoneticPr fontId="8"/>
  </si>
  <si>
    <t>消防水利
（箇所）</t>
    <rPh sb="6" eb="8">
      <t>カショ</t>
    </rPh>
    <phoneticPr fontId="8"/>
  </si>
  <si>
    <t>注4　「化学消防車」数は、化学車と泡を放出することができる消防ポンプ車の</t>
    <rPh sb="0" eb="1">
      <t>チュウ</t>
    </rPh>
    <rPh sb="4" eb="6">
      <t>カガク</t>
    </rPh>
    <rPh sb="6" eb="8">
      <t>ショウボウ</t>
    </rPh>
    <rPh sb="8" eb="9">
      <t>シャ</t>
    </rPh>
    <rPh sb="10" eb="11">
      <t>カズ</t>
    </rPh>
    <rPh sb="13" eb="15">
      <t>カガク</t>
    </rPh>
    <rPh sb="15" eb="16">
      <t>クルマ</t>
    </rPh>
    <rPh sb="17" eb="18">
      <t>アワ</t>
    </rPh>
    <rPh sb="19" eb="21">
      <t>ホウシュツ</t>
    </rPh>
    <rPh sb="29" eb="31">
      <t>ショウボウ</t>
    </rPh>
    <rPh sb="34" eb="35">
      <t>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</si>
</sst>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0_ "/>
    <numFmt numFmtId="178" formatCode="0.0_);[Red]\(0.0\)"/>
    <numFmt numFmtId="179" formatCode="0_);[Red]\(0\)"/>
    <numFmt numFmtId="180" formatCode="0.0%"/>
    <numFmt numFmtId="181" formatCode="#,##0.0_ "/>
    <numFmt numFmtId="182" formatCode="#,##0_);[Red]\(#,##0\)"/>
    <numFmt numFmtId="183" formatCode="#,##0.0_);[Red]\(#,##0.0\)"/>
    <numFmt numFmtId="184" formatCode="[$-411]gee\.mm\.dd;@"/>
    <numFmt numFmtId="185" formatCode="#,##0_ ;[Red]\-#,##0\ "/>
    <numFmt numFmtId="186" formatCode="0.0_ "/>
    <numFmt numFmtId="187" formatCode="#,###_ "/>
    <numFmt numFmtId="188" formatCode="0_);\(0\)"/>
    <numFmt numFmtId="189" formatCode="#,##0;[Red]#,##0"/>
    <numFmt numFmtId="190" formatCode="#,##0.00_);[Red]\(#,##0.00\)"/>
    <numFmt numFmtId="191" formatCode="0.00_);[Red]\(0.00\)"/>
    <numFmt numFmtId="192" formatCode="#,##0.00_ "/>
  </numFmts>
  <fonts count="23"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/>
  </cellStyleXfs>
  <cellXfs count="1452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/>
    </xf>
    <xf numFmtId="176" fontId="7" fillId="0" borderId="21" xfId="0" applyNumberFormat="1" applyFont="1" applyFill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176" fontId="7" fillId="0" borderId="26" xfId="0" applyNumberFormat="1" applyFont="1" applyFill="1" applyBorder="1" applyAlignment="1">
      <alignment horizontal="right" vertical="center" shrinkToFit="1"/>
    </xf>
    <xf numFmtId="176" fontId="7" fillId="0" borderId="28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176" fontId="7" fillId="0" borderId="31" xfId="0" applyNumberFormat="1" applyFont="1" applyFill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176" fontId="7" fillId="0" borderId="35" xfId="0" applyNumberFormat="1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/>
    </xf>
    <xf numFmtId="176" fontId="7" fillId="0" borderId="36" xfId="0" applyNumberFormat="1" applyFont="1" applyFill="1" applyBorder="1" applyAlignment="1">
      <alignment horizontal="right" vertical="center" shrinkToFit="1"/>
    </xf>
    <xf numFmtId="176" fontId="7" fillId="0" borderId="38" xfId="0" applyNumberFormat="1" applyFont="1" applyBorder="1" applyAlignment="1">
      <alignment horizontal="right" vertical="center" shrinkToFit="1"/>
    </xf>
    <xf numFmtId="176" fontId="7" fillId="0" borderId="39" xfId="0" applyNumberFormat="1" applyFont="1" applyBorder="1" applyAlignment="1">
      <alignment horizontal="right" vertical="center" shrinkToFit="1"/>
    </xf>
    <xf numFmtId="176" fontId="7" fillId="0" borderId="40" xfId="0" applyNumberFormat="1" applyFont="1" applyBorder="1" applyAlignment="1">
      <alignment horizontal="right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/>
    </xf>
    <xf numFmtId="176" fontId="7" fillId="0" borderId="43" xfId="0" applyNumberFormat="1" applyFont="1" applyFill="1" applyBorder="1" applyAlignment="1">
      <alignment horizontal="right" vertical="center" shrinkToFit="1"/>
    </xf>
    <xf numFmtId="176" fontId="7" fillId="0" borderId="44" xfId="0" applyNumberFormat="1" applyFont="1" applyBorder="1" applyAlignment="1">
      <alignment horizontal="right" vertical="center" shrinkToFit="1"/>
    </xf>
    <xf numFmtId="176" fontId="7" fillId="0" borderId="45" xfId="0" applyNumberFormat="1" applyFont="1" applyBorder="1" applyAlignment="1">
      <alignment horizontal="right" vertical="center" shrinkToFit="1"/>
    </xf>
    <xf numFmtId="176" fontId="7" fillId="0" borderId="46" xfId="0" applyNumberFormat="1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36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0" fontId="5" fillId="0" borderId="43" xfId="0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right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76" fontId="7" fillId="0" borderId="41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8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distributed" vertical="center"/>
    </xf>
    <xf numFmtId="176" fontId="7" fillId="0" borderId="49" xfId="0" applyNumberFormat="1" applyFont="1" applyFill="1" applyBorder="1" applyAlignment="1">
      <alignment horizontal="right" vertical="center" shrinkToFit="1"/>
    </xf>
    <xf numFmtId="176" fontId="7" fillId="0" borderId="51" xfId="0" applyNumberFormat="1" applyFont="1" applyBorder="1" applyAlignment="1">
      <alignment horizontal="right" vertical="center" shrinkToFit="1"/>
    </xf>
    <xf numFmtId="176" fontId="7" fillId="0" borderId="52" xfId="0" applyNumberFormat="1" applyFont="1" applyBorder="1" applyAlignment="1">
      <alignment horizontal="right" vertical="center" shrinkToFit="1"/>
    </xf>
    <xf numFmtId="176" fontId="7" fillId="0" borderId="53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1" applyFont="1"/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5" fillId="0" borderId="55" xfId="1" applyFont="1" applyBorder="1" applyAlignment="1">
      <alignment vertical="center" shrinkToFit="1"/>
    </xf>
    <xf numFmtId="0" fontId="7" fillId="0" borderId="55" xfId="1" applyFont="1" applyBorder="1" applyAlignment="1">
      <alignment vertical="center" shrinkToFit="1"/>
    </xf>
    <xf numFmtId="0" fontId="11" fillId="0" borderId="55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6" fillId="0" borderId="41" xfId="1" applyFont="1" applyBorder="1" applyAlignment="1">
      <alignment horizontal="center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11" fillId="0" borderId="57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177" fontId="6" fillId="0" borderId="60" xfId="1" applyNumberFormat="1" applyFont="1" applyBorder="1" applyAlignment="1">
      <alignment horizontal="right" vertical="center" shrinkToFit="1"/>
    </xf>
    <xf numFmtId="177" fontId="6" fillId="0" borderId="61" xfId="1" applyNumberFormat="1" applyFont="1" applyBorder="1" applyAlignment="1">
      <alignment horizontal="right" vertical="center" shrinkToFit="1"/>
    </xf>
    <xf numFmtId="177" fontId="11" fillId="0" borderId="61" xfId="1" applyNumberFormat="1" applyFont="1" applyBorder="1" applyAlignment="1">
      <alignment horizontal="right" vertical="center" shrinkToFit="1"/>
    </xf>
    <xf numFmtId="177" fontId="11" fillId="0" borderId="62" xfId="1" applyNumberFormat="1" applyFont="1" applyBorder="1" applyAlignment="1">
      <alignment horizontal="right" vertical="center" shrinkToFit="1"/>
    </xf>
    <xf numFmtId="177" fontId="11" fillId="0" borderId="63" xfId="1" applyNumberFormat="1" applyFont="1" applyBorder="1" applyAlignment="1">
      <alignment horizontal="right" vertical="center" shrinkToFit="1"/>
    </xf>
    <xf numFmtId="177" fontId="6" fillId="0" borderId="66" xfId="1" applyNumberFormat="1" applyFont="1" applyBorder="1" applyAlignment="1">
      <alignment horizontal="right" vertical="center" shrinkToFit="1"/>
    </xf>
    <xf numFmtId="177" fontId="6" fillId="0" borderId="67" xfId="1" applyNumberFormat="1" applyFont="1" applyBorder="1" applyAlignment="1">
      <alignment horizontal="right" vertical="center" shrinkToFit="1"/>
    </xf>
    <xf numFmtId="177" fontId="11" fillId="0" borderId="67" xfId="1" applyNumberFormat="1" applyFont="1" applyBorder="1" applyAlignment="1">
      <alignment horizontal="right" vertical="center" shrinkToFit="1"/>
    </xf>
    <xf numFmtId="177" fontId="11" fillId="0" borderId="68" xfId="1" applyNumberFormat="1" applyFont="1" applyBorder="1" applyAlignment="1">
      <alignment horizontal="right" vertical="center" shrinkToFit="1"/>
    </xf>
    <xf numFmtId="177" fontId="11" fillId="0" borderId="69" xfId="1" applyNumberFormat="1" applyFont="1" applyBorder="1" applyAlignment="1">
      <alignment horizontal="right" vertical="center" shrinkToFit="1"/>
    </xf>
    <xf numFmtId="0" fontId="4" fillId="0" borderId="20" xfId="1" applyFont="1" applyBorder="1"/>
    <xf numFmtId="0" fontId="6" fillId="0" borderId="70" xfId="1" applyFont="1" applyBorder="1" applyAlignment="1">
      <alignment horizontal="center" vertical="center" shrinkToFit="1"/>
    </xf>
    <xf numFmtId="177" fontId="6" fillId="0" borderId="71" xfId="1" applyNumberFormat="1" applyFont="1" applyBorder="1" applyAlignment="1">
      <alignment horizontal="right" vertical="center" shrinkToFit="1"/>
    </xf>
    <xf numFmtId="177" fontId="6" fillId="0" borderId="72" xfId="1" applyNumberFormat="1" applyFont="1" applyBorder="1" applyAlignment="1">
      <alignment horizontal="right" vertical="center" shrinkToFit="1"/>
    </xf>
    <xf numFmtId="177" fontId="11" fillId="0" borderId="72" xfId="1" applyNumberFormat="1" applyFont="1" applyBorder="1" applyAlignment="1">
      <alignment horizontal="right" vertical="center" shrinkToFit="1"/>
    </xf>
    <xf numFmtId="177" fontId="11" fillId="0" borderId="73" xfId="1" applyNumberFormat="1" applyFont="1" applyBorder="1" applyAlignment="1">
      <alignment horizontal="right" vertical="center" shrinkToFit="1"/>
    </xf>
    <xf numFmtId="177" fontId="11" fillId="0" borderId="70" xfId="1" applyNumberFormat="1" applyFont="1" applyBorder="1" applyAlignment="1">
      <alignment horizontal="right" vertical="center" shrinkToFit="1"/>
    </xf>
    <xf numFmtId="0" fontId="6" fillId="0" borderId="30" xfId="1" applyFont="1" applyBorder="1" applyAlignment="1">
      <alignment horizontal="center" vertical="center" shrinkToFit="1"/>
    </xf>
    <xf numFmtId="177" fontId="6" fillId="0" borderId="26" xfId="1" applyNumberFormat="1" applyFont="1" applyBorder="1" applyAlignment="1">
      <alignment horizontal="right" vertical="center" shrinkToFit="1"/>
    </xf>
    <xf numFmtId="177" fontId="6" fillId="0" borderId="74" xfId="1" applyNumberFormat="1" applyFont="1" applyBorder="1" applyAlignment="1">
      <alignment horizontal="right" vertical="center" shrinkToFit="1"/>
    </xf>
    <xf numFmtId="177" fontId="11" fillId="0" borderId="74" xfId="1" applyNumberFormat="1" applyFont="1" applyBorder="1" applyAlignment="1">
      <alignment horizontal="right" vertical="center" shrinkToFit="1"/>
    </xf>
    <xf numFmtId="177" fontId="11" fillId="0" borderId="28" xfId="1" applyNumberFormat="1" applyFont="1" applyBorder="1" applyAlignment="1">
      <alignment horizontal="right" vertical="center" shrinkToFit="1"/>
    </xf>
    <xf numFmtId="177" fontId="11" fillId="0" borderId="30" xfId="1" applyNumberFormat="1" applyFont="1" applyBorder="1" applyAlignment="1">
      <alignment horizontal="right" vertical="center" shrinkToFit="1"/>
    </xf>
    <xf numFmtId="0" fontId="4" fillId="0" borderId="75" xfId="1" applyFont="1" applyBorder="1"/>
    <xf numFmtId="0" fontId="6" fillId="0" borderId="35" xfId="1" applyFont="1" applyBorder="1" applyAlignment="1">
      <alignment horizontal="center" vertical="center" shrinkToFit="1"/>
    </xf>
    <xf numFmtId="177" fontId="6" fillId="0" borderId="31" xfId="1" applyNumberFormat="1" applyFont="1" applyBorder="1" applyAlignment="1">
      <alignment horizontal="right" vertical="center" shrinkToFit="1"/>
    </xf>
    <xf numFmtId="177" fontId="6" fillId="0" borderId="76" xfId="1" applyNumberFormat="1" applyFont="1" applyBorder="1" applyAlignment="1">
      <alignment horizontal="right" vertical="center" shrinkToFit="1"/>
    </xf>
    <xf numFmtId="177" fontId="11" fillId="0" borderId="76" xfId="1" applyNumberFormat="1" applyFont="1" applyBorder="1" applyAlignment="1">
      <alignment horizontal="right" vertical="center" shrinkToFit="1"/>
    </xf>
    <xf numFmtId="177" fontId="11" fillId="0" borderId="33" xfId="1" applyNumberFormat="1" applyFont="1" applyBorder="1" applyAlignment="1">
      <alignment horizontal="right" vertical="center" shrinkToFit="1"/>
    </xf>
    <xf numFmtId="177" fontId="11" fillId="0" borderId="35" xfId="1" applyNumberFormat="1" applyFont="1" applyBorder="1" applyAlignment="1">
      <alignment horizontal="right" vertical="center" shrinkToFit="1"/>
    </xf>
    <xf numFmtId="178" fontId="6" fillId="0" borderId="78" xfId="1" applyNumberFormat="1" applyFont="1" applyBorder="1" applyAlignment="1">
      <alignment horizontal="right" vertical="center"/>
    </xf>
    <xf numFmtId="178" fontId="6" fillId="0" borderId="56" xfId="1" applyNumberFormat="1" applyFont="1" applyBorder="1" applyAlignment="1">
      <alignment horizontal="right" vertical="center" shrinkToFit="1"/>
    </xf>
    <xf numFmtId="179" fontId="6" fillId="0" borderId="56" xfId="1" applyNumberFormat="1" applyFont="1" applyBorder="1" applyAlignment="1">
      <alignment vertical="center" shrinkToFit="1"/>
    </xf>
    <xf numFmtId="179" fontId="11" fillId="0" borderId="56" xfId="1" applyNumberFormat="1" applyFont="1" applyBorder="1" applyAlignment="1">
      <alignment vertical="center" shrinkToFit="1"/>
    </xf>
    <xf numFmtId="179" fontId="11" fillId="0" borderId="79" xfId="1" applyNumberFormat="1" applyFont="1" applyBorder="1" applyAlignment="1">
      <alignment vertical="center" shrinkToFit="1"/>
    </xf>
    <xf numFmtId="179" fontId="11" fillId="0" borderId="80" xfId="1" applyNumberFormat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180" fontId="5" fillId="0" borderId="0" xfId="1" applyNumberFormat="1" applyFont="1" applyBorder="1" applyAlignment="1">
      <alignment vertical="center" shrinkToFit="1"/>
    </xf>
    <xf numFmtId="0" fontId="5" fillId="0" borderId="0" xfId="1" applyFont="1" applyAlignment="1">
      <alignment shrinkToFit="1"/>
    </xf>
    <xf numFmtId="0" fontId="4" fillId="0" borderId="0" xfId="2" applyFont="1" applyAlignment="1"/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shrinkToFit="1"/>
    </xf>
    <xf numFmtId="0" fontId="3" fillId="0" borderId="0" xfId="1" applyFont="1" applyFill="1" applyAlignment="1">
      <alignment shrinkToFit="1"/>
    </xf>
    <xf numFmtId="0" fontId="3" fillId="2" borderId="0" xfId="1" applyFont="1" applyFill="1" applyAlignment="1">
      <alignment horizontal="left" indent="1"/>
    </xf>
    <xf numFmtId="0" fontId="9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9" fillId="0" borderId="0" xfId="1" applyFont="1" applyAlignment="1">
      <alignment horizontal="right"/>
    </xf>
    <xf numFmtId="0" fontId="9" fillId="0" borderId="0" xfId="1" applyFont="1"/>
    <xf numFmtId="0" fontId="5" fillId="0" borderId="0" xfId="1" applyFont="1" applyAlignment="1">
      <alignment horizontal="distributed" shrinkToFit="1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shrinkToFit="1"/>
    </xf>
    <xf numFmtId="0" fontId="5" fillId="2" borderId="0" xfId="1" applyFont="1" applyFill="1" applyAlignment="1">
      <alignment horizontal="center" shrinkToFit="1"/>
    </xf>
    <xf numFmtId="0" fontId="13" fillId="0" borderId="0" xfId="1" applyFont="1" applyAlignment="1">
      <alignment horizontal="right" shrinkToFit="1"/>
    </xf>
    <xf numFmtId="0" fontId="13" fillId="0" borderId="0" xfId="1" applyFont="1" applyAlignment="1">
      <alignment shrinkToFit="1"/>
    </xf>
    <xf numFmtId="0" fontId="5" fillId="0" borderId="90" xfId="1" applyFont="1" applyFill="1" applyBorder="1" applyAlignment="1">
      <alignment shrinkToFit="1"/>
    </xf>
    <xf numFmtId="0" fontId="5" fillId="0" borderId="90" xfId="1" applyFont="1" applyFill="1" applyBorder="1" applyAlignment="1">
      <alignment horizontal="center" vertical="center" shrinkToFit="1"/>
    </xf>
    <xf numFmtId="0" fontId="5" fillId="0" borderId="92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 shrinkToFit="1"/>
    </xf>
    <xf numFmtId="0" fontId="5" fillId="2" borderId="92" xfId="1" applyFont="1" applyFill="1" applyBorder="1" applyAlignment="1">
      <alignment horizontal="center" vertical="center" shrinkToFit="1"/>
    </xf>
    <xf numFmtId="0" fontId="5" fillId="2" borderId="90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0" borderId="92" xfId="1" applyFont="1" applyFill="1" applyBorder="1" applyAlignment="1">
      <alignment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91" xfId="1" applyFont="1" applyFill="1" applyBorder="1" applyAlignment="1">
      <alignment horizontal="center" vertical="center" shrinkToFit="1"/>
    </xf>
    <xf numFmtId="0" fontId="5" fillId="0" borderId="94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shrinkToFit="1"/>
    </xf>
    <xf numFmtId="0" fontId="5" fillId="2" borderId="94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11" fillId="0" borderId="98" xfId="1" applyFont="1" applyFill="1" applyBorder="1" applyAlignment="1">
      <alignment shrinkToFit="1"/>
    </xf>
    <xf numFmtId="182" fontId="11" fillId="0" borderId="96" xfId="1" applyNumberFormat="1" applyFont="1" applyFill="1" applyBorder="1" applyAlignment="1">
      <alignment horizontal="right" vertical="center" shrinkToFit="1"/>
    </xf>
    <xf numFmtId="182" fontId="11" fillId="0" borderId="99" xfId="1" applyNumberFormat="1" applyFont="1" applyFill="1" applyBorder="1" applyAlignment="1">
      <alignment horizontal="right" vertical="center" shrinkToFit="1"/>
    </xf>
    <xf numFmtId="0" fontId="11" fillId="0" borderId="26" xfId="1" applyNumberFormat="1" applyFont="1" applyFill="1" applyBorder="1" applyAlignment="1">
      <alignment horizontal="center" vertical="center" shrinkToFit="1"/>
    </xf>
    <xf numFmtId="182" fontId="11" fillId="0" borderId="30" xfId="1" applyNumberFormat="1" applyFont="1" applyFill="1" applyBorder="1" applyAlignment="1">
      <alignment horizontal="right" vertical="center" shrinkToFit="1"/>
    </xf>
    <xf numFmtId="182" fontId="11" fillId="0" borderId="100" xfId="1" applyNumberFormat="1" applyFont="1" applyFill="1" applyBorder="1" applyAlignment="1">
      <alignment horizontal="right" vertical="center" shrinkToFit="1"/>
    </xf>
    <xf numFmtId="183" fontId="11" fillId="2" borderId="99" xfId="1" applyNumberFormat="1" applyFont="1" applyFill="1" applyBorder="1" applyAlignment="1">
      <alignment horizontal="right" vertical="center" shrinkToFit="1"/>
    </xf>
    <xf numFmtId="182" fontId="11" fillId="2" borderId="99" xfId="1" applyNumberFormat="1" applyFont="1" applyFill="1" applyBorder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Border="1" applyAlignment="1">
      <alignment shrinkToFit="1"/>
    </xf>
    <xf numFmtId="0" fontId="11" fillId="0" borderId="99" xfId="1" applyFont="1" applyFill="1" applyBorder="1" applyAlignment="1">
      <alignment shrinkToFit="1"/>
    </xf>
    <xf numFmtId="0" fontId="13" fillId="0" borderId="0" xfId="1" applyFont="1" applyBorder="1" applyAlignment="1">
      <alignment horizontal="right" shrinkToFit="1"/>
    </xf>
    <xf numFmtId="0" fontId="13" fillId="0" borderId="0" xfId="1" applyFont="1" applyBorder="1" applyAlignment="1">
      <alignment vertical="center" shrinkToFit="1"/>
    </xf>
    <xf numFmtId="0" fontId="11" fillId="0" borderId="103" xfId="1" applyFont="1" applyFill="1" applyBorder="1" applyAlignment="1">
      <alignment shrinkToFit="1"/>
    </xf>
    <xf numFmtId="177" fontId="11" fillId="0" borderId="101" xfId="1" applyNumberFormat="1" applyFont="1" applyBorder="1" applyAlignment="1">
      <alignment horizontal="right" vertical="center" shrinkToFit="1"/>
    </xf>
    <xf numFmtId="177" fontId="11" fillId="0" borderId="103" xfId="1" applyNumberFormat="1" applyFont="1" applyBorder="1" applyAlignment="1">
      <alignment horizontal="right" vertical="center" shrinkToFit="1"/>
    </xf>
    <xf numFmtId="0" fontId="11" fillId="0" borderId="43" xfId="1" applyNumberFormat="1" applyFont="1" applyFill="1" applyBorder="1" applyAlignment="1">
      <alignment horizontal="center" vertical="center" shrinkToFit="1"/>
    </xf>
    <xf numFmtId="182" fontId="11" fillId="0" borderId="46" xfId="1" applyNumberFormat="1" applyFont="1" applyFill="1" applyBorder="1" applyAlignment="1">
      <alignment horizontal="right" vertical="center" shrinkToFit="1"/>
    </xf>
    <xf numFmtId="182" fontId="11" fillId="0" borderId="103" xfId="1" applyNumberFormat="1" applyFont="1" applyFill="1" applyBorder="1" applyAlignment="1">
      <alignment horizontal="right" vertical="center" shrinkToFit="1"/>
    </xf>
    <xf numFmtId="182" fontId="11" fillId="0" borderId="101" xfId="1" applyNumberFormat="1" applyFont="1" applyFill="1" applyBorder="1" applyAlignment="1">
      <alignment horizontal="right" vertical="center" shrinkToFit="1"/>
    </xf>
    <xf numFmtId="182" fontId="11" fillId="0" borderId="104" xfId="1" applyNumberFormat="1" applyFont="1" applyFill="1" applyBorder="1" applyAlignment="1">
      <alignment horizontal="right" vertical="center" shrinkToFit="1"/>
    </xf>
    <xf numFmtId="182" fontId="11" fillId="2" borderId="103" xfId="1" applyNumberFormat="1" applyFont="1" applyFill="1" applyBorder="1" applyAlignment="1">
      <alignment horizontal="right" vertical="center" shrinkToFit="1"/>
    </xf>
    <xf numFmtId="183" fontId="11" fillId="2" borderId="103" xfId="1" applyNumberFormat="1" applyFont="1" applyFill="1" applyBorder="1" applyAlignment="1">
      <alignment horizontal="right" vertical="center" shrinkToFit="1"/>
    </xf>
    <xf numFmtId="182" fontId="13" fillId="0" borderId="0" xfId="1" applyNumberFormat="1" applyFont="1" applyBorder="1" applyAlignment="1">
      <alignment horizontal="right" shrinkToFit="1"/>
    </xf>
    <xf numFmtId="0" fontId="11" fillId="0" borderId="105" xfId="1" applyFont="1" applyFill="1" applyBorder="1" applyAlignment="1">
      <alignment shrinkToFit="1"/>
    </xf>
    <xf numFmtId="177" fontId="11" fillId="0" borderId="14" xfId="1" applyNumberFormat="1" applyFont="1" applyBorder="1" applyAlignment="1">
      <alignment horizontal="right" vertical="center" shrinkToFit="1"/>
    </xf>
    <xf numFmtId="177" fontId="11" fillId="0" borderId="105" xfId="1" applyNumberFormat="1" applyFont="1" applyBorder="1" applyAlignment="1">
      <alignment horizontal="right" vertical="center" shrinkToFit="1"/>
    </xf>
    <xf numFmtId="0" fontId="11" fillId="0" borderId="106" xfId="1" applyNumberFormat="1" applyFont="1" applyFill="1" applyBorder="1" applyAlignment="1">
      <alignment horizontal="center" vertical="center" shrinkToFit="1"/>
    </xf>
    <xf numFmtId="182" fontId="11" fillId="0" borderId="107" xfId="1" applyNumberFormat="1" applyFont="1" applyFill="1" applyBorder="1" applyAlignment="1">
      <alignment horizontal="right" vertical="center" shrinkToFit="1"/>
    </xf>
    <xf numFmtId="182" fontId="11" fillId="0" borderId="105" xfId="1" applyNumberFormat="1" applyFont="1" applyFill="1" applyBorder="1" applyAlignment="1">
      <alignment horizontal="right" vertical="center" shrinkToFit="1"/>
    </xf>
    <xf numFmtId="182" fontId="11" fillId="0" borderId="14" xfId="1" applyNumberFormat="1" applyFont="1" applyFill="1" applyBorder="1" applyAlignment="1">
      <alignment horizontal="right" vertical="center" shrinkToFit="1"/>
    </xf>
    <xf numFmtId="182" fontId="11" fillId="0" borderId="108" xfId="1" applyNumberFormat="1" applyFont="1" applyFill="1" applyBorder="1" applyAlignment="1">
      <alignment horizontal="right" vertical="center" shrinkToFit="1"/>
    </xf>
    <xf numFmtId="182" fontId="11" fillId="2" borderId="105" xfId="1" applyNumberFormat="1" applyFont="1" applyFill="1" applyBorder="1" applyAlignment="1">
      <alignment horizontal="right" vertical="center" shrinkToFit="1"/>
    </xf>
    <xf numFmtId="183" fontId="11" fillId="2" borderId="105" xfId="1" applyNumberFormat="1" applyFont="1" applyFill="1" applyBorder="1" applyAlignment="1">
      <alignment horizontal="right" vertical="center" shrinkToFit="1"/>
    </xf>
    <xf numFmtId="177" fontId="13" fillId="0" borderId="0" xfId="1" applyNumberFormat="1" applyFont="1" applyBorder="1" applyAlignment="1">
      <alignment vertical="center" shrinkToFit="1"/>
    </xf>
    <xf numFmtId="182" fontId="13" fillId="0" borderId="0" xfId="1" applyNumberFormat="1" applyFont="1" applyBorder="1" applyAlignment="1">
      <alignment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distributed" vertical="center" shrinkToFit="1"/>
    </xf>
    <xf numFmtId="184" fontId="7" fillId="0" borderId="109" xfId="1" applyNumberFormat="1" applyFont="1" applyFill="1" applyBorder="1" applyAlignment="1">
      <alignment horizontal="right" vertical="center" shrinkToFit="1"/>
    </xf>
    <xf numFmtId="177" fontId="11" fillId="0" borderId="22" xfId="1" applyNumberFormat="1" applyFont="1" applyBorder="1" applyAlignment="1">
      <alignment horizontal="right" vertical="center" shrinkToFit="1"/>
    </xf>
    <xf numFmtId="177" fontId="11" fillId="0" borderId="109" xfId="1" applyNumberFormat="1" applyFont="1" applyBorder="1" applyAlignment="1">
      <alignment horizontal="right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185" fontId="11" fillId="0" borderId="110" xfId="1" applyNumberFormat="1" applyFont="1" applyBorder="1" applyAlignment="1">
      <alignment vertical="center"/>
    </xf>
    <xf numFmtId="182" fontId="11" fillId="0" borderId="109" xfId="1" applyNumberFormat="1" applyFont="1" applyFill="1" applyBorder="1" applyAlignment="1">
      <alignment horizontal="right" vertical="center" shrinkToFit="1"/>
    </xf>
    <xf numFmtId="176" fontId="11" fillId="0" borderId="110" xfId="1" applyNumberFormat="1" applyFont="1" applyFill="1" applyBorder="1" applyAlignment="1">
      <alignment horizontal="right" vertical="center" shrinkToFit="1"/>
    </xf>
    <xf numFmtId="177" fontId="11" fillId="0" borderId="111" xfId="1" applyNumberFormat="1" applyFont="1" applyFill="1" applyBorder="1" applyAlignment="1">
      <alignment horizontal="right" vertical="center" shrinkToFit="1"/>
    </xf>
    <xf numFmtId="177" fontId="11" fillId="2" borderId="109" xfId="1" applyNumberFormat="1" applyFont="1" applyFill="1" applyBorder="1" applyAlignment="1">
      <alignment horizontal="right" vertical="center" shrinkToFit="1"/>
    </xf>
    <xf numFmtId="186" fontId="11" fillId="2" borderId="109" xfId="1" applyNumberFormat="1" applyFont="1" applyFill="1" applyBorder="1" applyAlignment="1">
      <alignment horizontal="right" vertical="center" shrinkToFit="1"/>
    </xf>
    <xf numFmtId="176" fontId="11" fillId="0" borderId="109" xfId="1" applyNumberFormat="1" applyFont="1" applyBorder="1" applyAlignment="1">
      <alignment vertical="center"/>
    </xf>
    <xf numFmtId="182" fontId="11" fillId="0" borderId="109" xfId="1" applyNumberFormat="1" applyFont="1" applyFill="1" applyBorder="1" applyAlignment="1">
      <alignment vertical="center"/>
    </xf>
    <xf numFmtId="176" fontId="11" fillId="0" borderId="109" xfId="1" applyNumberFormat="1" applyFont="1" applyFill="1" applyBorder="1" applyAlignment="1">
      <alignment vertical="center"/>
    </xf>
    <xf numFmtId="0" fontId="13" fillId="0" borderId="0" xfId="1" applyFont="1" applyAlignment="1">
      <alignment horizontal="right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distributed" vertical="center" shrinkToFit="1"/>
    </xf>
    <xf numFmtId="184" fontId="7" fillId="0" borderId="99" xfId="1" applyNumberFormat="1" applyFont="1" applyFill="1" applyBorder="1" applyAlignment="1">
      <alignment horizontal="right" vertical="center" shrinkToFit="1"/>
    </xf>
    <xf numFmtId="177" fontId="11" fillId="0" borderId="27" xfId="1" applyNumberFormat="1" applyFont="1" applyBorder="1" applyAlignment="1">
      <alignment horizontal="right" vertical="center" shrinkToFit="1"/>
    </xf>
    <xf numFmtId="177" fontId="11" fillId="0" borderId="99" xfId="1" applyNumberFormat="1" applyFont="1" applyBorder="1" applyAlignment="1">
      <alignment horizontal="right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185" fontId="11" fillId="0" borderId="96" xfId="1" applyNumberFormat="1" applyFont="1" applyBorder="1" applyAlignment="1">
      <alignment vertical="center"/>
    </xf>
    <xf numFmtId="176" fontId="11" fillId="0" borderId="96" xfId="1" applyNumberFormat="1" applyFont="1" applyFill="1" applyBorder="1" applyAlignment="1">
      <alignment horizontal="right" vertical="center" shrinkToFit="1"/>
    </xf>
    <xf numFmtId="177" fontId="11" fillId="0" borderId="100" xfId="1" applyNumberFormat="1" applyFont="1" applyFill="1" applyBorder="1" applyAlignment="1">
      <alignment horizontal="right" vertical="center" shrinkToFit="1"/>
    </xf>
    <xf numFmtId="177" fontId="11" fillId="2" borderId="99" xfId="1" applyNumberFormat="1" applyFont="1" applyFill="1" applyBorder="1" applyAlignment="1">
      <alignment horizontal="right" vertical="center" shrinkToFit="1"/>
    </xf>
    <xf numFmtId="186" fontId="11" fillId="2" borderId="99" xfId="1" applyNumberFormat="1" applyFont="1" applyFill="1" applyBorder="1" applyAlignment="1">
      <alignment horizontal="right" vertical="center" shrinkToFit="1"/>
    </xf>
    <xf numFmtId="176" fontId="11" fillId="0" borderId="99" xfId="1" applyNumberFormat="1" applyFont="1" applyBorder="1" applyAlignment="1">
      <alignment vertical="center"/>
    </xf>
    <xf numFmtId="182" fontId="11" fillId="0" borderId="99" xfId="1" applyNumberFormat="1" applyFont="1" applyFill="1" applyBorder="1" applyAlignment="1">
      <alignment vertical="center"/>
    </xf>
    <xf numFmtId="176" fontId="11" fillId="0" borderId="99" xfId="1" applyNumberFormat="1" applyFont="1" applyFill="1" applyBorder="1" applyAlignment="1">
      <alignment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distributed" vertical="center" shrinkToFit="1"/>
    </xf>
    <xf numFmtId="184" fontId="7" fillId="0" borderId="112" xfId="1" applyNumberFormat="1" applyFont="1" applyFill="1" applyBorder="1" applyAlignment="1">
      <alignment horizontal="right" vertical="center" shrinkToFit="1"/>
    </xf>
    <xf numFmtId="177" fontId="11" fillId="0" borderId="32" xfId="1" applyNumberFormat="1" applyFont="1" applyBorder="1" applyAlignment="1">
      <alignment horizontal="right" vertical="center" shrinkToFit="1"/>
    </xf>
    <xf numFmtId="177" fontId="11" fillId="0" borderId="112" xfId="1" applyNumberFormat="1" applyFont="1" applyBorder="1" applyAlignment="1">
      <alignment horizontal="right" vertical="center" shrinkToFit="1"/>
    </xf>
    <xf numFmtId="0" fontId="11" fillId="0" borderId="31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185" fontId="11" fillId="0" borderId="113" xfId="1" applyNumberFormat="1" applyFont="1" applyBorder="1" applyAlignment="1">
      <alignment vertical="center"/>
    </xf>
    <xf numFmtId="182" fontId="11" fillId="0" borderId="112" xfId="1" applyNumberFormat="1" applyFont="1" applyFill="1" applyBorder="1" applyAlignment="1">
      <alignment horizontal="right" vertical="center" shrinkToFit="1"/>
    </xf>
    <xf numFmtId="176" fontId="11" fillId="0" borderId="114" xfId="1" applyNumberFormat="1" applyFont="1" applyFill="1" applyBorder="1" applyAlignment="1">
      <alignment horizontal="right" vertical="center" shrinkToFit="1"/>
    </xf>
    <xf numFmtId="177" fontId="11" fillId="0" borderId="115" xfId="1" applyNumberFormat="1" applyFont="1" applyFill="1" applyBorder="1" applyAlignment="1">
      <alignment horizontal="right" vertical="center" shrinkToFit="1"/>
    </xf>
    <xf numFmtId="177" fontId="11" fillId="2" borderId="112" xfId="1" applyNumberFormat="1" applyFont="1" applyFill="1" applyBorder="1" applyAlignment="1">
      <alignment horizontal="right" vertical="center" shrinkToFit="1"/>
    </xf>
    <xf numFmtId="186" fontId="11" fillId="2" borderId="112" xfId="1" applyNumberFormat="1" applyFont="1" applyFill="1" applyBorder="1" applyAlignment="1">
      <alignment horizontal="right" vertical="center" shrinkToFit="1"/>
    </xf>
    <xf numFmtId="176" fontId="11" fillId="0" borderId="112" xfId="1" applyNumberFormat="1" applyFont="1" applyBorder="1" applyAlignment="1">
      <alignment vertical="center"/>
    </xf>
    <xf numFmtId="182" fontId="11" fillId="0" borderId="112" xfId="1" applyNumberFormat="1" applyFont="1" applyFill="1" applyBorder="1" applyAlignment="1">
      <alignment vertical="center"/>
    </xf>
    <xf numFmtId="176" fontId="11" fillId="0" borderId="112" xfId="1" applyNumberFormat="1" applyFont="1" applyFill="1" applyBorder="1" applyAlignment="1">
      <alignment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distributed" vertical="center" shrinkToFit="1"/>
    </xf>
    <xf numFmtId="184" fontId="7" fillId="0" borderId="98" xfId="1" applyNumberFormat="1" applyFont="1" applyFill="1" applyBorder="1" applyAlignment="1">
      <alignment horizontal="right" vertical="center" shrinkToFit="1"/>
    </xf>
    <xf numFmtId="177" fontId="11" fillId="0" borderId="37" xfId="1" applyNumberFormat="1" applyFont="1" applyBorder="1" applyAlignment="1">
      <alignment horizontal="right" vertical="center" shrinkToFit="1"/>
    </xf>
    <xf numFmtId="177" fontId="11" fillId="0" borderId="98" xfId="1" applyNumberFormat="1" applyFont="1" applyBorder="1" applyAlignment="1">
      <alignment horizontal="right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1" fillId="0" borderId="40" xfId="1" applyFont="1" applyFill="1" applyBorder="1" applyAlignment="1">
      <alignment horizontal="center" vertical="center" shrinkToFit="1"/>
    </xf>
    <xf numFmtId="185" fontId="11" fillId="0" borderId="116" xfId="1" applyNumberFormat="1" applyFont="1" applyBorder="1" applyAlignment="1">
      <alignment vertical="center"/>
    </xf>
    <xf numFmtId="182" fontId="11" fillId="0" borderId="98" xfId="1" applyNumberFormat="1" applyFont="1" applyFill="1" applyBorder="1" applyAlignment="1">
      <alignment horizontal="right" vertical="center" shrinkToFit="1"/>
    </xf>
    <xf numFmtId="176" fontId="11" fillId="0" borderId="117" xfId="1" applyNumberFormat="1" applyFont="1" applyFill="1" applyBorder="1" applyAlignment="1">
      <alignment horizontal="right" vertical="center" shrinkToFit="1"/>
    </xf>
    <xf numFmtId="177" fontId="11" fillId="0" borderId="118" xfId="1" applyNumberFormat="1" applyFont="1" applyFill="1" applyBorder="1" applyAlignment="1">
      <alignment horizontal="right" vertical="center" shrinkToFit="1"/>
    </xf>
    <xf numFmtId="177" fontId="11" fillId="2" borderId="98" xfId="1" applyNumberFormat="1" applyFont="1" applyFill="1" applyBorder="1" applyAlignment="1">
      <alignment horizontal="right" vertical="center" shrinkToFit="1"/>
    </xf>
    <xf numFmtId="186" fontId="11" fillId="2" borderId="98" xfId="1" applyNumberFormat="1" applyFont="1" applyFill="1" applyBorder="1" applyAlignment="1">
      <alignment horizontal="right" vertical="center" shrinkToFit="1"/>
    </xf>
    <xf numFmtId="176" fontId="11" fillId="0" borderId="98" xfId="1" applyNumberFormat="1" applyFont="1" applyBorder="1" applyAlignment="1">
      <alignment vertical="center"/>
    </xf>
    <xf numFmtId="182" fontId="11" fillId="0" borderId="98" xfId="1" applyNumberFormat="1" applyFont="1" applyFill="1" applyBorder="1" applyAlignment="1">
      <alignment vertical="center"/>
    </xf>
    <xf numFmtId="176" fontId="11" fillId="0" borderId="98" xfId="1" applyNumberFormat="1" applyFont="1" applyFill="1" applyBorder="1" applyAlignment="1">
      <alignment vertical="center"/>
    </xf>
    <xf numFmtId="176" fontId="11" fillId="0" borderId="119" xfId="1" applyNumberFormat="1" applyFont="1" applyFill="1" applyBorder="1" applyAlignment="1">
      <alignment horizontal="right" vertical="center" shrinkToFit="1"/>
    </xf>
    <xf numFmtId="177" fontId="11" fillId="0" borderId="120" xfId="1" applyNumberFormat="1" applyFont="1" applyFill="1" applyBorder="1" applyAlignment="1">
      <alignment horizontal="right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distributed" vertical="center" shrinkToFit="1"/>
    </xf>
    <xf numFmtId="184" fontId="7" fillId="0" borderId="103" xfId="1" applyNumberFormat="1" applyFont="1" applyFill="1" applyBorder="1" applyAlignment="1">
      <alignment horizontal="right" vertical="center" shrinkToFit="1"/>
    </xf>
    <xf numFmtId="177" fontId="11" fillId="0" borderId="42" xfId="1" applyNumberFormat="1" applyFont="1" applyBorder="1" applyAlignment="1">
      <alignment horizontal="right" vertical="center" shrinkToFit="1"/>
    </xf>
    <xf numFmtId="0" fontId="11" fillId="0" borderId="43" xfId="1" applyFont="1" applyFill="1" applyBorder="1" applyAlignment="1">
      <alignment horizontal="center" vertical="center" shrinkToFit="1"/>
    </xf>
    <xf numFmtId="0" fontId="11" fillId="0" borderId="46" xfId="1" applyFont="1" applyFill="1" applyBorder="1" applyAlignment="1">
      <alignment horizontal="center" vertical="center" shrinkToFit="1"/>
    </xf>
    <xf numFmtId="185" fontId="11" fillId="0" borderId="101" xfId="1" applyNumberFormat="1" applyFont="1" applyBorder="1" applyAlignment="1">
      <alignment vertical="center"/>
    </xf>
    <xf numFmtId="176" fontId="11" fillId="0" borderId="121" xfId="1" applyNumberFormat="1" applyFont="1" applyFill="1" applyBorder="1" applyAlignment="1">
      <alignment horizontal="right" vertical="center" shrinkToFit="1"/>
    </xf>
    <xf numFmtId="177" fontId="11" fillId="0" borderId="122" xfId="1" applyNumberFormat="1" applyFont="1" applyFill="1" applyBorder="1" applyAlignment="1">
      <alignment horizontal="right" vertical="center" shrinkToFit="1"/>
    </xf>
    <xf numFmtId="177" fontId="11" fillId="2" borderId="103" xfId="1" applyNumberFormat="1" applyFont="1" applyFill="1" applyBorder="1" applyAlignment="1">
      <alignment horizontal="right" vertical="center" shrinkToFit="1"/>
    </xf>
    <xf numFmtId="186" fontId="11" fillId="2" borderId="103" xfId="1" applyNumberFormat="1" applyFont="1" applyFill="1" applyBorder="1" applyAlignment="1">
      <alignment horizontal="right" vertical="center" shrinkToFit="1"/>
    </xf>
    <xf numFmtId="176" fontId="11" fillId="0" borderId="103" xfId="1" applyNumberFormat="1" applyFont="1" applyBorder="1" applyAlignment="1">
      <alignment vertical="center"/>
    </xf>
    <xf numFmtId="176" fontId="11" fillId="0" borderId="103" xfId="1" applyNumberFormat="1" applyFont="1" applyFill="1" applyBorder="1" applyAlignment="1">
      <alignment vertical="center"/>
    </xf>
    <xf numFmtId="0" fontId="11" fillId="0" borderId="32" xfId="1" applyFont="1" applyBorder="1" applyAlignment="1">
      <alignment horizontal="distributed" vertical="center" shrinkToFit="1"/>
    </xf>
    <xf numFmtId="0" fontId="15" fillId="0" borderId="32" xfId="1" applyFont="1" applyBorder="1" applyAlignment="1">
      <alignment horizontal="distributed" vertical="center" shrinkToFit="1"/>
    </xf>
    <xf numFmtId="0" fontId="15" fillId="0" borderId="37" xfId="1" applyFont="1" applyBorder="1" applyAlignment="1">
      <alignment horizontal="distributed" vertical="center" shrinkToFit="1"/>
    </xf>
    <xf numFmtId="0" fontId="11" fillId="0" borderId="27" xfId="1" applyFont="1" applyBorder="1" applyAlignment="1">
      <alignment horizontal="distributed" vertical="center" shrinkToFit="1"/>
    </xf>
    <xf numFmtId="0" fontId="15" fillId="0" borderId="27" xfId="1" applyFont="1" applyBorder="1" applyAlignment="1">
      <alignment horizontal="distributed" vertical="center" shrinkToFit="1"/>
    </xf>
    <xf numFmtId="0" fontId="15" fillId="0" borderId="42" xfId="1" applyFont="1" applyBorder="1" applyAlignment="1">
      <alignment horizontal="distributed" vertical="center" shrinkToFit="1"/>
    </xf>
    <xf numFmtId="0" fontId="11" fillId="0" borderId="42" xfId="1" applyFont="1" applyBorder="1" applyAlignment="1">
      <alignment horizontal="distributed" vertical="center" shrinkToFit="1"/>
    </xf>
    <xf numFmtId="0" fontId="15" fillId="0" borderId="32" xfId="1" applyFont="1" applyFill="1" applyBorder="1" applyAlignment="1">
      <alignment horizontal="distributed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distributed" vertical="center" shrinkToFit="1"/>
    </xf>
    <xf numFmtId="184" fontId="7" fillId="0" borderId="92" xfId="1" applyNumberFormat="1" applyFont="1" applyFill="1" applyBorder="1" applyAlignment="1">
      <alignment horizontal="right" vertical="center" shrinkToFit="1"/>
    </xf>
    <xf numFmtId="177" fontId="11" fillId="0" borderId="20" xfId="1" applyNumberFormat="1" applyFont="1" applyBorder="1" applyAlignment="1">
      <alignment horizontal="right" vertical="center" shrinkToFit="1"/>
    </xf>
    <xf numFmtId="177" fontId="11" fillId="0" borderId="92" xfId="1" applyNumberFormat="1" applyFont="1" applyBorder="1" applyAlignment="1">
      <alignment horizontal="right" vertical="center" shrinkToFit="1"/>
    </xf>
    <xf numFmtId="0" fontId="11" fillId="0" borderId="41" xfId="1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185" fontId="11" fillId="0" borderId="20" xfId="1" applyNumberFormat="1" applyFont="1" applyBorder="1" applyAlignment="1">
      <alignment vertical="center"/>
    </xf>
    <xf numFmtId="182" fontId="11" fillId="0" borderId="92" xfId="1" applyNumberFormat="1" applyFont="1" applyFill="1" applyBorder="1" applyAlignment="1">
      <alignment horizontal="right" vertical="center" shrinkToFit="1"/>
    </xf>
    <xf numFmtId="176" fontId="11" fillId="0" borderId="123" xfId="1" applyNumberFormat="1" applyFont="1" applyFill="1" applyBorder="1" applyAlignment="1">
      <alignment horizontal="right" vertical="center" shrinkToFit="1"/>
    </xf>
    <xf numFmtId="177" fontId="11" fillId="0" borderId="124" xfId="1" applyNumberFormat="1" applyFont="1" applyFill="1" applyBorder="1" applyAlignment="1">
      <alignment horizontal="right" vertical="center" shrinkToFit="1"/>
    </xf>
    <xf numFmtId="177" fontId="11" fillId="2" borderId="92" xfId="1" applyNumberFormat="1" applyFont="1" applyFill="1" applyBorder="1" applyAlignment="1">
      <alignment horizontal="right" vertical="center" shrinkToFit="1"/>
    </xf>
    <xf numFmtId="186" fontId="11" fillId="2" borderId="92" xfId="1" applyNumberFormat="1" applyFont="1" applyFill="1" applyBorder="1" applyAlignment="1">
      <alignment horizontal="right" vertical="center" shrinkToFit="1"/>
    </xf>
    <xf numFmtId="176" fontId="11" fillId="0" borderId="92" xfId="1" applyNumberFormat="1" applyFont="1" applyBorder="1" applyAlignment="1">
      <alignment vertical="center"/>
    </xf>
    <xf numFmtId="176" fontId="11" fillId="0" borderId="92" xfId="1" applyNumberFormat="1" applyFont="1" applyFill="1" applyBorder="1" applyAlignment="1">
      <alignment vertical="center"/>
    </xf>
    <xf numFmtId="0" fontId="7" fillId="0" borderId="49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distributed" vertical="center" shrinkToFit="1"/>
    </xf>
    <xf numFmtId="0" fontId="7" fillId="0" borderId="50" xfId="1" applyFont="1" applyBorder="1" applyAlignment="1">
      <alignment horizontal="distributed" vertical="center" shrinkToFit="1"/>
    </xf>
    <xf numFmtId="184" fontId="7" fillId="0" borderId="125" xfId="1" applyNumberFormat="1" applyFont="1" applyFill="1" applyBorder="1" applyAlignment="1">
      <alignment horizontal="right" vertical="center" shrinkToFit="1"/>
    </xf>
    <xf numFmtId="177" fontId="11" fillId="0" borderId="50" xfId="1" applyNumberFormat="1" applyFont="1" applyBorder="1" applyAlignment="1">
      <alignment horizontal="right" vertical="center" shrinkToFit="1"/>
    </xf>
    <xf numFmtId="177" fontId="11" fillId="0" borderId="125" xfId="1" applyNumberFormat="1" applyFont="1" applyBorder="1" applyAlignment="1">
      <alignment horizontal="right" vertical="center" shrinkToFit="1"/>
    </xf>
    <xf numFmtId="0" fontId="11" fillId="0" borderId="49" xfId="1" applyFont="1" applyFill="1" applyBorder="1" applyAlignment="1">
      <alignment horizontal="center" vertical="center" shrinkToFit="1"/>
    </xf>
    <xf numFmtId="0" fontId="11" fillId="0" borderId="53" xfId="1" applyFont="1" applyFill="1" applyBorder="1" applyAlignment="1">
      <alignment horizontal="center" vertical="center" shrinkToFit="1"/>
    </xf>
    <xf numFmtId="185" fontId="11" fillId="0" borderId="126" xfId="1" applyNumberFormat="1" applyFont="1" applyBorder="1" applyAlignment="1">
      <alignment vertical="center"/>
    </xf>
    <xf numFmtId="182" fontId="11" fillId="0" borderId="125" xfId="1" applyNumberFormat="1" applyFont="1" applyFill="1" applyBorder="1" applyAlignment="1">
      <alignment horizontal="right" vertical="center" shrinkToFit="1"/>
    </xf>
    <xf numFmtId="176" fontId="11" fillId="0" borderId="127" xfId="1" applyNumberFormat="1" applyFont="1" applyFill="1" applyBorder="1" applyAlignment="1">
      <alignment horizontal="right" vertical="center" shrinkToFit="1"/>
    </xf>
    <xf numFmtId="177" fontId="11" fillId="0" borderId="128" xfId="1" applyNumberFormat="1" applyFont="1" applyFill="1" applyBorder="1" applyAlignment="1">
      <alignment horizontal="right" vertical="center" shrinkToFit="1"/>
    </xf>
    <xf numFmtId="177" fontId="11" fillId="2" borderId="125" xfId="1" applyNumberFormat="1" applyFont="1" applyFill="1" applyBorder="1" applyAlignment="1">
      <alignment horizontal="right" vertical="center" shrinkToFit="1"/>
    </xf>
    <xf numFmtId="186" fontId="11" fillId="2" borderId="125" xfId="1" applyNumberFormat="1" applyFont="1" applyFill="1" applyBorder="1" applyAlignment="1">
      <alignment horizontal="right" vertical="center" shrinkToFit="1"/>
    </xf>
    <xf numFmtId="176" fontId="11" fillId="0" borderId="125" xfId="1" applyNumberFormat="1" applyFont="1" applyBorder="1" applyAlignment="1">
      <alignment vertical="center"/>
    </xf>
    <xf numFmtId="182" fontId="11" fillId="0" borderId="125" xfId="1" applyNumberFormat="1" applyFont="1" applyFill="1" applyBorder="1" applyAlignment="1">
      <alignment vertical="center"/>
    </xf>
    <xf numFmtId="176" fontId="11" fillId="0" borderId="125" xfId="1" applyNumberFormat="1" applyFont="1" applyFill="1" applyBorder="1" applyAlignment="1">
      <alignment vertical="center"/>
    </xf>
    <xf numFmtId="0" fontId="13" fillId="2" borderId="0" xfId="1" applyFont="1" applyFill="1" applyAlignment="1">
      <alignment shrinkToFit="1"/>
    </xf>
    <xf numFmtId="179" fontId="13" fillId="2" borderId="0" xfId="1" applyNumberFormat="1" applyFont="1" applyFill="1" applyAlignment="1">
      <alignment shrinkToFit="1"/>
    </xf>
    <xf numFmtId="0" fontId="13" fillId="0" borderId="0" xfId="1" applyFont="1" applyAlignment="1"/>
    <xf numFmtId="0" fontId="13" fillId="0" borderId="0" xfId="1" applyFont="1" applyFill="1" applyAlignment="1">
      <alignment horizontal="distributed" shrinkToFit="1"/>
    </xf>
    <xf numFmtId="0" fontId="13" fillId="0" borderId="0" xfId="1" applyFont="1" applyFill="1" applyAlignment="1">
      <alignment shrinkToFit="1"/>
    </xf>
    <xf numFmtId="0" fontId="13" fillId="0" borderId="0" xfId="1" applyFont="1" applyFill="1" applyAlignment="1">
      <alignment vertical="center" shrinkToFit="1"/>
    </xf>
    <xf numFmtId="0" fontId="13" fillId="0" borderId="0" xfId="1" applyFont="1" applyFill="1" applyAlignment="1">
      <alignment horizontal="center" vertical="center" shrinkToFit="1"/>
    </xf>
    <xf numFmtId="0" fontId="13" fillId="2" borderId="0" xfId="1" applyFont="1" applyFill="1" applyAlignment="1">
      <alignment horizontal="center" shrinkToFit="1"/>
    </xf>
    <xf numFmtId="49" fontId="13" fillId="0" borderId="0" xfId="1" applyNumberFormat="1" applyFont="1" applyFill="1" applyBorder="1" applyAlignment="1">
      <alignment horizontal="distributed" shrinkToFit="1"/>
    </xf>
    <xf numFmtId="49" fontId="13" fillId="0" borderId="0" xfId="1" applyNumberFormat="1" applyFont="1" applyFill="1" applyBorder="1" applyAlignment="1">
      <alignment horizontal="right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distributed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/>
    </xf>
    <xf numFmtId="0" fontId="13" fillId="0" borderId="67" xfId="1" applyFont="1" applyBorder="1" applyAlignment="1">
      <alignment horizontal="distributed" shrinkToFit="1"/>
    </xf>
    <xf numFmtId="0" fontId="13" fillId="0" borderId="67" xfId="1" applyFont="1" applyBorder="1" applyAlignment="1">
      <alignment shrinkToFit="1"/>
    </xf>
    <xf numFmtId="184" fontId="5" fillId="0" borderId="109" xfId="1" applyNumberFormat="1" applyFont="1" applyFill="1" applyBorder="1" applyAlignment="1">
      <alignment horizontal="right" vertical="center" shrinkToFit="1"/>
    </xf>
    <xf numFmtId="0" fontId="13" fillId="0" borderId="67" xfId="1" applyFont="1" applyFill="1" applyBorder="1" applyAlignment="1">
      <alignment shrinkToFit="1"/>
    </xf>
    <xf numFmtId="0" fontId="13" fillId="0" borderId="67" xfId="1" applyFont="1" applyFill="1" applyBorder="1" applyAlignment="1">
      <alignment horizontal="center" vertical="center" shrinkToFit="1"/>
    </xf>
    <xf numFmtId="0" fontId="13" fillId="2" borderId="67" xfId="1" applyFont="1" applyFill="1" applyBorder="1" applyAlignment="1">
      <alignment shrinkToFit="1"/>
    </xf>
    <xf numFmtId="0" fontId="13" fillId="2" borderId="67" xfId="1" applyFont="1" applyFill="1" applyBorder="1" applyAlignment="1">
      <alignment horizontal="center" shrinkToFit="1"/>
    </xf>
    <xf numFmtId="184" fontId="5" fillId="0" borderId="99" xfId="1" applyNumberFormat="1" applyFont="1" applyFill="1" applyBorder="1" applyAlignment="1">
      <alignment horizontal="right" vertical="center" shrinkToFit="1"/>
    </xf>
    <xf numFmtId="184" fontId="5" fillId="0" borderId="112" xfId="1" applyNumberFormat="1" applyFont="1" applyFill="1" applyBorder="1" applyAlignment="1">
      <alignment horizontal="right" vertical="center" shrinkToFit="1"/>
    </xf>
    <xf numFmtId="184" fontId="5" fillId="0" borderId="98" xfId="1" applyNumberFormat="1" applyFont="1" applyFill="1" applyBorder="1" applyAlignment="1">
      <alignment horizontal="right" vertical="center" shrinkToFit="1"/>
    </xf>
    <xf numFmtId="184" fontId="5" fillId="0" borderId="103" xfId="1" applyNumberFormat="1" applyFont="1" applyFill="1" applyBorder="1" applyAlignment="1">
      <alignment horizontal="right" vertical="center" shrinkToFit="1"/>
    </xf>
    <xf numFmtId="0" fontId="9" fillId="0" borderId="67" xfId="1" applyFont="1" applyBorder="1" applyAlignment="1">
      <alignment horizontal="distributed" shrinkToFit="1"/>
    </xf>
    <xf numFmtId="0" fontId="9" fillId="0" borderId="67" xfId="1" applyFont="1" applyBorder="1"/>
    <xf numFmtId="0" fontId="9" fillId="0" borderId="67" xfId="1" applyFont="1" applyFill="1" applyBorder="1"/>
    <xf numFmtId="0" fontId="9" fillId="0" borderId="67" xfId="1" applyFont="1" applyFill="1" applyBorder="1" applyAlignment="1">
      <alignment horizontal="center" vertical="center"/>
    </xf>
    <xf numFmtId="0" fontId="9" fillId="2" borderId="67" xfId="1" applyFont="1" applyFill="1" applyBorder="1"/>
    <xf numFmtId="0" fontId="9" fillId="2" borderId="67" xfId="1" applyFont="1" applyFill="1" applyBorder="1" applyAlignment="1">
      <alignment horizontal="center"/>
    </xf>
    <xf numFmtId="184" fontId="5" fillId="0" borderId="92" xfId="1" applyNumberFormat="1" applyFont="1" applyFill="1" applyBorder="1" applyAlignment="1">
      <alignment horizontal="right" vertical="center" shrinkToFit="1"/>
    </xf>
    <xf numFmtId="184" fontId="5" fillId="0" borderId="125" xfId="1" applyNumberFormat="1" applyFont="1" applyFill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textRotation="255" shrinkToFit="1"/>
    </xf>
    <xf numFmtId="0" fontId="9" fillId="0" borderId="0" xfId="1" applyFont="1" applyBorder="1" applyAlignment="1">
      <alignment horizontal="distributed" shrinkToFit="1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9" fillId="0" borderId="0" xfId="1" applyFont="1" applyAlignment="1">
      <alignment horizontal="distributed" shrinkToFit="1"/>
    </xf>
    <xf numFmtId="0" fontId="9" fillId="0" borderId="0" xfId="1" applyFont="1" applyFill="1"/>
    <xf numFmtId="182" fontId="9" fillId="0" borderId="0" xfId="1" applyNumberFormat="1" applyFont="1" applyFill="1"/>
    <xf numFmtId="177" fontId="9" fillId="0" borderId="67" xfId="1" applyNumberFormat="1" applyFont="1" applyFill="1" applyBorder="1"/>
    <xf numFmtId="0" fontId="9" fillId="0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Font="1" applyFill="1" applyAlignment="1">
      <alignment horizontal="center" vertical="center"/>
    </xf>
    <xf numFmtId="0" fontId="4" fillId="0" borderId="0" xfId="1" applyFont="1" applyFill="1"/>
    <xf numFmtId="0" fontId="3" fillId="2" borderId="0" xfId="1" applyFont="1" applyFill="1"/>
    <xf numFmtId="0" fontId="16" fillId="2" borderId="0" xfId="1" applyFont="1" applyFill="1"/>
    <xf numFmtId="0" fontId="4" fillId="2" borderId="4" xfId="1" applyFont="1" applyFill="1" applyBorder="1" applyAlignment="1">
      <alignment shrinkToFit="1"/>
    </xf>
    <xf numFmtId="0" fontId="4" fillId="2" borderId="90" xfId="1" applyFont="1" applyFill="1" applyBorder="1" applyAlignment="1">
      <alignment horizontal="center" shrinkToFit="1"/>
    </xf>
    <xf numFmtId="49" fontId="4" fillId="2" borderId="133" xfId="1" applyNumberFormat="1" applyFont="1" applyFill="1" applyBorder="1" applyAlignment="1">
      <alignment horizontal="center" vertical="center" shrinkToFit="1"/>
    </xf>
    <xf numFmtId="0" fontId="4" fillId="2" borderId="92" xfId="1" applyFont="1" applyFill="1" applyBorder="1" applyAlignment="1">
      <alignment horizontal="center" shrinkToFit="1"/>
    </xf>
    <xf numFmtId="0" fontId="4" fillId="2" borderId="90" xfId="1" applyFont="1" applyFill="1" applyBorder="1" applyAlignment="1">
      <alignment horizontal="center" vertical="center" shrinkToFit="1"/>
    </xf>
    <xf numFmtId="0" fontId="4" fillId="0" borderId="90" xfId="1" applyFont="1" applyFill="1" applyBorder="1" applyAlignment="1">
      <alignment wrapText="1" shrinkToFit="1"/>
    </xf>
    <xf numFmtId="0" fontId="4" fillId="0" borderId="90" xfId="1" applyFont="1" applyFill="1" applyBorder="1" applyAlignment="1">
      <alignment horizontal="center" vertical="center" shrinkToFit="1"/>
    </xf>
    <xf numFmtId="0" fontId="4" fillId="0" borderId="90" xfId="1" applyFont="1" applyFill="1" applyBorder="1" applyAlignment="1">
      <alignment horizontal="center" vertical="center" wrapText="1"/>
    </xf>
    <xf numFmtId="49" fontId="4" fillId="2" borderId="134" xfId="1" applyNumberFormat="1" applyFont="1" applyFill="1" applyBorder="1" applyAlignment="1">
      <alignment horizontal="center" vertical="center" shrinkToFit="1"/>
    </xf>
    <xf numFmtId="0" fontId="4" fillId="2" borderId="92" xfId="1" applyFont="1" applyFill="1" applyBorder="1" applyAlignment="1">
      <alignment horizontal="center" vertical="center" shrinkToFit="1"/>
    </xf>
    <xf numFmtId="0" fontId="4" fillId="0" borderId="92" xfId="1" applyFont="1" applyFill="1" applyBorder="1" applyAlignment="1">
      <alignment vertical="justify" shrinkToFit="1"/>
    </xf>
    <xf numFmtId="0" fontId="4" fillId="0" borderId="92" xfId="1" applyFont="1" applyFill="1" applyBorder="1" applyAlignment="1">
      <alignment horizontal="center" vertical="center" shrinkToFit="1"/>
    </xf>
    <xf numFmtId="0" fontId="4" fillId="0" borderId="92" xfId="1" applyFont="1" applyFill="1" applyBorder="1" applyAlignment="1">
      <alignment horizontal="center" vertical="center" wrapText="1"/>
    </xf>
    <xf numFmtId="49" fontId="4" fillId="2" borderId="135" xfId="1" applyNumberFormat="1" applyFont="1" applyFill="1" applyBorder="1" applyAlignment="1">
      <alignment horizontal="center" vertical="center" shrinkToFit="1"/>
    </xf>
    <xf numFmtId="0" fontId="4" fillId="2" borderId="94" xfId="1" applyFont="1" applyFill="1" applyBorder="1" applyAlignment="1">
      <alignment horizontal="center" shrinkToFit="1"/>
    </xf>
    <xf numFmtId="0" fontId="4" fillId="2" borderId="94" xfId="1" applyFont="1" applyFill="1" applyBorder="1" applyAlignment="1">
      <alignment horizontal="center" vertical="center" shrinkToFit="1"/>
    </xf>
    <xf numFmtId="0" fontId="4" fillId="0" borderId="94" xfId="1" applyFont="1" applyFill="1" applyBorder="1" applyAlignment="1">
      <alignment vertical="top" shrinkToFit="1"/>
    </xf>
    <xf numFmtId="0" fontId="4" fillId="0" borderId="94" xfId="1" applyFont="1" applyFill="1" applyBorder="1" applyAlignment="1">
      <alignment horizontal="center" vertical="center" shrinkToFit="1"/>
    </xf>
    <xf numFmtId="0" fontId="6" fillId="0" borderId="94" xfId="1" applyFont="1" applyFill="1" applyBorder="1" applyAlignment="1">
      <alignment horizontal="center" vertical="center" shrinkToFit="1"/>
    </xf>
    <xf numFmtId="182" fontId="5" fillId="2" borderId="109" xfId="1" applyNumberFormat="1" applyFont="1" applyFill="1" applyBorder="1" applyAlignment="1">
      <alignment horizontal="right" vertical="center" shrinkToFit="1"/>
    </xf>
    <xf numFmtId="182" fontId="5" fillId="2" borderId="110" xfId="1" applyNumberFormat="1" applyFont="1" applyFill="1" applyBorder="1" applyAlignment="1">
      <alignment horizontal="right" vertical="center" shrinkToFit="1"/>
    </xf>
    <xf numFmtId="182" fontId="5" fillId="2" borderId="137" xfId="1" applyNumberFormat="1" applyFont="1" applyFill="1" applyBorder="1" applyAlignment="1">
      <alignment horizontal="right" vertical="center" shrinkToFit="1"/>
    </xf>
    <xf numFmtId="183" fontId="5" fillId="2" borderId="109" xfId="1" applyNumberFormat="1" applyFont="1" applyFill="1" applyBorder="1" applyAlignment="1">
      <alignment horizontal="right" vertical="center" shrinkToFit="1"/>
    </xf>
    <xf numFmtId="182" fontId="5" fillId="0" borderId="109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shrinkToFit="1"/>
    </xf>
    <xf numFmtId="182" fontId="5" fillId="2" borderId="99" xfId="1" applyNumberFormat="1" applyFont="1" applyFill="1" applyBorder="1" applyAlignment="1">
      <alignment horizontal="right" vertical="center" shrinkToFit="1"/>
    </xf>
    <xf numFmtId="182" fontId="5" fillId="2" borderId="96" xfId="1" applyNumberFormat="1" applyFont="1" applyFill="1" applyBorder="1" applyAlignment="1">
      <alignment horizontal="right" vertical="center" shrinkToFit="1"/>
    </xf>
    <xf numFmtId="182" fontId="5" fillId="2" borderId="138" xfId="1" applyNumberFormat="1" applyFont="1" applyFill="1" applyBorder="1" applyAlignment="1">
      <alignment horizontal="right" vertical="center" shrinkToFit="1"/>
    </xf>
    <xf numFmtId="183" fontId="5" fillId="2" borderId="99" xfId="1" applyNumberFormat="1" applyFont="1" applyFill="1" applyBorder="1" applyAlignment="1">
      <alignment horizontal="right" vertical="center" shrinkToFit="1"/>
    </xf>
    <xf numFmtId="182" fontId="5" fillId="0" borderId="99" xfId="1" applyNumberFormat="1" applyFont="1" applyFill="1" applyBorder="1" applyAlignment="1">
      <alignment horizontal="right" vertical="center" shrinkToFit="1"/>
    </xf>
    <xf numFmtId="182" fontId="7" fillId="2" borderId="99" xfId="1" applyNumberFormat="1" applyFont="1" applyFill="1" applyBorder="1" applyAlignment="1">
      <alignment horizontal="right" vertical="center" shrinkToFit="1"/>
    </xf>
    <xf numFmtId="182" fontId="7" fillId="2" borderId="96" xfId="1" applyNumberFormat="1" applyFont="1" applyFill="1" applyBorder="1" applyAlignment="1">
      <alignment horizontal="right" vertical="center" shrinkToFit="1"/>
    </xf>
    <xf numFmtId="182" fontId="7" fillId="2" borderId="138" xfId="1" applyNumberFormat="1" applyFont="1" applyFill="1" applyBorder="1" applyAlignment="1">
      <alignment horizontal="right" vertical="center" shrinkToFit="1"/>
    </xf>
    <xf numFmtId="183" fontId="7" fillId="2" borderId="99" xfId="1" applyNumberFormat="1" applyFont="1" applyFill="1" applyBorder="1" applyAlignment="1">
      <alignment horizontal="right" vertical="center" shrinkToFit="1"/>
    </xf>
    <xf numFmtId="182" fontId="7" fillId="0" borderId="99" xfId="1" applyNumberFormat="1" applyFont="1" applyFill="1" applyBorder="1" applyAlignment="1">
      <alignment horizontal="right" vertical="center" shrinkToFit="1"/>
    </xf>
    <xf numFmtId="0" fontId="13" fillId="2" borderId="0" xfId="1" applyFont="1" applyFill="1" applyBorder="1" applyAlignment="1">
      <alignment shrinkToFit="1"/>
    </xf>
    <xf numFmtId="182" fontId="7" fillId="2" borderId="94" xfId="1" applyNumberFormat="1" applyFont="1" applyFill="1" applyBorder="1" applyAlignment="1">
      <alignment horizontal="right" vertical="center" shrinkToFit="1"/>
    </xf>
    <xf numFmtId="182" fontId="7" fillId="2" borderId="8" xfId="1" applyNumberFormat="1" applyFont="1" applyFill="1" applyBorder="1" applyAlignment="1">
      <alignment horizontal="right" vertical="center" shrinkToFit="1"/>
    </xf>
    <xf numFmtId="182" fontId="7" fillId="2" borderId="135" xfId="1" applyNumberFormat="1" applyFont="1" applyFill="1" applyBorder="1" applyAlignment="1">
      <alignment horizontal="right" vertical="center" shrinkToFit="1"/>
    </xf>
    <xf numFmtId="183" fontId="7" fillId="2" borderId="94" xfId="1" applyNumberFormat="1" applyFont="1" applyFill="1" applyBorder="1" applyAlignment="1">
      <alignment horizontal="right" vertical="center" shrinkToFit="1"/>
    </xf>
    <xf numFmtId="182" fontId="7" fillId="0" borderId="94" xfId="1" applyNumberFormat="1" applyFont="1" applyFill="1" applyBorder="1" applyAlignment="1">
      <alignment horizontal="right" vertical="center" shrinkToFit="1"/>
    </xf>
    <xf numFmtId="182" fontId="7" fillId="0" borderId="125" xfId="1" applyNumberFormat="1" applyFont="1" applyFill="1" applyBorder="1" applyAlignment="1">
      <alignment horizontal="right" vertical="center" shrinkToFit="1"/>
    </xf>
    <xf numFmtId="182" fontId="7" fillId="2" borderId="125" xfId="1" applyNumberFormat="1" applyFont="1" applyFill="1" applyBorder="1" applyAlignment="1">
      <alignment horizontal="right" vertical="center" shrinkToFit="1"/>
    </xf>
    <xf numFmtId="182" fontId="7" fillId="2" borderId="126" xfId="1" applyNumberFormat="1" applyFont="1" applyFill="1" applyBorder="1" applyAlignment="1">
      <alignment horizontal="right" vertical="center" shrinkToFit="1"/>
    </xf>
    <xf numFmtId="182" fontId="7" fillId="2" borderId="140" xfId="1" applyNumberFormat="1" applyFont="1" applyFill="1" applyBorder="1" applyAlignment="1">
      <alignment horizontal="right" vertical="center" shrinkToFit="1"/>
    </xf>
    <xf numFmtId="183" fontId="7" fillId="2" borderId="125" xfId="1" applyNumberFormat="1" applyFont="1" applyFill="1" applyBorder="1" applyAlignment="1">
      <alignment horizontal="right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136" xfId="1" applyFont="1" applyFill="1" applyBorder="1" applyAlignment="1">
      <alignment horizontal="distributed" vertical="center"/>
    </xf>
    <xf numFmtId="187" fontId="15" fillId="0" borderId="109" xfId="1" applyNumberFormat="1" applyFont="1" applyFill="1" applyBorder="1" applyAlignment="1">
      <alignment horizontal="right" shrinkToFit="1"/>
    </xf>
    <xf numFmtId="187" fontId="15" fillId="0" borderId="110" xfId="1" applyNumberFormat="1" applyFont="1" applyFill="1" applyBorder="1" applyAlignment="1">
      <alignment horizontal="right" shrinkToFit="1"/>
    </xf>
    <xf numFmtId="187" fontId="15" fillId="0" borderId="137" xfId="1" applyNumberFormat="1" applyFont="1" applyFill="1" applyBorder="1" applyAlignment="1">
      <alignment horizontal="right" shrinkToFit="1"/>
    </xf>
    <xf numFmtId="181" fontId="15" fillId="0" borderId="109" xfId="1" applyNumberFormat="1" applyFont="1" applyFill="1" applyBorder="1" applyAlignment="1">
      <alignment horizontal="right" shrinkToFit="1"/>
    </xf>
    <xf numFmtId="187" fontId="15" fillId="0" borderId="22" xfId="1" applyNumberFormat="1" applyFont="1" applyFill="1" applyBorder="1" applyAlignment="1">
      <alignment horizontal="right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97" xfId="1" applyFont="1" applyFill="1" applyBorder="1" applyAlignment="1">
      <alignment horizontal="distributed" vertical="center"/>
    </xf>
    <xf numFmtId="187" fontId="15" fillId="0" borderId="99" xfId="1" applyNumberFormat="1" applyFont="1" applyFill="1" applyBorder="1" applyAlignment="1">
      <alignment horizontal="right" shrinkToFit="1"/>
    </xf>
    <xf numFmtId="187" fontId="15" fillId="0" borderId="96" xfId="1" applyNumberFormat="1" applyFont="1" applyFill="1" applyBorder="1" applyAlignment="1">
      <alignment horizontal="right" shrinkToFit="1"/>
    </xf>
    <xf numFmtId="187" fontId="15" fillId="0" borderId="138" xfId="1" applyNumberFormat="1" applyFont="1" applyFill="1" applyBorder="1" applyAlignment="1">
      <alignment horizontal="right" shrinkToFit="1"/>
    </xf>
    <xf numFmtId="181" fontId="15" fillId="0" borderId="99" xfId="1" applyNumberFormat="1" applyFont="1" applyFill="1" applyBorder="1" applyAlignment="1">
      <alignment horizontal="right" shrinkToFit="1"/>
    </xf>
    <xf numFmtId="187" fontId="15" fillId="0" borderId="27" xfId="1" applyNumberFormat="1" applyFont="1" applyFill="1" applyBorder="1" applyAlignment="1">
      <alignment horizontal="right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141" xfId="1" applyFont="1" applyFill="1" applyBorder="1" applyAlignment="1">
      <alignment horizontal="distributed" vertical="center"/>
    </xf>
    <xf numFmtId="187" fontId="15" fillId="0" borderId="112" xfId="1" applyNumberFormat="1" applyFont="1" applyFill="1" applyBorder="1" applyAlignment="1">
      <alignment horizontal="right" shrinkToFit="1"/>
    </xf>
    <xf numFmtId="187" fontId="15" fillId="0" borderId="113" xfId="1" applyNumberFormat="1" applyFont="1" applyFill="1" applyBorder="1" applyAlignment="1">
      <alignment horizontal="right" shrinkToFit="1"/>
    </xf>
    <xf numFmtId="187" fontId="15" fillId="0" borderId="142" xfId="1" applyNumberFormat="1" applyFont="1" applyFill="1" applyBorder="1" applyAlignment="1">
      <alignment horizontal="right" shrinkToFit="1"/>
    </xf>
    <xf numFmtId="181" fontId="15" fillId="0" borderId="112" xfId="1" applyNumberFormat="1" applyFont="1" applyFill="1" applyBorder="1" applyAlignment="1">
      <alignment horizontal="right" shrinkToFit="1"/>
    </xf>
    <xf numFmtId="0" fontId="4" fillId="0" borderId="143" xfId="1" applyFont="1" applyFill="1" applyBorder="1" applyAlignment="1">
      <alignment horizontal="center" vertical="center" shrinkToFit="1"/>
    </xf>
    <xf numFmtId="0" fontId="4" fillId="0" borderId="144" xfId="1" applyFont="1" applyFill="1" applyBorder="1" applyAlignment="1">
      <alignment horizontal="distributed" vertical="center"/>
    </xf>
    <xf numFmtId="187" fontId="15" fillId="0" borderId="145" xfId="1" applyNumberFormat="1" applyFont="1" applyFill="1" applyBorder="1" applyAlignment="1">
      <alignment horizontal="right" shrinkToFit="1"/>
    </xf>
    <xf numFmtId="187" fontId="15" fillId="0" borderId="146" xfId="1" applyNumberFormat="1" applyFont="1" applyFill="1" applyBorder="1" applyAlignment="1">
      <alignment horizontal="right" shrinkToFit="1"/>
    </xf>
    <xf numFmtId="187" fontId="15" fillId="0" borderId="147" xfId="1" applyNumberFormat="1" applyFont="1" applyFill="1" applyBorder="1" applyAlignment="1">
      <alignment horizontal="right" shrinkToFit="1"/>
    </xf>
    <xf numFmtId="181" fontId="15" fillId="0" borderId="145" xfId="1" applyNumberFormat="1" applyFont="1" applyFill="1" applyBorder="1" applyAlignment="1">
      <alignment horizontal="right" shrinkToFit="1"/>
    </xf>
    <xf numFmtId="187" fontId="15" fillId="0" borderId="148" xfId="1" applyNumberFormat="1" applyFont="1" applyFill="1" applyBorder="1" applyAlignment="1">
      <alignment horizontal="right" shrinkToFit="1"/>
    </xf>
    <xf numFmtId="0" fontId="4" fillId="0" borderId="41" xfId="1" applyFont="1" applyFill="1" applyBorder="1" applyAlignment="1">
      <alignment horizontal="center" vertical="center" shrinkToFit="1"/>
    </xf>
    <xf numFmtId="0" fontId="6" fillId="0" borderId="149" xfId="1" applyFont="1" applyFill="1" applyBorder="1" applyAlignment="1">
      <alignment horizontal="right" vertical="center" shrinkToFit="1"/>
    </xf>
    <xf numFmtId="187" fontId="15" fillId="0" borderId="150" xfId="1" applyNumberFormat="1" applyFont="1" applyFill="1" applyBorder="1" applyAlignment="1">
      <alignment horizontal="right" shrinkToFit="1"/>
    </xf>
    <xf numFmtId="187" fontId="15" fillId="0" borderId="152" xfId="1" applyNumberFormat="1" applyFont="1" applyFill="1" applyBorder="1" applyAlignment="1">
      <alignment horizontal="right" shrinkToFit="1"/>
    </xf>
    <xf numFmtId="187" fontId="15" fillId="0" borderId="153" xfId="1" applyNumberFormat="1" applyFont="1" applyFill="1" applyBorder="1" applyAlignment="1">
      <alignment horizontal="right" shrinkToFit="1"/>
    </xf>
    <xf numFmtId="181" fontId="15" fillId="0" borderId="150" xfId="1" applyNumberFormat="1" applyFont="1" applyFill="1" applyBorder="1" applyAlignment="1">
      <alignment horizontal="right" shrinkToFit="1"/>
    </xf>
    <xf numFmtId="0" fontId="4" fillId="0" borderId="47" xfId="1" applyFont="1" applyFill="1" applyBorder="1" applyAlignment="1">
      <alignment horizontal="center" vertical="center" shrinkToFit="1"/>
    </xf>
    <xf numFmtId="0" fontId="6" fillId="0" borderId="76" xfId="1" applyFont="1" applyFill="1" applyBorder="1" applyAlignment="1">
      <alignment horizontal="right" vertical="center" shrinkToFit="1"/>
    </xf>
    <xf numFmtId="0" fontId="4" fillId="0" borderId="71" xfId="1" applyFont="1" applyFill="1" applyBorder="1" applyAlignment="1">
      <alignment horizontal="center" vertical="center" shrinkToFit="1"/>
    </xf>
    <xf numFmtId="0" fontId="4" fillId="0" borderId="155" xfId="1" applyFont="1" applyFill="1" applyBorder="1" applyAlignment="1">
      <alignment horizontal="distributed" vertical="center"/>
    </xf>
    <xf numFmtId="187" fontId="15" fillId="0" borderId="156" xfId="1" applyNumberFormat="1" applyFont="1" applyFill="1" applyBorder="1" applyAlignment="1">
      <alignment horizontal="right" shrinkToFit="1"/>
    </xf>
    <xf numFmtId="187" fontId="15" fillId="0" borderId="157" xfId="1" applyNumberFormat="1" applyFont="1" applyFill="1" applyBorder="1" applyAlignment="1">
      <alignment horizontal="right" shrinkToFit="1"/>
    </xf>
    <xf numFmtId="187" fontId="15" fillId="0" borderId="158" xfId="1" applyNumberFormat="1" applyFont="1" applyFill="1" applyBorder="1" applyAlignment="1">
      <alignment horizontal="right" shrinkToFit="1"/>
    </xf>
    <xf numFmtId="181" fontId="15" fillId="0" borderId="156" xfId="1" applyNumberFormat="1" applyFont="1" applyFill="1" applyBorder="1" applyAlignment="1">
      <alignment horizontal="right" shrinkToFit="1"/>
    </xf>
    <xf numFmtId="187" fontId="15" fillId="0" borderId="159" xfId="1" applyNumberFormat="1" applyFont="1" applyFill="1" applyBorder="1" applyAlignment="1">
      <alignment horizontal="right" shrinkToFit="1"/>
    </xf>
    <xf numFmtId="0" fontId="5" fillId="0" borderId="0" xfId="1" applyFont="1" applyFill="1" applyAlignment="1">
      <alignment horizontal="left" wrapText="1" shrinkToFit="1"/>
    </xf>
    <xf numFmtId="0" fontId="4" fillId="0" borderId="160" xfId="1" applyFont="1" applyFill="1" applyBorder="1" applyAlignment="1">
      <alignment horizontal="distributed" vertical="center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161" xfId="1" applyFont="1" applyFill="1" applyBorder="1" applyAlignment="1">
      <alignment horizontal="distributed" vertical="center"/>
    </xf>
    <xf numFmtId="187" fontId="15" fillId="0" borderId="42" xfId="1" applyNumberFormat="1" applyFont="1" applyFill="1" applyBorder="1" applyAlignment="1">
      <alignment horizontal="right" shrinkToFit="1"/>
    </xf>
    <xf numFmtId="187" fontId="15" fillId="0" borderId="103" xfId="1" applyNumberFormat="1" applyFont="1" applyFill="1" applyBorder="1" applyAlignment="1">
      <alignment horizontal="right" shrinkToFit="1"/>
    </xf>
    <xf numFmtId="0" fontId="4" fillId="0" borderId="162" xfId="1" applyFont="1" applyFill="1" applyBorder="1" applyAlignment="1">
      <alignment horizontal="right" vertical="center"/>
    </xf>
    <xf numFmtId="187" fontId="15" fillId="0" borderId="163" xfId="1" applyNumberFormat="1" applyFont="1" applyFill="1" applyBorder="1" applyAlignment="1">
      <alignment horizontal="right" shrinkToFit="1"/>
    </xf>
    <xf numFmtId="0" fontId="4" fillId="0" borderId="30" xfId="1" applyFont="1" applyFill="1" applyBorder="1" applyAlignment="1">
      <alignment horizontal="right" vertical="center"/>
    </xf>
    <xf numFmtId="0" fontId="4" fillId="0" borderId="76" xfId="1" applyFont="1" applyFill="1" applyBorder="1" applyAlignment="1">
      <alignment horizontal="right" vertical="center"/>
    </xf>
    <xf numFmtId="187" fontId="15" fillId="0" borderId="32" xfId="1" applyNumberFormat="1" applyFont="1" applyFill="1" applyBorder="1" applyAlignment="1">
      <alignment horizontal="right" shrinkToFit="1"/>
    </xf>
    <xf numFmtId="0" fontId="4" fillId="0" borderId="35" xfId="1" applyFont="1" applyFill="1" applyBorder="1" applyAlignment="1">
      <alignment horizontal="right" vertical="center"/>
    </xf>
    <xf numFmtId="0" fontId="4" fillId="0" borderId="164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horizontal="right" vertical="center"/>
    </xf>
    <xf numFmtId="0" fontId="4" fillId="0" borderId="165" xfId="1" applyFont="1" applyFill="1" applyBorder="1" applyAlignment="1">
      <alignment horizontal="distributed" vertical="center"/>
    </xf>
    <xf numFmtId="0" fontId="4" fillId="0" borderId="166" xfId="1" applyFont="1" applyFill="1" applyBorder="1" applyAlignment="1">
      <alignment horizontal="center" vertical="center" shrinkToFit="1"/>
    </xf>
    <xf numFmtId="0" fontId="4" fillId="0" borderId="167" xfId="1" applyFont="1" applyFill="1" applyBorder="1" applyAlignment="1">
      <alignment horizontal="center" vertical="center" shrinkToFit="1"/>
    </xf>
    <xf numFmtId="0" fontId="9" fillId="0" borderId="168" xfId="1" applyFont="1" applyFill="1" applyBorder="1" applyAlignment="1">
      <alignment horizontal="distributed" vertical="center"/>
    </xf>
    <xf numFmtId="187" fontId="15" fillId="0" borderId="168" xfId="1" applyNumberFormat="1" applyFont="1" applyFill="1" applyBorder="1" applyAlignment="1">
      <alignment horizontal="right" shrinkToFit="1"/>
    </xf>
    <xf numFmtId="187" fontId="15" fillId="0" borderId="169" xfId="1" applyNumberFormat="1" applyFont="1" applyFill="1" applyBorder="1" applyAlignment="1">
      <alignment horizontal="right" shrinkToFit="1"/>
    </xf>
    <xf numFmtId="187" fontId="15" fillId="0" borderId="170" xfId="1" applyNumberFormat="1" applyFont="1" applyFill="1" applyBorder="1" applyAlignment="1">
      <alignment horizontal="right" shrinkToFit="1"/>
    </xf>
    <xf numFmtId="187" fontId="15" fillId="0" borderId="171" xfId="1" applyNumberFormat="1" applyFont="1" applyFill="1" applyBorder="1" applyAlignment="1">
      <alignment horizontal="right" shrinkToFit="1"/>
    </xf>
    <xf numFmtId="181" fontId="15" fillId="0" borderId="169" xfId="1" applyNumberFormat="1" applyFont="1" applyFill="1" applyBorder="1" applyAlignment="1">
      <alignment horizontal="right" shrinkToFit="1"/>
    </xf>
    <xf numFmtId="0" fontId="9" fillId="0" borderId="162" xfId="1" applyFont="1" applyFill="1" applyBorder="1" applyAlignment="1">
      <alignment horizontal="right" vertical="center"/>
    </xf>
    <xf numFmtId="187" fontId="15" fillId="0" borderId="172" xfId="1" applyNumberFormat="1" applyFont="1" applyFill="1" applyBorder="1" applyAlignment="1">
      <alignment horizontal="right" shrinkToFit="1"/>
    </xf>
    <xf numFmtId="0" fontId="9" fillId="0" borderId="30" xfId="1" applyFont="1" applyFill="1" applyBorder="1" applyAlignment="1">
      <alignment horizontal="right" vertical="center"/>
    </xf>
    <xf numFmtId="187" fontId="15" fillId="0" borderId="97" xfId="1" applyNumberFormat="1" applyFont="1" applyFill="1" applyBorder="1" applyAlignment="1">
      <alignment horizontal="right" shrinkToFit="1"/>
    </xf>
    <xf numFmtId="0" fontId="4" fillId="0" borderId="0" xfId="1" applyFont="1" applyFill="1" applyBorder="1"/>
    <xf numFmtId="0" fontId="4" fillId="0" borderId="78" xfId="1" applyFont="1" applyFill="1" applyBorder="1" applyAlignment="1">
      <alignment horizontal="center" vertical="center" shrinkToFit="1"/>
    </xf>
    <xf numFmtId="0" fontId="9" fillId="0" borderId="53" xfId="1" applyFont="1" applyFill="1" applyBorder="1" applyAlignment="1">
      <alignment horizontal="right" vertical="center"/>
    </xf>
    <xf numFmtId="187" fontId="15" fillId="0" borderId="139" xfId="1" applyNumberFormat="1" applyFont="1" applyFill="1" applyBorder="1" applyAlignment="1">
      <alignment horizontal="right" shrinkToFit="1"/>
    </xf>
    <xf numFmtId="187" fontId="15" fillId="0" borderId="125" xfId="1" applyNumberFormat="1" applyFont="1" applyFill="1" applyBorder="1" applyAlignment="1">
      <alignment horizontal="right" shrinkToFit="1"/>
    </xf>
    <xf numFmtId="187" fontId="15" fillId="0" borderId="126" xfId="1" applyNumberFormat="1" applyFont="1" applyFill="1" applyBorder="1" applyAlignment="1">
      <alignment horizontal="right" shrinkToFit="1"/>
    </xf>
    <xf numFmtId="187" fontId="15" fillId="0" borderId="140" xfId="1" applyNumberFormat="1" applyFont="1" applyFill="1" applyBorder="1" applyAlignment="1">
      <alignment horizontal="right" shrinkToFit="1"/>
    </xf>
    <xf numFmtId="181" fontId="15" fillId="0" borderId="125" xfId="1" applyNumberFormat="1" applyFont="1" applyFill="1" applyBorder="1" applyAlignment="1">
      <alignment horizontal="right" shrinkToFit="1"/>
    </xf>
    <xf numFmtId="187" fontId="15" fillId="0" borderId="50" xfId="1" applyNumberFormat="1" applyFont="1" applyFill="1" applyBorder="1" applyAlignment="1">
      <alignment horizontal="right" shrinkToFit="1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 vertical="center"/>
    </xf>
    <xf numFmtId="188" fontId="5" fillId="0" borderId="0" xfId="1" applyNumberFormat="1" applyFont="1" applyFill="1"/>
    <xf numFmtId="49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left" vertical="center"/>
    </xf>
    <xf numFmtId="0" fontId="4" fillId="0" borderId="4" xfId="1" applyFont="1" applyFill="1" applyBorder="1"/>
    <xf numFmtId="0" fontId="4" fillId="0" borderId="90" xfId="1" applyFont="1" applyFill="1" applyBorder="1" applyAlignment="1">
      <alignment horizontal="center" shrinkToFit="1"/>
    </xf>
    <xf numFmtId="49" fontId="4" fillId="0" borderId="133" xfId="1" applyNumberFormat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shrinkToFit="1"/>
    </xf>
    <xf numFmtId="49" fontId="4" fillId="0" borderId="134" xfId="1" applyNumberFormat="1" applyFont="1" applyFill="1" applyBorder="1" applyAlignment="1">
      <alignment horizontal="center" vertical="center"/>
    </xf>
    <xf numFmtId="49" fontId="4" fillId="0" borderId="135" xfId="1" applyNumberFormat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shrinkToFit="1"/>
    </xf>
    <xf numFmtId="0" fontId="4" fillId="0" borderId="94" xfId="1" applyFont="1" applyFill="1" applyBorder="1" applyAlignment="1">
      <alignment horizontal="center" vertical="top" shrinkToFi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9" fillId="0" borderId="148" xfId="1" applyFont="1" applyFill="1" applyBorder="1" applyAlignment="1">
      <alignment horizontal="distributed" vertical="center"/>
    </xf>
    <xf numFmtId="0" fontId="9" fillId="0" borderId="35" xfId="1" applyFont="1" applyFill="1" applyBorder="1" applyAlignment="1">
      <alignment horizontal="right" vertical="center"/>
    </xf>
    <xf numFmtId="187" fontId="15" fillId="0" borderId="141" xfId="1" applyNumberFormat="1" applyFont="1" applyFill="1" applyBorder="1" applyAlignment="1">
      <alignment horizontal="right" shrinkToFit="1"/>
    </xf>
    <xf numFmtId="0" fontId="9" fillId="0" borderId="165" xfId="1" applyFont="1" applyFill="1" applyBorder="1" applyAlignment="1">
      <alignment horizontal="distributed" vertical="center"/>
    </xf>
    <xf numFmtId="0" fontId="9" fillId="0" borderId="164" xfId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right" vertical="center"/>
    </xf>
    <xf numFmtId="0" fontId="9" fillId="0" borderId="33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187" fontId="15" fillId="0" borderId="165" xfId="1" applyNumberFormat="1" applyFont="1" applyFill="1" applyBorder="1" applyAlignment="1">
      <alignment horizontal="right" shrinkToFit="1"/>
    </xf>
    <xf numFmtId="0" fontId="4" fillId="0" borderId="173" xfId="1" applyFont="1" applyFill="1" applyBorder="1" applyAlignment="1">
      <alignment horizontal="right" vertical="center"/>
    </xf>
    <xf numFmtId="187" fontId="15" fillId="0" borderId="98" xfId="1" applyNumberFormat="1" applyFont="1" applyFill="1" applyBorder="1" applyAlignment="1">
      <alignment horizontal="right" shrinkToFit="1"/>
    </xf>
    <xf numFmtId="187" fontId="15" fillId="0" borderId="116" xfId="1" applyNumberFormat="1" applyFont="1" applyFill="1" applyBorder="1" applyAlignment="1">
      <alignment horizontal="right" shrinkToFit="1"/>
    </xf>
    <xf numFmtId="187" fontId="15" fillId="0" borderId="174" xfId="1" applyNumberFormat="1" applyFont="1" applyFill="1" applyBorder="1" applyAlignment="1">
      <alignment horizontal="right" shrinkToFit="1"/>
    </xf>
    <xf numFmtId="181" fontId="15" fillId="0" borderId="98" xfId="1" applyNumberFormat="1" applyFont="1" applyFill="1" applyBorder="1" applyAlignment="1">
      <alignment horizontal="right" shrinkToFit="1"/>
    </xf>
    <xf numFmtId="187" fontId="15" fillId="0" borderId="37" xfId="1" applyNumberFormat="1" applyFont="1" applyFill="1" applyBorder="1" applyAlignment="1">
      <alignment horizontal="right" shrinkToFit="1"/>
    </xf>
    <xf numFmtId="0" fontId="4" fillId="0" borderId="102" xfId="1" applyFont="1" applyFill="1" applyBorder="1" applyAlignment="1">
      <alignment horizontal="right" vertical="center"/>
    </xf>
    <xf numFmtId="187" fontId="15" fillId="0" borderId="101" xfId="1" applyNumberFormat="1" applyFont="1" applyFill="1" applyBorder="1" applyAlignment="1">
      <alignment horizontal="right" shrinkToFit="1"/>
    </xf>
    <xf numFmtId="187" fontId="15" fillId="0" borderId="175" xfId="1" applyNumberFormat="1" applyFont="1" applyFill="1" applyBorder="1" applyAlignment="1">
      <alignment horizontal="right" shrinkToFit="1"/>
    </xf>
    <xf numFmtId="181" fontId="15" fillId="0" borderId="103" xfId="1" applyNumberFormat="1" applyFont="1" applyFill="1" applyBorder="1" applyAlignment="1">
      <alignment horizontal="right" shrinkToFit="1"/>
    </xf>
    <xf numFmtId="0" fontId="4" fillId="0" borderId="176" xfId="1" applyFont="1" applyFill="1" applyBorder="1" applyAlignment="1">
      <alignment horizontal="center" vertical="center"/>
    </xf>
    <xf numFmtId="0" fontId="9" fillId="0" borderId="177" xfId="1" applyFont="1" applyFill="1" applyBorder="1" applyAlignment="1">
      <alignment horizontal="distributed" vertical="center"/>
    </xf>
    <xf numFmtId="187" fontId="15" fillId="0" borderId="178" xfId="1" applyNumberFormat="1" applyFont="1" applyFill="1" applyBorder="1" applyAlignment="1">
      <alignment horizontal="right" shrinkToFit="1"/>
    </xf>
    <xf numFmtId="182" fontId="4" fillId="2" borderId="0" xfId="1" applyNumberFormat="1" applyFont="1" applyFill="1"/>
    <xf numFmtId="189" fontId="4" fillId="2" borderId="0" xfId="1" applyNumberFormat="1" applyFont="1" applyFill="1"/>
    <xf numFmtId="0" fontId="4" fillId="0" borderId="0" xfId="1" applyFont="1" applyAlignment="1">
      <alignment shrinkToFit="1"/>
    </xf>
    <xf numFmtId="49" fontId="5" fillId="0" borderId="0" xfId="1" applyNumberFormat="1" applyFont="1" applyBorder="1" applyAlignment="1">
      <alignment vertical="top" shrinkToFit="1"/>
    </xf>
    <xf numFmtId="0" fontId="5" fillId="0" borderId="91" xfId="1" applyFont="1" applyBorder="1" applyAlignment="1">
      <alignment shrinkToFit="1"/>
    </xf>
    <xf numFmtId="0" fontId="5" fillId="0" borderId="20" xfId="1" applyFont="1" applyBorder="1" applyAlignment="1">
      <alignment vertical="center" shrinkToFit="1"/>
    </xf>
    <xf numFmtId="0" fontId="5" fillId="0" borderId="91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4" fillId="0" borderId="176" xfId="1" applyFont="1" applyBorder="1" applyAlignment="1">
      <alignment horizontal="center" vertical="center" shrinkToFit="1"/>
    </xf>
    <xf numFmtId="0" fontId="4" fillId="0" borderId="180" xfId="1" applyFont="1" applyBorder="1" applyAlignment="1">
      <alignment horizontal="center" vertical="center" shrinkToFit="1"/>
    </xf>
    <xf numFmtId="0" fontId="4" fillId="0" borderId="181" xfId="1" applyFont="1" applyBorder="1" applyAlignment="1">
      <alignment vertical="center" shrinkToFit="1"/>
    </xf>
    <xf numFmtId="0" fontId="4" fillId="0" borderId="182" xfId="1" applyFont="1" applyBorder="1" applyAlignment="1">
      <alignment horizontal="center" vertical="center" shrinkToFit="1"/>
    </xf>
    <xf numFmtId="0" fontId="4" fillId="0" borderId="183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5" fillId="0" borderId="91" xfId="1" applyFont="1" applyBorder="1" applyAlignment="1">
      <alignment horizontal="right" vertical="center" shrinkToFit="1"/>
    </xf>
    <xf numFmtId="0" fontId="6" fillId="0" borderId="81" xfId="1" applyFont="1" applyBorder="1" applyAlignment="1">
      <alignment horizontal="right" vertical="center" shrinkToFit="1"/>
    </xf>
    <xf numFmtId="0" fontId="6" fillId="0" borderId="82" xfId="1" applyFont="1" applyBorder="1" applyAlignment="1">
      <alignment vertical="center" shrinkToFit="1"/>
    </xf>
    <xf numFmtId="182" fontId="6" fillId="0" borderId="184" xfId="1" applyNumberFormat="1" applyFont="1" applyBorder="1" applyAlignment="1">
      <alignment horizontal="right" vertical="center" shrinkToFit="1"/>
    </xf>
    <xf numFmtId="182" fontId="6" fillId="0" borderId="187" xfId="1" applyNumberFormat="1" applyFont="1" applyBorder="1" applyAlignment="1">
      <alignment vertical="center" shrinkToFit="1"/>
    </xf>
    <xf numFmtId="182" fontId="6" fillId="0" borderId="82" xfId="1" applyNumberFormat="1" applyFont="1" applyBorder="1" applyAlignment="1">
      <alignment horizontal="right" vertical="center" shrinkToFit="1"/>
    </xf>
    <xf numFmtId="182" fontId="6" fillId="0" borderId="188" xfId="1" applyNumberFormat="1" applyFont="1" applyBorder="1" applyAlignment="1">
      <alignment horizontal="right" vertical="center" shrinkToFit="1"/>
    </xf>
    <xf numFmtId="182" fontId="5" fillId="0" borderId="20" xfId="1" applyNumberFormat="1" applyFont="1" applyBorder="1" applyAlignment="1">
      <alignment vertical="center" shrinkToFit="1"/>
    </xf>
    <xf numFmtId="0" fontId="6" fillId="0" borderId="84" xfId="1" applyFont="1" applyBorder="1" applyAlignment="1">
      <alignment horizontal="left" vertical="center" shrinkToFit="1"/>
    </xf>
    <xf numFmtId="0" fontId="6" fillId="0" borderId="85" xfId="1" applyFont="1" applyBorder="1" applyAlignment="1">
      <alignment vertical="center" shrinkToFit="1"/>
    </xf>
    <xf numFmtId="182" fontId="6" fillId="0" borderId="189" xfId="1" applyNumberFormat="1" applyFont="1" applyBorder="1" applyAlignment="1">
      <alignment horizontal="right" vertical="center" shrinkToFit="1"/>
    </xf>
    <xf numFmtId="182" fontId="6" fillId="0" borderId="192" xfId="1" applyNumberFormat="1" applyFont="1" applyBorder="1" applyAlignment="1">
      <alignment vertical="center" shrinkToFit="1"/>
    </xf>
    <xf numFmtId="182" fontId="6" fillId="0" borderId="85" xfId="1" applyNumberFormat="1" applyFont="1" applyBorder="1" applyAlignment="1">
      <alignment horizontal="right" vertical="center" shrinkToFit="1"/>
    </xf>
    <xf numFmtId="182" fontId="6" fillId="0" borderId="193" xfId="1" applyNumberFormat="1" applyFont="1" applyBorder="1" applyAlignment="1">
      <alignment horizontal="right" vertical="center" shrinkToFit="1"/>
    </xf>
    <xf numFmtId="0" fontId="6" fillId="0" borderId="84" xfId="1" applyFont="1" applyBorder="1" applyAlignment="1">
      <alignment shrinkToFit="1"/>
    </xf>
    <xf numFmtId="0" fontId="6" fillId="0" borderId="84" xfId="1" applyFont="1" applyBorder="1" applyAlignment="1">
      <alignment horizontal="right" vertical="center" shrinkToFit="1"/>
    </xf>
    <xf numFmtId="182" fontId="6" fillId="0" borderId="191" xfId="1" applyNumberFormat="1" applyFont="1" applyBorder="1" applyAlignment="1">
      <alignment horizontal="right" vertical="center" shrinkToFit="1"/>
    </xf>
    <xf numFmtId="0" fontId="6" fillId="0" borderId="75" xfId="1" applyFont="1" applyBorder="1" applyAlignment="1">
      <alignment horizontal="right" vertical="center" shrinkToFit="1"/>
    </xf>
    <xf numFmtId="0" fontId="6" fillId="0" borderId="194" xfId="1" applyFont="1" applyBorder="1" applyAlignment="1">
      <alignment vertical="center" shrinkToFit="1"/>
    </xf>
    <xf numFmtId="182" fontId="6" fillId="0" borderId="47" xfId="1" applyNumberFormat="1" applyFont="1" applyBorder="1" applyAlignment="1">
      <alignment horizontal="right" vertical="center" shrinkToFit="1"/>
    </xf>
    <xf numFmtId="182" fontId="6" fillId="0" borderId="195" xfId="1" applyNumberFormat="1" applyFont="1" applyBorder="1" applyAlignment="1">
      <alignment horizontal="right" vertical="center" shrinkToFit="1"/>
    </xf>
    <xf numFmtId="182" fontId="6" fillId="0" borderId="194" xfId="1" applyNumberFormat="1" applyFont="1" applyBorder="1" applyAlignment="1">
      <alignment horizontal="right" vertical="center" shrinkToFit="1"/>
    </xf>
    <xf numFmtId="182" fontId="6" fillId="0" borderId="196" xfId="1" applyNumberFormat="1" applyFont="1" applyBorder="1" applyAlignment="1">
      <alignment vertical="center" shrinkToFit="1"/>
    </xf>
    <xf numFmtId="0" fontId="6" fillId="0" borderId="116" xfId="1" applyFont="1" applyBorder="1" applyAlignment="1">
      <alignment horizontal="right" vertical="center" shrinkToFit="1"/>
    </xf>
    <xf numFmtId="0" fontId="6" fillId="0" borderId="37" xfId="1" applyFont="1" applyBorder="1" applyAlignment="1">
      <alignment vertical="center" shrinkToFit="1"/>
    </xf>
    <xf numFmtId="182" fontId="6" fillId="0" borderId="36" xfId="1" applyNumberFormat="1" applyFont="1" applyBorder="1" applyAlignment="1">
      <alignment horizontal="right" vertical="center" shrinkToFit="1"/>
    </xf>
    <xf numFmtId="182" fontId="6" fillId="0" borderId="197" xfId="1" applyNumberFormat="1" applyFont="1" applyBorder="1" applyAlignment="1">
      <alignment horizontal="right" vertical="center" shrinkToFit="1"/>
    </xf>
    <xf numFmtId="182" fontId="6" fillId="0" borderId="37" xfId="1" applyNumberFormat="1" applyFont="1" applyBorder="1" applyAlignment="1">
      <alignment horizontal="right" vertical="center" shrinkToFit="1"/>
    </xf>
    <xf numFmtId="182" fontId="6" fillId="0" borderId="40" xfId="1" applyNumberFormat="1" applyFont="1" applyBorder="1" applyAlignment="1">
      <alignment vertical="center" shrinkToFit="1"/>
    </xf>
    <xf numFmtId="0" fontId="6" fillId="0" borderId="96" xfId="1" applyFont="1" applyBorder="1" applyAlignment="1">
      <alignment horizontal="right" vertical="center" shrinkToFit="1"/>
    </xf>
    <xf numFmtId="0" fontId="6" fillId="0" borderId="27" xfId="1" applyFont="1" applyBorder="1" applyAlignment="1">
      <alignment vertical="center" shrinkToFit="1"/>
    </xf>
    <xf numFmtId="182" fontId="6" fillId="0" borderId="26" xfId="1" applyNumberFormat="1" applyFont="1" applyBorder="1" applyAlignment="1">
      <alignment horizontal="right" vertical="center" shrinkToFit="1"/>
    </xf>
    <xf numFmtId="182" fontId="6" fillId="0" borderId="74" xfId="1" applyNumberFormat="1" applyFont="1" applyBorder="1" applyAlignment="1">
      <alignment horizontal="right" vertical="center" shrinkToFit="1"/>
    </xf>
    <xf numFmtId="182" fontId="6" fillId="0" borderId="27" xfId="1" applyNumberFormat="1" applyFont="1" applyBorder="1" applyAlignment="1">
      <alignment horizontal="right" vertical="center" shrinkToFit="1"/>
    </xf>
    <xf numFmtId="182" fontId="6" fillId="0" borderId="30" xfId="1" applyNumberFormat="1" applyFont="1" applyBorder="1" applyAlignment="1">
      <alignment vertical="center" shrinkToFit="1"/>
    </xf>
    <xf numFmtId="182" fontId="6" fillId="0" borderId="160" xfId="1" applyNumberFormat="1" applyFont="1" applyBorder="1" applyAlignment="1">
      <alignment horizontal="right" vertical="center" shrinkToFit="1"/>
    </xf>
    <xf numFmtId="0" fontId="6" fillId="0" borderId="101" xfId="1" applyFont="1" applyBorder="1" applyAlignment="1">
      <alignment horizontal="right" vertical="center" shrinkToFit="1"/>
    </xf>
    <xf numFmtId="0" fontId="6" fillId="0" borderId="42" xfId="1" applyFont="1" applyFill="1" applyBorder="1" applyAlignment="1">
      <alignment vertical="center" shrinkToFit="1"/>
    </xf>
    <xf numFmtId="182" fontId="6" fillId="0" borderId="43" xfId="1" applyNumberFormat="1" applyFont="1" applyFill="1" applyBorder="1" applyAlignment="1">
      <alignment horizontal="right" vertical="center" shrinkToFit="1"/>
    </xf>
    <xf numFmtId="182" fontId="6" fillId="0" borderId="198" xfId="1" applyNumberFormat="1" applyFont="1" applyFill="1" applyBorder="1" applyAlignment="1">
      <alignment horizontal="right" vertical="center" shrinkToFit="1"/>
    </xf>
    <xf numFmtId="182" fontId="6" fillId="0" borderId="42" xfId="1" applyNumberFormat="1" applyFont="1" applyFill="1" applyBorder="1" applyAlignment="1">
      <alignment horizontal="right" vertical="center" shrinkToFit="1"/>
    </xf>
    <xf numFmtId="182" fontId="6" fillId="0" borderId="46" xfId="1" applyNumberFormat="1" applyFont="1" applyFill="1" applyBorder="1" applyAlignment="1">
      <alignment vertical="center" shrinkToFit="1"/>
    </xf>
    <xf numFmtId="182" fontId="6" fillId="0" borderId="42" xfId="1" applyNumberFormat="1" applyFont="1" applyBorder="1" applyAlignment="1">
      <alignment horizontal="right" vertical="center" shrinkToFit="1"/>
    </xf>
    <xf numFmtId="182" fontId="5" fillId="0" borderId="20" xfId="1" applyNumberFormat="1" applyFont="1" applyFill="1" applyBorder="1" applyAlignment="1">
      <alignment vertical="center" shrinkToFit="1"/>
    </xf>
    <xf numFmtId="0" fontId="6" fillId="0" borderId="113" xfId="1" applyFont="1" applyBorder="1" applyAlignment="1">
      <alignment horizontal="right" vertical="center" shrinkToFit="1"/>
    </xf>
    <xf numFmtId="0" fontId="6" fillId="0" borderId="32" xfId="1" applyFont="1" applyFill="1" applyBorder="1" applyAlignment="1">
      <alignment vertical="center" shrinkToFit="1"/>
    </xf>
    <xf numFmtId="182" fontId="6" fillId="0" borderId="31" xfId="1" applyNumberFormat="1" applyFont="1" applyFill="1" applyBorder="1" applyAlignment="1">
      <alignment horizontal="right" vertical="center" shrinkToFit="1"/>
    </xf>
    <xf numFmtId="182" fontId="6" fillId="0" borderId="76" xfId="1" applyNumberFormat="1" applyFont="1" applyFill="1" applyBorder="1" applyAlignment="1">
      <alignment horizontal="right" vertical="center" shrinkToFit="1"/>
    </xf>
    <xf numFmtId="182" fontId="6" fillId="0" borderId="32" xfId="1" applyNumberFormat="1" applyFont="1" applyFill="1" applyBorder="1" applyAlignment="1">
      <alignment horizontal="right" vertical="center" shrinkToFit="1"/>
    </xf>
    <xf numFmtId="182" fontId="6" fillId="0" borderId="35" xfId="1" applyNumberFormat="1" applyFont="1" applyFill="1" applyBorder="1" applyAlignment="1">
      <alignment vertical="center" shrinkToFit="1"/>
    </xf>
    <xf numFmtId="182" fontId="6" fillId="0" borderId="32" xfId="1" applyNumberFormat="1" applyFont="1" applyBorder="1" applyAlignment="1">
      <alignment horizontal="right" vertical="center" shrinkToFit="1"/>
    </xf>
    <xf numFmtId="0" fontId="6" fillId="0" borderId="157" xfId="1" applyFont="1" applyBorder="1" applyAlignment="1">
      <alignment shrinkToFit="1"/>
    </xf>
    <xf numFmtId="0" fontId="6" fillId="0" borderId="159" xfId="1" applyFont="1" applyFill="1" applyBorder="1" applyAlignment="1">
      <alignment vertical="center" shrinkToFit="1"/>
    </xf>
    <xf numFmtId="182" fontId="6" fillId="0" borderId="71" xfId="1" applyNumberFormat="1" applyFont="1" applyFill="1" applyBorder="1" applyAlignment="1">
      <alignment horizontal="right" vertical="center" shrinkToFit="1"/>
    </xf>
    <xf numFmtId="182" fontId="6" fillId="0" borderId="72" xfId="1" applyNumberFormat="1" applyFont="1" applyFill="1" applyBorder="1" applyAlignment="1">
      <alignment horizontal="right" vertical="center" shrinkToFit="1"/>
    </xf>
    <xf numFmtId="182" fontId="6" fillId="0" borderId="159" xfId="1" applyNumberFormat="1" applyFont="1" applyFill="1" applyBorder="1" applyAlignment="1">
      <alignment horizontal="right" vertical="center" shrinkToFit="1"/>
    </xf>
    <xf numFmtId="182" fontId="6" fillId="0" borderId="70" xfId="1" applyNumberFormat="1" applyFont="1" applyFill="1" applyBorder="1" applyAlignment="1">
      <alignment vertical="center" shrinkToFit="1"/>
    </xf>
    <xf numFmtId="182" fontId="6" fillId="0" borderId="155" xfId="1" applyNumberFormat="1" applyFont="1" applyFill="1" applyBorder="1" applyAlignment="1">
      <alignment horizontal="right" vertical="center" shrinkToFit="1"/>
    </xf>
    <xf numFmtId="0" fontId="6" fillId="0" borderId="96" xfId="1" applyFont="1" applyBorder="1" applyAlignment="1">
      <alignment shrinkToFit="1"/>
    </xf>
    <xf numFmtId="0" fontId="6" fillId="0" borderId="27" xfId="1" applyFont="1" applyBorder="1" applyAlignment="1">
      <alignment shrinkToFit="1"/>
    </xf>
    <xf numFmtId="182" fontId="6" fillId="0" borderId="26" xfId="1" applyNumberFormat="1" applyFont="1" applyFill="1" applyBorder="1" applyAlignment="1">
      <alignment horizontal="right" vertical="center" shrinkToFit="1"/>
    </xf>
    <xf numFmtId="182" fontId="6" fillId="0" borderId="74" xfId="1" applyNumberFormat="1" applyFont="1" applyFill="1" applyBorder="1" applyAlignment="1">
      <alignment horizontal="right" vertical="center" shrinkToFit="1"/>
    </xf>
    <xf numFmtId="182" fontId="6" fillId="0" borderId="27" xfId="1" applyNumberFormat="1" applyFont="1" applyFill="1" applyBorder="1" applyAlignment="1">
      <alignment horizontal="right" vertical="center" shrinkToFit="1"/>
    </xf>
    <xf numFmtId="182" fontId="6" fillId="0" borderId="30" xfId="1" applyNumberFormat="1" applyFont="1" applyFill="1" applyBorder="1" applyAlignment="1">
      <alignment vertical="center" shrinkToFit="1"/>
    </xf>
    <xf numFmtId="182" fontId="6" fillId="0" borderId="160" xfId="1" applyNumberFormat="1" applyFont="1" applyFill="1" applyBorder="1" applyAlignment="1">
      <alignment horizontal="right" vertical="center" shrinkToFit="1"/>
    </xf>
    <xf numFmtId="0" fontId="6" fillId="0" borderId="101" xfId="1" applyFont="1" applyBorder="1" applyAlignment="1">
      <alignment shrinkToFit="1"/>
    </xf>
    <xf numFmtId="182" fontId="6" fillId="0" borderId="199" xfId="1" applyNumberFormat="1" applyFont="1" applyFill="1" applyBorder="1" applyAlignment="1">
      <alignment horizontal="right" vertical="center" shrinkToFit="1"/>
    </xf>
    <xf numFmtId="0" fontId="6" fillId="0" borderId="113" xfId="1" applyFont="1" applyBorder="1" applyAlignment="1">
      <alignment shrinkToFit="1"/>
    </xf>
    <xf numFmtId="182" fontId="6" fillId="0" borderId="161" xfId="1" applyNumberFormat="1" applyFont="1" applyFill="1" applyBorder="1" applyAlignment="1">
      <alignment horizontal="right" vertical="center" shrinkToFit="1"/>
    </xf>
    <xf numFmtId="0" fontId="5" fillId="0" borderId="0" xfId="1" applyFont="1" applyBorder="1" applyAlignment="1">
      <alignment shrinkToFit="1"/>
    </xf>
    <xf numFmtId="0" fontId="6" fillId="0" borderId="64" xfId="1" applyFont="1" applyBorder="1" applyAlignment="1">
      <alignment shrinkToFit="1"/>
    </xf>
    <xf numFmtId="0" fontId="6" fillId="0" borderId="200" xfId="1" applyFont="1" applyFill="1" applyBorder="1" applyAlignment="1">
      <alignment vertical="center" shrinkToFit="1"/>
    </xf>
    <xf numFmtId="182" fontId="6" fillId="0" borderId="201" xfId="1" applyNumberFormat="1" applyFont="1" applyFill="1" applyBorder="1" applyAlignment="1">
      <alignment horizontal="right" vertical="center" shrinkToFit="1"/>
    </xf>
    <xf numFmtId="182" fontId="6" fillId="0" borderId="202" xfId="1" applyNumberFormat="1" applyFont="1" applyFill="1" applyBorder="1" applyAlignment="1">
      <alignment horizontal="right" vertical="center" shrinkToFit="1"/>
    </xf>
    <xf numFmtId="182" fontId="6" fillId="0" borderId="200" xfId="1" applyNumberFormat="1" applyFont="1" applyFill="1" applyBorder="1" applyAlignment="1">
      <alignment horizontal="right" vertical="center" shrinkToFit="1"/>
    </xf>
    <xf numFmtId="182" fontId="6" fillId="0" borderId="203" xfId="1" applyNumberFormat="1" applyFont="1" applyFill="1" applyBorder="1" applyAlignment="1">
      <alignment vertical="center" shrinkToFit="1"/>
    </xf>
    <xf numFmtId="182" fontId="6" fillId="0" borderId="130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0" fontId="6" fillId="0" borderId="96" xfId="1" applyFont="1" applyBorder="1" applyAlignment="1">
      <alignment horizontal="right" shrinkToFit="1"/>
    </xf>
    <xf numFmtId="0" fontId="6" fillId="0" borderId="126" xfId="1" applyFont="1" applyBorder="1" applyAlignment="1">
      <alignment horizontal="right" shrinkToFit="1"/>
    </xf>
    <xf numFmtId="0" fontId="6" fillId="0" borderId="50" xfId="1" applyFont="1" applyFill="1" applyBorder="1" applyAlignment="1">
      <alignment vertical="center" shrinkToFit="1"/>
    </xf>
    <xf numFmtId="182" fontId="6" fillId="0" borderId="49" xfId="1" applyNumberFormat="1" applyFont="1" applyFill="1" applyBorder="1" applyAlignment="1">
      <alignment horizontal="right" vertical="center" shrinkToFit="1"/>
    </xf>
    <xf numFmtId="182" fontId="6" fillId="0" borderId="204" xfId="1" applyNumberFormat="1" applyFont="1" applyFill="1" applyBorder="1" applyAlignment="1">
      <alignment horizontal="right" vertical="center" shrinkToFit="1"/>
    </xf>
    <xf numFmtId="182" fontId="6" fillId="0" borderId="50" xfId="1" applyNumberFormat="1" applyFont="1" applyFill="1" applyBorder="1" applyAlignment="1">
      <alignment horizontal="right" vertical="center" shrinkToFit="1"/>
    </xf>
    <xf numFmtId="182" fontId="6" fillId="0" borderId="53" xfId="1" applyNumberFormat="1" applyFont="1" applyFill="1" applyBorder="1" applyAlignment="1">
      <alignment vertical="center" shrinkToFit="1"/>
    </xf>
    <xf numFmtId="182" fontId="6" fillId="0" borderId="205" xfId="1" applyNumberFormat="1" applyFont="1" applyFill="1" applyBorder="1" applyAlignment="1">
      <alignment horizontal="right" vertical="center" shrinkToFit="1"/>
    </xf>
    <xf numFmtId="0" fontId="18" fillId="0" borderId="126" xfId="1" applyFont="1" applyBorder="1" applyAlignment="1">
      <alignment horizontal="right" shrinkToFit="1"/>
    </xf>
    <xf numFmtId="0" fontId="11" fillId="0" borderId="50" xfId="1" applyFont="1" applyFill="1" applyBorder="1" applyAlignment="1">
      <alignment vertical="center" shrinkToFit="1"/>
    </xf>
    <xf numFmtId="182" fontId="11" fillId="0" borderId="49" xfId="1" applyNumberFormat="1" applyFont="1" applyFill="1" applyBorder="1" applyAlignment="1">
      <alignment horizontal="right" vertical="center" shrinkToFit="1"/>
    </xf>
    <xf numFmtId="182" fontId="11" fillId="0" borderId="204" xfId="1" applyNumberFormat="1" applyFont="1" applyFill="1" applyBorder="1" applyAlignment="1">
      <alignment horizontal="right" vertical="center" shrinkToFit="1"/>
    </xf>
    <xf numFmtId="182" fontId="11" fillId="0" borderId="50" xfId="1" applyNumberFormat="1" applyFont="1" applyFill="1" applyBorder="1" applyAlignment="1">
      <alignment horizontal="right" vertical="center" shrinkToFit="1"/>
    </xf>
    <xf numFmtId="182" fontId="11" fillId="0" borderId="53" xfId="1" applyNumberFormat="1" applyFont="1" applyFill="1" applyBorder="1" applyAlignment="1">
      <alignment vertical="center" shrinkToFit="1"/>
    </xf>
    <xf numFmtId="182" fontId="11" fillId="0" borderId="205" xfId="1" applyNumberFormat="1" applyFont="1" applyFill="1" applyBorder="1" applyAlignment="1">
      <alignment horizontal="right" vertical="center" shrinkToFit="1"/>
    </xf>
    <xf numFmtId="0" fontId="6" fillId="0" borderId="184" xfId="1" applyFont="1" applyBorder="1" applyAlignment="1">
      <alignment horizontal="right" shrinkToFit="1"/>
    </xf>
    <xf numFmtId="0" fontId="6" fillId="0" borderId="186" xfId="1" applyFont="1" applyBorder="1" applyAlignment="1">
      <alignment horizontal="right" vertical="center" wrapText="1" shrinkToFit="1"/>
    </xf>
    <xf numFmtId="0" fontId="6" fillId="0" borderId="188" xfId="1" applyFont="1" applyBorder="1" applyAlignment="1">
      <alignment horizontal="right" vertical="center" wrapText="1" shrinkToFit="1"/>
    </xf>
    <xf numFmtId="0" fontId="6" fillId="0" borderId="82" xfId="1" applyFont="1" applyBorder="1" applyAlignment="1">
      <alignment horizontal="right" vertical="center" shrinkToFit="1"/>
    </xf>
    <xf numFmtId="0" fontId="6" fillId="0" borderId="81" xfId="1" applyFont="1" applyBorder="1" applyAlignment="1">
      <alignment horizontal="right" vertical="center" wrapText="1" shrinkToFit="1"/>
    </xf>
    <xf numFmtId="0" fontId="6" fillId="0" borderId="188" xfId="1" applyFont="1" applyBorder="1" applyAlignment="1">
      <alignment horizontal="center" vertical="center" wrapText="1" shrinkToFit="1"/>
    </xf>
    <xf numFmtId="0" fontId="6" fillId="0" borderId="188" xfId="1" applyFont="1" applyBorder="1" applyAlignment="1">
      <alignment shrinkToFit="1"/>
    </xf>
    <xf numFmtId="0" fontId="6" fillId="0" borderId="83" xfId="1" applyFont="1" applyBorder="1" applyAlignment="1">
      <alignment shrinkToFit="1"/>
    </xf>
    <xf numFmtId="0" fontId="6" fillId="0" borderId="189" xfId="1" applyFont="1" applyBorder="1" applyAlignment="1">
      <alignment horizontal="right" shrinkToFit="1"/>
    </xf>
    <xf numFmtId="0" fontId="6" fillId="0" borderId="191" xfId="1" applyFont="1" applyBorder="1" applyAlignment="1">
      <alignment horizontal="right" vertical="center" wrapText="1" shrinkToFit="1"/>
    </xf>
    <xf numFmtId="0" fontId="6" fillId="0" borderId="193" xfId="1" applyFont="1" applyBorder="1" applyAlignment="1">
      <alignment horizontal="right" vertical="center" wrapText="1" shrinkToFit="1"/>
    </xf>
    <xf numFmtId="0" fontId="6" fillId="0" borderId="85" xfId="1" applyFont="1" applyBorder="1" applyAlignment="1">
      <alignment horizontal="right" vertical="center" shrinkToFit="1"/>
    </xf>
    <xf numFmtId="0" fontId="6" fillId="0" borderId="84" xfId="1" applyFont="1" applyBorder="1" applyAlignment="1">
      <alignment horizontal="right" vertical="center" wrapText="1" shrinkToFit="1"/>
    </xf>
    <xf numFmtId="0" fontId="6" fillId="0" borderId="193" xfId="1" applyFont="1" applyBorder="1" applyAlignment="1">
      <alignment horizontal="center" vertical="center" wrapText="1" shrinkToFit="1"/>
    </xf>
    <xf numFmtId="0" fontId="6" fillId="0" borderId="193" xfId="1" applyFont="1" applyBorder="1" applyAlignment="1">
      <alignment shrinkToFit="1"/>
    </xf>
    <xf numFmtId="0" fontId="6" fillId="0" borderId="86" xfId="1" applyFont="1" applyBorder="1" applyAlignment="1">
      <alignment shrinkToFit="1"/>
    </xf>
    <xf numFmtId="0" fontId="6" fillId="0" borderId="191" xfId="1" applyFont="1" applyBorder="1" applyAlignment="1">
      <alignment shrinkToFit="1"/>
    </xf>
    <xf numFmtId="0" fontId="6" fillId="0" borderId="85" xfId="1" applyFont="1" applyBorder="1" applyAlignment="1">
      <alignment shrinkToFit="1"/>
    </xf>
    <xf numFmtId="0" fontId="6" fillId="0" borderId="211" xfId="1" applyFont="1" applyBorder="1" applyAlignment="1">
      <alignment horizontal="right" shrinkToFit="1"/>
    </xf>
    <xf numFmtId="0" fontId="6" fillId="0" borderId="212" xfId="1" applyFont="1" applyBorder="1" applyAlignment="1">
      <alignment shrinkToFit="1"/>
    </xf>
    <xf numFmtId="0" fontId="6" fillId="0" borderId="213" xfId="1" applyFont="1" applyBorder="1" applyAlignment="1">
      <alignment shrinkToFit="1"/>
    </xf>
    <xf numFmtId="0" fontId="6" fillId="0" borderId="213" xfId="1" applyFont="1" applyFill="1" applyBorder="1" applyAlignment="1">
      <alignment shrinkToFit="1"/>
    </xf>
    <xf numFmtId="0" fontId="6" fillId="0" borderId="214" xfId="1" applyFont="1" applyBorder="1" applyAlignment="1">
      <alignment shrinkToFit="1"/>
    </xf>
    <xf numFmtId="0" fontId="6" fillId="0" borderId="215" xfId="1" applyFont="1" applyBorder="1" applyAlignment="1">
      <alignment shrinkToFit="1"/>
    </xf>
    <xf numFmtId="0" fontId="6" fillId="0" borderId="216" xfId="1" applyFont="1" applyBorder="1" applyAlignment="1">
      <alignment shrinkToFit="1"/>
    </xf>
    <xf numFmtId="0" fontId="6" fillId="0" borderId="71" xfId="1" applyFont="1" applyBorder="1" applyAlignment="1">
      <alignment horizontal="right" shrinkToFit="1"/>
    </xf>
    <xf numFmtId="0" fontId="6" fillId="0" borderId="155" xfId="1" applyFont="1" applyBorder="1" applyAlignment="1">
      <alignment shrinkToFit="1"/>
    </xf>
    <xf numFmtId="0" fontId="6" fillId="0" borderId="72" xfId="1" applyFont="1" applyBorder="1" applyAlignment="1">
      <alignment shrinkToFit="1"/>
    </xf>
    <xf numFmtId="0" fontId="6" fillId="0" borderId="72" xfId="1" applyFont="1" applyFill="1" applyBorder="1" applyAlignment="1">
      <alignment shrinkToFit="1"/>
    </xf>
    <xf numFmtId="0" fontId="6" fillId="0" borderId="159" xfId="1" applyFont="1" applyBorder="1" applyAlignment="1">
      <alignment shrinkToFit="1"/>
    </xf>
    <xf numFmtId="0" fontId="6" fillId="0" borderId="217" xfId="1" applyFont="1" applyBorder="1" applyAlignment="1">
      <alignment shrinkToFit="1"/>
    </xf>
    <xf numFmtId="0" fontId="6" fillId="0" borderId="26" xfId="1" applyFont="1" applyBorder="1" applyAlignment="1">
      <alignment horizontal="right" shrinkToFit="1"/>
    </xf>
    <xf numFmtId="0" fontId="6" fillId="0" borderId="160" xfId="1" applyFont="1" applyBorder="1" applyAlignment="1">
      <alignment shrinkToFit="1"/>
    </xf>
    <xf numFmtId="0" fontId="6" fillId="0" borderId="74" xfId="1" applyFont="1" applyBorder="1" applyAlignment="1">
      <alignment shrinkToFit="1"/>
    </xf>
    <xf numFmtId="0" fontId="6" fillId="0" borderId="74" xfId="1" applyFont="1" applyFill="1" applyBorder="1" applyAlignment="1">
      <alignment shrinkToFit="1"/>
    </xf>
    <xf numFmtId="0" fontId="6" fillId="0" borderId="97" xfId="1" applyFont="1" applyBorder="1" applyAlignment="1">
      <alignment shrinkToFit="1"/>
    </xf>
    <xf numFmtId="0" fontId="6" fillId="0" borderId="26" xfId="1" applyFont="1" applyFill="1" applyBorder="1" applyAlignment="1">
      <alignment horizontal="right" shrinkToFit="1"/>
    </xf>
    <xf numFmtId="0" fontId="6" fillId="0" borderId="160" xfId="1" applyFont="1" applyFill="1" applyBorder="1" applyAlignment="1">
      <alignment shrinkToFit="1"/>
    </xf>
    <xf numFmtId="0" fontId="6" fillId="0" borderId="27" xfId="1" applyFont="1" applyFill="1" applyBorder="1" applyAlignment="1">
      <alignment shrinkToFit="1"/>
    </xf>
    <xf numFmtId="0" fontId="6" fillId="0" borderId="96" xfId="1" applyFont="1" applyFill="1" applyBorder="1" applyAlignment="1">
      <alignment shrinkToFit="1"/>
    </xf>
    <xf numFmtId="0" fontId="6" fillId="0" borderId="97" xfId="1" applyFont="1" applyFill="1" applyBorder="1" applyAlignment="1">
      <alignment shrinkToFit="1"/>
    </xf>
    <xf numFmtId="0" fontId="6" fillId="0" borderId="31" xfId="1" applyFont="1" applyBorder="1" applyAlignment="1">
      <alignment horizontal="right" shrinkToFit="1"/>
    </xf>
    <xf numFmtId="0" fontId="6" fillId="0" borderId="76" xfId="1" applyFont="1" applyBorder="1" applyAlignment="1">
      <alignment shrinkToFit="1"/>
    </xf>
    <xf numFmtId="0" fontId="6" fillId="0" borderId="33" xfId="1" applyFont="1" applyBorder="1" applyAlignment="1">
      <alignment shrinkToFit="1"/>
    </xf>
    <xf numFmtId="0" fontId="6" fillId="0" borderId="31" xfId="1" applyFont="1" applyBorder="1" applyAlignment="1">
      <alignment shrinkToFit="1"/>
    </xf>
    <xf numFmtId="0" fontId="6" fillId="0" borderId="35" xfId="1" applyFont="1" applyBorder="1" applyAlignment="1">
      <alignment shrinkToFit="1"/>
    </xf>
    <xf numFmtId="0" fontId="6" fillId="0" borderId="157" xfId="1" applyFont="1" applyBorder="1" applyAlignment="1">
      <alignment horizontal="right" shrinkToFit="1"/>
    </xf>
    <xf numFmtId="0" fontId="6" fillId="0" borderId="73" xfId="1" applyFont="1" applyBorder="1" applyAlignment="1">
      <alignment shrinkToFit="1"/>
    </xf>
    <xf numFmtId="0" fontId="6" fillId="0" borderId="70" xfId="1" applyFont="1" applyBorder="1" applyAlignment="1">
      <alignment shrinkToFit="1"/>
    </xf>
    <xf numFmtId="0" fontId="6" fillId="0" borderId="28" xfId="1" applyFont="1" applyBorder="1" applyAlignment="1">
      <alignment shrinkToFit="1"/>
    </xf>
    <xf numFmtId="0" fontId="6" fillId="0" borderId="28" xfId="1" applyFont="1" applyFill="1" applyBorder="1" applyAlignment="1">
      <alignment shrinkToFit="1"/>
    </xf>
    <xf numFmtId="0" fontId="6" fillId="0" borderId="30" xfId="1" applyFont="1" applyBorder="1" applyAlignment="1">
      <alignment shrinkToFit="1"/>
    </xf>
    <xf numFmtId="0" fontId="6" fillId="0" borderId="30" xfId="1" applyFont="1" applyFill="1" applyBorder="1" applyAlignment="1">
      <alignment shrinkToFit="1"/>
    </xf>
    <xf numFmtId="0" fontId="6" fillId="0" borderId="101" xfId="1" applyFont="1" applyBorder="1" applyAlignment="1">
      <alignment horizontal="right" shrinkToFit="1"/>
    </xf>
    <xf numFmtId="0" fontId="6" fillId="0" borderId="44" xfId="1" applyFont="1" applyBorder="1" applyAlignment="1">
      <alignment shrinkToFit="1"/>
    </xf>
    <xf numFmtId="0" fontId="6" fillId="0" borderId="44" xfId="1" applyFont="1" applyFill="1" applyBorder="1" applyAlignment="1">
      <alignment shrinkToFit="1"/>
    </xf>
    <xf numFmtId="0" fontId="6" fillId="0" borderId="101" xfId="1" applyFont="1" applyFill="1" applyBorder="1" applyAlignment="1">
      <alignment shrinkToFit="1"/>
    </xf>
    <xf numFmtId="0" fontId="6" fillId="0" borderId="46" xfId="1" applyFont="1" applyFill="1" applyBorder="1" applyAlignment="1">
      <alignment shrinkToFit="1"/>
    </xf>
    <xf numFmtId="0" fontId="6" fillId="0" borderId="43" xfId="1" applyFont="1" applyBorder="1" applyAlignment="1">
      <alignment horizontal="right" vertical="center" shrinkToFit="1"/>
    </xf>
    <xf numFmtId="0" fontId="6" fillId="0" borderId="198" xfId="1" applyFont="1" applyBorder="1" applyAlignment="1">
      <alignment vertical="center" shrinkToFit="1"/>
    </xf>
    <xf numFmtId="0" fontId="6" fillId="0" borderId="46" xfId="1" applyFont="1" applyFill="1" applyBorder="1" applyAlignment="1">
      <alignment vertical="center" shrinkToFit="1"/>
    </xf>
    <xf numFmtId="0" fontId="6" fillId="0" borderId="199" xfId="1" applyFont="1" applyFill="1" applyBorder="1" applyAlignment="1">
      <alignment vertical="center" shrinkToFit="1"/>
    </xf>
    <xf numFmtId="0" fontId="6" fillId="0" borderId="198" xfId="1" applyFont="1" applyFill="1" applyBorder="1" applyAlignment="1">
      <alignment vertical="center" shrinkToFit="1"/>
    </xf>
    <xf numFmtId="0" fontId="6" fillId="0" borderId="157" xfId="1" applyFont="1" applyBorder="1" applyAlignment="1">
      <alignment horizontal="right" vertical="center" shrinkToFit="1"/>
    </xf>
    <xf numFmtId="0" fontId="6" fillId="0" borderId="72" xfId="1" applyFont="1" applyBorder="1" applyAlignment="1">
      <alignment vertical="center" shrinkToFit="1"/>
    </xf>
    <xf numFmtId="0" fontId="6" fillId="0" borderId="70" xfId="1" applyFont="1" applyFill="1" applyBorder="1" applyAlignment="1">
      <alignment vertical="center" shrinkToFit="1"/>
    </xf>
    <xf numFmtId="0" fontId="6" fillId="0" borderId="71" xfId="1" applyFont="1" applyFill="1" applyBorder="1" applyAlignment="1">
      <alignment vertical="center" shrinkToFit="1"/>
    </xf>
    <xf numFmtId="0" fontId="6" fillId="0" borderId="72" xfId="1" applyFont="1" applyFill="1" applyBorder="1" applyAlignment="1">
      <alignment vertical="center" shrinkToFit="1"/>
    </xf>
    <xf numFmtId="0" fontId="6" fillId="0" borderId="74" xfId="1" applyFont="1" applyBorder="1" applyAlignment="1">
      <alignment vertical="center" shrinkToFit="1"/>
    </xf>
    <xf numFmtId="0" fontId="6" fillId="0" borderId="30" xfId="1" applyFont="1" applyFill="1" applyBorder="1" applyAlignment="1">
      <alignment vertical="center" shrinkToFit="1"/>
    </xf>
    <xf numFmtId="0" fontId="6" fillId="0" borderId="26" xfId="1" applyFont="1" applyFill="1" applyBorder="1" applyAlignment="1">
      <alignment vertical="center" shrinkToFit="1"/>
    </xf>
    <xf numFmtId="0" fontId="6" fillId="0" borderId="74" xfId="1" applyFont="1" applyFill="1" applyBorder="1" applyAlignment="1">
      <alignment vertical="center" shrinkToFit="1"/>
    </xf>
    <xf numFmtId="0" fontId="6" fillId="0" borderId="43" xfId="1" applyFont="1" applyFill="1" applyBorder="1" applyAlignment="1">
      <alignment vertical="center" shrinkToFit="1"/>
    </xf>
    <xf numFmtId="0" fontId="6" fillId="0" borderId="126" xfId="1" applyFont="1" applyBorder="1" applyAlignment="1">
      <alignment horizontal="right" vertical="center" shrinkToFit="1"/>
    </xf>
    <xf numFmtId="0" fontId="6" fillId="0" borderId="204" xfId="1" applyFont="1" applyBorder="1" applyAlignment="1">
      <alignment vertical="center" shrinkToFit="1"/>
    </xf>
    <xf numFmtId="0" fontId="6" fillId="0" borderId="204" xfId="1" applyFont="1" applyFill="1" applyBorder="1" applyAlignment="1">
      <alignment vertical="center" shrinkToFit="1"/>
    </xf>
    <xf numFmtId="0" fontId="6" fillId="0" borderId="53" xfId="1" applyFont="1" applyFill="1" applyBorder="1" applyAlignment="1">
      <alignment vertical="center" shrinkToFit="1"/>
    </xf>
    <xf numFmtId="0" fontId="6" fillId="0" borderId="49" xfId="1" applyFont="1" applyFill="1" applyBorder="1" applyAlignment="1">
      <alignment vertical="center" shrinkToFit="1"/>
    </xf>
    <xf numFmtId="0" fontId="11" fillId="0" borderId="126" xfId="1" applyFont="1" applyBorder="1" applyAlignment="1">
      <alignment horizontal="right" vertical="center" shrinkToFit="1"/>
    </xf>
    <xf numFmtId="0" fontId="11" fillId="0" borderId="204" xfId="1" applyFont="1" applyBorder="1" applyAlignment="1">
      <alignment vertical="center" shrinkToFit="1"/>
    </xf>
    <xf numFmtId="0" fontId="11" fillId="0" borderId="204" xfId="1" applyFont="1" applyFill="1" applyBorder="1" applyAlignment="1">
      <alignment vertical="center" shrinkToFit="1"/>
    </xf>
    <xf numFmtId="0" fontId="11" fillId="0" borderId="53" xfId="1" applyFont="1" applyFill="1" applyBorder="1" applyAlignment="1">
      <alignment vertical="center" shrinkToFit="1"/>
    </xf>
    <xf numFmtId="0" fontId="11" fillId="0" borderId="49" xfId="1" applyFont="1" applyFill="1" applyBorder="1" applyAlignment="1">
      <alignment vertical="center" shrinkToFit="1"/>
    </xf>
    <xf numFmtId="0" fontId="6" fillId="0" borderId="3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0" fontId="6" fillId="0" borderId="0" xfId="1" applyFont="1" applyAlignment="1"/>
    <xf numFmtId="0" fontId="6" fillId="0" borderId="0" xfId="1" applyFont="1" applyAlignment="1">
      <alignment shrinkToFit="1"/>
    </xf>
    <xf numFmtId="0" fontId="4" fillId="0" borderId="0" xfId="1" applyFont="1" applyAlignment="1"/>
    <xf numFmtId="0" fontId="1" fillId="0" borderId="0" xfId="1" applyFont="1" applyFill="1" applyAlignment="1">
      <alignment horizontal="center"/>
    </xf>
    <xf numFmtId="0" fontId="5" fillId="0" borderId="2" xfId="1" applyFont="1" applyFill="1" applyBorder="1" applyAlignment="1">
      <alignment shrinkToFit="1"/>
    </xf>
    <xf numFmtId="0" fontId="5" fillId="0" borderId="3" xfId="1" applyFont="1" applyFill="1" applyBorder="1" applyAlignment="1">
      <alignment shrinkToFit="1"/>
    </xf>
    <xf numFmtId="0" fontId="4" fillId="0" borderId="3" xfId="1" applyFont="1" applyFill="1" applyBorder="1" applyAlignment="1">
      <alignment horizontal="left" vertical="center" indent="1"/>
    </xf>
    <xf numFmtId="0" fontId="4" fillId="0" borderId="4" xfId="1" applyFont="1" applyFill="1" applyBorder="1" applyAlignment="1">
      <alignment horizontal="left" vertical="center" indent="1"/>
    </xf>
    <xf numFmtId="0" fontId="4" fillId="0" borderId="90" xfId="1" applyFont="1" applyFill="1" applyBorder="1" applyAlignment="1">
      <alignment shrinkToFit="1"/>
    </xf>
    <xf numFmtId="0" fontId="5" fillId="2" borderId="90" xfId="1" applyFont="1" applyFill="1" applyBorder="1" applyAlignment="1">
      <alignment shrinkToFit="1"/>
    </xf>
    <xf numFmtId="0" fontId="5" fillId="0" borderId="20" xfId="1" applyFont="1" applyFill="1" applyBorder="1" applyAlignment="1">
      <alignment shrinkToFit="1"/>
    </xf>
    <xf numFmtId="0" fontId="5" fillId="0" borderId="91" xfId="1" applyFont="1" applyFill="1" applyBorder="1" applyAlignment="1">
      <alignment shrinkToFit="1"/>
    </xf>
    <xf numFmtId="0" fontId="6" fillId="0" borderId="90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91" xfId="1" applyFont="1" applyFill="1" applyBorder="1" applyAlignment="1">
      <alignment horizontal="center" vertical="center" shrinkToFit="1"/>
    </xf>
    <xf numFmtId="0" fontId="6" fillId="0" borderId="92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0" fontId="6" fillId="0" borderId="202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left" vertical="center" shrinkToFit="1"/>
    </xf>
    <xf numFmtId="0" fontId="6" fillId="0" borderId="7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56" xfId="1" applyFont="1" applyFill="1" applyBorder="1" applyAlignment="1">
      <alignment horizontal="center" vertical="center" shrinkToFit="1"/>
    </xf>
    <xf numFmtId="0" fontId="6" fillId="0" borderId="218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182" fontId="6" fillId="0" borderId="105" xfId="4" applyNumberFormat="1" applyFont="1" applyFill="1" applyBorder="1" applyAlignment="1">
      <alignment horizontal="right" vertical="center" shrinkToFit="1"/>
    </xf>
    <xf numFmtId="182" fontId="6" fillId="0" borderId="106" xfId="4" applyNumberFormat="1" applyFont="1" applyFill="1" applyBorder="1" applyAlignment="1">
      <alignment horizontal="right" vertical="center" shrinkToFit="1"/>
    </xf>
    <xf numFmtId="182" fontId="6" fillId="0" borderId="16" xfId="4" applyNumberFormat="1" applyFont="1" applyFill="1" applyBorder="1" applyAlignment="1">
      <alignment horizontal="right" vertical="center" shrinkToFit="1"/>
    </xf>
    <xf numFmtId="182" fontId="6" fillId="0" borderId="14" xfId="4" applyNumberFormat="1" applyFont="1" applyFill="1" applyBorder="1" applyAlignment="1">
      <alignment horizontal="right" vertical="center" shrinkToFit="1"/>
    </xf>
    <xf numFmtId="182" fontId="6" fillId="0" borderId="219" xfId="4" applyNumberFormat="1" applyFont="1" applyFill="1" applyBorder="1" applyAlignment="1">
      <alignment horizontal="right" vertical="center" shrinkToFit="1"/>
    </xf>
    <xf numFmtId="182" fontId="6" fillId="0" borderId="15" xfId="4" applyNumberFormat="1" applyFont="1" applyFill="1" applyBorder="1" applyAlignment="1">
      <alignment horizontal="right" vertical="center" shrinkToFit="1"/>
    </xf>
    <xf numFmtId="182" fontId="11" fillId="0" borderId="105" xfId="4" applyNumberFormat="1" applyFont="1" applyFill="1" applyBorder="1" applyAlignment="1">
      <alignment horizontal="right" vertical="center" shrinkToFit="1"/>
    </xf>
    <xf numFmtId="0" fontId="5" fillId="0" borderId="0" xfId="1" applyNumberFormat="1" applyFont="1" applyFill="1" applyBorder="1" applyAlignment="1">
      <alignment shrinkToFit="1"/>
    </xf>
    <xf numFmtId="0" fontId="4" fillId="0" borderId="21" xfId="1" applyFont="1" applyFill="1" applyBorder="1" applyAlignment="1">
      <alignment horizontal="center" shrinkToFit="1"/>
    </xf>
    <xf numFmtId="0" fontId="4" fillId="0" borderId="22" xfId="1" applyFont="1" applyFill="1" applyBorder="1" applyAlignment="1">
      <alignment horizontal="center" shrinkToFit="1"/>
    </xf>
    <xf numFmtId="0" fontId="4" fillId="0" borderId="22" xfId="1" applyFont="1" applyFill="1" applyBorder="1" applyAlignment="1">
      <alignment horizontal="distributed" vertical="center" shrinkToFit="1"/>
    </xf>
    <xf numFmtId="182" fontId="6" fillId="0" borderId="109" xfId="1" applyNumberFormat="1" applyFont="1" applyFill="1" applyBorder="1" applyAlignment="1">
      <alignment horizontal="right" vertical="center" shrinkToFit="1"/>
    </xf>
    <xf numFmtId="176" fontId="6" fillId="0" borderId="21" xfId="1" applyNumberFormat="1" applyFont="1" applyFill="1" applyBorder="1" applyAlignment="1">
      <alignment horizontal="right" vertical="center" shrinkToFit="1"/>
    </xf>
    <xf numFmtId="176" fontId="6" fillId="0" borderId="136" xfId="1" applyNumberFormat="1" applyFont="1" applyFill="1" applyBorder="1" applyAlignment="1">
      <alignment horizontal="right" vertical="center" shrinkToFit="1"/>
    </xf>
    <xf numFmtId="176" fontId="6" fillId="0" borderId="109" xfId="1" applyNumberFormat="1" applyFont="1" applyFill="1" applyBorder="1" applyAlignment="1">
      <alignment horizontal="right" vertical="center" shrinkToFit="1"/>
    </xf>
    <xf numFmtId="176" fontId="6" fillId="0" borderId="110" xfId="1" applyNumberFormat="1" applyFont="1" applyFill="1" applyBorder="1" applyAlignment="1">
      <alignment horizontal="right" vertical="center" shrinkToFit="1"/>
    </xf>
    <xf numFmtId="176" fontId="6" fillId="0" borderId="220" xfId="1" applyNumberFormat="1" applyFont="1" applyFill="1" applyBorder="1" applyAlignment="1">
      <alignment horizontal="right" vertical="center" shrinkToFit="1"/>
    </xf>
    <xf numFmtId="176" fontId="6" fillId="0" borderId="221" xfId="1" applyNumberFormat="1" applyFont="1" applyFill="1" applyBorder="1" applyAlignment="1">
      <alignment horizontal="right" vertical="center" shrinkToFit="1"/>
    </xf>
    <xf numFmtId="176" fontId="11" fillId="0" borderId="109" xfId="1" applyNumberFormat="1" applyFont="1" applyFill="1" applyBorder="1" applyAlignment="1">
      <alignment horizontal="right" vertical="center" shrinkToFit="1"/>
    </xf>
    <xf numFmtId="0" fontId="4" fillId="0" borderId="26" xfId="1" applyFont="1" applyFill="1" applyBorder="1" applyAlignment="1">
      <alignment horizontal="center" shrinkToFit="1"/>
    </xf>
    <xf numFmtId="0" fontId="4" fillId="0" borderId="27" xfId="1" applyFont="1" applyFill="1" applyBorder="1" applyAlignment="1">
      <alignment horizontal="center" shrinkToFit="1"/>
    </xf>
    <xf numFmtId="0" fontId="4" fillId="0" borderId="27" xfId="1" applyFont="1" applyFill="1" applyBorder="1" applyAlignment="1">
      <alignment horizontal="distributed" vertical="center" shrinkToFit="1"/>
    </xf>
    <xf numFmtId="182" fontId="6" fillId="0" borderId="99" xfId="1" applyNumberFormat="1" applyFont="1" applyFill="1" applyBorder="1" applyAlignment="1">
      <alignment horizontal="right" vertical="center" shrinkToFit="1"/>
    </xf>
    <xf numFmtId="176" fontId="6" fillId="0" borderId="26" xfId="1" applyNumberFormat="1" applyFont="1" applyFill="1" applyBorder="1" applyAlignment="1">
      <alignment horizontal="right" vertical="center" shrinkToFit="1"/>
    </xf>
    <xf numFmtId="176" fontId="6" fillId="0" borderId="97" xfId="1" applyNumberFormat="1" applyFont="1" applyFill="1" applyBorder="1" applyAlignment="1">
      <alignment horizontal="right" vertical="center" shrinkToFit="1"/>
    </xf>
    <xf numFmtId="176" fontId="6" fillId="0" borderId="99" xfId="1" applyNumberFormat="1" applyFont="1" applyFill="1" applyBorder="1" applyAlignment="1">
      <alignment horizontal="right" vertical="center" shrinkToFit="1"/>
    </xf>
    <xf numFmtId="176" fontId="6" fillId="0" borderId="96" xfId="1" applyNumberFormat="1" applyFont="1" applyFill="1" applyBorder="1" applyAlignment="1">
      <alignment horizontal="right" vertical="center" shrinkToFit="1"/>
    </xf>
    <xf numFmtId="176" fontId="6" fillId="0" borderId="74" xfId="1" applyNumberFormat="1" applyFont="1" applyFill="1" applyBorder="1" applyAlignment="1">
      <alignment horizontal="right" vertical="center" shrinkToFit="1"/>
    </xf>
    <xf numFmtId="176" fontId="6" fillId="0" borderId="160" xfId="1" applyNumberFormat="1" applyFont="1" applyFill="1" applyBorder="1" applyAlignment="1">
      <alignment horizontal="right" vertical="center" shrinkToFit="1"/>
    </xf>
    <xf numFmtId="176" fontId="11" fillId="0" borderId="99" xfId="1" applyNumberFormat="1" applyFont="1" applyFill="1" applyBorder="1" applyAlignment="1">
      <alignment horizontal="right" vertical="center" shrinkToFit="1"/>
    </xf>
    <xf numFmtId="0" fontId="4" fillId="0" borderId="31" xfId="1" applyFont="1" applyFill="1" applyBorder="1" applyAlignment="1">
      <alignment horizontal="center" shrinkToFit="1"/>
    </xf>
    <xf numFmtId="0" fontId="4" fillId="0" borderId="32" xfId="1" applyFont="1" applyFill="1" applyBorder="1" applyAlignment="1">
      <alignment horizontal="center" shrinkToFit="1"/>
    </xf>
    <xf numFmtId="0" fontId="4" fillId="0" borderId="32" xfId="1" applyFont="1" applyFill="1" applyBorder="1" applyAlignment="1">
      <alignment horizontal="distributed" vertical="center" shrinkToFit="1"/>
    </xf>
    <xf numFmtId="182" fontId="6" fillId="0" borderId="112" xfId="1" applyNumberFormat="1" applyFont="1" applyFill="1" applyBorder="1" applyAlignment="1">
      <alignment horizontal="right" vertical="center" shrinkToFit="1"/>
    </xf>
    <xf numFmtId="176" fontId="6" fillId="0" borderId="31" xfId="1" applyNumberFormat="1" applyFont="1" applyFill="1" applyBorder="1" applyAlignment="1">
      <alignment horizontal="right" vertical="center" shrinkToFit="1"/>
    </xf>
    <xf numFmtId="176" fontId="6" fillId="0" borderId="141" xfId="1" applyNumberFormat="1" applyFont="1" applyFill="1" applyBorder="1" applyAlignment="1">
      <alignment horizontal="right" vertical="center" shrinkToFit="1"/>
    </xf>
    <xf numFmtId="176" fontId="6" fillId="0" borderId="112" xfId="1" applyNumberFormat="1" applyFont="1" applyFill="1" applyBorder="1" applyAlignment="1">
      <alignment horizontal="right" vertical="center" shrinkToFit="1"/>
    </xf>
    <xf numFmtId="176" fontId="6" fillId="0" borderId="113" xfId="1" applyNumberFormat="1" applyFont="1" applyFill="1" applyBorder="1" applyAlignment="1">
      <alignment horizontal="right" vertical="center" shrinkToFit="1"/>
    </xf>
    <xf numFmtId="176" fontId="6" fillId="0" borderId="76" xfId="1" applyNumberFormat="1" applyFont="1" applyFill="1" applyBorder="1" applyAlignment="1">
      <alignment horizontal="right" vertical="center" shrinkToFit="1"/>
    </xf>
    <xf numFmtId="176" fontId="6" fillId="0" borderId="161" xfId="1" applyNumberFormat="1" applyFont="1" applyFill="1" applyBorder="1" applyAlignment="1">
      <alignment horizontal="right" vertical="center" shrinkToFit="1"/>
    </xf>
    <xf numFmtId="176" fontId="11" fillId="0" borderId="112" xfId="1" applyNumberFormat="1" applyFont="1" applyFill="1" applyBorder="1" applyAlignment="1">
      <alignment horizontal="right" vertical="center" shrinkToFit="1"/>
    </xf>
    <xf numFmtId="0" fontId="4" fillId="0" borderId="71" xfId="1" applyFont="1" applyFill="1" applyBorder="1" applyAlignment="1">
      <alignment horizontal="center" shrinkToFit="1"/>
    </xf>
    <xf numFmtId="0" fontId="4" fillId="0" borderId="159" xfId="1" applyFont="1" applyFill="1" applyBorder="1" applyAlignment="1">
      <alignment horizontal="center" shrinkToFit="1"/>
    </xf>
    <xf numFmtId="0" fontId="4" fillId="0" borderId="159" xfId="1" applyFont="1" applyFill="1" applyBorder="1" applyAlignment="1">
      <alignment horizontal="distributed" vertical="center" shrinkToFit="1"/>
    </xf>
    <xf numFmtId="182" fontId="6" fillId="0" borderId="156" xfId="1" applyNumberFormat="1" applyFont="1" applyFill="1" applyBorder="1" applyAlignment="1">
      <alignment horizontal="right" vertical="center" shrinkToFit="1"/>
    </xf>
    <xf numFmtId="176" fontId="6" fillId="0" borderId="36" xfId="1" applyNumberFormat="1" applyFont="1" applyFill="1" applyBorder="1" applyAlignment="1">
      <alignment horizontal="right" vertical="center" shrinkToFit="1"/>
    </xf>
    <xf numFmtId="176" fontId="6" fillId="0" borderId="173" xfId="1" applyNumberFormat="1" applyFont="1" applyFill="1" applyBorder="1" applyAlignment="1">
      <alignment horizontal="right" vertical="center" shrinkToFit="1"/>
    </xf>
    <xf numFmtId="176" fontId="6" fillId="0" borderId="98" xfId="1" applyNumberFormat="1" applyFont="1" applyFill="1" applyBorder="1" applyAlignment="1">
      <alignment horizontal="right" vertical="center" shrinkToFit="1"/>
    </xf>
    <xf numFmtId="176" fontId="6" fillId="0" borderId="116" xfId="1" applyNumberFormat="1" applyFont="1" applyFill="1" applyBorder="1" applyAlignment="1">
      <alignment horizontal="right" vertical="center" shrinkToFit="1"/>
    </xf>
    <xf numFmtId="176" fontId="6" fillId="0" borderId="197" xfId="1" applyNumberFormat="1" applyFont="1" applyFill="1" applyBorder="1" applyAlignment="1">
      <alignment horizontal="right" vertical="center" shrinkToFit="1"/>
    </xf>
    <xf numFmtId="176" fontId="6" fillId="0" borderId="222" xfId="1" applyNumberFormat="1" applyFont="1" applyFill="1" applyBorder="1" applyAlignment="1">
      <alignment horizontal="right" vertical="center" shrinkToFit="1"/>
    </xf>
    <xf numFmtId="176" fontId="11" fillId="0" borderId="98" xfId="1" applyNumberFormat="1" applyFont="1" applyFill="1" applyBorder="1" applyAlignment="1">
      <alignment horizontal="right" vertical="center" shrinkToFit="1"/>
    </xf>
    <xf numFmtId="0" fontId="4" fillId="0" borderId="43" xfId="1" applyFont="1" applyFill="1" applyBorder="1" applyAlignment="1">
      <alignment horizontal="center" shrinkToFit="1"/>
    </xf>
    <xf numFmtId="0" fontId="4" fillId="0" borderId="42" xfId="1" applyFont="1" applyFill="1" applyBorder="1" applyAlignment="1">
      <alignment horizontal="center" shrinkToFit="1"/>
    </xf>
    <xf numFmtId="0" fontId="4" fillId="0" borderId="42" xfId="1" applyFont="1" applyFill="1" applyBorder="1" applyAlignment="1">
      <alignment horizontal="distributed" vertical="center" shrinkToFit="1"/>
    </xf>
    <xf numFmtId="182" fontId="6" fillId="0" borderId="103" xfId="1" applyNumberFormat="1" applyFont="1" applyFill="1" applyBorder="1" applyAlignment="1">
      <alignment horizontal="right" vertical="center" shrinkToFit="1"/>
    </xf>
    <xf numFmtId="176" fontId="6" fillId="0" borderId="43" xfId="1" applyNumberFormat="1" applyFont="1" applyFill="1" applyBorder="1" applyAlignment="1">
      <alignment horizontal="right" vertical="center" shrinkToFit="1"/>
    </xf>
    <xf numFmtId="176" fontId="6" fillId="0" borderId="102" xfId="1" applyNumberFormat="1" applyFont="1" applyFill="1" applyBorder="1" applyAlignment="1">
      <alignment horizontal="right" vertical="center" shrinkToFit="1"/>
    </xf>
    <xf numFmtId="176" fontId="6" fillId="0" borderId="103" xfId="1" applyNumberFormat="1" applyFont="1" applyFill="1" applyBorder="1" applyAlignment="1">
      <alignment horizontal="right" vertical="center" shrinkToFit="1"/>
    </xf>
    <xf numFmtId="176" fontId="6" fillId="0" borderId="101" xfId="1" applyNumberFormat="1" applyFont="1" applyFill="1" applyBorder="1" applyAlignment="1">
      <alignment horizontal="right" vertical="center" shrinkToFit="1"/>
    </xf>
    <xf numFmtId="176" fontId="6" fillId="0" borderId="198" xfId="1" applyNumberFormat="1" applyFont="1" applyFill="1" applyBorder="1" applyAlignment="1">
      <alignment horizontal="right" vertical="center" shrinkToFit="1"/>
    </xf>
    <xf numFmtId="176" fontId="6" fillId="0" borderId="199" xfId="1" applyNumberFormat="1" applyFont="1" applyFill="1" applyBorder="1" applyAlignment="1">
      <alignment horizontal="right" vertical="center" shrinkToFit="1"/>
    </xf>
    <xf numFmtId="176" fontId="11" fillId="0" borderId="103" xfId="1" applyNumberFormat="1" applyFont="1" applyFill="1" applyBorder="1" applyAlignment="1">
      <alignment horizontal="right" vertical="center" shrinkToFit="1"/>
    </xf>
    <xf numFmtId="0" fontId="4" fillId="0" borderId="36" xfId="1" applyFont="1" applyFill="1" applyBorder="1" applyAlignment="1">
      <alignment horizontal="center" shrinkToFit="1"/>
    </xf>
    <xf numFmtId="0" fontId="4" fillId="0" borderId="37" xfId="1" applyFont="1" applyFill="1" applyBorder="1" applyAlignment="1">
      <alignment horizontal="center" shrinkToFit="1"/>
    </xf>
    <xf numFmtId="0" fontId="4" fillId="0" borderId="37" xfId="1" applyFont="1" applyFill="1" applyBorder="1" applyAlignment="1">
      <alignment horizontal="distributed" vertical="center" shrinkToFit="1"/>
    </xf>
    <xf numFmtId="182" fontId="6" fillId="0" borderId="98" xfId="1" applyNumberFormat="1" applyFont="1" applyFill="1" applyBorder="1" applyAlignment="1">
      <alignment horizontal="right" vertical="center" shrinkToFit="1"/>
    </xf>
    <xf numFmtId="0" fontId="6" fillId="0" borderId="42" xfId="1" applyFont="1" applyFill="1" applyBorder="1" applyAlignment="1">
      <alignment horizontal="distributed" vertical="center" shrinkToFit="1"/>
    </xf>
    <xf numFmtId="176" fontId="6" fillId="0" borderId="71" xfId="1" applyNumberFormat="1" applyFont="1" applyFill="1" applyBorder="1" applyAlignment="1">
      <alignment horizontal="right" vertical="center" shrinkToFit="1"/>
    </xf>
    <xf numFmtId="176" fontId="6" fillId="0" borderId="217" xfId="1" applyNumberFormat="1" applyFont="1" applyFill="1" applyBorder="1" applyAlignment="1">
      <alignment horizontal="right" vertical="center" shrinkToFit="1"/>
    </xf>
    <xf numFmtId="176" fontId="6" fillId="0" borderId="156" xfId="1" applyNumberFormat="1" applyFont="1" applyFill="1" applyBorder="1" applyAlignment="1">
      <alignment horizontal="right" vertical="center" shrinkToFit="1"/>
    </xf>
    <xf numFmtId="176" fontId="6" fillId="0" borderId="157" xfId="1" applyNumberFormat="1" applyFont="1" applyFill="1" applyBorder="1" applyAlignment="1">
      <alignment horizontal="right" vertical="center" shrinkToFit="1"/>
    </xf>
    <xf numFmtId="176" fontId="6" fillId="0" borderId="72" xfId="1" applyNumberFormat="1" applyFont="1" applyFill="1" applyBorder="1" applyAlignment="1">
      <alignment horizontal="right" vertical="center" shrinkToFit="1"/>
    </xf>
    <xf numFmtId="176" fontId="6" fillId="0" borderId="155" xfId="1" applyNumberFormat="1" applyFont="1" applyFill="1" applyBorder="1" applyAlignment="1">
      <alignment horizontal="right" vertical="center" shrinkToFit="1"/>
    </xf>
    <xf numFmtId="176" fontId="11" fillId="0" borderId="156" xfId="1" applyNumberFormat="1" applyFont="1" applyFill="1" applyBorder="1" applyAlignment="1">
      <alignment horizontal="right" vertical="center" shrinkToFit="1"/>
    </xf>
    <xf numFmtId="0" fontId="6" fillId="0" borderId="27" xfId="1" applyFont="1" applyFill="1" applyBorder="1" applyAlignment="1">
      <alignment horizontal="distributed" vertical="center" shrinkToFit="1"/>
    </xf>
    <xf numFmtId="0" fontId="6" fillId="0" borderId="37" xfId="1" applyFont="1" applyFill="1" applyBorder="1" applyAlignment="1">
      <alignment horizontal="distributed" vertical="center" shrinkToFit="1"/>
    </xf>
    <xf numFmtId="0" fontId="5" fillId="0" borderId="0" xfId="1" applyNumberFormat="1" applyFont="1" applyFill="1" applyAlignment="1">
      <alignment shrinkToFit="1"/>
    </xf>
    <xf numFmtId="0" fontId="5" fillId="0" borderId="67" xfId="1" applyFont="1" applyFill="1" applyBorder="1" applyAlignment="1">
      <alignment shrinkToFit="1"/>
    </xf>
    <xf numFmtId="0" fontId="5" fillId="0" borderId="67" xfId="1" applyNumberFormat="1" applyFont="1" applyFill="1" applyBorder="1" applyAlignment="1">
      <alignment shrinkToFit="1"/>
    </xf>
    <xf numFmtId="3" fontId="5" fillId="0" borderId="67" xfId="1" applyNumberFormat="1" applyFont="1" applyFill="1" applyBorder="1" applyAlignment="1">
      <alignment shrinkToFit="1"/>
    </xf>
    <xf numFmtId="0" fontId="4" fillId="0" borderId="67" xfId="1" applyFont="1" applyFill="1" applyBorder="1"/>
    <xf numFmtId="0" fontId="5" fillId="0" borderId="67" xfId="1" applyNumberFormat="1" applyFont="1" applyFill="1" applyBorder="1" applyAlignment="1"/>
    <xf numFmtId="0" fontId="13" fillId="0" borderId="67" xfId="1" applyNumberFormat="1" applyFont="1" applyFill="1" applyBorder="1" applyAlignment="1"/>
    <xf numFmtId="0" fontId="13" fillId="0" borderId="0" xfId="1" applyNumberFormat="1" applyFont="1" applyFill="1" applyAlignment="1"/>
    <xf numFmtId="182" fontId="13" fillId="0" borderId="67" xfId="1" applyNumberFormat="1" applyFont="1" applyFill="1" applyBorder="1" applyAlignment="1"/>
    <xf numFmtId="0" fontId="5" fillId="0" borderId="0" xfId="1" applyNumberFormat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NumberFormat="1" applyFont="1" applyAlignment="1">
      <alignment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textRotation="255" shrinkToFit="1"/>
    </xf>
    <xf numFmtId="0" fontId="4" fillId="0" borderId="4" xfId="1" applyFont="1" applyBorder="1" applyAlignment="1">
      <alignment vertical="center" textRotation="255" wrapText="1"/>
    </xf>
    <xf numFmtId="0" fontId="4" fillId="0" borderId="0" xfId="1" applyFont="1" applyBorder="1" applyAlignment="1">
      <alignment horizontal="center" vertical="center" shrinkToFit="1"/>
    </xf>
    <xf numFmtId="0" fontId="4" fillId="0" borderId="68" xfId="1" applyFont="1" applyBorder="1" applyAlignment="1">
      <alignment vertical="center" textRotation="255" shrinkToFit="1"/>
    </xf>
    <xf numFmtId="0" fontId="4" fillId="0" borderId="65" xfId="1" applyFont="1" applyBorder="1" applyAlignment="1">
      <alignment horizontal="center" vertical="center" textRotation="255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224" xfId="1" applyFont="1" applyBorder="1" applyAlignment="1">
      <alignment horizontal="center" vertical="center" textRotation="255" shrinkToFit="1"/>
    </xf>
    <xf numFmtId="0" fontId="4" fillId="0" borderId="225" xfId="1" applyFont="1" applyBorder="1" applyAlignment="1">
      <alignment horizontal="center" vertical="center" textRotation="255" shrinkToFit="1"/>
    </xf>
    <xf numFmtId="0" fontId="4" fillId="0" borderId="78" xfId="1" applyFont="1" applyBorder="1" applyAlignment="1">
      <alignment horizontal="left" vertical="center" shrinkToFit="1"/>
    </xf>
    <xf numFmtId="0" fontId="4" fillId="0" borderId="226" xfId="1" applyFont="1" applyBorder="1" applyAlignment="1">
      <alignment horizontal="center" vertical="center" textRotation="255" shrinkToFit="1"/>
    </xf>
    <xf numFmtId="0" fontId="4" fillId="0" borderId="227" xfId="1" applyFont="1" applyBorder="1" applyAlignment="1">
      <alignment horizontal="center" vertical="center" textRotation="255" shrinkToFit="1"/>
    </xf>
    <xf numFmtId="0" fontId="5" fillId="0" borderId="16" xfId="1" applyFont="1" applyBorder="1" applyAlignment="1">
      <alignment horizontal="center" vertical="center" shrinkToFit="1"/>
    </xf>
    <xf numFmtId="190" fontId="15" fillId="0" borderId="5" xfId="1" applyNumberFormat="1" applyFont="1" applyBorder="1" applyAlignment="1">
      <alignment horizontal="right" vertical="center" shrinkToFit="1"/>
    </xf>
    <xf numFmtId="190" fontId="15" fillId="0" borderId="228" xfId="1" applyNumberFormat="1" applyFont="1" applyBorder="1" applyAlignment="1">
      <alignment horizontal="right" vertical="center" shrinkToFit="1"/>
    </xf>
    <xf numFmtId="182" fontId="15" fillId="0" borderId="229" xfId="1" applyNumberFormat="1" applyFont="1" applyBorder="1" applyAlignment="1">
      <alignment horizontal="right" vertical="center" shrinkToFit="1"/>
    </xf>
    <xf numFmtId="190" fontId="15" fillId="0" borderId="55" xfId="1" applyNumberFormat="1" applyFont="1" applyBorder="1" applyAlignment="1">
      <alignment horizontal="right" vertical="center" shrinkToFit="1"/>
    </xf>
    <xf numFmtId="190" fontId="15" fillId="0" borderId="7" xfId="1" applyNumberFormat="1" applyFont="1" applyBorder="1" applyAlignment="1">
      <alignment horizontal="right" vertical="center" shrinkToFit="1"/>
    </xf>
    <xf numFmtId="182" fontId="15" fillId="0" borderId="54" xfId="1" applyNumberFormat="1" applyFont="1" applyBorder="1" applyAlignment="1">
      <alignment horizontal="right" vertical="center" shrinkToFit="1"/>
    </xf>
    <xf numFmtId="182" fontId="15" fillId="0" borderId="228" xfId="1" applyNumberFormat="1" applyFont="1" applyBorder="1" applyAlignment="1">
      <alignment horizontal="right" vertical="center" shrinkToFit="1"/>
    </xf>
    <xf numFmtId="182" fontId="15" fillId="0" borderId="230" xfId="1" applyNumberFormat="1" applyFont="1" applyBorder="1" applyAlignment="1">
      <alignment horizontal="right" vertical="center" shrinkToFit="1"/>
    </xf>
    <xf numFmtId="182" fontId="15" fillId="0" borderId="231" xfId="1" applyNumberFormat="1" applyFont="1" applyBorder="1" applyAlignment="1">
      <alignment horizontal="right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distributed" vertical="center" shrinkToFit="1"/>
    </xf>
    <xf numFmtId="0" fontId="5" fillId="0" borderId="22" xfId="1" applyFont="1" applyBorder="1" applyAlignment="1">
      <alignment horizontal="distributed" vertical="center" shrinkToFit="1"/>
    </xf>
    <xf numFmtId="176" fontId="15" fillId="0" borderId="21" xfId="1" applyNumberFormat="1" applyFont="1" applyBorder="1" applyAlignment="1">
      <alignment horizontal="right" vertical="center" shrinkToFit="1"/>
    </xf>
    <xf numFmtId="191" fontId="15" fillId="0" borderId="232" xfId="1" applyNumberFormat="1" applyFont="1" applyBorder="1" applyAlignment="1">
      <alignment horizontal="right" vertical="center" shrinkToFit="1"/>
    </xf>
    <xf numFmtId="176" fontId="15" fillId="0" borderId="233" xfId="1" applyNumberFormat="1" applyFont="1" applyBorder="1" applyAlignment="1">
      <alignment horizontal="right" vertical="center" shrinkToFit="1"/>
    </xf>
    <xf numFmtId="176" fontId="15" fillId="0" borderId="220" xfId="1" applyNumberFormat="1" applyFont="1" applyBorder="1" applyAlignment="1">
      <alignment horizontal="right" vertical="center" shrinkToFit="1"/>
    </xf>
    <xf numFmtId="192" fontId="15" fillId="0" borderId="220" xfId="1" applyNumberFormat="1" applyFont="1" applyBorder="1" applyAlignment="1">
      <alignment horizontal="right" vertical="center" shrinkToFit="1"/>
    </xf>
    <xf numFmtId="192" fontId="15" fillId="0" borderId="25" xfId="1" applyNumberFormat="1" applyFont="1" applyBorder="1" applyAlignment="1">
      <alignment horizontal="right" vertical="center" shrinkToFit="1"/>
    </xf>
    <xf numFmtId="176" fontId="15" fillId="0" borderId="221" xfId="1" applyNumberFormat="1" applyFont="1" applyBorder="1" applyAlignment="1">
      <alignment horizontal="right" vertical="center" shrinkToFit="1"/>
    </xf>
    <xf numFmtId="176" fontId="15" fillId="0" borderId="232" xfId="1" applyNumberFormat="1" applyFont="1" applyBorder="1" applyAlignment="1">
      <alignment horizontal="right" vertical="center" shrinkToFit="1"/>
    </xf>
    <xf numFmtId="176" fontId="15" fillId="0" borderId="234" xfId="1" applyNumberFormat="1" applyFont="1" applyBorder="1" applyAlignment="1">
      <alignment horizontal="right" vertical="center" shrinkToFit="1"/>
    </xf>
    <xf numFmtId="176" fontId="15" fillId="0" borderId="235" xfId="1" applyNumberFormat="1" applyFont="1" applyBorder="1" applyAlignment="1">
      <alignment horizontal="right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distributed" vertical="center" shrinkToFit="1"/>
    </xf>
    <xf numFmtId="0" fontId="5" fillId="0" borderId="27" xfId="1" applyFont="1" applyBorder="1" applyAlignment="1">
      <alignment horizontal="distributed" vertical="center" shrinkToFit="1"/>
    </xf>
    <xf numFmtId="192" fontId="15" fillId="0" borderId="26" xfId="1" applyNumberFormat="1" applyFont="1" applyBorder="1" applyAlignment="1">
      <alignment horizontal="right" vertical="center" shrinkToFit="1"/>
    </xf>
    <xf numFmtId="191" fontId="15" fillId="0" borderId="236" xfId="1" applyNumberFormat="1" applyFont="1" applyBorder="1" applyAlignment="1">
      <alignment horizontal="right" vertical="center" shrinkToFit="1"/>
    </xf>
    <xf numFmtId="176" fontId="15" fillId="0" borderId="237" xfId="1" applyNumberFormat="1" applyFont="1" applyBorder="1" applyAlignment="1">
      <alignment horizontal="right" vertical="center" shrinkToFit="1"/>
    </xf>
    <xf numFmtId="192" fontId="15" fillId="0" borderId="74" xfId="1" applyNumberFormat="1" applyFont="1" applyBorder="1" applyAlignment="1">
      <alignment horizontal="right" vertical="center" shrinkToFit="1"/>
    </xf>
    <xf numFmtId="192" fontId="15" fillId="0" borderId="30" xfId="1" applyNumberFormat="1" applyFont="1" applyBorder="1" applyAlignment="1">
      <alignment horizontal="right" vertical="center" shrinkToFit="1"/>
    </xf>
    <xf numFmtId="176" fontId="15" fillId="0" borderId="160" xfId="1" applyNumberFormat="1" applyFont="1" applyBorder="1" applyAlignment="1">
      <alignment horizontal="right" vertical="center" shrinkToFit="1"/>
    </xf>
    <xf numFmtId="176" fontId="15" fillId="0" borderId="236" xfId="1" applyNumberFormat="1" applyFont="1" applyBorder="1" applyAlignment="1">
      <alignment horizontal="right" vertical="center" shrinkToFit="1"/>
    </xf>
    <xf numFmtId="176" fontId="15" fillId="0" borderId="238" xfId="1" applyNumberFormat="1" applyFont="1" applyBorder="1" applyAlignment="1">
      <alignment horizontal="right" vertical="center" shrinkToFit="1"/>
    </xf>
    <xf numFmtId="176" fontId="15" fillId="0" borderId="239" xfId="1" applyNumberFormat="1" applyFont="1" applyBorder="1" applyAlignment="1">
      <alignment horizontal="right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distributed" vertical="center" shrinkToFit="1"/>
    </xf>
    <xf numFmtId="0" fontId="5" fillId="0" borderId="32" xfId="1" applyFont="1" applyBorder="1" applyAlignment="1">
      <alignment horizontal="distributed" vertical="center" shrinkToFit="1"/>
    </xf>
    <xf numFmtId="192" fontId="15" fillId="0" borderId="31" xfId="1" applyNumberFormat="1" applyFont="1" applyBorder="1" applyAlignment="1">
      <alignment horizontal="right" vertical="center" shrinkToFit="1"/>
    </xf>
    <xf numFmtId="191" fontId="15" fillId="0" borderId="240" xfId="1" applyNumberFormat="1" applyFont="1" applyBorder="1" applyAlignment="1">
      <alignment horizontal="right" vertical="center" shrinkToFit="1"/>
    </xf>
    <xf numFmtId="176" fontId="15" fillId="0" borderId="241" xfId="1" applyNumberFormat="1" applyFont="1" applyBorder="1" applyAlignment="1">
      <alignment horizontal="right" vertical="center" shrinkToFit="1"/>
    </xf>
    <xf numFmtId="192" fontId="15" fillId="0" borderId="76" xfId="1" applyNumberFormat="1" applyFont="1" applyBorder="1" applyAlignment="1">
      <alignment horizontal="right" vertical="center" shrinkToFit="1"/>
    </xf>
    <xf numFmtId="192" fontId="15" fillId="0" borderId="35" xfId="1" applyNumberFormat="1" applyFont="1" applyBorder="1" applyAlignment="1">
      <alignment horizontal="right" vertical="center" shrinkToFit="1"/>
    </xf>
    <xf numFmtId="176" fontId="15" fillId="0" borderId="161" xfId="1" applyNumberFormat="1" applyFont="1" applyBorder="1" applyAlignment="1">
      <alignment horizontal="right" vertical="center" shrinkToFit="1"/>
    </xf>
    <xf numFmtId="176" fontId="15" fillId="0" borderId="240" xfId="1" applyNumberFormat="1" applyFont="1" applyBorder="1" applyAlignment="1">
      <alignment horizontal="right" vertical="center" shrinkToFit="1"/>
    </xf>
    <xf numFmtId="176" fontId="15" fillId="0" borderId="242" xfId="1" applyNumberFormat="1" applyFont="1" applyBorder="1" applyAlignment="1">
      <alignment horizontal="right" vertical="center" shrinkToFit="1"/>
    </xf>
    <xf numFmtId="176" fontId="15" fillId="0" borderId="243" xfId="1" applyNumberFormat="1" applyFont="1" applyBorder="1" applyAlignment="1">
      <alignment horizontal="right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distributed" vertical="center" shrinkToFit="1"/>
    </xf>
    <xf numFmtId="0" fontId="5" fillId="0" borderId="37" xfId="1" applyFont="1" applyBorder="1" applyAlignment="1">
      <alignment horizontal="distributed" vertical="center" shrinkToFit="1"/>
    </xf>
    <xf numFmtId="192" fontId="15" fillId="0" borderId="36" xfId="1" applyNumberFormat="1" applyFont="1" applyBorder="1" applyAlignment="1">
      <alignment horizontal="right" vertical="center" shrinkToFit="1"/>
    </xf>
    <xf numFmtId="191" fontId="15" fillId="0" borderId="244" xfId="1" applyNumberFormat="1" applyFont="1" applyBorder="1" applyAlignment="1">
      <alignment horizontal="right" vertical="center" shrinkToFit="1"/>
    </xf>
    <xf numFmtId="176" fontId="15" fillId="0" borderId="245" xfId="1" applyNumberFormat="1" applyFont="1" applyBorder="1" applyAlignment="1">
      <alignment horizontal="right" vertical="center" shrinkToFit="1"/>
    </xf>
    <xf numFmtId="192" fontId="15" fillId="0" borderId="197" xfId="1" applyNumberFormat="1" applyFont="1" applyBorder="1" applyAlignment="1">
      <alignment horizontal="right" vertical="center" shrinkToFit="1"/>
    </xf>
    <xf numFmtId="192" fontId="15" fillId="0" borderId="40" xfId="1" applyNumberFormat="1" applyFont="1" applyBorder="1" applyAlignment="1">
      <alignment horizontal="right" vertical="center" shrinkToFit="1"/>
    </xf>
    <xf numFmtId="176" fontId="15" fillId="0" borderId="222" xfId="1" applyNumberFormat="1" applyFont="1" applyBorder="1" applyAlignment="1">
      <alignment horizontal="right" vertical="center" shrinkToFit="1"/>
    </xf>
    <xf numFmtId="176" fontId="15" fillId="0" borderId="244" xfId="1" applyNumberFormat="1" applyFont="1" applyBorder="1" applyAlignment="1">
      <alignment horizontal="right" vertical="center" shrinkToFit="1"/>
    </xf>
    <xf numFmtId="176" fontId="15" fillId="0" borderId="246" xfId="1" applyNumberFormat="1" applyFont="1" applyBorder="1" applyAlignment="1">
      <alignment horizontal="right" vertical="center" shrinkToFit="1"/>
    </xf>
    <xf numFmtId="176" fontId="15" fillId="0" borderId="247" xfId="1" applyNumberFormat="1" applyFont="1" applyBorder="1" applyAlignment="1">
      <alignment horizontal="right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distributed" vertical="center" shrinkToFit="1"/>
    </xf>
    <xf numFmtId="0" fontId="5" fillId="0" borderId="42" xfId="1" applyFont="1" applyBorder="1" applyAlignment="1">
      <alignment horizontal="distributed" vertical="center" shrinkToFit="1"/>
    </xf>
    <xf numFmtId="192" fontId="15" fillId="0" borderId="43" xfId="1" applyNumberFormat="1" applyFont="1" applyBorder="1" applyAlignment="1">
      <alignment horizontal="right" vertical="center" shrinkToFit="1"/>
    </xf>
    <xf numFmtId="191" fontId="15" fillId="0" borderId="248" xfId="1" applyNumberFormat="1" applyFont="1" applyBorder="1" applyAlignment="1">
      <alignment horizontal="right" vertical="center" shrinkToFit="1"/>
    </xf>
    <xf numFmtId="176" fontId="15" fillId="0" borderId="249" xfId="1" applyNumberFormat="1" applyFont="1" applyBorder="1" applyAlignment="1">
      <alignment horizontal="right" vertical="center" shrinkToFit="1"/>
    </xf>
    <xf numFmtId="192" fontId="15" fillId="0" borderId="198" xfId="1" applyNumberFormat="1" applyFont="1" applyBorder="1" applyAlignment="1">
      <alignment horizontal="right" vertical="center" shrinkToFit="1"/>
    </xf>
    <xf numFmtId="192" fontId="15" fillId="0" borderId="46" xfId="1" applyNumberFormat="1" applyFont="1" applyBorder="1" applyAlignment="1">
      <alignment horizontal="right" vertical="center" shrinkToFit="1"/>
    </xf>
    <xf numFmtId="176" fontId="15" fillId="0" borderId="199" xfId="1" applyNumberFormat="1" applyFont="1" applyBorder="1" applyAlignment="1">
      <alignment horizontal="right" vertical="center" shrinkToFit="1"/>
    </xf>
    <xf numFmtId="176" fontId="15" fillId="0" borderId="248" xfId="1" applyNumberFormat="1" applyFont="1" applyBorder="1" applyAlignment="1">
      <alignment horizontal="right" vertical="center" shrinkToFit="1"/>
    </xf>
    <xf numFmtId="176" fontId="15" fillId="0" borderId="250" xfId="1" applyNumberFormat="1" applyFont="1" applyBorder="1" applyAlignment="1">
      <alignment horizontal="right" vertical="center" shrinkToFit="1"/>
    </xf>
    <xf numFmtId="176" fontId="15" fillId="0" borderId="251" xfId="1" applyNumberFormat="1" applyFont="1" applyBorder="1" applyAlignment="1">
      <alignment horizontal="right" vertical="center" shrinkToFit="1"/>
    </xf>
    <xf numFmtId="0" fontId="6" fillId="0" borderId="42" xfId="1" applyFont="1" applyBorder="1" applyAlignment="1">
      <alignment horizontal="distributed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159" xfId="1" applyFont="1" applyBorder="1" applyAlignment="1">
      <alignment horizontal="center" vertical="center" shrinkToFit="1"/>
    </xf>
    <xf numFmtId="0" fontId="4" fillId="0" borderId="159" xfId="1" applyFont="1" applyBorder="1" applyAlignment="1">
      <alignment horizontal="distributed" vertical="center" shrinkToFit="1"/>
    </xf>
    <xf numFmtId="0" fontId="5" fillId="0" borderId="159" xfId="1" applyFont="1" applyBorder="1" applyAlignment="1">
      <alignment horizontal="distributed" vertical="center" shrinkToFit="1"/>
    </xf>
    <xf numFmtId="192" fontId="15" fillId="0" borderId="71" xfId="1" applyNumberFormat="1" applyFont="1" applyBorder="1" applyAlignment="1">
      <alignment horizontal="right" vertical="center" shrinkToFit="1"/>
    </xf>
    <xf numFmtId="191" fontId="15" fillId="0" borderId="252" xfId="1" applyNumberFormat="1" applyFont="1" applyBorder="1" applyAlignment="1">
      <alignment horizontal="right" vertical="center" shrinkToFit="1"/>
    </xf>
    <xf numFmtId="176" fontId="15" fillId="0" borderId="253" xfId="1" applyNumberFormat="1" applyFont="1" applyBorder="1" applyAlignment="1">
      <alignment horizontal="right" vertical="center" shrinkToFit="1"/>
    </xf>
    <xf numFmtId="192" fontId="15" fillId="0" borderId="72" xfId="1" applyNumberFormat="1" applyFont="1" applyBorder="1" applyAlignment="1">
      <alignment horizontal="right" vertical="center" shrinkToFit="1"/>
    </xf>
    <xf numFmtId="192" fontId="15" fillId="0" borderId="70" xfId="1" applyNumberFormat="1" applyFont="1" applyBorder="1" applyAlignment="1">
      <alignment horizontal="right" vertical="center" shrinkToFit="1"/>
    </xf>
    <xf numFmtId="176" fontId="15" fillId="0" borderId="155" xfId="1" applyNumberFormat="1" applyFont="1" applyBorder="1" applyAlignment="1">
      <alignment horizontal="right" vertical="center" shrinkToFit="1"/>
    </xf>
    <xf numFmtId="176" fontId="15" fillId="0" borderId="252" xfId="1" applyNumberFormat="1" applyFont="1" applyBorder="1" applyAlignment="1">
      <alignment horizontal="right" vertical="center" shrinkToFit="1"/>
    </xf>
    <xf numFmtId="176" fontId="15" fillId="0" borderId="254" xfId="1" applyNumberFormat="1" applyFont="1" applyBorder="1" applyAlignment="1">
      <alignment horizontal="right" vertical="center" shrinkToFit="1"/>
    </xf>
    <xf numFmtId="176" fontId="15" fillId="0" borderId="255" xfId="1" applyNumberFormat="1" applyFont="1" applyBorder="1" applyAlignment="1">
      <alignment horizontal="right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194" xfId="1" applyFont="1" applyBorder="1" applyAlignment="1">
      <alignment horizontal="center" vertical="center" shrinkToFit="1"/>
    </xf>
    <xf numFmtId="0" fontId="4" fillId="0" borderId="194" xfId="1" applyFont="1" applyBorder="1" applyAlignment="1">
      <alignment horizontal="distributed" vertical="center" shrinkToFit="1"/>
    </xf>
    <xf numFmtId="0" fontId="5" fillId="0" borderId="194" xfId="1" applyFont="1" applyBorder="1" applyAlignment="1">
      <alignment horizontal="distributed" vertical="center" shrinkToFit="1"/>
    </xf>
    <xf numFmtId="192" fontId="15" fillId="0" borderId="47" xfId="1" applyNumberFormat="1" applyFont="1" applyBorder="1" applyAlignment="1">
      <alignment horizontal="right" vertical="center" shrinkToFit="1"/>
    </xf>
    <xf numFmtId="191" fontId="15" fillId="0" borderId="256" xfId="1" applyNumberFormat="1" applyFont="1" applyBorder="1" applyAlignment="1">
      <alignment horizontal="right" vertical="center" shrinkToFit="1"/>
    </xf>
    <xf numFmtId="176" fontId="15" fillId="0" borderId="257" xfId="1" applyNumberFormat="1" applyFont="1" applyBorder="1" applyAlignment="1">
      <alignment horizontal="right" vertical="center" shrinkToFit="1"/>
    </xf>
    <xf numFmtId="192" fontId="15" fillId="0" borderId="195" xfId="1" applyNumberFormat="1" applyFont="1" applyBorder="1" applyAlignment="1">
      <alignment horizontal="right" vertical="center" shrinkToFit="1"/>
    </xf>
    <xf numFmtId="192" fontId="15" fillId="0" borderId="196" xfId="1" applyNumberFormat="1" applyFont="1" applyBorder="1" applyAlignment="1">
      <alignment horizontal="right" vertical="center" shrinkToFit="1"/>
    </xf>
    <xf numFmtId="176" fontId="15" fillId="0" borderId="132" xfId="1" applyNumberFormat="1" applyFont="1" applyBorder="1" applyAlignment="1">
      <alignment horizontal="right" vertical="center" shrinkToFit="1"/>
    </xf>
    <xf numFmtId="176" fontId="15" fillId="0" borderId="256" xfId="1" applyNumberFormat="1" applyFont="1" applyBorder="1" applyAlignment="1">
      <alignment horizontal="right" vertical="center" shrinkToFit="1"/>
    </xf>
    <xf numFmtId="176" fontId="15" fillId="0" borderId="258" xfId="1" applyNumberFormat="1" applyFont="1" applyBorder="1" applyAlignment="1">
      <alignment horizontal="right" vertical="center" shrinkToFit="1"/>
    </xf>
    <xf numFmtId="176" fontId="15" fillId="0" borderId="259" xfId="1" applyNumberFormat="1" applyFont="1" applyBorder="1" applyAlignment="1">
      <alignment horizontal="right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192" fontId="15" fillId="0" borderId="41" xfId="1" applyNumberFormat="1" applyFont="1" applyBorder="1" applyAlignment="1">
      <alignment horizontal="right" vertical="center" shrinkToFit="1"/>
    </xf>
    <xf numFmtId="191" fontId="15" fillId="0" borderId="260" xfId="1" applyNumberFormat="1" applyFont="1" applyBorder="1" applyAlignment="1">
      <alignment horizontal="right" vertical="center" shrinkToFit="1"/>
    </xf>
    <xf numFmtId="192" fontId="15" fillId="0" borderId="57" xfId="1" applyNumberFormat="1" applyFont="1" applyBorder="1" applyAlignment="1">
      <alignment horizontal="right" vertical="center" shrinkToFit="1"/>
    </xf>
    <xf numFmtId="192" fontId="15" fillId="0" borderId="13" xfId="1" applyNumberFormat="1" applyFont="1" applyBorder="1" applyAlignment="1">
      <alignment horizontal="right" vertical="center" shrinkToFit="1"/>
    </xf>
    <xf numFmtId="176" fontId="15" fillId="0" borderId="10" xfId="1" applyNumberFormat="1" applyFont="1" applyBorder="1" applyAlignment="1">
      <alignment horizontal="right" vertical="center" shrinkToFit="1"/>
    </xf>
    <xf numFmtId="176" fontId="15" fillId="0" borderId="260" xfId="1" applyNumberFormat="1" applyFont="1" applyBorder="1" applyAlignment="1">
      <alignment horizontal="right" vertical="center" shrinkToFit="1"/>
    </xf>
    <xf numFmtId="176" fontId="15" fillId="0" borderId="261" xfId="1" applyNumberFormat="1" applyFont="1" applyBorder="1" applyAlignment="1">
      <alignment horizontal="right" vertical="center" shrinkToFit="1"/>
    </xf>
    <xf numFmtId="176" fontId="15" fillId="0" borderId="262" xfId="1" applyNumberFormat="1" applyFont="1" applyBorder="1" applyAlignment="1">
      <alignment horizontal="right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distributed" vertical="center" shrinkToFit="1"/>
    </xf>
    <xf numFmtId="0" fontId="5" fillId="0" borderId="50" xfId="1" applyFont="1" applyBorder="1" applyAlignment="1">
      <alignment horizontal="distributed" vertical="center" shrinkToFit="1"/>
    </xf>
    <xf numFmtId="192" fontId="15" fillId="0" borderId="49" xfId="1" applyNumberFormat="1" applyFont="1" applyBorder="1" applyAlignment="1">
      <alignment horizontal="right" vertical="center" shrinkToFit="1"/>
    </xf>
    <xf numFmtId="191" fontId="15" fillId="0" borderId="263" xfId="1" applyNumberFormat="1" applyFont="1" applyBorder="1" applyAlignment="1">
      <alignment horizontal="right" vertical="center" shrinkToFit="1"/>
    </xf>
    <xf numFmtId="176" fontId="15" fillId="0" borderId="264" xfId="1" applyNumberFormat="1" applyFont="1" applyBorder="1" applyAlignment="1">
      <alignment horizontal="right" vertical="center" shrinkToFit="1"/>
    </xf>
    <xf numFmtId="192" fontId="15" fillId="0" borderId="204" xfId="1" applyNumberFormat="1" applyFont="1" applyBorder="1" applyAlignment="1">
      <alignment horizontal="right" vertical="center" shrinkToFit="1"/>
    </xf>
    <xf numFmtId="192" fontId="15" fillId="0" borderId="53" xfId="1" applyNumberFormat="1" applyFont="1" applyBorder="1" applyAlignment="1">
      <alignment horizontal="right" vertical="center" shrinkToFit="1"/>
    </xf>
    <xf numFmtId="176" fontId="15" fillId="0" borderId="205" xfId="1" applyNumberFormat="1" applyFont="1" applyBorder="1" applyAlignment="1">
      <alignment horizontal="right" vertical="center" shrinkToFit="1"/>
    </xf>
    <xf numFmtId="176" fontId="15" fillId="0" borderId="263" xfId="1" applyNumberFormat="1" applyFont="1" applyBorder="1" applyAlignment="1">
      <alignment horizontal="right" vertical="center" shrinkToFit="1"/>
    </xf>
    <xf numFmtId="176" fontId="15" fillId="0" borderId="265" xfId="1" applyNumberFormat="1" applyFont="1" applyBorder="1" applyAlignment="1">
      <alignment horizontal="right" vertical="center" shrinkToFit="1"/>
    </xf>
    <xf numFmtId="176" fontId="15" fillId="0" borderId="266" xfId="1" applyNumberFormat="1" applyFont="1" applyBorder="1" applyAlignment="1">
      <alignment horizontal="right" vertical="center" shrinkToFit="1"/>
    </xf>
    <xf numFmtId="0" fontId="9" fillId="0" borderId="0" xfId="1" applyFont="1" applyAlignment="1">
      <alignment shrinkToFit="1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91" xfId="1" applyFont="1" applyFill="1" applyBorder="1" applyAlignment="1">
      <alignment vertical="center" shrinkToFit="1"/>
    </xf>
    <xf numFmtId="0" fontId="5" fillId="0" borderId="20" xfId="1" applyFont="1" applyBorder="1" applyAlignment="1">
      <alignment vertical="top" shrinkToFit="1"/>
    </xf>
    <xf numFmtId="0" fontId="5" fillId="0" borderId="0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91" xfId="1" applyFont="1" applyFill="1" applyBorder="1" applyAlignment="1">
      <alignment horizontal="center" vertical="center" shrinkToFit="1"/>
    </xf>
    <xf numFmtId="0" fontId="4" fillId="0" borderId="54" xfId="1" applyFont="1" applyFill="1" applyBorder="1" applyAlignment="1">
      <alignment horizontal="center" vertical="center" shrinkToFit="1"/>
    </xf>
    <xf numFmtId="0" fontId="4" fillId="0" borderId="55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5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4" fillId="0" borderId="57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top" textRotation="90" shrinkToFit="1"/>
    </xf>
    <xf numFmtId="0" fontId="4" fillId="0" borderId="5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94" xfId="1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4" fillId="0" borderId="56" xfId="1" applyFont="1" applyFill="1" applyBorder="1" applyAlignment="1">
      <alignment horizontal="center" vertical="center" shrinkToFit="1"/>
    </xf>
    <xf numFmtId="0" fontId="4" fillId="0" borderId="80" xfId="1" applyFont="1" applyFill="1" applyBorder="1" applyAlignment="1">
      <alignment horizontal="center" vertical="center" shrinkToFit="1"/>
    </xf>
    <xf numFmtId="182" fontId="15" fillId="0" borderId="99" xfId="1" applyNumberFormat="1" applyFont="1" applyBorder="1" applyAlignment="1">
      <alignment horizontal="right" vertical="center" shrinkToFit="1"/>
    </xf>
    <xf numFmtId="182" fontId="15" fillId="0" borderId="99" xfId="1" applyNumberFormat="1" applyFont="1" applyFill="1" applyBorder="1" applyAlignment="1">
      <alignment horizontal="right" vertical="center" shrinkToFit="1"/>
    </xf>
    <xf numFmtId="182" fontId="15" fillId="0" borderId="97" xfId="1" applyNumberFormat="1" applyFont="1" applyFill="1" applyBorder="1" applyAlignment="1">
      <alignment horizontal="right" vertical="center" shrinkToFit="1"/>
    </xf>
    <xf numFmtId="182" fontId="15" fillId="0" borderId="26" xfId="1" applyNumberFormat="1" applyFont="1" applyFill="1" applyBorder="1" applyAlignment="1">
      <alignment horizontal="right" vertical="center" shrinkToFit="1"/>
    </xf>
    <xf numFmtId="182" fontId="15" fillId="0" borderId="74" xfId="1" applyNumberFormat="1" applyFont="1" applyFill="1" applyBorder="1" applyAlignment="1">
      <alignment horizontal="right" vertical="center" shrinkToFit="1"/>
    </xf>
    <xf numFmtId="182" fontId="15" fillId="0" borderId="30" xfId="1" applyNumberFormat="1" applyFont="1" applyFill="1" applyBorder="1" applyAlignment="1">
      <alignment horizontal="right" vertical="center" shrinkToFit="1"/>
    </xf>
    <xf numFmtId="182" fontId="7" fillId="0" borderId="91" xfId="1" applyNumberFormat="1" applyFont="1" applyFill="1" applyBorder="1" applyAlignment="1">
      <alignment shrinkToFit="1"/>
    </xf>
    <xf numFmtId="182" fontId="15" fillId="0" borderId="103" xfId="1" applyNumberFormat="1" applyFont="1" applyBorder="1" applyAlignment="1">
      <alignment horizontal="right" vertical="center" shrinkToFit="1"/>
    </xf>
    <xf numFmtId="182" fontId="15" fillId="0" borderId="103" xfId="1" applyNumberFormat="1" applyFont="1" applyFill="1" applyBorder="1" applyAlignment="1">
      <alignment horizontal="right" vertical="center" shrinkToFit="1"/>
    </xf>
    <xf numFmtId="182" fontId="15" fillId="0" borderId="102" xfId="1" applyNumberFormat="1" applyFont="1" applyFill="1" applyBorder="1" applyAlignment="1">
      <alignment horizontal="right" vertical="center" shrinkToFit="1"/>
    </xf>
    <xf numFmtId="182" fontId="15" fillId="0" borderId="43" xfId="1" applyNumberFormat="1" applyFont="1" applyFill="1" applyBorder="1" applyAlignment="1">
      <alignment horizontal="right" vertical="center" shrinkToFit="1"/>
    </xf>
    <xf numFmtId="182" fontId="15" fillId="0" borderId="198" xfId="1" applyNumberFormat="1" applyFont="1" applyFill="1" applyBorder="1" applyAlignment="1">
      <alignment horizontal="right" vertical="center" shrinkToFit="1"/>
    </xf>
    <xf numFmtId="182" fontId="15" fillId="0" borderId="46" xfId="1" applyNumberFormat="1" applyFont="1" applyFill="1" applyBorder="1" applyAlignment="1">
      <alignment horizontal="right" vertical="center" shrinkToFit="1"/>
    </xf>
    <xf numFmtId="182" fontId="7" fillId="0" borderId="102" xfId="1" applyNumberFormat="1" applyFont="1" applyFill="1" applyBorder="1" applyAlignment="1">
      <alignment shrinkToFit="1"/>
    </xf>
    <xf numFmtId="182" fontId="15" fillId="0" borderId="105" xfId="1" applyNumberFormat="1" applyFont="1" applyBorder="1" applyAlignment="1">
      <alignment horizontal="right" vertical="center" shrinkToFit="1"/>
    </xf>
    <xf numFmtId="182" fontId="15" fillId="0" borderId="105" xfId="1" applyNumberFormat="1" applyFont="1" applyFill="1" applyBorder="1" applyAlignment="1">
      <alignment horizontal="right" vertical="center" shrinkToFit="1"/>
    </xf>
    <xf numFmtId="182" fontId="15" fillId="0" borderId="16" xfId="1" applyNumberFormat="1" applyFont="1" applyFill="1" applyBorder="1" applyAlignment="1">
      <alignment horizontal="right" vertical="center" shrinkToFit="1"/>
    </xf>
    <xf numFmtId="182" fontId="15" fillId="0" borderId="106" xfId="1" applyNumberFormat="1" applyFont="1" applyFill="1" applyBorder="1" applyAlignment="1">
      <alignment horizontal="right" vertical="center" shrinkToFit="1"/>
    </xf>
    <xf numFmtId="182" fontId="15" fillId="0" borderId="219" xfId="1" applyNumberFormat="1" applyFont="1" applyFill="1" applyBorder="1" applyAlignment="1">
      <alignment horizontal="right" vertical="center" shrinkToFit="1"/>
    </xf>
    <xf numFmtId="182" fontId="15" fillId="0" borderId="107" xfId="1" applyNumberFormat="1" applyFont="1" applyFill="1" applyBorder="1" applyAlignment="1">
      <alignment horizontal="right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distributed" vertical="center" shrinkToFit="1"/>
    </xf>
    <xf numFmtId="0" fontId="15" fillId="0" borderId="136" xfId="1" applyFont="1" applyFill="1" applyBorder="1" applyAlignment="1">
      <alignment horizontal="center" vertical="center" shrinkToFit="1"/>
    </xf>
    <xf numFmtId="182" fontId="15" fillId="0" borderId="109" xfId="1" applyNumberFormat="1" applyFont="1" applyBorder="1" applyAlignment="1">
      <alignment horizontal="right" vertical="center" shrinkToFit="1"/>
    </xf>
    <xf numFmtId="176" fontId="15" fillId="0" borderId="109" xfId="1" applyNumberFormat="1" applyFont="1" applyBorder="1" applyAlignment="1">
      <alignment horizontal="right" vertical="center" shrinkToFit="1"/>
    </xf>
    <xf numFmtId="176" fontId="15" fillId="0" borderId="136" xfId="1" applyNumberFormat="1" applyFont="1" applyBorder="1" applyAlignment="1">
      <alignment horizontal="right" vertical="center" shrinkToFit="1"/>
    </xf>
    <xf numFmtId="182" fontId="15" fillId="0" borderId="220" xfId="1" applyNumberFormat="1" applyFont="1" applyFill="1" applyBorder="1" applyAlignment="1">
      <alignment horizontal="right" vertical="center" shrinkToFit="1"/>
    </xf>
    <xf numFmtId="182" fontId="15" fillId="0" borderId="25" xfId="1" applyNumberFormat="1" applyFont="1" applyBorder="1" applyAlignment="1">
      <alignment horizontal="right" vertical="center" shrinkToFit="1"/>
    </xf>
    <xf numFmtId="182" fontId="15" fillId="0" borderId="21" xfId="1" applyNumberFormat="1" applyFont="1" applyBorder="1" applyAlignment="1">
      <alignment horizontal="right" vertical="center" shrinkToFit="1"/>
    </xf>
    <xf numFmtId="182" fontId="15" fillId="0" borderId="91" xfId="1" applyNumberFormat="1" applyFont="1" applyBorder="1" applyAlignment="1">
      <alignment horizontal="right" vertical="center" shrinkToFit="1"/>
    </xf>
    <xf numFmtId="182" fontId="15" fillId="0" borderId="25" xfId="1" applyNumberFormat="1" applyFont="1" applyFill="1" applyBorder="1" applyAlignment="1">
      <alignment horizontal="right" vertical="center" shrinkToFit="1"/>
    </xf>
    <xf numFmtId="182" fontId="15" fillId="0" borderId="109" xfId="1" applyNumberFormat="1" applyFont="1" applyFill="1" applyBorder="1" applyAlignment="1">
      <alignment horizontal="right" vertical="center" shrinkToFit="1"/>
    </xf>
    <xf numFmtId="182" fontId="15" fillId="0" borderId="21" xfId="1" applyNumberFormat="1" applyFont="1" applyFill="1" applyBorder="1" applyAlignment="1">
      <alignment horizontal="right" vertical="center" shrinkToFit="1"/>
    </xf>
    <xf numFmtId="0" fontId="13" fillId="0" borderId="20" xfId="1" applyFont="1" applyFill="1" applyBorder="1" applyAlignment="1">
      <alignment shrinkToFit="1"/>
    </xf>
    <xf numFmtId="0" fontId="13" fillId="0" borderId="0" xfId="1" applyFont="1" applyFill="1" applyBorder="1" applyAlignment="1">
      <alignment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15" fillId="0" borderId="27" xfId="1" applyFont="1" applyFill="1" applyBorder="1" applyAlignment="1">
      <alignment horizontal="distributed" vertical="center" shrinkToFit="1"/>
    </xf>
    <xf numFmtId="0" fontId="15" fillId="0" borderId="97" xfId="1" applyFont="1" applyFill="1" applyBorder="1" applyAlignment="1">
      <alignment horizontal="center" vertical="center" shrinkToFit="1"/>
    </xf>
    <xf numFmtId="176" fontId="15" fillId="0" borderId="99" xfId="1" applyNumberFormat="1" applyFont="1" applyBorder="1" applyAlignment="1">
      <alignment horizontal="right" vertical="center" shrinkToFit="1"/>
    </xf>
    <xf numFmtId="176" fontId="15" fillId="0" borderId="97" xfId="1" applyNumberFormat="1" applyFont="1" applyBorder="1" applyAlignment="1">
      <alignment horizontal="right" vertical="center" shrinkToFit="1"/>
    </xf>
    <xf numFmtId="176" fontId="15" fillId="0" borderId="26" xfId="1" applyNumberFormat="1" applyFont="1" applyBorder="1" applyAlignment="1">
      <alignment horizontal="right" vertical="center" shrinkToFit="1"/>
    </xf>
    <xf numFmtId="182" fontId="15" fillId="0" borderId="30" xfId="1" applyNumberFormat="1" applyFont="1" applyBorder="1" applyAlignment="1">
      <alignment horizontal="right" vertical="center" shrinkToFit="1"/>
    </xf>
    <xf numFmtId="182" fontId="15" fillId="0" borderId="26" xfId="1" applyNumberFormat="1" applyFont="1" applyBorder="1" applyAlignment="1">
      <alignment horizontal="right" vertical="center" shrinkToFit="1"/>
    </xf>
    <xf numFmtId="182" fontId="15" fillId="0" borderId="74" xfId="1" applyNumberFormat="1" applyFont="1" applyBorder="1" applyAlignment="1">
      <alignment horizontal="right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15" fillId="0" borderId="37" xfId="1" applyFont="1" applyFill="1" applyBorder="1" applyAlignment="1">
      <alignment horizontal="distributed" vertical="center" shrinkToFit="1"/>
    </xf>
    <xf numFmtId="0" fontId="15" fillId="0" borderId="173" xfId="1" applyFont="1" applyFill="1" applyBorder="1" applyAlignment="1">
      <alignment horizontal="center" vertical="center" shrinkToFit="1"/>
    </xf>
    <xf numFmtId="182" fontId="15" fillId="0" borderId="98" xfId="1" applyNumberFormat="1" applyFont="1" applyBorder="1" applyAlignment="1">
      <alignment horizontal="right" vertical="center" shrinkToFit="1"/>
    </xf>
    <xf numFmtId="176" fontId="15" fillId="0" borderId="98" xfId="1" applyNumberFormat="1" applyFont="1" applyBorder="1" applyAlignment="1">
      <alignment horizontal="right" vertical="center" shrinkToFit="1"/>
    </xf>
    <xf numFmtId="176" fontId="15" fillId="0" borderId="173" xfId="1" applyNumberFormat="1" applyFont="1" applyBorder="1" applyAlignment="1">
      <alignment horizontal="right" vertical="center" shrinkToFit="1"/>
    </xf>
    <xf numFmtId="176" fontId="15" fillId="0" borderId="36" xfId="1" applyNumberFormat="1" applyFont="1" applyBorder="1" applyAlignment="1">
      <alignment horizontal="right" vertical="center" shrinkToFit="1"/>
    </xf>
    <xf numFmtId="182" fontId="15" fillId="0" borderId="197" xfId="1" applyNumberFormat="1" applyFont="1" applyFill="1" applyBorder="1" applyAlignment="1">
      <alignment horizontal="right" vertical="center" shrinkToFit="1"/>
    </xf>
    <xf numFmtId="182" fontId="15" fillId="0" borderId="40" xfId="1" applyNumberFormat="1" applyFont="1" applyBorder="1" applyAlignment="1">
      <alignment horizontal="right" vertical="center" shrinkToFit="1"/>
    </xf>
    <xf numFmtId="182" fontId="15" fillId="0" borderId="36" xfId="1" applyNumberFormat="1" applyFont="1" applyBorder="1" applyAlignment="1">
      <alignment horizontal="right" vertical="center" shrinkToFit="1"/>
    </xf>
    <xf numFmtId="182" fontId="15" fillId="0" borderId="197" xfId="1" applyNumberFormat="1" applyFont="1" applyBorder="1" applyAlignment="1">
      <alignment horizontal="right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15" fillId="0" borderId="141" xfId="1" applyFont="1" applyFill="1" applyBorder="1" applyAlignment="1">
      <alignment horizontal="center" vertical="center" shrinkToFit="1"/>
    </xf>
    <xf numFmtId="182" fontId="15" fillId="0" borderId="112" xfId="1" applyNumberFormat="1" applyFont="1" applyBorder="1" applyAlignment="1">
      <alignment horizontal="right" vertical="center" shrinkToFit="1"/>
    </xf>
    <xf numFmtId="176" fontId="15" fillId="0" borderId="112" xfId="1" applyNumberFormat="1" applyFont="1" applyBorder="1" applyAlignment="1">
      <alignment horizontal="right" vertical="center" shrinkToFit="1"/>
    </xf>
    <xf numFmtId="176" fontId="15" fillId="0" borderId="141" xfId="1" applyNumberFormat="1" applyFont="1" applyBorder="1" applyAlignment="1">
      <alignment horizontal="right" vertical="center" shrinkToFit="1"/>
    </xf>
    <xf numFmtId="176" fontId="15" fillId="0" borderId="31" xfId="1" applyNumberFormat="1" applyFont="1" applyBorder="1" applyAlignment="1">
      <alignment horizontal="right" vertical="center" shrinkToFit="1"/>
    </xf>
    <xf numFmtId="182" fontId="15" fillId="0" borderId="76" xfId="1" applyNumberFormat="1" applyFont="1" applyFill="1" applyBorder="1" applyAlignment="1">
      <alignment horizontal="right" vertical="center" shrinkToFit="1"/>
    </xf>
    <xf numFmtId="182" fontId="15" fillId="0" borderId="35" xfId="1" applyNumberFormat="1" applyFont="1" applyBorder="1" applyAlignment="1">
      <alignment horizontal="right" vertical="center" shrinkToFit="1"/>
    </xf>
    <xf numFmtId="182" fontId="15" fillId="0" borderId="31" xfId="1" applyNumberFormat="1" applyFont="1" applyBorder="1" applyAlignment="1">
      <alignment horizontal="right" vertical="center" shrinkToFit="1"/>
    </xf>
    <xf numFmtId="182" fontId="15" fillId="0" borderId="76" xfId="1" applyNumberFormat="1" applyFont="1" applyBorder="1" applyAlignment="1">
      <alignment horizontal="right" vertical="center" shrinkToFit="1"/>
    </xf>
    <xf numFmtId="182" fontId="15" fillId="0" borderId="173" xfId="1" applyNumberFormat="1" applyFont="1" applyBorder="1" applyAlignment="1">
      <alignment horizontal="right" vertical="center" shrinkToFit="1"/>
    </xf>
    <xf numFmtId="182" fontId="15" fillId="0" borderId="97" xfId="1" applyNumberFormat="1" applyFont="1" applyBorder="1" applyAlignment="1">
      <alignment horizontal="right" vertical="center" shrinkToFit="1"/>
    </xf>
    <xf numFmtId="0" fontId="13" fillId="0" borderId="194" xfId="1" applyFont="1" applyFill="1" applyBorder="1" applyAlignment="1">
      <alignment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15" fillId="0" borderId="42" xfId="1" applyFont="1" applyFill="1" applyBorder="1" applyAlignment="1">
      <alignment horizontal="distributed" vertical="center" shrinkToFit="1"/>
    </xf>
    <xf numFmtId="0" fontId="15" fillId="0" borderId="102" xfId="1" applyFont="1" applyFill="1" applyBorder="1" applyAlignment="1">
      <alignment horizontal="center" vertical="center" shrinkToFit="1"/>
    </xf>
    <xf numFmtId="182" fontId="15" fillId="0" borderId="102" xfId="1" applyNumberFormat="1" applyFont="1" applyBorder="1" applyAlignment="1">
      <alignment horizontal="right" vertical="center" shrinkToFit="1"/>
    </xf>
    <xf numFmtId="182" fontId="15" fillId="0" borderId="43" xfId="1" applyNumberFormat="1" applyFont="1" applyBorder="1" applyAlignment="1">
      <alignment horizontal="right" vertical="center" shrinkToFit="1"/>
    </xf>
    <xf numFmtId="182" fontId="15" fillId="0" borderId="46" xfId="1" applyNumberFormat="1" applyFont="1" applyBorder="1" applyAlignment="1">
      <alignment horizontal="right" vertical="center" shrinkToFit="1"/>
    </xf>
    <xf numFmtId="182" fontId="15" fillId="0" borderId="198" xfId="1" applyNumberFormat="1" applyFont="1" applyBorder="1" applyAlignment="1">
      <alignment horizontal="right" vertical="center" shrinkToFit="1"/>
    </xf>
    <xf numFmtId="182" fontId="15" fillId="0" borderId="141" xfId="1" applyNumberFormat="1" applyFont="1" applyBorder="1" applyAlignment="1">
      <alignment horizontal="right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27" xfId="1" applyFont="1" applyFill="1" applyBorder="1" applyAlignment="1">
      <alignment horizontal="center" vertical="center" shrinkToFit="1"/>
    </xf>
    <xf numFmtId="182" fontId="15" fillId="0" borderId="27" xfId="1" applyNumberFormat="1" applyFont="1" applyBorder="1" applyAlignment="1">
      <alignment horizontal="right" vertical="center" shrinkToFit="1"/>
    </xf>
    <xf numFmtId="182" fontId="15" fillId="0" borderId="32" xfId="1" applyNumberFormat="1" applyFont="1" applyBorder="1" applyAlignment="1">
      <alignment horizontal="right" vertical="center" shrinkToFit="1"/>
    </xf>
    <xf numFmtId="182" fontId="15" fillId="0" borderId="37" xfId="1" applyNumberFormat="1" applyFont="1" applyBorder="1" applyAlignment="1">
      <alignment horizontal="right" vertical="center" shrinkToFit="1"/>
    </xf>
    <xf numFmtId="0" fontId="15" fillId="0" borderId="42" xfId="1" applyFont="1" applyFill="1" applyBorder="1" applyAlignment="1">
      <alignment horizontal="center" vertical="center" shrinkToFit="1"/>
    </xf>
    <xf numFmtId="182" fontId="15" fillId="0" borderId="42" xfId="1" applyNumberFormat="1" applyFont="1" applyBorder="1" applyAlignment="1">
      <alignment horizontal="right" vertical="center" shrinkToFit="1"/>
    </xf>
    <xf numFmtId="0" fontId="7" fillId="0" borderId="49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15" fillId="0" borderId="50" xfId="1" applyFont="1" applyFill="1" applyBorder="1" applyAlignment="1">
      <alignment horizontal="distributed" vertical="center" shrinkToFit="1"/>
    </xf>
    <xf numFmtId="0" fontId="15" fillId="0" borderId="139" xfId="1" applyFont="1" applyFill="1" applyBorder="1" applyAlignment="1">
      <alignment horizontal="center" vertical="center" shrinkToFit="1"/>
    </xf>
    <xf numFmtId="182" fontId="15" fillId="0" borderId="125" xfId="1" applyNumberFormat="1" applyFont="1" applyBorder="1" applyAlignment="1">
      <alignment horizontal="right" vertical="center" shrinkToFit="1"/>
    </xf>
    <xf numFmtId="182" fontId="15" fillId="0" borderId="139" xfId="1" applyNumberFormat="1" applyFont="1" applyBorder="1" applyAlignment="1">
      <alignment horizontal="right" vertical="center" shrinkToFit="1"/>
    </xf>
    <xf numFmtId="182" fontId="15" fillId="0" borderId="49" xfId="1" applyNumberFormat="1" applyFont="1" applyBorder="1" applyAlignment="1">
      <alignment horizontal="right" vertical="center" shrinkToFit="1"/>
    </xf>
    <xf numFmtId="182" fontId="15" fillId="0" borderId="204" xfId="1" applyNumberFormat="1" applyFont="1" applyFill="1" applyBorder="1" applyAlignment="1">
      <alignment horizontal="right" vertical="center" shrinkToFit="1"/>
    </xf>
    <xf numFmtId="182" fontId="15" fillId="0" borderId="53" xfId="1" applyNumberFormat="1" applyFont="1" applyBorder="1" applyAlignment="1">
      <alignment horizontal="right" vertical="center" shrinkToFit="1"/>
    </xf>
    <xf numFmtId="182" fontId="15" fillId="0" borderId="50" xfId="1" applyNumberFormat="1" applyFont="1" applyBorder="1" applyAlignment="1">
      <alignment horizontal="right" vertical="center" shrinkToFit="1"/>
    </xf>
    <xf numFmtId="182" fontId="15" fillId="0" borderId="204" xfId="1" applyNumberFormat="1" applyFont="1" applyBorder="1" applyAlignment="1">
      <alignment horizontal="right" vertical="center" shrinkToFit="1"/>
    </xf>
    <xf numFmtId="182" fontId="13" fillId="0" borderId="0" xfId="1" applyNumberFormat="1" applyFont="1" applyBorder="1" applyAlignment="1">
      <alignment shrinkToFit="1"/>
    </xf>
    <xf numFmtId="3" fontId="13" fillId="0" borderId="0" xfId="1" applyNumberFormat="1" applyFont="1" applyBorder="1" applyAlignment="1">
      <alignment shrinkToFit="1"/>
    </xf>
    <xf numFmtId="3" fontId="13" fillId="0" borderId="0" xfId="1" applyNumberFormat="1" applyFont="1" applyFill="1" applyBorder="1" applyAlignment="1">
      <alignment shrinkToFit="1"/>
    </xf>
    <xf numFmtId="0" fontId="13" fillId="0" borderId="0" xfId="1" applyNumberFormat="1" applyFont="1" applyFill="1" applyBorder="1" applyAlignment="1">
      <alignment shrinkToFit="1"/>
    </xf>
    <xf numFmtId="0" fontId="13" fillId="3" borderId="0" xfId="1" applyFont="1" applyFill="1" applyBorder="1" applyAlignment="1">
      <alignment shrinkToFit="1"/>
    </xf>
    <xf numFmtId="0" fontId="13" fillId="0" borderId="0" xfId="1" applyNumberFormat="1" applyFont="1" applyBorder="1" applyAlignment="1">
      <alignment shrinkToFit="1"/>
    </xf>
    <xf numFmtId="0" fontId="13" fillId="0" borderId="0" xfId="1" applyNumberFormat="1" applyFont="1" applyAlignment="1">
      <alignment shrinkToFit="1"/>
    </xf>
    <xf numFmtId="0" fontId="13" fillId="0" borderId="0" xfId="1" applyNumberFormat="1" applyFont="1" applyAlignment="1"/>
    <xf numFmtId="0" fontId="13" fillId="0" borderId="0" xfId="1" applyFont="1"/>
    <xf numFmtId="0" fontId="13" fillId="0" borderId="0" xfId="1" applyFont="1" applyFill="1"/>
    <xf numFmtId="185" fontId="9" fillId="0" borderId="0" xfId="1" applyNumberFormat="1" applyFont="1"/>
    <xf numFmtId="0" fontId="15" fillId="0" borderId="0" xfId="1" applyFont="1" applyAlignment="1">
      <alignment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91" xfId="1" applyFont="1" applyFill="1" applyBorder="1" applyAlignment="1">
      <alignment horizontal="center" vertical="center"/>
    </xf>
    <xf numFmtId="182" fontId="11" fillId="2" borderId="20" xfId="1" applyNumberFormat="1" applyFont="1" applyFill="1" applyBorder="1" applyAlignment="1">
      <alignment horizontal="right" vertical="center" shrinkToFit="1"/>
    </xf>
    <xf numFmtId="182" fontId="11" fillId="2" borderId="91" xfId="1" applyNumberFormat="1" applyFont="1" applyFill="1" applyBorder="1" applyAlignment="1">
      <alignment horizontal="right" vertical="center" shrinkToFit="1"/>
    </xf>
    <xf numFmtId="176" fontId="11" fillId="0" borderId="20" xfId="1" applyNumberFormat="1" applyFont="1" applyBorder="1" applyAlignment="1">
      <alignment vertical="center"/>
    </xf>
    <xf numFmtId="176" fontId="11" fillId="0" borderId="91" xfId="1" applyNumberFormat="1" applyFont="1" applyBorder="1" applyAlignment="1">
      <alignment vertical="center"/>
    </xf>
    <xf numFmtId="0" fontId="13" fillId="2" borderId="11" xfId="1" applyFont="1" applyFill="1" applyBorder="1" applyAlignment="1">
      <alignment shrinkToFit="1"/>
    </xf>
    <xf numFmtId="0" fontId="13" fillId="2" borderId="10" xfId="1" applyFont="1" applyFill="1" applyBorder="1" applyAlignment="1">
      <alignment shrinkToFit="1"/>
    </xf>
    <xf numFmtId="0" fontId="9" fillId="2" borderId="11" xfId="1" applyFont="1" applyFill="1" applyBorder="1"/>
    <xf numFmtId="0" fontId="9" fillId="2" borderId="10" xfId="1" applyFont="1" applyFill="1" applyBorder="1"/>
    <xf numFmtId="0" fontId="4" fillId="0" borderId="0" xfId="2" applyFont="1" applyAlignment="1">
      <alignment horizontal="left" vertical="center" shrinkToFit="1"/>
    </xf>
    <xf numFmtId="38" fontId="7" fillId="0" borderId="84" xfId="3" applyFont="1" applyBorder="1" applyAlignment="1">
      <alignment horizontal="center" vertical="center" shrinkToFit="1"/>
    </xf>
    <xf numFmtId="38" fontId="7" fillId="0" borderId="85" xfId="3" applyFont="1" applyBorder="1" applyAlignment="1">
      <alignment horizontal="center" vertical="center" shrinkToFit="1"/>
    </xf>
    <xf numFmtId="38" fontId="7" fillId="0" borderId="86" xfId="3" applyFont="1" applyBorder="1" applyAlignment="1">
      <alignment horizontal="center" vertical="center" shrinkToFit="1"/>
    </xf>
    <xf numFmtId="176" fontId="7" fillId="0" borderId="84" xfId="2" applyNumberFormat="1" applyFont="1" applyBorder="1" applyAlignment="1">
      <alignment horizontal="center" vertical="center" shrinkToFit="1"/>
    </xf>
    <xf numFmtId="176" fontId="7" fillId="0" borderId="85" xfId="2" applyNumberFormat="1" applyFont="1" applyBorder="1" applyAlignment="1">
      <alignment horizontal="center" vertical="center" shrinkToFit="1"/>
    </xf>
    <xf numFmtId="176" fontId="7" fillId="0" borderId="86" xfId="2" applyNumberFormat="1" applyFont="1" applyBorder="1" applyAlignment="1">
      <alignment horizontal="center" vertical="center" shrinkToFit="1"/>
    </xf>
    <xf numFmtId="0" fontId="7" fillId="0" borderId="87" xfId="2" applyFont="1" applyBorder="1" applyAlignment="1">
      <alignment horizontal="left" vertical="center" shrinkToFit="1"/>
    </xf>
    <xf numFmtId="0" fontId="7" fillId="0" borderId="88" xfId="2" applyFont="1" applyBorder="1" applyAlignment="1">
      <alignment horizontal="left" vertical="center" shrinkToFit="1"/>
    </xf>
    <xf numFmtId="0" fontId="7" fillId="0" borderId="89" xfId="2" applyFont="1" applyBorder="1" applyAlignment="1">
      <alignment horizontal="left" vertical="center" shrinkToFit="1"/>
    </xf>
    <xf numFmtId="0" fontId="7" fillId="0" borderId="87" xfId="2" applyFont="1" applyBorder="1" applyAlignment="1">
      <alignment horizontal="center" vertical="center" shrinkToFit="1"/>
    </xf>
    <xf numFmtId="0" fontId="7" fillId="0" borderId="88" xfId="2" applyFont="1" applyBorder="1" applyAlignment="1">
      <alignment horizontal="center" vertical="center" shrinkToFit="1"/>
    </xf>
    <xf numFmtId="0" fontId="7" fillId="0" borderId="89" xfId="2" applyFont="1" applyBorder="1" applyAlignment="1">
      <alignment horizontal="center" vertical="center" shrinkToFit="1"/>
    </xf>
    <xf numFmtId="181" fontId="7" fillId="0" borderId="87" xfId="2" applyNumberFormat="1" applyFont="1" applyBorder="1" applyAlignment="1">
      <alignment horizontal="center" vertical="center" shrinkToFit="1"/>
    </xf>
    <xf numFmtId="181" fontId="7" fillId="0" borderId="88" xfId="2" applyNumberFormat="1" applyFont="1" applyBorder="1" applyAlignment="1">
      <alignment horizontal="center" vertical="center" shrinkToFit="1"/>
    </xf>
    <xf numFmtId="181" fontId="7" fillId="0" borderId="89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7" fillId="0" borderId="14" xfId="2" applyFont="1" applyBorder="1" applyAlignment="1">
      <alignment horizontal="center" vertical="center" wrapText="1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81" xfId="2" applyFont="1" applyBorder="1" applyAlignment="1">
      <alignment horizontal="left" vertical="center" shrinkToFit="1"/>
    </xf>
    <xf numFmtId="0" fontId="7" fillId="0" borderId="82" xfId="2" applyFont="1" applyBorder="1" applyAlignment="1">
      <alignment horizontal="left" vertical="center" shrinkToFit="1"/>
    </xf>
    <xf numFmtId="0" fontId="7" fillId="0" borderId="83" xfId="2" applyFont="1" applyBorder="1" applyAlignment="1">
      <alignment horizontal="left" vertical="center" shrinkToFit="1"/>
    </xf>
    <xf numFmtId="38" fontId="7" fillId="0" borderId="81" xfId="3" applyFont="1" applyBorder="1" applyAlignment="1">
      <alignment horizontal="center" vertical="center" shrinkToFit="1"/>
    </xf>
    <xf numFmtId="38" fontId="7" fillId="0" borderId="82" xfId="3" applyFont="1" applyBorder="1" applyAlignment="1">
      <alignment horizontal="center" vertical="center" shrinkToFit="1"/>
    </xf>
    <xf numFmtId="38" fontId="7" fillId="0" borderId="83" xfId="3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wrapText="1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81" xfId="2" applyFont="1" applyBorder="1" applyAlignment="1">
      <alignment horizontal="left" vertical="center" shrinkToFit="1"/>
    </xf>
    <xf numFmtId="0" fontId="5" fillId="0" borderId="82" xfId="2" applyFont="1" applyBorder="1" applyAlignment="1">
      <alignment horizontal="left" vertical="center" shrinkToFit="1"/>
    </xf>
    <xf numFmtId="0" fontId="5" fillId="0" borderId="83" xfId="2" applyFont="1" applyBorder="1" applyAlignment="1">
      <alignment horizontal="left" vertical="center" shrinkToFit="1"/>
    </xf>
    <xf numFmtId="0" fontId="5" fillId="0" borderId="81" xfId="2" applyFont="1" applyBorder="1" applyAlignment="1">
      <alignment horizontal="center" vertical="center" shrinkToFit="1"/>
    </xf>
    <xf numFmtId="0" fontId="5" fillId="0" borderId="82" xfId="2" applyFont="1" applyBorder="1" applyAlignment="1">
      <alignment horizontal="center" vertical="center" shrinkToFit="1"/>
    </xf>
    <xf numFmtId="0" fontId="5" fillId="0" borderId="83" xfId="2" applyFont="1" applyBorder="1" applyAlignment="1">
      <alignment horizontal="center" vertical="center" shrinkToFit="1"/>
    </xf>
    <xf numFmtId="176" fontId="7" fillId="0" borderId="81" xfId="2" applyNumberFormat="1" applyFont="1" applyBorder="1" applyAlignment="1">
      <alignment horizontal="center" vertical="center" shrinkToFit="1"/>
    </xf>
    <xf numFmtId="176" fontId="7" fillId="0" borderId="82" xfId="2" applyNumberFormat="1" applyFont="1" applyBorder="1" applyAlignment="1">
      <alignment horizontal="center" vertical="center" shrinkToFit="1"/>
    </xf>
    <xf numFmtId="176" fontId="7" fillId="0" borderId="83" xfId="2" applyNumberFormat="1" applyFont="1" applyBorder="1" applyAlignment="1">
      <alignment horizontal="center" vertical="center" shrinkToFit="1"/>
    </xf>
    <xf numFmtId="0" fontId="5" fillId="0" borderId="84" xfId="2" applyFont="1" applyBorder="1" applyAlignment="1">
      <alignment horizontal="left" vertical="center" shrinkToFit="1"/>
    </xf>
    <xf numFmtId="0" fontId="5" fillId="0" borderId="85" xfId="2" applyFont="1" applyBorder="1" applyAlignment="1">
      <alignment horizontal="left" vertical="center" shrinkToFit="1"/>
    </xf>
    <xf numFmtId="0" fontId="5" fillId="0" borderId="86" xfId="2" applyFont="1" applyBorder="1" applyAlignment="1">
      <alignment horizontal="left" vertical="center" shrinkToFit="1"/>
    </xf>
    <xf numFmtId="0" fontId="7" fillId="0" borderId="84" xfId="2" applyFont="1" applyBorder="1" applyAlignment="1">
      <alignment horizontal="left" vertical="center" shrinkToFit="1"/>
    </xf>
    <xf numFmtId="0" fontId="7" fillId="0" borderId="85" xfId="2" applyFont="1" applyBorder="1" applyAlignment="1">
      <alignment horizontal="left" vertical="center" shrinkToFit="1"/>
    </xf>
    <xf numFmtId="0" fontId="7" fillId="0" borderId="86" xfId="2" applyFont="1" applyBorder="1" applyAlignment="1">
      <alignment horizontal="left" vertical="center" shrinkToFit="1"/>
    </xf>
    <xf numFmtId="0" fontId="5" fillId="0" borderId="84" xfId="2" applyFont="1" applyBorder="1" applyAlignment="1">
      <alignment horizontal="center" vertical="center" shrinkToFit="1"/>
    </xf>
    <xf numFmtId="0" fontId="5" fillId="0" borderId="85" xfId="2" applyFont="1" applyBorder="1" applyAlignment="1">
      <alignment horizontal="center" vertical="center" shrinkToFit="1"/>
    </xf>
    <xf numFmtId="0" fontId="5" fillId="0" borderId="86" xfId="2" applyFont="1" applyBorder="1" applyAlignment="1">
      <alignment horizontal="center" vertical="center" shrinkToFit="1"/>
    </xf>
    <xf numFmtId="0" fontId="5" fillId="0" borderId="87" xfId="2" applyFont="1" applyBorder="1" applyAlignment="1">
      <alignment horizontal="left" vertical="center" shrinkToFit="1"/>
    </xf>
    <xf numFmtId="0" fontId="5" fillId="0" borderId="88" xfId="2" applyFont="1" applyBorder="1" applyAlignment="1">
      <alignment horizontal="left" vertical="center" shrinkToFit="1"/>
    </xf>
    <xf numFmtId="0" fontId="5" fillId="0" borderId="89" xfId="2" applyFont="1" applyBorder="1" applyAlignment="1">
      <alignment horizontal="left" vertical="center" shrinkToFit="1"/>
    </xf>
    <xf numFmtId="0" fontId="5" fillId="0" borderId="87" xfId="2" applyFont="1" applyBorder="1" applyAlignment="1">
      <alignment horizontal="center" vertical="center" shrinkToFit="1"/>
    </xf>
    <xf numFmtId="0" fontId="5" fillId="0" borderId="88" xfId="2" applyFont="1" applyBorder="1" applyAlignment="1">
      <alignment horizontal="center" vertical="center" shrinkToFit="1"/>
    </xf>
    <xf numFmtId="0" fontId="5" fillId="0" borderId="89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5" fillId="0" borderId="0" xfId="2" applyFont="1" applyBorder="1" applyAlignment="1">
      <alignment horizontal="right" vertical="center"/>
    </xf>
    <xf numFmtId="0" fontId="0" fillId="0" borderId="0" xfId="2" applyFont="1" applyBorder="1" applyAlignment="1"/>
    <xf numFmtId="0" fontId="5" fillId="0" borderId="15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13" fillId="0" borderId="0" xfId="1" applyFont="1" applyAlignment="1">
      <alignment horizontal="left" shrinkToFit="1"/>
    </xf>
    <xf numFmtId="0" fontId="13" fillId="0" borderId="129" xfId="1" applyFont="1" applyBorder="1" applyAlignment="1">
      <alignment horizontal="center" vertical="center" textRotation="255" shrinkToFit="1"/>
    </xf>
    <xf numFmtId="0" fontId="13" fillId="0" borderId="130" xfId="1" applyFont="1" applyBorder="1" applyAlignment="1">
      <alignment horizontal="center" vertical="center" textRotation="255" shrinkToFit="1"/>
    </xf>
    <xf numFmtId="0" fontId="13" fillId="0" borderId="11" xfId="1" applyFont="1" applyBorder="1" applyAlignment="1">
      <alignment horizontal="center" vertical="center" textRotation="255" shrinkToFit="1"/>
    </xf>
    <xf numFmtId="0" fontId="13" fillId="0" borderId="10" xfId="1" applyFont="1" applyBorder="1" applyAlignment="1">
      <alignment horizontal="center" vertical="center" textRotation="255" shrinkToFit="1"/>
    </xf>
    <xf numFmtId="0" fontId="13" fillId="0" borderId="131" xfId="1" applyFont="1" applyBorder="1" applyAlignment="1">
      <alignment horizontal="center" vertical="center" textRotation="255" shrinkToFit="1"/>
    </xf>
    <xf numFmtId="0" fontId="13" fillId="0" borderId="132" xfId="1" applyFont="1" applyBorder="1" applyAlignment="1">
      <alignment horizontal="center" vertical="center" textRotation="255" shrinkToFit="1"/>
    </xf>
    <xf numFmtId="0" fontId="9" fillId="0" borderId="129" xfId="1" applyFont="1" applyBorder="1" applyAlignment="1">
      <alignment horizontal="center" vertical="center" textRotation="255"/>
    </xf>
    <xf numFmtId="0" fontId="9" fillId="0" borderId="130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31" xfId="1" applyFont="1" applyBorder="1" applyAlignment="1">
      <alignment horizontal="center" vertical="center" textRotation="255"/>
    </xf>
    <xf numFmtId="0" fontId="9" fillId="0" borderId="132" xfId="1" applyFont="1" applyBorder="1" applyAlignment="1">
      <alignment horizontal="center" vertical="center" textRotation="255"/>
    </xf>
    <xf numFmtId="0" fontId="5" fillId="2" borderId="90" xfId="1" applyFont="1" applyFill="1" applyBorder="1" applyAlignment="1">
      <alignment horizontal="center" vertical="center" wrapText="1" shrinkToFit="1"/>
    </xf>
    <xf numFmtId="0" fontId="5" fillId="2" borderId="92" xfId="1" applyFont="1" applyFill="1" applyBorder="1" applyAlignment="1">
      <alignment horizontal="center" vertical="center" shrinkToFit="1"/>
    </xf>
    <xf numFmtId="0" fontId="5" fillId="2" borderId="94" xfId="1" applyFont="1" applyFill="1" applyBorder="1" applyAlignment="1">
      <alignment horizontal="center" vertical="center" shrinkToFit="1"/>
    </xf>
    <xf numFmtId="0" fontId="11" fillId="0" borderId="96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97" xfId="1" applyFont="1" applyBorder="1" applyAlignment="1">
      <alignment horizontal="center" vertical="center" shrinkToFit="1"/>
    </xf>
    <xf numFmtId="0" fontId="11" fillId="0" borderId="10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textRotation="255" shrinkToFit="1"/>
    </xf>
    <xf numFmtId="0" fontId="5" fillId="0" borderId="41" xfId="1" applyFont="1" applyFill="1" applyBorder="1" applyAlignment="1">
      <alignment horizontal="center" vertical="center" textRotation="255" shrinkToFit="1"/>
    </xf>
    <xf numFmtId="0" fontId="5" fillId="0" borderId="78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textRotation="255" shrinkToFit="1"/>
    </xf>
    <xf numFmtId="0" fontId="5" fillId="0" borderId="80" xfId="1" applyFont="1" applyFill="1" applyBorder="1" applyAlignment="1">
      <alignment horizontal="center" vertical="center" textRotation="255" shrinkToFit="1"/>
    </xf>
    <xf numFmtId="0" fontId="5" fillId="0" borderId="90" xfId="1" applyFont="1" applyFill="1" applyBorder="1" applyAlignment="1">
      <alignment horizontal="center" vertical="center" wrapText="1" shrinkToFit="1"/>
    </xf>
    <xf numFmtId="0" fontId="5" fillId="0" borderId="92" xfId="1" applyFont="1" applyFill="1" applyBorder="1" applyAlignment="1">
      <alignment horizontal="center" vertical="center" wrapText="1" shrinkToFit="1"/>
    </xf>
    <xf numFmtId="0" fontId="5" fillId="0" borderId="94" xfId="1" applyFont="1" applyFill="1" applyBorder="1" applyAlignment="1">
      <alignment horizontal="center" vertical="center" wrapText="1" shrinkToFit="1"/>
    </xf>
    <xf numFmtId="0" fontId="3" fillId="0" borderId="0" xfId="1" applyFont="1" applyFill="1" applyAlignment="1">
      <alignment horizontal="center" shrinkToFit="1"/>
    </xf>
    <xf numFmtId="0" fontId="3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right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9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90" xfId="1" applyFont="1" applyFill="1" applyBorder="1" applyAlignment="1">
      <alignment horizontal="center" vertical="center" textRotation="255" shrinkToFit="1"/>
    </xf>
    <xf numFmtId="0" fontId="5" fillId="0" borderId="92" xfId="1" applyFont="1" applyFill="1" applyBorder="1" applyAlignment="1">
      <alignment horizontal="center" vertical="center" textRotation="255" shrinkToFit="1"/>
    </xf>
    <xf numFmtId="0" fontId="5" fillId="0" borderId="94" xfId="1" applyFont="1" applyFill="1" applyBorder="1" applyAlignment="1">
      <alignment horizontal="center" vertical="center" textRotation="255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0" borderId="93" xfId="1" applyFont="1" applyFill="1" applyBorder="1" applyAlignment="1">
      <alignment horizontal="center" vertical="center" shrinkToFit="1"/>
    </xf>
    <xf numFmtId="0" fontId="5" fillId="0" borderId="95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90" xfId="1" applyFont="1" applyFill="1" applyBorder="1" applyAlignment="1">
      <alignment horizontal="center" vertical="center" wrapText="1" shrinkToFit="1"/>
    </xf>
    <xf numFmtId="0" fontId="6" fillId="0" borderId="92" xfId="1" applyFont="1" applyFill="1" applyBorder="1" applyAlignment="1">
      <alignment horizontal="center" vertical="center" shrinkToFit="1"/>
    </xf>
    <xf numFmtId="0" fontId="6" fillId="0" borderId="94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26" xfId="1" applyFont="1" applyFill="1" applyBorder="1" applyAlignment="1">
      <alignment horizontal="center" vertical="center" shrinkToFit="1"/>
    </xf>
    <xf numFmtId="0" fontId="7" fillId="0" borderId="139" xfId="1" applyFont="1" applyFill="1" applyBorder="1" applyAlignment="1">
      <alignment horizontal="center" vertical="center" shrinkToFit="1"/>
    </xf>
    <xf numFmtId="187" fontId="15" fillId="0" borderId="151" xfId="1" applyNumberFormat="1" applyFont="1" applyFill="1" applyBorder="1" applyAlignment="1">
      <alignment horizontal="right" vertical="center" shrinkToFit="1"/>
    </xf>
    <xf numFmtId="187" fontId="15" fillId="0" borderId="154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shrinkToFit="1"/>
    </xf>
    <xf numFmtId="0" fontId="7" fillId="0" borderId="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9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90" xfId="1" applyFont="1" applyFill="1" applyBorder="1" applyAlignment="1">
      <alignment horizontal="center" vertical="center" textRotation="255"/>
    </xf>
    <xf numFmtId="0" fontId="4" fillId="0" borderId="92" xfId="1" applyFont="1" applyFill="1" applyBorder="1" applyAlignment="1">
      <alignment horizontal="center" vertical="center" textRotation="255"/>
    </xf>
    <xf numFmtId="0" fontId="4" fillId="0" borderId="94" xfId="1" applyFont="1" applyFill="1" applyBorder="1" applyAlignment="1">
      <alignment horizontal="center" vertical="center" textRotation="255"/>
    </xf>
    <xf numFmtId="188" fontId="4" fillId="0" borderId="90" xfId="1" applyNumberFormat="1" applyFont="1" applyFill="1" applyBorder="1" applyAlignment="1">
      <alignment horizontal="center" vertical="center" textRotation="255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5" fillId="0" borderId="96" xfId="1" applyFont="1" applyFill="1" applyBorder="1" applyAlignment="1">
      <alignment horizontal="center" vertical="center" shrinkToFit="1"/>
    </xf>
    <xf numFmtId="0" fontId="5" fillId="0" borderId="97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9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4" fillId="2" borderId="90" xfId="1" applyFont="1" applyFill="1" applyBorder="1" applyAlignment="1">
      <alignment horizontal="center" vertical="center" wrapText="1"/>
    </xf>
    <xf numFmtId="0" fontId="4" fillId="2" borderId="92" xfId="1" applyFont="1" applyFill="1" applyBorder="1" applyAlignment="1">
      <alignment horizontal="center" vertical="center" wrapText="1"/>
    </xf>
    <xf numFmtId="0" fontId="4" fillId="2" borderId="9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5" fillId="0" borderId="110" xfId="1" applyFont="1" applyFill="1" applyBorder="1" applyAlignment="1">
      <alignment horizontal="center" vertical="center" shrinkToFit="1"/>
    </xf>
    <xf numFmtId="0" fontId="5" fillId="0" borderId="136" xfId="1" applyFont="1" applyFill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left" vertical="center" wrapText="1"/>
    </xf>
    <xf numFmtId="0" fontId="5" fillId="0" borderId="47" xfId="1" applyFont="1" applyBorder="1" applyAlignment="1">
      <alignment horizontal="center" vertical="center" wrapText="1" shrinkToFit="1"/>
    </xf>
    <xf numFmtId="0" fontId="5" fillId="0" borderId="66" xfId="1" applyFont="1" applyBorder="1" applyAlignment="1">
      <alignment horizontal="center" vertical="center" wrapText="1" shrinkToFit="1"/>
    </xf>
    <xf numFmtId="0" fontId="5" fillId="0" borderId="176" xfId="1" applyFont="1" applyBorder="1" applyAlignment="1">
      <alignment horizontal="center" vertical="center" wrapText="1" shrinkToFit="1"/>
    </xf>
    <xf numFmtId="0" fontId="5" fillId="0" borderId="195" xfId="1" applyFont="1" applyBorder="1" applyAlignment="1">
      <alignment horizontal="center" vertical="center" wrapText="1" shrinkToFit="1"/>
    </xf>
    <xf numFmtId="0" fontId="5" fillId="0" borderId="67" xfId="1" applyFont="1" applyBorder="1" applyAlignment="1">
      <alignment horizontal="center" vertical="center" wrapText="1" shrinkToFit="1"/>
    </xf>
    <xf numFmtId="0" fontId="5" fillId="0" borderId="180" xfId="1" applyFont="1" applyBorder="1" applyAlignment="1">
      <alignment horizontal="center" vertical="center" wrapText="1" shrinkToFit="1"/>
    </xf>
    <xf numFmtId="0" fontId="11" fillId="0" borderId="202" xfId="1" applyFont="1" applyBorder="1" applyAlignment="1">
      <alignment horizontal="center" vertical="center" wrapText="1" shrinkToFit="1"/>
    </xf>
    <xf numFmtId="0" fontId="11" fillId="0" borderId="57" xfId="1" applyFont="1" applyBorder="1" applyAlignment="1">
      <alignment horizontal="center" vertical="center" wrapText="1" shrinkToFit="1"/>
    </xf>
    <xf numFmtId="0" fontId="11" fillId="0" borderId="56" xfId="1" applyFont="1" applyBorder="1" applyAlignment="1">
      <alignment horizontal="center" vertical="center" wrapText="1" shrinkToFit="1"/>
    </xf>
    <xf numFmtId="0" fontId="11" fillId="0" borderId="195" xfId="1" applyFont="1" applyBorder="1" applyAlignment="1">
      <alignment horizontal="center" vertical="center" wrapText="1" shrinkToFit="1"/>
    </xf>
    <xf numFmtId="0" fontId="11" fillId="0" borderId="67" xfId="1" applyFont="1" applyBorder="1" applyAlignment="1">
      <alignment horizontal="center" vertical="center" wrapText="1" shrinkToFit="1"/>
    </xf>
    <xf numFmtId="0" fontId="11" fillId="0" borderId="180" xfId="1" applyFont="1" applyBorder="1" applyAlignment="1">
      <alignment horizontal="center" vertical="center" wrapText="1" shrinkToFit="1"/>
    </xf>
    <xf numFmtId="0" fontId="5" fillId="0" borderId="196" xfId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181" xfId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right" vertical="top" shrinkToFit="1"/>
    </xf>
    <xf numFmtId="0" fontId="4" fillId="0" borderId="206" xfId="1" applyFont="1" applyBorder="1" applyAlignment="1">
      <alignment horizontal="right" vertical="top" shrinkToFit="1"/>
    </xf>
    <xf numFmtId="0" fontId="4" fillId="0" borderId="207" xfId="1" applyFont="1" applyBorder="1" applyAlignment="1">
      <alignment horizontal="right" vertical="top" shrinkToFit="1"/>
    </xf>
    <xf numFmtId="0" fontId="4" fillId="0" borderId="209" xfId="1" applyFont="1" applyBorder="1" applyAlignment="1">
      <alignment horizontal="right" vertical="top" shrinkToFit="1"/>
    </xf>
    <xf numFmtId="0" fontId="5" fillId="0" borderId="62" xfId="1" applyFont="1" applyBorder="1" applyAlignment="1">
      <alignment horizontal="center" vertical="center" shrinkToFit="1"/>
    </xf>
    <xf numFmtId="0" fontId="5" fillId="0" borderId="179" xfId="1" applyFont="1" applyBorder="1" applyAlignment="1">
      <alignment horizontal="center" vertical="center" shrinkToFit="1"/>
    </xf>
    <xf numFmtId="0" fontId="5" fillId="0" borderId="132" xfId="1" applyFont="1" applyBorder="1" applyAlignment="1">
      <alignment horizontal="center" vertical="center" wrapText="1" shrinkToFit="1"/>
    </xf>
    <xf numFmtId="0" fontId="5" fillId="0" borderId="208" xfId="1" applyFont="1" applyBorder="1" applyAlignment="1">
      <alignment horizontal="center" vertical="center" wrapText="1" shrinkToFit="1"/>
    </xf>
    <xf numFmtId="0" fontId="5" fillId="0" borderId="210" xfId="1" applyFont="1" applyBorder="1" applyAlignment="1">
      <alignment horizontal="center" vertical="center" wrapText="1" shrinkToFit="1"/>
    </xf>
    <xf numFmtId="0" fontId="5" fillId="0" borderId="131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183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182" fontId="6" fillId="0" borderId="190" xfId="1" applyNumberFormat="1" applyFont="1" applyBorder="1" applyAlignment="1">
      <alignment horizontal="center" vertical="center" shrinkToFit="1"/>
    </xf>
    <xf numFmtId="182" fontId="6" fillId="0" borderId="191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shrinkToFit="1"/>
    </xf>
    <xf numFmtId="0" fontId="6" fillId="0" borderId="0" xfId="1" applyFont="1" applyBorder="1" applyAlignment="1">
      <alignment horizontal="left" shrinkToFit="1"/>
    </xf>
    <xf numFmtId="182" fontId="6" fillId="0" borderId="185" xfId="1" applyNumberFormat="1" applyFont="1" applyBorder="1" applyAlignment="1">
      <alignment horizontal="center" vertical="center" shrinkToFit="1"/>
    </xf>
    <xf numFmtId="182" fontId="6" fillId="0" borderId="186" xfId="1" applyNumberFormat="1" applyFont="1" applyBorder="1" applyAlignment="1">
      <alignment horizontal="center" vertical="center" shrinkToFit="1"/>
    </xf>
    <xf numFmtId="0" fontId="17" fillId="0" borderId="0" xfId="1" applyFont="1" applyAlignment="1">
      <alignment horizontal="center" shrinkToFit="1"/>
    </xf>
    <xf numFmtId="49" fontId="5" fillId="0" borderId="1" xfId="1" applyNumberFormat="1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vertical="top" shrinkToFit="1"/>
    </xf>
    <xf numFmtId="0" fontId="5" fillId="0" borderId="58" xfId="1" applyFont="1" applyBorder="1" applyAlignment="1">
      <alignment horizontal="distributed" vertical="center" indent="1" shrinkToFit="1"/>
    </xf>
    <xf numFmtId="0" fontId="5" fillId="0" borderId="179" xfId="1" applyFont="1" applyBorder="1" applyAlignment="1">
      <alignment horizontal="distributed" vertical="center" indent="1" shrinkToFit="1"/>
    </xf>
    <xf numFmtId="0" fontId="5" fillId="0" borderId="59" xfId="1" applyFont="1" applyBorder="1" applyAlignment="1">
      <alignment horizontal="distributed" vertical="center" indent="1" shrinkToFit="1"/>
    </xf>
    <xf numFmtId="0" fontId="4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right" shrinkToFit="1"/>
    </xf>
    <xf numFmtId="0" fontId="6" fillId="0" borderId="58" xfId="1" applyFont="1" applyFill="1" applyBorder="1" applyAlignment="1">
      <alignment horizontal="center" vertical="center" shrinkToFit="1"/>
    </xf>
    <xf numFmtId="0" fontId="6" fillId="0" borderId="59" xfId="1" applyFont="1" applyFill="1" applyBorder="1" applyAlignment="1">
      <alignment horizontal="center" vertical="center" shrinkToFit="1"/>
    </xf>
    <xf numFmtId="0" fontId="6" fillId="0" borderId="179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03" xfId="1" applyFont="1" applyBorder="1" applyAlignment="1">
      <alignment horizontal="center" vertical="center" textRotation="255" wrapText="1"/>
    </xf>
    <xf numFmtId="0" fontId="4" fillId="0" borderId="80" xfId="1" applyFont="1" applyBorder="1" applyAlignment="1">
      <alignment horizontal="center" vertical="center" textRotation="255" wrapText="1"/>
    </xf>
    <xf numFmtId="0" fontId="4" fillId="0" borderId="223" xfId="1" applyFont="1" applyBorder="1" applyAlignment="1">
      <alignment horizontal="center" vertical="center" textRotation="255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1" fillId="0" borderId="0" xfId="1" applyFont="1" applyAlignment="1">
      <alignment horizontal="center"/>
    </xf>
    <xf numFmtId="0" fontId="7" fillId="0" borderId="1" xfId="1" applyFont="1" applyBorder="1" applyAlignment="1">
      <alignment horizontal="right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shrinkToFit="1"/>
    </xf>
    <xf numFmtId="0" fontId="4" fillId="0" borderId="20" xfId="1" applyFont="1" applyBorder="1" applyAlignment="1">
      <alignment horizontal="center" vertical="center" textRotation="255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41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68" xfId="1" applyFont="1" applyBorder="1" applyAlignment="1">
      <alignment horizontal="center" vertical="center" textRotation="255" shrinkToFit="1"/>
    </xf>
    <xf numFmtId="0" fontId="4" fillId="0" borderId="208" xfId="1" applyFont="1" applyBorder="1" applyAlignment="1">
      <alignment horizontal="center" vertical="center" textRotation="255" shrinkToFit="1"/>
    </xf>
    <xf numFmtId="0" fontId="4" fillId="0" borderId="202" xfId="1" applyFont="1" applyBorder="1" applyAlignment="1">
      <alignment horizontal="center" vertical="center" textRotation="255" shrinkToFit="1"/>
    </xf>
    <xf numFmtId="0" fontId="4" fillId="0" borderId="56" xfId="1" applyFont="1" applyBorder="1" applyAlignment="1">
      <alignment horizontal="center" vertical="center" textRotation="255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distributed" shrinkToFit="1"/>
    </xf>
    <xf numFmtId="0" fontId="4" fillId="0" borderId="15" xfId="1" applyFont="1" applyBorder="1" applyAlignment="1">
      <alignment horizontal="center" vertical="distributed" shrinkToFit="1"/>
    </xf>
    <xf numFmtId="0" fontId="4" fillId="0" borderId="16" xfId="1" applyFont="1" applyBorder="1" applyAlignment="1">
      <alignment horizontal="center" vertical="distributed" shrinkToFit="1"/>
    </xf>
    <xf numFmtId="0" fontId="4" fillId="0" borderId="90" xfId="1" applyFont="1" applyBorder="1" applyAlignment="1">
      <alignment horizontal="center" vertical="center" shrinkToFit="1"/>
    </xf>
    <xf numFmtId="0" fontId="4" fillId="0" borderId="92" xfId="1" applyFont="1" applyBorder="1" applyAlignment="1">
      <alignment horizontal="center" vertical="center" shrinkToFit="1"/>
    </xf>
    <xf numFmtId="0" fontId="4" fillId="0" borderId="94" xfId="1" applyFont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distributed" shrinkToFit="1"/>
    </xf>
    <xf numFmtId="0" fontId="4" fillId="0" borderId="15" xfId="1" applyFont="1" applyFill="1" applyBorder="1" applyAlignment="1">
      <alignment horizontal="center" vertical="distributed" shrinkToFit="1"/>
    </xf>
    <xf numFmtId="0" fontId="4" fillId="0" borderId="16" xfId="1" applyFont="1" applyFill="1" applyBorder="1" applyAlignment="1">
      <alignment horizontal="center" vertical="distributed" shrinkToFit="1"/>
    </xf>
    <xf numFmtId="0" fontId="4" fillId="0" borderId="90" xfId="1" applyFont="1" applyFill="1" applyBorder="1" applyAlignment="1">
      <alignment horizontal="center" vertical="center" shrinkToFit="1"/>
    </xf>
    <xf numFmtId="0" fontId="4" fillId="0" borderId="92" xfId="1" applyFont="1" applyFill="1" applyBorder="1" applyAlignment="1">
      <alignment horizontal="center" vertical="center" shrinkToFit="1"/>
    </xf>
    <xf numFmtId="0" fontId="4" fillId="0" borderId="94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15" fillId="0" borderId="9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97" xfId="1" applyFont="1" applyBorder="1" applyAlignment="1">
      <alignment horizontal="center" vertical="center" shrinkToFit="1"/>
    </xf>
    <xf numFmtId="0" fontId="15" fillId="0" borderId="101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indent="1"/>
    </xf>
    <xf numFmtId="0" fontId="5" fillId="0" borderId="2" xfId="1" applyFont="1" applyBorder="1" applyAlignment="1">
      <alignment vertical="center" wrapText="1" shrinkToFit="1"/>
    </xf>
    <xf numFmtId="0" fontId="5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vertical="center" wrapText="1" shrinkToFit="1"/>
    </xf>
    <xf numFmtId="0" fontId="5" fillId="0" borderId="105" xfId="1" applyFont="1" applyBorder="1" applyAlignment="1">
      <alignment horizontal="center" vertical="center" shrinkToFit="1"/>
    </xf>
    <xf numFmtId="0" fontId="5" fillId="0" borderId="105" xfId="1" applyFont="1" applyFill="1" applyBorder="1" applyAlignment="1">
      <alignment horizontal="center" vertical="center" shrinkToFit="1"/>
    </xf>
  </cellXfs>
  <cellStyles count="5">
    <cellStyle name="桁区切り 2" xfId="3" xr:uid="{F010FEEA-AE24-48C6-9C24-6E3B6C65AAB7}"/>
    <cellStyle name="桁区切り 2 2" xfId="4" xr:uid="{BBD1C76B-6010-424A-84FE-EBDD3EFC0CD1}"/>
    <cellStyle name="標準" xfId="0" builtinId="0"/>
    <cellStyle name="標準 2" xfId="1" xr:uid="{EA55BED7-D191-42D9-802C-3AB225EE0D9E}"/>
    <cellStyle name="標準 2 2" xfId="2" xr:uid="{8B8D16A7-5FD7-4A74-A641-31E6B804B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65942</xdr:colOff>
      <xdr:row>6</xdr:row>
      <xdr:rowOff>0</xdr:rowOff>
    </xdr:from>
    <xdr:to>
      <xdr:col>4</xdr:col>
      <xdr:colOff>644771</xdr:colOff>
      <xdr:row>11</xdr:row>
      <xdr:rowOff>7327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072F7F-D6AC-4669-B4D9-ECD56B895886}"/>
            </a:ext>
          </a:extLst>
        </xdr:cNvPr>
        <xdr:cNvCxnSpPr/>
      </xdr:nvCxnSpPr>
      <xdr:spPr>
        <a:xfrm flipH="1">
          <a:off x="1194288" y="1421423"/>
          <a:ext cx="644771" cy="12895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25400</xdr:rowOff>
    </xdr:from>
    <xdr:to>
      <xdr:col>3</xdr:col>
      <xdr:colOff>0</xdr:colOff>
      <xdr:row>3</xdr:row>
      <xdr:rowOff>419100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6F8A13-7FAC-41F4-85EB-D9065C97BF65}"/>
            </a:ext>
          </a:extLst>
        </xdr:cNvPr>
        <xdr:cNvSpPr>
          <a:spLocks noChangeShapeType="1"/>
        </xdr:cNvSpPr>
      </xdr:nvSpPr>
      <xdr:spPr bwMode="auto">
        <a:xfrm>
          <a:off x="577850" y="406400"/>
          <a:ext cx="9652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57150</xdr:rowOff>
    </xdr:from>
    <xdr:to>
      <xdr:col>1</xdr:col>
      <xdr:colOff>497</xdr:colOff>
      <xdr:row>39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1A8CB0-4C18-4A67-8CBA-B13194225120}"/>
            </a:ext>
          </a:extLst>
        </xdr:cNvPr>
        <xdr:cNvSpPr txBox="1"/>
      </xdr:nvSpPr>
      <xdr:spPr>
        <a:xfrm flipH="1">
          <a:off x="0" y="6223000"/>
          <a:ext cx="578347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/>
            <a:t>年別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</xdr:colOff>
      <xdr:row>3</xdr:row>
      <xdr:rowOff>0</xdr:rowOff>
    </xdr:from>
    <xdr:to>
      <xdr:col>4</xdr:col>
      <xdr:colOff>15288</xdr:colOff>
      <xdr:row>8</xdr:row>
      <xdr:rowOff>2208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63C634-0159-4610-A87D-84F9E976C1DB}"/>
            </a:ext>
          </a:extLst>
        </xdr:cNvPr>
        <xdr:cNvCxnSpPr/>
      </xdr:nvCxnSpPr>
      <xdr:spPr>
        <a:xfrm>
          <a:off x="1933" y="806450"/>
          <a:ext cx="1232555" cy="13484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199</xdr:colOff>
      <xdr:row>5</xdr:row>
      <xdr:rowOff>188241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57B7A9-C1FF-4175-9CCE-FACEDFBCC953}"/>
            </a:ext>
          </a:extLst>
        </xdr:cNvPr>
        <xdr:cNvCxnSpPr/>
      </xdr:nvCxnSpPr>
      <xdr:spPr>
        <a:xfrm>
          <a:off x="0" y="450850"/>
          <a:ext cx="1168599" cy="9438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4&#24180;&#24230;/02%20&#20104;&#38450;&#25285;&#24403;/13_&#20104;&#38450;/13_02_&#20104;&#38450;&#23550;&#31574;/13_02_040_&#20104;&#38450;&#23550;&#31574;&#20840;&#33324;&#12288;&#12381;&#12398;&#20182;/R4.11.22&#12304;&#28040;&#38450;&#31532;874&#21495;&#12305;&#20196;&#21644;&#65299;&#24180;&#28040;&#38450;&#24180;&#22577;&#65288;&#20196;&#21644;&#65300;&#24180;&#24230;&#21002;&#34892;&#65289;&#12395;&#20418;&#12427;&#36039;&#26009;&#25552;&#20986;&#12395;&#12388;&#12356;&#12390;&#65288;&#20381;&#38972;&#65289;/&#20196;&#21644;&#65300;&#24180;&#24230;&#20316;&#26989;/04_HP&#25522;&#36617;&#36215;&#26696;/HP&#25522;&#36617;&#12487;&#12540;&#12479;/02%20&#31532;2/04%20&#31532;2-4&#12289;2-6&#65374;2-8,2-10,2-11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-4表"/>
      <sheetName val="第2-4表　積算資料（現況01・02表から）"/>
      <sheetName val="第2-4表　積算資料（現況04表から）"/>
      <sheetName val="第2-4表　積算資料（現況17表から）"/>
      <sheetName val="2-4積算資料（救助調査02表)（済）"/>
      <sheetName val="第2-6～７表"/>
      <sheetName val="第2-8表"/>
      <sheetName val="第2-8表　積算資料（現況52・40表から）"/>
      <sheetName val="第2-10表"/>
      <sheetName val="第2-10表　積算資料（現況18表より）"/>
      <sheetName val="第2-11表"/>
      <sheetName val="第2-11表　積算資料（現況19表から）"/>
      <sheetName val="Sheet1"/>
      <sheetName val="消防本部"/>
      <sheetName val="消防団"/>
      <sheetName val="薬剤"/>
      <sheetName val="水利"/>
      <sheetName val="無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>
        <row r="6">
          <cell r="C6">
            <v>37012</v>
          </cell>
        </row>
        <row r="7">
          <cell r="C7">
            <v>39126</v>
          </cell>
        </row>
        <row r="8">
          <cell r="C8">
            <v>17599</v>
          </cell>
        </row>
        <row r="9">
          <cell r="C9">
            <v>18367</v>
          </cell>
        </row>
        <row r="10">
          <cell r="C10">
            <v>38626</v>
          </cell>
        </row>
        <row r="11">
          <cell r="C11">
            <v>22190</v>
          </cell>
        </row>
        <row r="12">
          <cell r="C12">
            <v>38718</v>
          </cell>
        </row>
        <row r="13">
          <cell r="C13">
            <v>23833</v>
          </cell>
        </row>
        <row r="14">
          <cell r="C14">
            <v>21824</v>
          </cell>
        </row>
        <row r="15">
          <cell r="C15">
            <v>21641</v>
          </cell>
        </row>
        <row r="16">
          <cell r="C16">
            <v>23833</v>
          </cell>
        </row>
        <row r="17">
          <cell r="C17">
            <v>25204</v>
          </cell>
        </row>
        <row r="18">
          <cell r="C18">
            <v>24654</v>
          </cell>
        </row>
        <row r="19">
          <cell r="C19">
            <v>30407</v>
          </cell>
        </row>
        <row r="20">
          <cell r="C20">
            <v>36069</v>
          </cell>
        </row>
        <row r="21">
          <cell r="C21">
            <v>26024</v>
          </cell>
        </row>
        <row r="22">
          <cell r="C22">
            <v>25873</v>
          </cell>
        </row>
        <row r="23">
          <cell r="C23">
            <v>26099</v>
          </cell>
        </row>
        <row r="24">
          <cell r="C24">
            <v>26754</v>
          </cell>
        </row>
        <row r="25">
          <cell r="C25">
            <v>26573</v>
          </cell>
        </row>
        <row r="26">
          <cell r="C26">
            <v>33695</v>
          </cell>
        </row>
        <row r="27">
          <cell r="C27">
            <v>26758</v>
          </cell>
        </row>
        <row r="28">
          <cell r="C28">
            <v>27851</v>
          </cell>
        </row>
        <row r="29">
          <cell r="C29">
            <v>28065</v>
          </cell>
        </row>
        <row r="30">
          <cell r="C30">
            <v>41365</v>
          </cell>
        </row>
        <row r="31">
          <cell r="C31">
            <v>41365</v>
          </cell>
        </row>
        <row r="32">
          <cell r="C32">
            <v>42461</v>
          </cell>
        </row>
      </sheetData>
      <sheetData sheetId="14" refreshError="1"/>
      <sheetData sheetId="15" refreshError="1"/>
      <sheetData sheetId="16" refreshError="1"/>
      <sheetData sheetId="17">
        <row r="5">
          <cell r="N5">
            <v>6</v>
          </cell>
        </row>
        <row r="11">
          <cell r="N11">
            <v>2</v>
          </cell>
        </row>
        <row r="12">
          <cell r="N12">
            <v>1</v>
          </cell>
        </row>
        <row r="18">
          <cell r="N18">
            <v>1</v>
          </cell>
        </row>
        <row r="22">
          <cell r="N2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D63A-1EF1-4A3E-B5B1-378DFFB8D752}">
  <sheetPr>
    <tabColor rgb="FFC00000"/>
  </sheetPr>
  <dimension ref="A1:S41"/>
  <sheetViews>
    <sheetView tabSelected="1" view="pageBreakPreview" zoomScale="90" zoomScaleNormal="115" zoomScaleSheetLayoutView="90" workbookViewId="0">
      <selection activeCell="G29" sqref="G29:J29"/>
    </sheetView>
  </sheetViews>
  <sheetFormatPr defaultColWidth="8.25" defaultRowHeight="13"/>
  <cols>
    <col min="1" max="1" width="2.75" style="68" customWidth="1"/>
    <col min="2" max="2" width="10.6640625" style="68" customWidth="1"/>
    <col min="3" max="18" width="4" style="68" customWidth="1"/>
    <col min="19" max="19" width="3.83203125" style="68" customWidth="1"/>
    <col min="20" max="256" width="8.25" style="68"/>
    <col min="257" max="257" width="2.75" style="68" customWidth="1"/>
    <col min="258" max="258" width="10.6640625" style="68" customWidth="1"/>
    <col min="259" max="274" width="4" style="68" customWidth="1"/>
    <col min="275" max="275" width="3.83203125" style="68" customWidth="1"/>
    <col min="276" max="512" width="8.25" style="68"/>
    <col min="513" max="513" width="2.75" style="68" customWidth="1"/>
    <col min="514" max="514" width="10.6640625" style="68" customWidth="1"/>
    <col min="515" max="530" width="4" style="68" customWidth="1"/>
    <col min="531" max="531" width="3.83203125" style="68" customWidth="1"/>
    <col min="532" max="768" width="8.25" style="68"/>
    <col min="769" max="769" width="2.75" style="68" customWidth="1"/>
    <col min="770" max="770" width="10.6640625" style="68" customWidth="1"/>
    <col min="771" max="786" width="4" style="68" customWidth="1"/>
    <col min="787" max="787" width="3.83203125" style="68" customWidth="1"/>
    <col min="788" max="1024" width="8.25" style="68"/>
    <col min="1025" max="1025" width="2.75" style="68" customWidth="1"/>
    <col min="1026" max="1026" width="10.6640625" style="68" customWidth="1"/>
    <col min="1027" max="1042" width="4" style="68" customWidth="1"/>
    <col min="1043" max="1043" width="3.83203125" style="68" customWidth="1"/>
    <col min="1044" max="1280" width="8.25" style="68"/>
    <col min="1281" max="1281" width="2.75" style="68" customWidth="1"/>
    <col min="1282" max="1282" width="10.6640625" style="68" customWidth="1"/>
    <col min="1283" max="1298" width="4" style="68" customWidth="1"/>
    <col min="1299" max="1299" width="3.83203125" style="68" customWidth="1"/>
    <col min="1300" max="1536" width="8.25" style="68"/>
    <col min="1537" max="1537" width="2.75" style="68" customWidth="1"/>
    <col min="1538" max="1538" width="10.6640625" style="68" customWidth="1"/>
    <col min="1539" max="1554" width="4" style="68" customWidth="1"/>
    <col min="1555" max="1555" width="3.83203125" style="68" customWidth="1"/>
    <col min="1556" max="1792" width="8.25" style="68"/>
    <col min="1793" max="1793" width="2.75" style="68" customWidth="1"/>
    <col min="1794" max="1794" width="10.6640625" style="68" customWidth="1"/>
    <col min="1795" max="1810" width="4" style="68" customWidth="1"/>
    <col min="1811" max="1811" width="3.83203125" style="68" customWidth="1"/>
    <col min="1812" max="2048" width="8.25" style="68"/>
    <col min="2049" max="2049" width="2.75" style="68" customWidth="1"/>
    <col min="2050" max="2050" width="10.6640625" style="68" customWidth="1"/>
    <col min="2051" max="2066" width="4" style="68" customWidth="1"/>
    <col min="2067" max="2067" width="3.83203125" style="68" customWidth="1"/>
    <col min="2068" max="2304" width="8.25" style="68"/>
    <col min="2305" max="2305" width="2.75" style="68" customWidth="1"/>
    <col min="2306" max="2306" width="10.6640625" style="68" customWidth="1"/>
    <col min="2307" max="2322" width="4" style="68" customWidth="1"/>
    <col min="2323" max="2323" width="3.83203125" style="68" customWidth="1"/>
    <col min="2324" max="2560" width="8.25" style="68"/>
    <col min="2561" max="2561" width="2.75" style="68" customWidth="1"/>
    <col min="2562" max="2562" width="10.6640625" style="68" customWidth="1"/>
    <col min="2563" max="2578" width="4" style="68" customWidth="1"/>
    <col min="2579" max="2579" width="3.83203125" style="68" customWidth="1"/>
    <col min="2580" max="2816" width="8.25" style="68"/>
    <col min="2817" max="2817" width="2.75" style="68" customWidth="1"/>
    <col min="2818" max="2818" width="10.6640625" style="68" customWidth="1"/>
    <col min="2819" max="2834" width="4" style="68" customWidth="1"/>
    <col min="2835" max="2835" width="3.83203125" style="68" customWidth="1"/>
    <col min="2836" max="3072" width="8.25" style="68"/>
    <col min="3073" max="3073" width="2.75" style="68" customWidth="1"/>
    <col min="3074" max="3074" width="10.6640625" style="68" customWidth="1"/>
    <col min="3075" max="3090" width="4" style="68" customWidth="1"/>
    <col min="3091" max="3091" width="3.83203125" style="68" customWidth="1"/>
    <col min="3092" max="3328" width="8.25" style="68"/>
    <col min="3329" max="3329" width="2.75" style="68" customWidth="1"/>
    <col min="3330" max="3330" width="10.6640625" style="68" customWidth="1"/>
    <col min="3331" max="3346" width="4" style="68" customWidth="1"/>
    <col min="3347" max="3347" width="3.83203125" style="68" customWidth="1"/>
    <col min="3348" max="3584" width="8.25" style="68"/>
    <col min="3585" max="3585" width="2.75" style="68" customWidth="1"/>
    <col min="3586" max="3586" width="10.6640625" style="68" customWidth="1"/>
    <col min="3587" max="3602" width="4" style="68" customWidth="1"/>
    <col min="3603" max="3603" width="3.83203125" style="68" customWidth="1"/>
    <col min="3604" max="3840" width="8.25" style="68"/>
    <col min="3841" max="3841" width="2.75" style="68" customWidth="1"/>
    <col min="3842" max="3842" width="10.6640625" style="68" customWidth="1"/>
    <col min="3843" max="3858" width="4" style="68" customWidth="1"/>
    <col min="3859" max="3859" width="3.83203125" style="68" customWidth="1"/>
    <col min="3860" max="4096" width="8.25" style="68"/>
    <col min="4097" max="4097" width="2.75" style="68" customWidth="1"/>
    <col min="4098" max="4098" width="10.6640625" style="68" customWidth="1"/>
    <col min="4099" max="4114" width="4" style="68" customWidth="1"/>
    <col min="4115" max="4115" width="3.83203125" style="68" customWidth="1"/>
    <col min="4116" max="4352" width="8.25" style="68"/>
    <col min="4353" max="4353" width="2.75" style="68" customWidth="1"/>
    <col min="4354" max="4354" width="10.6640625" style="68" customWidth="1"/>
    <col min="4355" max="4370" width="4" style="68" customWidth="1"/>
    <col min="4371" max="4371" width="3.83203125" style="68" customWidth="1"/>
    <col min="4372" max="4608" width="8.25" style="68"/>
    <col min="4609" max="4609" width="2.75" style="68" customWidth="1"/>
    <col min="4610" max="4610" width="10.6640625" style="68" customWidth="1"/>
    <col min="4611" max="4626" width="4" style="68" customWidth="1"/>
    <col min="4627" max="4627" width="3.83203125" style="68" customWidth="1"/>
    <col min="4628" max="4864" width="8.25" style="68"/>
    <col min="4865" max="4865" width="2.75" style="68" customWidth="1"/>
    <col min="4866" max="4866" width="10.6640625" style="68" customWidth="1"/>
    <col min="4867" max="4882" width="4" style="68" customWidth="1"/>
    <col min="4883" max="4883" width="3.83203125" style="68" customWidth="1"/>
    <col min="4884" max="5120" width="8.25" style="68"/>
    <col min="5121" max="5121" width="2.75" style="68" customWidth="1"/>
    <col min="5122" max="5122" width="10.6640625" style="68" customWidth="1"/>
    <col min="5123" max="5138" width="4" style="68" customWidth="1"/>
    <col min="5139" max="5139" width="3.83203125" style="68" customWidth="1"/>
    <col min="5140" max="5376" width="8.25" style="68"/>
    <col min="5377" max="5377" width="2.75" style="68" customWidth="1"/>
    <col min="5378" max="5378" width="10.6640625" style="68" customWidth="1"/>
    <col min="5379" max="5394" width="4" style="68" customWidth="1"/>
    <col min="5395" max="5395" width="3.83203125" style="68" customWidth="1"/>
    <col min="5396" max="5632" width="8.25" style="68"/>
    <col min="5633" max="5633" width="2.75" style="68" customWidth="1"/>
    <col min="5634" max="5634" width="10.6640625" style="68" customWidth="1"/>
    <col min="5635" max="5650" width="4" style="68" customWidth="1"/>
    <col min="5651" max="5651" width="3.83203125" style="68" customWidth="1"/>
    <col min="5652" max="5888" width="8.25" style="68"/>
    <col min="5889" max="5889" width="2.75" style="68" customWidth="1"/>
    <col min="5890" max="5890" width="10.6640625" style="68" customWidth="1"/>
    <col min="5891" max="5906" width="4" style="68" customWidth="1"/>
    <col min="5907" max="5907" width="3.83203125" style="68" customWidth="1"/>
    <col min="5908" max="6144" width="8.25" style="68"/>
    <col min="6145" max="6145" width="2.75" style="68" customWidth="1"/>
    <col min="6146" max="6146" width="10.6640625" style="68" customWidth="1"/>
    <col min="6147" max="6162" width="4" style="68" customWidth="1"/>
    <col min="6163" max="6163" width="3.83203125" style="68" customWidth="1"/>
    <col min="6164" max="6400" width="8.25" style="68"/>
    <col min="6401" max="6401" width="2.75" style="68" customWidth="1"/>
    <col min="6402" max="6402" width="10.6640625" style="68" customWidth="1"/>
    <col min="6403" max="6418" width="4" style="68" customWidth="1"/>
    <col min="6419" max="6419" width="3.83203125" style="68" customWidth="1"/>
    <col min="6420" max="6656" width="8.25" style="68"/>
    <col min="6657" max="6657" width="2.75" style="68" customWidth="1"/>
    <col min="6658" max="6658" width="10.6640625" style="68" customWidth="1"/>
    <col min="6659" max="6674" width="4" style="68" customWidth="1"/>
    <col min="6675" max="6675" width="3.83203125" style="68" customWidth="1"/>
    <col min="6676" max="6912" width="8.25" style="68"/>
    <col min="6913" max="6913" width="2.75" style="68" customWidth="1"/>
    <col min="6914" max="6914" width="10.6640625" style="68" customWidth="1"/>
    <col min="6915" max="6930" width="4" style="68" customWidth="1"/>
    <col min="6931" max="6931" width="3.83203125" style="68" customWidth="1"/>
    <col min="6932" max="7168" width="8.25" style="68"/>
    <col min="7169" max="7169" width="2.75" style="68" customWidth="1"/>
    <col min="7170" max="7170" width="10.6640625" style="68" customWidth="1"/>
    <col min="7171" max="7186" width="4" style="68" customWidth="1"/>
    <col min="7187" max="7187" width="3.83203125" style="68" customWidth="1"/>
    <col min="7188" max="7424" width="8.25" style="68"/>
    <col min="7425" max="7425" width="2.75" style="68" customWidth="1"/>
    <col min="7426" max="7426" width="10.6640625" style="68" customWidth="1"/>
    <col min="7427" max="7442" width="4" style="68" customWidth="1"/>
    <col min="7443" max="7443" width="3.83203125" style="68" customWidth="1"/>
    <col min="7444" max="7680" width="8.25" style="68"/>
    <col min="7681" max="7681" width="2.75" style="68" customWidth="1"/>
    <col min="7682" max="7682" width="10.6640625" style="68" customWidth="1"/>
    <col min="7683" max="7698" width="4" style="68" customWidth="1"/>
    <col min="7699" max="7699" width="3.83203125" style="68" customWidth="1"/>
    <col min="7700" max="7936" width="8.25" style="68"/>
    <col min="7937" max="7937" width="2.75" style="68" customWidth="1"/>
    <col min="7938" max="7938" width="10.6640625" style="68" customWidth="1"/>
    <col min="7939" max="7954" width="4" style="68" customWidth="1"/>
    <col min="7955" max="7955" width="3.83203125" style="68" customWidth="1"/>
    <col min="7956" max="8192" width="8.25" style="68"/>
    <col min="8193" max="8193" width="2.75" style="68" customWidth="1"/>
    <col min="8194" max="8194" width="10.6640625" style="68" customWidth="1"/>
    <col min="8195" max="8210" width="4" style="68" customWidth="1"/>
    <col min="8211" max="8211" width="3.83203125" style="68" customWidth="1"/>
    <col min="8212" max="8448" width="8.25" style="68"/>
    <col min="8449" max="8449" width="2.75" style="68" customWidth="1"/>
    <col min="8450" max="8450" width="10.6640625" style="68" customWidth="1"/>
    <col min="8451" max="8466" width="4" style="68" customWidth="1"/>
    <col min="8467" max="8467" width="3.83203125" style="68" customWidth="1"/>
    <col min="8468" max="8704" width="8.25" style="68"/>
    <col min="8705" max="8705" width="2.75" style="68" customWidth="1"/>
    <col min="8706" max="8706" width="10.6640625" style="68" customWidth="1"/>
    <col min="8707" max="8722" width="4" style="68" customWidth="1"/>
    <col min="8723" max="8723" width="3.83203125" style="68" customWidth="1"/>
    <col min="8724" max="8960" width="8.25" style="68"/>
    <col min="8961" max="8961" width="2.75" style="68" customWidth="1"/>
    <col min="8962" max="8962" width="10.6640625" style="68" customWidth="1"/>
    <col min="8963" max="8978" width="4" style="68" customWidth="1"/>
    <col min="8979" max="8979" width="3.83203125" style="68" customWidth="1"/>
    <col min="8980" max="9216" width="8.25" style="68"/>
    <col min="9217" max="9217" width="2.75" style="68" customWidth="1"/>
    <col min="9218" max="9218" width="10.6640625" style="68" customWidth="1"/>
    <col min="9219" max="9234" width="4" style="68" customWidth="1"/>
    <col min="9235" max="9235" width="3.83203125" style="68" customWidth="1"/>
    <col min="9236" max="9472" width="8.25" style="68"/>
    <col min="9473" max="9473" width="2.75" style="68" customWidth="1"/>
    <col min="9474" max="9474" width="10.6640625" style="68" customWidth="1"/>
    <col min="9475" max="9490" width="4" style="68" customWidth="1"/>
    <col min="9491" max="9491" width="3.83203125" style="68" customWidth="1"/>
    <col min="9492" max="9728" width="8.25" style="68"/>
    <col min="9729" max="9729" width="2.75" style="68" customWidth="1"/>
    <col min="9730" max="9730" width="10.6640625" style="68" customWidth="1"/>
    <col min="9731" max="9746" width="4" style="68" customWidth="1"/>
    <col min="9747" max="9747" width="3.83203125" style="68" customWidth="1"/>
    <col min="9748" max="9984" width="8.25" style="68"/>
    <col min="9985" max="9985" width="2.75" style="68" customWidth="1"/>
    <col min="9986" max="9986" width="10.6640625" style="68" customWidth="1"/>
    <col min="9987" max="10002" width="4" style="68" customWidth="1"/>
    <col min="10003" max="10003" width="3.83203125" style="68" customWidth="1"/>
    <col min="10004" max="10240" width="8.25" style="68"/>
    <col min="10241" max="10241" width="2.75" style="68" customWidth="1"/>
    <col min="10242" max="10242" width="10.6640625" style="68" customWidth="1"/>
    <col min="10243" max="10258" width="4" style="68" customWidth="1"/>
    <col min="10259" max="10259" width="3.83203125" style="68" customWidth="1"/>
    <col min="10260" max="10496" width="8.25" style="68"/>
    <col min="10497" max="10497" width="2.75" style="68" customWidth="1"/>
    <col min="10498" max="10498" width="10.6640625" style="68" customWidth="1"/>
    <col min="10499" max="10514" width="4" style="68" customWidth="1"/>
    <col min="10515" max="10515" width="3.83203125" style="68" customWidth="1"/>
    <col min="10516" max="10752" width="8.25" style="68"/>
    <col min="10753" max="10753" width="2.75" style="68" customWidth="1"/>
    <col min="10754" max="10754" width="10.6640625" style="68" customWidth="1"/>
    <col min="10755" max="10770" width="4" style="68" customWidth="1"/>
    <col min="10771" max="10771" width="3.83203125" style="68" customWidth="1"/>
    <col min="10772" max="11008" width="8.25" style="68"/>
    <col min="11009" max="11009" width="2.75" style="68" customWidth="1"/>
    <col min="11010" max="11010" width="10.6640625" style="68" customWidth="1"/>
    <col min="11011" max="11026" width="4" style="68" customWidth="1"/>
    <col min="11027" max="11027" width="3.83203125" style="68" customWidth="1"/>
    <col min="11028" max="11264" width="8.25" style="68"/>
    <col min="11265" max="11265" width="2.75" style="68" customWidth="1"/>
    <col min="11266" max="11266" width="10.6640625" style="68" customWidth="1"/>
    <col min="11267" max="11282" width="4" style="68" customWidth="1"/>
    <col min="11283" max="11283" width="3.83203125" style="68" customWidth="1"/>
    <col min="11284" max="11520" width="8.25" style="68"/>
    <col min="11521" max="11521" width="2.75" style="68" customWidth="1"/>
    <col min="11522" max="11522" width="10.6640625" style="68" customWidth="1"/>
    <col min="11523" max="11538" width="4" style="68" customWidth="1"/>
    <col min="11539" max="11539" width="3.83203125" style="68" customWidth="1"/>
    <col min="11540" max="11776" width="8.25" style="68"/>
    <col min="11777" max="11777" width="2.75" style="68" customWidth="1"/>
    <col min="11778" max="11778" width="10.6640625" style="68" customWidth="1"/>
    <col min="11779" max="11794" width="4" style="68" customWidth="1"/>
    <col min="11795" max="11795" width="3.83203125" style="68" customWidth="1"/>
    <col min="11796" max="12032" width="8.25" style="68"/>
    <col min="12033" max="12033" width="2.75" style="68" customWidth="1"/>
    <col min="12034" max="12034" width="10.6640625" style="68" customWidth="1"/>
    <col min="12035" max="12050" width="4" style="68" customWidth="1"/>
    <col min="12051" max="12051" width="3.83203125" style="68" customWidth="1"/>
    <col min="12052" max="12288" width="8.25" style="68"/>
    <col min="12289" max="12289" width="2.75" style="68" customWidth="1"/>
    <col min="12290" max="12290" width="10.6640625" style="68" customWidth="1"/>
    <col min="12291" max="12306" width="4" style="68" customWidth="1"/>
    <col min="12307" max="12307" width="3.83203125" style="68" customWidth="1"/>
    <col min="12308" max="12544" width="8.25" style="68"/>
    <col min="12545" max="12545" width="2.75" style="68" customWidth="1"/>
    <col min="12546" max="12546" width="10.6640625" style="68" customWidth="1"/>
    <col min="12547" max="12562" width="4" style="68" customWidth="1"/>
    <col min="12563" max="12563" width="3.83203125" style="68" customWidth="1"/>
    <col min="12564" max="12800" width="8.25" style="68"/>
    <col min="12801" max="12801" width="2.75" style="68" customWidth="1"/>
    <col min="12802" max="12802" width="10.6640625" style="68" customWidth="1"/>
    <col min="12803" max="12818" width="4" style="68" customWidth="1"/>
    <col min="12819" max="12819" width="3.83203125" style="68" customWidth="1"/>
    <col min="12820" max="13056" width="8.25" style="68"/>
    <col min="13057" max="13057" width="2.75" style="68" customWidth="1"/>
    <col min="13058" max="13058" width="10.6640625" style="68" customWidth="1"/>
    <col min="13059" max="13074" width="4" style="68" customWidth="1"/>
    <col min="13075" max="13075" width="3.83203125" style="68" customWidth="1"/>
    <col min="13076" max="13312" width="8.25" style="68"/>
    <col min="13313" max="13313" width="2.75" style="68" customWidth="1"/>
    <col min="13314" max="13314" width="10.6640625" style="68" customWidth="1"/>
    <col min="13315" max="13330" width="4" style="68" customWidth="1"/>
    <col min="13331" max="13331" width="3.83203125" style="68" customWidth="1"/>
    <col min="13332" max="13568" width="8.25" style="68"/>
    <col min="13569" max="13569" width="2.75" style="68" customWidth="1"/>
    <col min="13570" max="13570" width="10.6640625" style="68" customWidth="1"/>
    <col min="13571" max="13586" width="4" style="68" customWidth="1"/>
    <col min="13587" max="13587" width="3.83203125" style="68" customWidth="1"/>
    <col min="13588" max="13824" width="8.25" style="68"/>
    <col min="13825" max="13825" width="2.75" style="68" customWidth="1"/>
    <col min="13826" max="13826" width="10.6640625" style="68" customWidth="1"/>
    <col min="13827" max="13842" width="4" style="68" customWidth="1"/>
    <col min="13843" max="13843" width="3.83203125" style="68" customWidth="1"/>
    <col min="13844" max="14080" width="8.25" style="68"/>
    <col min="14081" max="14081" width="2.75" style="68" customWidth="1"/>
    <col min="14082" max="14082" width="10.6640625" style="68" customWidth="1"/>
    <col min="14083" max="14098" width="4" style="68" customWidth="1"/>
    <col min="14099" max="14099" width="3.83203125" style="68" customWidth="1"/>
    <col min="14100" max="14336" width="8.25" style="68"/>
    <col min="14337" max="14337" width="2.75" style="68" customWidth="1"/>
    <col min="14338" max="14338" width="10.6640625" style="68" customWidth="1"/>
    <col min="14339" max="14354" width="4" style="68" customWidth="1"/>
    <col min="14355" max="14355" width="3.83203125" style="68" customWidth="1"/>
    <col min="14356" max="14592" width="8.25" style="68"/>
    <col min="14593" max="14593" width="2.75" style="68" customWidth="1"/>
    <col min="14594" max="14594" width="10.6640625" style="68" customWidth="1"/>
    <col min="14595" max="14610" width="4" style="68" customWidth="1"/>
    <col min="14611" max="14611" width="3.83203125" style="68" customWidth="1"/>
    <col min="14612" max="14848" width="8.25" style="68"/>
    <col min="14849" max="14849" width="2.75" style="68" customWidth="1"/>
    <col min="14850" max="14850" width="10.6640625" style="68" customWidth="1"/>
    <col min="14851" max="14866" width="4" style="68" customWidth="1"/>
    <col min="14867" max="14867" width="3.83203125" style="68" customWidth="1"/>
    <col min="14868" max="15104" width="8.25" style="68"/>
    <col min="15105" max="15105" width="2.75" style="68" customWidth="1"/>
    <col min="15106" max="15106" width="10.6640625" style="68" customWidth="1"/>
    <col min="15107" max="15122" width="4" style="68" customWidth="1"/>
    <col min="15123" max="15123" width="3.83203125" style="68" customWidth="1"/>
    <col min="15124" max="15360" width="8.25" style="68"/>
    <col min="15361" max="15361" width="2.75" style="68" customWidth="1"/>
    <col min="15362" max="15362" width="10.6640625" style="68" customWidth="1"/>
    <col min="15363" max="15378" width="4" style="68" customWidth="1"/>
    <col min="15379" max="15379" width="3.83203125" style="68" customWidth="1"/>
    <col min="15380" max="15616" width="8.25" style="68"/>
    <col min="15617" max="15617" width="2.75" style="68" customWidth="1"/>
    <col min="15618" max="15618" width="10.6640625" style="68" customWidth="1"/>
    <col min="15619" max="15634" width="4" style="68" customWidth="1"/>
    <col min="15635" max="15635" width="3.83203125" style="68" customWidth="1"/>
    <col min="15636" max="15872" width="8.25" style="68"/>
    <col min="15873" max="15873" width="2.75" style="68" customWidth="1"/>
    <col min="15874" max="15874" width="10.6640625" style="68" customWidth="1"/>
    <col min="15875" max="15890" width="4" style="68" customWidth="1"/>
    <col min="15891" max="15891" width="3.83203125" style="68" customWidth="1"/>
    <col min="15892" max="16128" width="8.25" style="68"/>
    <col min="16129" max="16129" width="2.75" style="68" customWidth="1"/>
    <col min="16130" max="16130" width="10.6640625" style="68" customWidth="1"/>
    <col min="16131" max="16146" width="4" style="68" customWidth="1"/>
    <col min="16147" max="16147" width="3.83203125" style="68" customWidth="1"/>
    <col min="16148" max="16384" width="8.25" style="68"/>
  </cols>
  <sheetData>
    <row r="1" spans="1:19" ht="21">
      <c r="A1" s="1205" t="s">
        <v>35</v>
      </c>
      <c r="B1" s="1205"/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</row>
    <row r="2" spans="1:19" ht="9.75" customHeight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</row>
    <row r="3" spans="1:19" ht="14.5" thickBot="1">
      <c r="B3" s="72"/>
      <c r="C3" s="72"/>
      <c r="D3" s="72"/>
      <c r="E3" s="72"/>
      <c r="F3" s="72"/>
      <c r="G3" s="72"/>
      <c r="H3" s="72"/>
      <c r="I3" s="72"/>
      <c r="J3" s="72"/>
      <c r="K3" s="1206" t="s">
        <v>36</v>
      </c>
      <c r="L3" s="1206"/>
      <c r="M3" s="1206"/>
      <c r="N3" s="1206"/>
      <c r="O3" s="1206"/>
      <c r="P3" s="1206"/>
      <c r="Q3" s="1206"/>
      <c r="R3" s="1206"/>
      <c r="S3" s="1206"/>
    </row>
    <row r="4" spans="1:19" ht="14">
      <c r="A4" s="1207" t="s">
        <v>37</v>
      </c>
      <c r="B4" s="1208"/>
      <c r="C4" s="73" t="s">
        <v>38</v>
      </c>
      <c r="D4" s="74"/>
      <c r="E4" s="74"/>
      <c r="F4" s="74"/>
      <c r="G4" s="74"/>
      <c r="H4" s="74"/>
      <c r="I4" s="74"/>
      <c r="J4" s="75" t="s">
        <v>39</v>
      </c>
      <c r="K4" s="74"/>
      <c r="L4" s="74"/>
      <c r="M4" s="74"/>
      <c r="N4" s="76"/>
      <c r="O4" s="76"/>
      <c r="P4" s="77" t="s">
        <v>40</v>
      </c>
      <c r="Q4" s="78"/>
      <c r="R4" s="79"/>
      <c r="S4" s="79"/>
    </row>
    <row r="5" spans="1:19" ht="14.25" customHeight="1" thickBot="1">
      <c r="A5" s="1209"/>
      <c r="B5" s="1210"/>
      <c r="C5" s="80" t="s">
        <v>41</v>
      </c>
      <c r="D5" s="81" t="s">
        <v>42</v>
      </c>
      <c r="E5" s="82" t="s">
        <v>43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  <c r="K5" s="82" t="s">
        <v>49</v>
      </c>
      <c r="L5" s="82" t="s">
        <v>50</v>
      </c>
      <c r="M5" s="82" t="s">
        <v>51</v>
      </c>
      <c r="N5" s="82" t="s">
        <v>52</v>
      </c>
      <c r="O5" s="82" t="s">
        <v>53</v>
      </c>
      <c r="P5" s="83" t="s">
        <v>54</v>
      </c>
      <c r="Q5" s="84" t="s">
        <v>48</v>
      </c>
      <c r="R5" s="85" t="s">
        <v>55</v>
      </c>
      <c r="S5" s="85" t="s">
        <v>56</v>
      </c>
    </row>
    <row r="6" spans="1:19" ht="27" customHeight="1">
      <c r="A6" s="1211" t="s">
        <v>57</v>
      </c>
      <c r="B6" s="1212"/>
      <c r="C6" s="86">
        <v>325</v>
      </c>
      <c r="D6" s="87">
        <v>95</v>
      </c>
      <c r="E6" s="87">
        <v>94</v>
      </c>
      <c r="F6" s="87">
        <v>93</v>
      </c>
      <c r="G6" s="87">
        <v>92</v>
      </c>
      <c r="H6" s="87">
        <v>92</v>
      </c>
      <c r="I6" s="87">
        <v>92</v>
      </c>
      <c r="J6" s="87">
        <v>92</v>
      </c>
      <c r="K6" s="87">
        <v>92</v>
      </c>
      <c r="L6" s="87">
        <v>92</v>
      </c>
      <c r="M6" s="87">
        <v>85</v>
      </c>
      <c r="N6" s="87">
        <v>64</v>
      </c>
      <c r="O6" s="87">
        <v>63</v>
      </c>
      <c r="P6" s="88">
        <v>63</v>
      </c>
      <c r="Q6" s="89">
        <v>63</v>
      </c>
      <c r="R6" s="90">
        <v>63</v>
      </c>
      <c r="S6" s="90">
        <v>63</v>
      </c>
    </row>
    <row r="7" spans="1:19" ht="27" customHeight="1">
      <c r="A7" s="1213" t="s">
        <v>58</v>
      </c>
      <c r="B7" s="1204"/>
      <c r="C7" s="91">
        <v>5</v>
      </c>
      <c r="D7" s="92">
        <v>14</v>
      </c>
      <c r="E7" s="92">
        <v>24</v>
      </c>
      <c r="F7" s="92">
        <v>44</v>
      </c>
      <c r="G7" s="92">
        <v>79</v>
      </c>
      <c r="H7" s="92">
        <v>87</v>
      </c>
      <c r="I7" s="92">
        <v>90</v>
      </c>
      <c r="J7" s="92">
        <v>90</v>
      </c>
      <c r="K7" s="92">
        <v>90</v>
      </c>
      <c r="L7" s="92">
        <v>91</v>
      </c>
      <c r="M7" s="92">
        <v>84</v>
      </c>
      <c r="N7" s="92">
        <v>64</v>
      </c>
      <c r="O7" s="92">
        <v>63</v>
      </c>
      <c r="P7" s="93">
        <v>63</v>
      </c>
      <c r="Q7" s="94">
        <v>63</v>
      </c>
      <c r="R7" s="95">
        <v>63</v>
      </c>
      <c r="S7" s="95">
        <v>63</v>
      </c>
    </row>
    <row r="8" spans="1:19" ht="27" customHeight="1">
      <c r="A8" s="96"/>
      <c r="B8" s="97" t="s">
        <v>59</v>
      </c>
      <c r="C8" s="98">
        <v>5</v>
      </c>
      <c r="D8" s="99">
        <v>14</v>
      </c>
      <c r="E8" s="99">
        <v>24</v>
      </c>
      <c r="F8" s="99">
        <v>39</v>
      </c>
      <c r="G8" s="99">
        <v>31</v>
      </c>
      <c r="H8" s="99">
        <v>32</v>
      </c>
      <c r="I8" s="99">
        <v>34</v>
      </c>
      <c r="J8" s="99">
        <v>34</v>
      </c>
      <c r="K8" s="99">
        <v>30</v>
      </c>
      <c r="L8" s="99">
        <v>25</v>
      </c>
      <c r="M8" s="99">
        <v>23</v>
      </c>
      <c r="N8" s="99">
        <v>24</v>
      </c>
      <c r="O8" s="99">
        <v>16</v>
      </c>
      <c r="P8" s="100">
        <v>14</v>
      </c>
      <c r="Q8" s="101">
        <v>14</v>
      </c>
      <c r="R8" s="102">
        <v>14</v>
      </c>
      <c r="S8" s="102">
        <v>14</v>
      </c>
    </row>
    <row r="9" spans="1:19" ht="27" customHeight="1">
      <c r="A9" s="96"/>
      <c r="B9" s="103" t="s">
        <v>60</v>
      </c>
      <c r="C9" s="104"/>
      <c r="D9" s="105"/>
      <c r="E9" s="105"/>
      <c r="F9" s="105">
        <v>5</v>
      </c>
      <c r="G9" s="105">
        <v>48</v>
      </c>
      <c r="H9" s="105">
        <v>55</v>
      </c>
      <c r="I9" s="105">
        <v>56</v>
      </c>
      <c r="J9" s="105">
        <v>56</v>
      </c>
      <c r="K9" s="105">
        <v>60</v>
      </c>
      <c r="L9" s="105">
        <v>66</v>
      </c>
      <c r="M9" s="105">
        <v>61</v>
      </c>
      <c r="N9" s="105">
        <v>39</v>
      </c>
      <c r="O9" s="105">
        <v>46</v>
      </c>
      <c r="P9" s="106">
        <v>48</v>
      </c>
      <c r="Q9" s="107">
        <v>48</v>
      </c>
      <c r="R9" s="108">
        <v>48</v>
      </c>
      <c r="S9" s="108">
        <v>48</v>
      </c>
    </row>
    <row r="10" spans="1:19" ht="27" customHeight="1">
      <c r="A10" s="109"/>
      <c r="B10" s="110" t="s">
        <v>61</v>
      </c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>
        <v>1</v>
      </c>
      <c r="O10" s="112">
        <v>1</v>
      </c>
      <c r="P10" s="113">
        <v>1</v>
      </c>
      <c r="Q10" s="114">
        <v>1</v>
      </c>
      <c r="R10" s="115">
        <v>1</v>
      </c>
      <c r="S10" s="115">
        <v>1</v>
      </c>
    </row>
    <row r="11" spans="1:19" ht="27" customHeight="1">
      <c r="A11" s="1203" t="s">
        <v>62</v>
      </c>
      <c r="B11" s="1204"/>
      <c r="C11" s="91"/>
      <c r="D11" s="92"/>
      <c r="E11" s="92"/>
      <c r="F11" s="92">
        <v>2</v>
      </c>
      <c r="G11" s="92">
        <v>13</v>
      </c>
      <c r="H11" s="92">
        <v>15</v>
      </c>
      <c r="I11" s="92">
        <v>15</v>
      </c>
      <c r="J11" s="92">
        <v>15</v>
      </c>
      <c r="K11" s="92">
        <v>15</v>
      </c>
      <c r="L11" s="92">
        <v>16</v>
      </c>
      <c r="M11" s="92">
        <v>16</v>
      </c>
      <c r="N11" s="92">
        <v>12</v>
      </c>
      <c r="O11" s="92">
        <v>12</v>
      </c>
      <c r="P11" s="93">
        <v>13</v>
      </c>
      <c r="Q11" s="94">
        <v>13</v>
      </c>
      <c r="R11" s="95">
        <v>13</v>
      </c>
      <c r="S11" s="95">
        <v>13</v>
      </c>
    </row>
    <row r="12" spans="1:19" ht="26.25" customHeight="1" thickBot="1">
      <c r="A12" s="1209" t="s">
        <v>63</v>
      </c>
      <c r="B12" s="1210"/>
      <c r="C12" s="116">
        <v>1.5</v>
      </c>
      <c r="D12" s="117">
        <v>14.7</v>
      </c>
      <c r="E12" s="117">
        <v>25.5</v>
      </c>
      <c r="F12" s="117">
        <v>47.3</v>
      </c>
      <c r="G12" s="117">
        <v>85.9</v>
      </c>
      <c r="H12" s="117">
        <v>94.6</v>
      </c>
      <c r="I12" s="117">
        <v>97.8</v>
      </c>
      <c r="J12" s="117">
        <v>97.8</v>
      </c>
      <c r="K12" s="117">
        <v>97.8</v>
      </c>
      <c r="L12" s="117">
        <v>98.9</v>
      </c>
      <c r="M12" s="117">
        <v>98.8</v>
      </c>
      <c r="N12" s="118">
        <v>100</v>
      </c>
      <c r="O12" s="118">
        <v>100</v>
      </c>
      <c r="P12" s="119">
        <v>100</v>
      </c>
      <c r="Q12" s="120">
        <v>100</v>
      </c>
      <c r="R12" s="121">
        <v>100</v>
      </c>
      <c r="S12" s="121">
        <v>100</v>
      </c>
    </row>
    <row r="13" spans="1:19" ht="26.25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P13" s="124"/>
    </row>
    <row r="14" spans="1:19" ht="24.75" customHeight="1">
      <c r="A14" s="1214" t="s">
        <v>64</v>
      </c>
      <c r="B14" s="1214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</row>
    <row r="15" spans="1:19" ht="9.75" customHeight="1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7"/>
      <c r="N15" s="127"/>
      <c r="O15" s="127"/>
      <c r="P15" s="127"/>
      <c r="Q15" s="125"/>
    </row>
    <row r="16" spans="1:19" ht="12.75" customHeight="1" thickBot="1">
      <c r="A16" s="125"/>
      <c r="B16" s="127"/>
      <c r="C16" s="127"/>
      <c r="D16" s="127"/>
      <c r="E16" s="127"/>
      <c r="F16" s="127"/>
      <c r="G16" s="127"/>
      <c r="H16" s="127"/>
      <c r="I16" s="127"/>
      <c r="J16" s="127"/>
      <c r="K16" s="1215" t="s">
        <v>36</v>
      </c>
      <c r="L16" s="1215"/>
      <c r="M16" s="1215"/>
      <c r="N16" s="1215"/>
      <c r="O16" s="1215"/>
      <c r="P16" s="1216"/>
      <c r="Q16" s="1216"/>
    </row>
    <row r="17" spans="1:18" ht="15.75" customHeight="1" thickBot="1">
      <c r="A17" s="1176" t="s">
        <v>65</v>
      </c>
      <c r="B17" s="1217"/>
      <c r="C17" s="1217"/>
      <c r="D17" s="1217"/>
      <c r="E17" s="1217"/>
      <c r="F17" s="1175"/>
      <c r="G17" s="1176" t="s">
        <v>66</v>
      </c>
      <c r="H17" s="1217"/>
      <c r="I17" s="1217"/>
      <c r="J17" s="1175"/>
      <c r="K17" s="1176" t="s">
        <v>67</v>
      </c>
      <c r="L17" s="1217"/>
      <c r="M17" s="1217"/>
      <c r="N17" s="1175"/>
      <c r="O17" s="1167" t="s">
        <v>68</v>
      </c>
      <c r="P17" s="1218"/>
      <c r="Q17" s="1218"/>
      <c r="R17" s="1166"/>
    </row>
    <row r="18" spans="1:18" ht="17.25" customHeight="1" thickBot="1">
      <c r="A18" s="1201" t="s">
        <v>69</v>
      </c>
      <c r="B18" s="1202"/>
      <c r="C18" s="1177" t="s">
        <v>70</v>
      </c>
      <c r="D18" s="1178"/>
      <c r="E18" s="1178"/>
      <c r="F18" s="1179"/>
      <c r="G18" s="1180">
        <v>877</v>
      </c>
      <c r="H18" s="1181"/>
      <c r="I18" s="1181"/>
      <c r="J18" s="1182"/>
      <c r="K18" s="1180">
        <v>918</v>
      </c>
      <c r="L18" s="1181"/>
      <c r="M18" s="1181"/>
      <c r="N18" s="1182"/>
      <c r="O18" s="1183">
        <v>909</v>
      </c>
      <c r="P18" s="1184"/>
      <c r="Q18" s="1184"/>
      <c r="R18" s="1185"/>
    </row>
    <row r="19" spans="1:18" ht="17.25" customHeight="1" thickBot="1">
      <c r="A19" s="1176"/>
      <c r="B19" s="1175"/>
      <c r="C19" s="1186" t="s">
        <v>71</v>
      </c>
      <c r="D19" s="1187"/>
      <c r="E19" s="1187"/>
      <c r="F19" s="1188"/>
      <c r="G19" s="1192">
        <v>875</v>
      </c>
      <c r="H19" s="1193"/>
      <c r="I19" s="1193"/>
      <c r="J19" s="1194"/>
      <c r="K19" s="1192">
        <v>869</v>
      </c>
      <c r="L19" s="1193"/>
      <c r="M19" s="1193"/>
      <c r="N19" s="1194"/>
      <c r="O19" s="1151">
        <v>866</v>
      </c>
      <c r="P19" s="1152"/>
      <c r="Q19" s="1152"/>
      <c r="R19" s="1153"/>
    </row>
    <row r="20" spans="1:18" ht="17.25" customHeight="1" thickBot="1">
      <c r="A20" s="1176"/>
      <c r="B20" s="1175"/>
      <c r="C20" s="1195" t="s">
        <v>72</v>
      </c>
      <c r="D20" s="1196"/>
      <c r="E20" s="1196"/>
      <c r="F20" s="1197"/>
      <c r="G20" s="1198">
        <v>99.8</v>
      </c>
      <c r="H20" s="1199"/>
      <c r="I20" s="1199"/>
      <c r="J20" s="1200"/>
      <c r="K20" s="1198">
        <v>94.7</v>
      </c>
      <c r="L20" s="1199"/>
      <c r="M20" s="1199"/>
      <c r="N20" s="1200"/>
      <c r="O20" s="1160">
        <v>95.3</v>
      </c>
      <c r="P20" s="1161"/>
      <c r="Q20" s="1161"/>
      <c r="R20" s="1162"/>
    </row>
    <row r="21" spans="1:18" ht="17.25" customHeight="1" thickBot="1">
      <c r="A21" s="1174" t="s">
        <v>73</v>
      </c>
      <c r="B21" s="1175"/>
      <c r="C21" s="1177" t="s">
        <v>70</v>
      </c>
      <c r="D21" s="1178"/>
      <c r="E21" s="1178"/>
      <c r="F21" s="1179"/>
      <c r="G21" s="1180">
        <v>64</v>
      </c>
      <c r="H21" s="1181"/>
      <c r="I21" s="1181"/>
      <c r="J21" s="1182"/>
      <c r="K21" s="1180">
        <v>60</v>
      </c>
      <c r="L21" s="1181"/>
      <c r="M21" s="1181"/>
      <c r="N21" s="1182"/>
      <c r="O21" s="1183">
        <v>59</v>
      </c>
      <c r="P21" s="1184"/>
      <c r="Q21" s="1184"/>
      <c r="R21" s="1185"/>
    </row>
    <row r="22" spans="1:18" ht="17.25" customHeight="1" thickBot="1">
      <c r="A22" s="1176"/>
      <c r="B22" s="1175"/>
      <c r="C22" s="1186" t="s">
        <v>71</v>
      </c>
      <c r="D22" s="1187"/>
      <c r="E22" s="1187"/>
      <c r="F22" s="1188"/>
      <c r="G22" s="1192">
        <v>61</v>
      </c>
      <c r="H22" s="1193"/>
      <c r="I22" s="1193"/>
      <c r="J22" s="1194"/>
      <c r="K22" s="1192">
        <v>60</v>
      </c>
      <c r="L22" s="1193"/>
      <c r="M22" s="1193"/>
      <c r="N22" s="1194"/>
      <c r="O22" s="1151">
        <v>58</v>
      </c>
      <c r="P22" s="1152"/>
      <c r="Q22" s="1152"/>
      <c r="R22" s="1153"/>
    </row>
    <row r="23" spans="1:18" ht="17.25" customHeight="1" thickBot="1">
      <c r="A23" s="1176"/>
      <c r="B23" s="1175"/>
      <c r="C23" s="1195" t="s">
        <v>72</v>
      </c>
      <c r="D23" s="1196"/>
      <c r="E23" s="1196"/>
      <c r="F23" s="1197"/>
      <c r="G23" s="1198">
        <v>95.3</v>
      </c>
      <c r="H23" s="1199"/>
      <c r="I23" s="1199"/>
      <c r="J23" s="1200"/>
      <c r="K23" s="1198">
        <v>100</v>
      </c>
      <c r="L23" s="1199"/>
      <c r="M23" s="1199"/>
      <c r="N23" s="1200"/>
      <c r="O23" s="1160">
        <v>98.3</v>
      </c>
      <c r="P23" s="1161"/>
      <c r="Q23" s="1161"/>
      <c r="R23" s="1162"/>
    </row>
    <row r="24" spans="1:18" ht="17.25" customHeight="1" thickBot="1">
      <c r="A24" s="1174" t="s">
        <v>74</v>
      </c>
      <c r="B24" s="1175"/>
      <c r="C24" s="1177" t="s">
        <v>70</v>
      </c>
      <c r="D24" s="1178"/>
      <c r="E24" s="1178"/>
      <c r="F24" s="1179"/>
      <c r="G24" s="1180">
        <v>43</v>
      </c>
      <c r="H24" s="1181"/>
      <c r="I24" s="1181"/>
      <c r="J24" s="1182"/>
      <c r="K24" s="1180">
        <v>40</v>
      </c>
      <c r="L24" s="1181"/>
      <c r="M24" s="1181"/>
      <c r="N24" s="1182"/>
      <c r="O24" s="1183">
        <v>39</v>
      </c>
      <c r="P24" s="1184"/>
      <c r="Q24" s="1184"/>
      <c r="R24" s="1185"/>
    </row>
    <row r="25" spans="1:18" ht="17.25" customHeight="1" thickBot="1">
      <c r="A25" s="1176"/>
      <c r="B25" s="1175"/>
      <c r="C25" s="1186" t="s">
        <v>71</v>
      </c>
      <c r="D25" s="1187"/>
      <c r="E25" s="1187"/>
      <c r="F25" s="1188"/>
      <c r="G25" s="1192">
        <v>42</v>
      </c>
      <c r="H25" s="1193"/>
      <c r="I25" s="1193"/>
      <c r="J25" s="1194"/>
      <c r="K25" s="1192">
        <v>41</v>
      </c>
      <c r="L25" s="1193"/>
      <c r="M25" s="1193"/>
      <c r="N25" s="1194"/>
      <c r="O25" s="1151">
        <v>39</v>
      </c>
      <c r="P25" s="1152"/>
      <c r="Q25" s="1152"/>
      <c r="R25" s="1153"/>
    </row>
    <row r="26" spans="1:18" ht="17.25" customHeight="1" thickBot="1">
      <c r="A26" s="1176"/>
      <c r="B26" s="1175"/>
      <c r="C26" s="1195" t="s">
        <v>72</v>
      </c>
      <c r="D26" s="1196"/>
      <c r="E26" s="1196"/>
      <c r="F26" s="1197"/>
      <c r="G26" s="1198">
        <v>97.7</v>
      </c>
      <c r="H26" s="1199"/>
      <c r="I26" s="1199"/>
      <c r="J26" s="1200"/>
      <c r="K26" s="1198">
        <v>102.5</v>
      </c>
      <c r="L26" s="1199"/>
      <c r="M26" s="1199"/>
      <c r="N26" s="1200"/>
      <c r="O26" s="1160">
        <v>100</v>
      </c>
      <c r="P26" s="1161"/>
      <c r="Q26" s="1161"/>
      <c r="R26" s="1162"/>
    </row>
    <row r="27" spans="1:18" ht="17.25" customHeight="1" thickBot="1">
      <c r="A27" s="1174" t="s">
        <v>75</v>
      </c>
      <c r="B27" s="1175"/>
      <c r="C27" s="1177" t="s">
        <v>70</v>
      </c>
      <c r="D27" s="1178"/>
      <c r="E27" s="1178"/>
      <c r="F27" s="1179"/>
      <c r="G27" s="1180">
        <v>238</v>
      </c>
      <c r="H27" s="1181"/>
      <c r="I27" s="1181"/>
      <c r="J27" s="1182"/>
      <c r="K27" s="1180">
        <v>236</v>
      </c>
      <c r="L27" s="1181"/>
      <c r="M27" s="1181"/>
      <c r="N27" s="1182"/>
      <c r="O27" s="1183">
        <v>239</v>
      </c>
      <c r="P27" s="1184"/>
      <c r="Q27" s="1184"/>
      <c r="R27" s="1185"/>
    </row>
    <row r="28" spans="1:18" ht="17.25" customHeight="1" thickBot="1">
      <c r="A28" s="1176"/>
      <c r="B28" s="1175"/>
      <c r="C28" s="1186" t="s">
        <v>71</v>
      </c>
      <c r="D28" s="1187"/>
      <c r="E28" s="1187"/>
      <c r="F28" s="1188"/>
      <c r="G28" s="1192">
        <v>219</v>
      </c>
      <c r="H28" s="1193"/>
      <c r="I28" s="1193"/>
      <c r="J28" s="1194"/>
      <c r="K28" s="1192">
        <v>222</v>
      </c>
      <c r="L28" s="1193"/>
      <c r="M28" s="1193"/>
      <c r="N28" s="1194"/>
      <c r="O28" s="1151">
        <v>229</v>
      </c>
      <c r="P28" s="1152"/>
      <c r="Q28" s="1152"/>
      <c r="R28" s="1153"/>
    </row>
    <row r="29" spans="1:18" ht="17.25" customHeight="1" thickBot="1">
      <c r="A29" s="1176"/>
      <c r="B29" s="1175"/>
      <c r="C29" s="1195" t="s">
        <v>72</v>
      </c>
      <c r="D29" s="1196"/>
      <c r="E29" s="1196"/>
      <c r="F29" s="1197"/>
      <c r="G29" s="1198">
        <v>92</v>
      </c>
      <c r="H29" s="1199"/>
      <c r="I29" s="1199"/>
      <c r="J29" s="1200"/>
      <c r="K29" s="1198">
        <v>94.1</v>
      </c>
      <c r="L29" s="1199"/>
      <c r="M29" s="1199"/>
      <c r="N29" s="1200"/>
      <c r="O29" s="1160">
        <v>95.8</v>
      </c>
      <c r="P29" s="1161"/>
      <c r="Q29" s="1161"/>
      <c r="R29" s="1162"/>
    </row>
    <row r="30" spans="1:18" ht="17.25" customHeight="1" thickBot="1">
      <c r="A30" s="1174" t="s">
        <v>76</v>
      </c>
      <c r="B30" s="1175"/>
      <c r="C30" s="1177" t="s">
        <v>70</v>
      </c>
      <c r="D30" s="1178"/>
      <c r="E30" s="1178"/>
      <c r="F30" s="1179"/>
      <c r="G30" s="1180">
        <v>65</v>
      </c>
      <c r="H30" s="1181"/>
      <c r="I30" s="1181"/>
      <c r="J30" s="1182"/>
      <c r="K30" s="1180">
        <v>61</v>
      </c>
      <c r="L30" s="1181"/>
      <c r="M30" s="1181"/>
      <c r="N30" s="1182"/>
      <c r="O30" s="1183">
        <v>60</v>
      </c>
      <c r="P30" s="1184"/>
      <c r="Q30" s="1184"/>
      <c r="R30" s="1185"/>
    </row>
    <row r="31" spans="1:18" ht="17.25" customHeight="1" thickBot="1">
      <c r="A31" s="1176"/>
      <c r="B31" s="1175"/>
      <c r="C31" s="1186" t="s">
        <v>71</v>
      </c>
      <c r="D31" s="1187"/>
      <c r="E31" s="1187"/>
      <c r="F31" s="1188"/>
      <c r="G31" s="1192">
        <v>61</v>
      </c>
      <c r="H31" s="1193"/>
      <c r="I31" s="1193"/>
      <c r="J31" s="1194"/>
      <c r="K31" s="1192">
        <v>59</v>
      </c>
      <c r="L31" s="1193"/>
      <c r="M31" s="1193"/>
      <c r="N31" s="1194"/>
      <c r="O31" s="1151">
        <v>58</v>
      </c>
      <c r="P31" s="1152"/>
      <c r="Q31" s="1152"/>
      <c r="R31" s="1153"/>
    </row>
    <row r="32" spans="1:18" ht="17.25" customHeight="1" thickBot="1">
      <c r="A32" s="1176"/>
      <c r="B32" s="1175"/>
      <c r="C32" s="1195" t="s">
        <v>72</v>
      </c>
      <c r="D32" s="1196"/>
      <c r="E32" s="1196"/>
      <c r="F32" s="1197"/>
      <c r="G32" s="1198">
        <v>93.8</v>
      </c>
      <c r="H32" s="1199"/>
      <c r="I32" s="1199"/>
      <c r="J32" s="1200"/>
      <c r="K32" s="1198">
        <v>96.7</v>
      </c>
      <c r="L32" s="1199"/>
      <c r="M32" s="1199"/>
      <c r="N32" s="1200"/>
      <c r="O32" s="1160">
        <v>96.7</v>
      </c>
      <c r="P32" s="1161"/>
      <c r="Q32" s="1161"/>
      <c r="R32" s="1162"/>
    </row>
    <row r="33" spans="1:18" ht="17.25" customHeight="1" thickBot="1">
      <c r="A33" s="1165" t="s">
        <v>482</v>
      </c>
      <c r="B33" s="1166"/>
      <c r="C33" s="1168" t="s">
        <v>70</v>
      </c>
      <c r="D33" s="1169"/>
      <c r="E33" s="1169"/>
      <c r="F33" s="1170"/>
      <c r="G33" s="1171">
        <v>59334</v>
      </c>
      <c r="H33" s="1172"/>
      <c r="I33" s="1172"/>
      <c r="J33" s="1173"/>
      <c r="K33" s="1171">
        <v>59732</v>
      </c>
      <c r="L33" s="1172"/>
      <c r="M33" s="1172"/>
      <c r="N33" s="1173"/>
      <c r="O33" s="1183">
        <v>60681</v>
      </c>
      <c r="P33" s="1184"/>
      <c r="Q33" s="1184"/>
      <c r="R33" s="1185"/>
    </row>
    <row r="34" spans="1:18" ht="17.25" customHeight="1" thickBot="1">
      <c r="A34" s="1167"/>
      <c r="B34" s="1166"/>
      <c r="C34" s="1189" t="s">
        <v>71</v>
      </c>
      <c r="D34" s="1190"/>
      <c r="E34" s="1190"/>
      <c r="F34" s="1191"/>
      <c r="G34" s="1148">
        <v>46198</v>
      </c>
      <c r="H34" s="1149"/>
      <c r="I34" s="1149"/>
      <c r="J34" s="1150"/>
      <c r="K34" s="1148">
        <v>46745</v>
      </c>
      <c r="L34" s="1149"/>
      <c r="M34" s="1149"/>
      <c r="N34" s="1150"/>
      <c r="O34" s="1151">
        <v>48126</v>
      </c>
      <c r="P34" s="1152"/>
      <c r="Q34" s="1152"/>
      <c r="R34" s="1153"/>
    </row>
    <row r="35" spans="1:18" ht="17.25" customHeight="1" thickBot="1">
      <c r="A35" s="1167"/>
      <c r="B35" s="1166"/>
      <c r="C35" s="1154" t="s">
        <v>72</v>
      </c>
      <c r="D35" s="1155"/>
      <c r="E35" s="1155"/>
      <c r="F35" s="1156"/>
      <c r="G35" s="1157">
        <v>77.900000000000006</v>
      </c>
      <c r="H35" s="1158"/>
      <c r="I35" s="1158"/>
      <c r="J35" s="1159"/>
      <c r="K35" s="1157">
        <v>78.3</v>
      </c>
      <c r="L35" s="1158"/>
      <c r="M35" s="1158"/>
      <c r="N35" s="1159"/>
      <c r="O35" s="1160">
        <v>79.3</v>
      </c>
      <c r="P35" s="1161"/>
      <c r="Q35" s="1161"/>
      <c r="R35" s="1162"/>
    </row>
    <row r="36" spans="1:18" ht="17.25" customHeight="1">
      <c r="A36" s="1163" t="s">
        <v>77</v>
      </c>
      <c r="B36" s="1163"/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36"/>
    </row>
    <row r="37" spans="1:18" ht="17.25" customHeight="1">
      <c r="A37" s="1164" t="s">
        <v>78</v>
      </c>
      <c r="B37" s="1164"/>
      <c r="C37" s="1164"/>
      <c r="D37" s="1164"/>
      <c r="E37" s="1164"/>
      <c r="F37" s="1164"/>
      <c r="G37" s="1164"/>
      <c r="H37" s="1164"/>
      <c r="I37" s="1164"/>
      <c r="J37" s="1164"/>
      <c r="K37" s="1164"/>
      <c r="L37" s="1164"/>
      <c r="M37" s="1164"/>
      <c r="N37" s="1164"/>
      <c r="O37" s="1164"/>
      <c r="P37" s="1164"/>
      <c r="Q37" s="1164"/>
      <c r="R37" s="1136"/>
    </row>
    <row r="38" spans="1:18" ht="17.25" customHeight="1">
      <c r="A38" s="1164" t="s">
        <v>79</v>
      </c>
      <c r="B38" s="1164"/>
      <c r="C38" s="1164"/>
      <c r="D38" s="1164"/>
      <c r="E38" s="1164"/>
      <c r="F38" s="1164"/>
      <c r="G38" s="1164"/>
      <c r="H38" s="1164"/>
      <c r="I38" s="1164"/>
      <c r="J38" s="1164"/>
      <c r="K38" s="1164"/>
      <c r="L38" s="1164"/>
      <c r="M38" s="1164"/>
      <c r="N38" s="1164"/>
      <c r="O38" s="1164"/>
      <c r="P38" s="1164"/>
      <c r="Q38" s="1164"/>
      <c r="R38" s="1136"/>
    </row>
    <row r="39" spans="1:18" ht="17.25" customHeight="1">
      <c r="A39" s="1164" t="s">
        <v>483</v>
      </c>
      <c r="B39" s="1164"/>
      <c r="C39" s="1164"/>
      <c r="D39" s="1164"/>
      <c r="E39" s="1164"/>
      <c r="F39" s="1164"/>
      <c r="G39" s="1164"/>
      <c r="H39" s="1164"/>
      <c r="I39" s="1164"/>
      <c r="J39" s="1164"/>
      <c r="K39" s="1164"/>
      <c r="L39" s="1164"/>
      <c r="M39" s="1164"/>
      <c r="N39" s="1164"/>
      <c r="O39" s="1164"/>
      <c r="P39" s="1164"/>
      <c r="Q39" s="1164"/>
      <c r="R39" s="1136"/>
    </row>
    <row r="40" spans="1:18" ht="17.25" customHeight="1">
      <c r="A40" s="1147" t="s">
        <v>80</v>
      </c>
      <c r="B40" s="1147"/>
      <c r="C40" s="1147"/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7"/>
      <c r="P40" s="1147"/>
      <c r="Q40" s="1147"/>
      <c r="R40" s="128"/>
    </row>
    <row r="41" spans="1:18" ht="17.25" customHeight="1">
      <c r="A41" s="1147" t="s">
        <v>81</v>
      </c>
      <c r="B41" s="1147"/>
      <c r="C41" s="1147"/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</row>
  </sheetData>
  <mergeCells count="97">
    <mergeCell ref="A18:B20"/>
    <mergeCell ref="C18:F18"/>
    <mergeCell ref="A11:B11"/>
    <mergeCell ref="A1:Q1"/>
    <mergeCell ref="K3:S3"/>
    <mergeCell ref="A4:B5"/>
    <mergeCell ref="A6:B6"/>
    <mergeCell ref="A7:B7"/>
    <mergeCell ref="A12:B12"/>
    <mergeCell ref="A14:R14"/>
    <mergeCell ref="K16:Q16"/>
    <mergeCell ref="A17:F17"/>
    <mergeCell ref="G17:J17"/>
    <mergeCell ref="K17:N17"/>
    <mergeCell ref="O17:R17"/>
    <mergeCell ref="G18:J18"/>
    <mergeCell ref="A21:B23"/>
    <mergeCell ref="C21:F21"/>
    <mergeCell ref="G21:J21"/>
    <mergeCell ref="K21:N21"/>
    <mergeCell ref="O21:R21"/>
    <mergeCell ref="C22:F22"/>
    <mergeCell ref="G22:J22"/>
    <mergeCell ref="G23:J23"/>
    <mergeCell ref="K23:N23"/>
    <mergeCell ref="O23:R23"/>
    <mergeCell ref="K18:N18"/>
    <mergeCell ref="O18:R18"/>
    <mergeCell ref="C19:F19"/>
    <mergeCell ref="G25:J25"/>
    <mergeCell ref="K25:N25"/>
    <mergeCell ref="O25:R25"/>
    <mergeCell ref="G19:J19"/>
    <mergeCell ref="K19:N19"/>
    <mergeCell ref="O19:R19"/>
    <mergeCell ref="C20:F20"/>
    <mergeCell ref="G20:J20"/>
    <mergeCell ref="K20:N20"/>
    <mergeCell ref="O20:R20"/>
    <mergeCell ref="K22:N22"/>
    <mergeCell ref="O22:R22"/>
    <mergeCell ref="C23:F23"/>
    <mergeCell ref="A27:B29"/>
    <mergeCell ref="C27:F27"/>
    <mergeCell ref="G27:J27"/>
    <mergeCell ref="K27:N27"/>
    <mergeCell ref="O27:R27"/>
    <mergeCell ref="C28:F28"/>
    <mergeCell ref="G28:J28"/>
    <mergeCell ref="K28:N28"/>
    <mergeCell ref="O28:R28"/>
    <mergeCell ref="C29:F29"/>
    <mergeCell ref="G29:J29"/>
    <mergeCell ref="K29:N29"/>
    <mergeCell ref="O29:R29"/>
    <mergeCell ref="A24:B26"/>
    <mergeCell ref="C24:F24"/>
    <mergeCell ref="G24:J24"/>
    <mergeCell ref="K24:N24"/>
    <mergeCell ref="O24:R24"/>
    <mergeCell ref="C25:F25"/>
    <mergeCell ref="C26:F26"/>
    <mergeCell ref="G26:J26"/>
    <mergeCell ref="K26:N26"/>
    <mergeCell ref="O26:R26"/>
    <mergeCell ref="O33:R33"/>
    <mergeCell ref="C34:F34"/>
    <mergeCell ref="G34:J34"/>
    <mergeCell ref="G31:J31"/>
    <mergeCell ref="K31:N31"/>
    <mergeCell ref="O31:R31"/>
    <mergeCell ref="C32:F32"/>
    <mergeCell ref="G32:J32"/>
    <mergeCell ref="K32:N32"/>
    <mergeCell ref="O32:R32"/>
    <mergeCell ref="A30:B32"/>
    <mergeCell ref="C30:F30"/>
    <mergeCell ref="G30:J30"/>
    <mergeCell ref="K30:N30"/>
    <mergeCell ref="O30:R30"/>
    <mergeCell ref="C31:F31"/>
    <mergeCell ref="A41:R41"/>
    <mergeCell ref="K34:N34"/>
    <mergeCell ref="O34:R34"/>
    <mergeCell ref="C35:F35"/>
    <mergeCell ref="G35:J35"/>
    <mergeCell ref="K35:N35"/>
    <mergeCell ref="O35:R35"/>
    <mergeCell ref="A36:Q36"/>
    <mergeCell ref="A37:Q37"/>
    <mergeCell ref="A38:Q38"/>
    <mergeCell ref="A39:Q39"/>
    <mergeCell ref="A40:Q40"/>
    <mergeCell ref="A33:B35"/>
    <mergeCell ref="C33:F33"/>
    <mergeCell ref="G33:J33"/>
    <mergeCell ref="K33:N33"/>
  </mergeCells>
  <phoneticPr fontId="2"/>
  <printOptions horizontalCentered="1"/>
  <pageMargins left="0.98425196850393704" right="0.78740157480314965" top="0.98425196850393704" bottom="0.98425196850393704" header="0.51181102362204722" footer="0.39370078740157483"/>
  <pageSetup paperSize="9" scale="89" firstPageNumber="31" orientation="portrait" useFirstPageNumber="1" r:id="rId1"/>
  <headerFooter alignWithMargins="0">
    <oddFooter>&amp;C&amp;"ＭＳ ゴシック,標準"&amp;14&amp;P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DA30-BAD4-4E1E-89AA-7F0A653BB9A6}">
  <sheetPr>
    <tabColor rgb="FFFF0000"/>
  </sheetPr>
  <dimension ref="A1:AP355"/>
  <sheetViews>
    <sheetView view="pageBreakPreview" zoomScale="130" zoomScaleNormal="50" zoomScaleSheetLayoutView="130" workbookViewId="0">
      <pane xSplit="5" ySplit="11" topLeftCell="F12" activePane="bottomRight" state="frozen"/>
      <selection pane="topRight" activeCell="F1" sqref="F1"/>
      <selection pane="bottomLeft" activeCell="A13" sqref="A13"/>
      <selection pane="bottomRight" activeCell="E11" sqref="E11"/>
    </sheetView>
  </sheetViews>
  <sheetFormatPr defaultColWidth="8.25" defaultRowHeight="13"/>
  <cols>
    <col min="1" max="1" width="3" style="136" customWidth="1"/>
    <col min="2" max="2" width="0.83203125" style="136" customWidth="1"/>
    <col min="3" max="3" width="11" style="366" customWidth="1"/>
    <col min="4" max="4" width="0.83203125" style="136" customWidth="1"/>
    <col min="5" max="5" width="8.6640625" style="372" customWidth="1"/>
    <col min="6" max="7" width="4.83203125" style="372" customWidth="1"/>
    <col min="8" max="8" width="3.1640625" style="373" customWidth="1"/>
    <col min="9" max="9" width="3.1640625" style="132" customWidth="1"/>
    <col min="10" max="10" width="6.1640625" style="132" bestFit="1" customWidth="1"/>
    <col min="11" max="11" width="6.4140625" style="132" hidden="1" customWidth="1"/>
    <col min="12" max="12" width="6.1640625" style="132" bestFit="1" customWidth="1"/>
    <col min="13" max="13" width="6.4140625" style="132" customWidth="1"/>
    <col min="14" max="14" width="5.83203125" style="371" customWidth="1"/>
    <col min="15" max="15" width="5.4140625" style="132" customWidth="1"/>
    <col min="16" max="19" width="4.9140625" style="132" customWidth="1"/>
    <col min="20" max="21" width="0.75" style="132" customWidth="1"/>
    <col min="22" max="38" width="4.9140625" style="132" customWidth="1"/>
    <col min="39" max="39" width="4.9140625" style="136" customWidth="1"/>
    <col min="40" max="40" width="8.25" style="135"/>
    <col min="41" max="41" width="12.58203125" style="136" customWidth="1"/>
    <col min="42" max="258" width="8.25" style="136"/>
    <col min="259" max="259" width="3" style="136" customWidth="1"/>
    <col min="260" max="260" width="0.83203125" style="136" customWidth="1"/>
    <col min="261" max="261" width="11" style="136" customWidth="1"/>
    <col min="262" max="262" width="0.83203125" style="136" customWidth="1"/>
    <col min="263" max="263" width="8.6640625" style="136" customWidth="1"/>
    <col min="264" max="265" width="4.83203125" style="136" customWidth="1"/>
    <col min="266" max="267" width="3.1640625" style="136" customWidth="1"/>
    <col min="268" max="268" width="6.1640625" style="136" bestFit="1" customWidth="1"/>
    <col min="269" max="269" width="0" style="136" hidden="1" customWidth="1"/>
    <col min="270" max="270" width="6.1640625" style="136" bestFit="1" customWidth="1"/>
    <col min="271" max="271" width="6.4140625" style="136" customWidth="1"/>
    <col min="272" max="272" width="5.83203125" style="136" customWidth="1"/>
    <col min="273" max="273" width="5.4140625" style="136" customWidth="1"/>
    <col min="274" max="295" width="4.9140625" style="136" customWidth="1"/>
    <col min="296" max="296" width="8.25" style="136"/>
    <col min="297" max="297" width="12.58203125" style="136" customWidth="1"/>
    <col min="298" max="514" width="8.25" style="136"/>
    <col min="515" max="515" width="3" style="136" customWidth="1"/>
    <col min="516" max="516" width="0.83203125" style="136" customWidth="1"/>
    <col min="517" max="517" width="11" style="136" customWidth="1"/>
    <col min="518" max="518" width="0.83203125" style="136" customWidth="1"/>
    <col min="519" max="519" width="8.6640625" style="136" customWidth="1"/>
    <col min="520" max="521" width="4.83203125" style="136" customWidth="1"/>
    <col min="522" max="523" width="3.1640625" style="136" customWidth="1"/>
    <col min="524" max="524" width="6.1640625" style="136" bestFit="1" customWidth="1"/>
    <col min="525" max="525" width="0" style="136" hidden="1" customWidth="1"/>
    <col min="526" max="526" width="6.1640625" style="136" bestFit="1" customWidth="1"/>
    <col min="527" max="527" width="6.4140625" style="136" customWidth="1"/>
    <col min="528" max="528" width="5.83203125" style="136" customWidth="1"/>
    <col min="529" max="529" width="5.4140625" style="136" customWidth="1"/>
    <col min="530" max="551" width="4.9140625" style="136" customWidth="1"/>
    <col min="552" max="552" width="8.25" style="136"/>
    <col min="553" max="553" width="12.58203125" style="136" customWidth="1"/>
    <col min="554" max="770" width="8.25" style="136"/>
    <col min="771" max="771" width="3" style="136" customWidth="1"/>
    <col min="772" max="772" width="0.83203125" style="136" customWidth="1"/>
    <col min="773" max="773" width="11" style="136" customWidth="1"/>
    <col min="774" max="774" width="0.83203125" style="136" customWidth="1"/>
    <col min="775" max="775" width="8.6640625" style="136" customWidth="1"/>
    <col min="776" max="777" width="4.83203125" style="136" customWidth="1"/>
    <col min="778" max="779" width="3.1640625" style="136" customWidth="1"/>
    <col min="780" max="780" width="6.1640625" style="136" bestFit="1" customWidth="1"/>
    <col min="781" max="781" width="0" style="136" hidden="1" customWidth="1"/>
    <col min="782" max="782" width="6.1640625" style="136" bestFit="1" customWidth="1"/>
    <col min="783" max="783" width="6.4140625" style="136" customWidth="1"/>
    <col min="784" max="784" width="5.83203125" style="136" customWidth="1"/>
    <col min="785" max="785" width="5.4140625" style="136" customWidth="1"/>
    <col min="786" max="807" width="4.9140625" style="136" customWidth="1"/>
    <col min="808" max="808" width="8.25" style="136"/>
    <col min="809" max="809" width="12.58203125" style="136" customWidth="1"/>
    <col min="810" max="1026" width="8.25" style="136"/>
    <col min="1027" max="1027" width="3" style="136" customWidth="1"/>
    <col min="1028" max="1028" width="0.83203125" style="136" customWidth="1"/>
    <col min="1029" max="1029" width="11" style="136" customWidth="1"/>
    <col min="1030" max="1030" width="0.83203125" style="136" customWidth="1"/>
    <col min="1031" max="1031" width="8.6640625" style="136" customWidth="1"/>
    <col min="1032" max="1033" width="4.83203125" style="136" customWidth="1"/>
    <col min="1034" max="1035" width="3.1640625" style="136" customWidth="1"/>
    <col min="1036" max="1036" width="6.1640625" style="136" bestFit="1" customWidth="1"/>
    <col min="1037" max="1037" width="0" style="136" hidden="1" customWidth="1"/>
    <col min="1038" max="1038" width="6.1640625" style="136" bestFit="1" customWidth="1"/>
    <col min="1039" max="1039" width="6.4140625" style="136" customWidth="1"/>
    <col min="1040" max="1040" width="5.83203125" style="136" customWidth="1"/>
    <col min="1041" max="1041" width="5.4140625" style="136" customWidth="1"/>
    <col min="1042" max="1063" width="4.9140625" style="136" customWidth="1"/>
    <col min="1064" max="1064" width="8.25" style="136"/>
    <col min="1065" max="1065" width="12.58203125" style="136" customWidth="1"/>
    <col min="1066" max="1282" width="8.25" style="136"/>
    <col min="1283" max="1283" width="3" style="136" customWidth="1"/>
    <col min="1284" max="1284" width="0.83203125" style="136" customWidth="1"/>
    <col min="1285" max="1285" width="11" style="136" customWidth="1"/>
    <col min="1286" max="1286" width="0.83203125" style="136" customWidth="1"/>
    <col min="1287" max="1287" width="8.6640625" style="136" customWidth="1"/>
    <col min="1288" max="1289" width="4.83203125" style="136" customWidth="1"/>
    <col min="1290" max="1291" width="3.1640625" style="136" customWidth="1"/>
    <col min="1292" max="1292" width="6.1640625" style="136" bestFit="1" customWidth="1"/>
    <col min="1293" max="1293" width="0" style="136" hidden="1" customWidth="1"/>
    <col min="1294" max="1294" width="6.1640625" style="136" bestFit="1" customWidth="1"/>
    <col min="1295" max="1295" width="6.4140625" style="136" customWidth="1"/>
    <col min="1296" max="1296" width="5.83203125" style="136" customWidth="1"/>
    <col min="1297" max="1297" width="5.4140625" style="136" customWidth="1"/>
    <col min="1298" max="1319" width="4.9140625" style="136" customWidth="1"/>
    <col min="1320" max="1320" width="8.25" style="136"/>
    <col min="1321" max="1321" width="12.58203125" style="136" customWidth="1"/>
    <col min="1322" max="1538" width="8.25" style="136"/>
    <col min="1539" max="1539" width="3" style="136" customWidth="1"/>
    <col min="1540" max="1540" width="0.83203125" style="136" customWidth="1"/>
    <col min="1541" max="1541" width="11" style="136" customWidth="1"/>
    <col min="1542" max="1542" width="0.83203125" style="136" customWidth="1"/>
    <col min="1543" max="1543" width="8.6640625" style="136" customWidth="1"/>
    <col min="1544" max="1545" width="4.83203125" style="136" customWidth="1"/>
    <col min="1546" max="1547" width="3.1640625" style="136" customWidth="1"/>
    <col min="1548" max="1548" width="6.1640625" style="136" bestFit="1" customWidth="1"/>
    <col min="1549" max="1549" width="0" style="136" hidden="1" customWidth="1"/>
    <col min="1550" max="1550" width="6.1640625" style="136" bestFit="1" customWidth="1"/>
    <col min="1551" max="1551" width="6.4140625" style="136" customWidth="1"/>
    <col min="1552" max="1552" width="5.83203125" style="136" customWidth="1"/>
    <col min="1553" max="1553" width="5.4140625" style="136" customWidth="1"/>
    <col min="1554" max="1575" width="4.9140625" style="136" customWidth="1"/>
    <col min="1576" max="1576" width="8.25" style="136"/>
    <col min="1577" max="1577" width="12.58203125" style="136" customWidth="1"/>
    <col min="1578" max="1794" width="8.25" style="136"/>
    <col min="1795" max="1795" width="3" style="136" customWidth="1"/>
    <col min="1796" max="1796" width="0.83203125" style="136" customWidth="1"/>
    <col min="1797" max="1797" width="11" style="136" customWidth="1"/>
    <col min="1798" max="1798" width="0.83203125" style="136" customWidth="1"/>
    <col min="1799" max="1799" width="8.6640625" style="136" customWidth="1"/>
    <col min="1800" max="1801" width="4.83203125" style="136" customWidth="1"/>
    <col min="1802" max="1803" width="3.1640625" style="136" customWidth="1"/>
    <col min="1804" max="1804" width="6.1640625" style="136" bestFit="1" customWidth="1"/>
    <col min="1805" max="1805" width="0" style="136" hidden="1" customWidth="1"/>
    <col min="1806" max="1806" width="6.1640625" style="136" bestFit="1" customWidth="1"/>
    <col min="1807" max="1807" width="6.4140625" style="136" customWidth="1"/>
    <col min="1808" max="1808" width="5.83203125" style="136" customWidth="1"/>
    <col min="1809" max="1809" width="5.4140625" style="136" customWidth="1"/>
    <col min="1810" max="1831" width="4.9140625" style="136" customWidth="1"/>
    <col min="1832" max="1832" width="8.25" style="136"/>
    <col min="1833" max="1833" width="12.58203125" style="136" customWidth="1"/>
    <col min="1834" max="2050" width="8.25" style="136"/>
    <col min="2051" max="2051" width="3" style="136" customWidth="1"/>
    <col min="2052" max="2052" width="0.83203125" style="136" customWidth="1"/>
    <col min="2053" max="2053" width="11" style="136" customWidth="1"/>
    <col min="2054" max="2054" width="0.83203125" style="136" customWidth="1"/>
    <col min="2055" max="2055" width="8.6640625" style="136" customWidth="1"/>
    <col min="2056" max="2057" width="4.83203125" style="136" customWidth="1"/>
    <col min="2058" max="2059" width="3.1640625" style="136" customWidth="1"/>
    <col min="2060" max="2060" width="6.1640625" style="136" bestFit="1" customWidth="1"/>
    <col min="2061" max="2061" width="0" style="136" hidden="1" customWidth="1"/>
    <col min="2062" max="2062" width="6.1640625" style="136" bestFit="1" customWidth="1"/>
    <col min="2063" max="2063" width="6.4140625" style="136" customWidth="1"/>
    <col min="2064" max="2064" width="5.83203125" style="136" customWidth="1"/>
    <col min="2065" max="2065" width="5.4140625" style="136" customWidth="1"/>
    <col min="2066" max="2087" width="4.9140625" style="136" customWidth="1"/>
    <col min="2088" max="2088" width="8.25" style="136"/>
    <col min="2089" max="2089" width="12.58203125" style="136" customWidth="1"/>
    <col min="2090" max="2306" width="8.25" style="136"/>
    <col min="2307" max="2307" width="3" style="136" customWidth="1"/>
    <col min="2308" max="2308" width="0.83203125" style="136" customWidth="1"/>
    <col min="2309" max="2309" width="11" style="136" customWidth="1"/>
    <col min="2310" max="2310" width="0.83203125" style="136" customWidth="1"/>
    <col min="2311" max="2311" width="8.6640625" style="136" customWidth="1"/>
    <col min="2312" max="2313" width="4.83203125" style="136" customWidth="1"/>
    <col min="2314" max="2315" width="3.1640625" style="136" customWidth="1"/>
    <col min="2316" max="2316" width="6.1640625" style="136" bestFit="1" customWidth="1"/>
    <col min="2317" max="2317" width="0" style="136" hidden="1" customWidth="1"/>
    <col min="2318" max="2318" width="6.1640625" style="136" bestFit="1" customWidth="1"/>
    <col min="2319" max="2319" width="6.4140625" style="136" customWidth="1"/>
    <col min="2320" max="2320" width="5.83203125" style="136" customWidth="1"/>
    <col min="2321" max="2321" width="5.4140625" style="136" customWidth="1"/>
    <col min="2322" max="2343" width="4.9140625" style="136" customWidth="1"/>
    <col min="2344" max="2344" width="8.25" style="136"/>
    <col min="2345" max="2345" width="12.58203125" style="136" customWidth="1"/>
    <col min="2346" max="2562" width="8.25" style="136"/>
    <col min="2563" max="2563" width="3" style="136" customWidth="1"/>
    <col min="2564" max="2564" width="0.83203125" style="136" customWidth="1"/>
    <col min="2565" max="2565" width="11" style="136" customWidth="1"/>
    <col min="2566" max="2566" width="0.83203125" style="136" customWidth="1"/>
    <col min="2567" max="2567" width="8.6640625" style="136" customWidth="1"/>
    <col min="2568" max="2569" width="4.83203125" style="136" customWidth="1"/>
    <col min="2570" max="2571" width="3.1640625" style="136" customWidth="1"/>
    <col min="2572" max="2572" width="6.1640625" style="136" bestFit="1" customWidth="1"/>
    <col min="2573" max="2573" width="0" style="136" hidden="1" customWidth="1"/>
    <col min="2574" max="2574" width="6.1640625" style="136" bestFit="1" customWidth="1"/>
    <col min="2575" max="2575" width="6.4140625" style="136" customWidth="1"/>
    <col min="2576" max="2576" width="5.83203125" style="136" customWidth="1"/>
    <col min="2577" max="2577" width="5.4140625" style="136" customWidth="1"/>
    <col min="2578" max="2599" width="4.9140625" style="136" customWidth="1"/>
    <col min="2600" max="2600" width="8.25" style="136"/>
    <col min="2601" max="2601" width="12.58203125" style="136" customWidth="1"/>
    <col min="2602" max="2818" width="8.25" style="136"/>
    <col min="2819" max="2819" width="3" style="136" customWidth="1"/>
    <col min="2820" max="2820" width="0.83203125" style="136" customWidth="1"/>
    <col min="2821" max="2821" width="11" style="136" customWidth="1"/>
    <col min="2822" max="2822" width="0.83203125" style="136" customWidth="1"/>
    <col min="2823" max="2823" width="8.6640625" style="136" customWidth="1"/>
    <col min="2824" max="2825" width="4.83203125" style="136" customWidth="1"/>
    <col min="2826" max="2827" width="3.1640625" style="136" customWidth="1"/>
    <col min="2828" max="2828" width="6.1640625" style="136" bestFit="1" customWidth="1"/>
    <col min="2829" max="2829" width="0" style="136" hidden="1" customWidth="1"/>
    <col min="2830" max="2830" width="6.1640625" style="136" bestFit="1" customWidth="1"/>
    <col min="2831" max="2831" width="6.4140625" style="136" customWidth="1"/>
    <col min="2832" max="2832" width="5.83203125" style="136" customWidth="1"/>
    <col min="2833" max="2833" width="5.4140625" style="136" customWidth="1"/>
    <col min="2834" max="2855" width="4.9140625" style="136" customWidth="1"/>
    <col min="2856" max="2856" width="8.25" style="136"/>
    <col min="2857" max="2857" width="12.58203125" style="136" customWidth="1"/>
    <col min="2858" max="3074" width="8.25" style="136"/>
    <col min="3075" max="3075" width="3" style="136" customWidth="1"/>
    <col min="3076" max="3076" width="0.83203125" style="136" customWidth="1"/>
    <col min="3077" max="3077" width="11" style="136" customWidth="1"/>
    <col min="3078" max="3078" width="0.83203125" style="136" customWidth="1"/>
    <col min="3079" max="3079" width="8.6640625" style="136" customWidth="1"/>
    <col min="3080" max="3081" width="4.83203125" style="136" customWidth="1"/>
    <col min="3082" max="3083" width="3.1640625" style="136" customWidth="1"/>
    <col min="3084" max="3084" width="6.1640625" style="136" bestFit="1" customWidth="1"/>
    <col min="3085" max="3085" width="0" style="136" hidden="1" customWidth="1"/>
    <col min="3086" max="3086" width="6.1640625" style="136" bestFit="1" customWidth="1"/>
    <col min="3087" max="3087" width="6.4140625" style="136" customWidth="1"/>
    <col min="3088" max="3088" width="5.83203125" style="136" customWidth="1"/>
    <col min="3089" max="3089" width="5.4140625" style="136" customWidth="1"/>
    <col min="3090" max="3111" width="4.9140625" style="136" customWidth="1"/>
    <col min="3112" max="3112" width="8.25" style="136"/>
    <col min="3113" max="3113" width="12.58203125" style="136" customWidth="1"/>
    <col min="3114" max="3330" width="8.25" style="136"/>
    <col min="3331" max="3331" width="3" style="136" customWidth="1"/>
    <col min="3332" max="3332" width="0.83203125" style="136" customWidth="1"/>
    <col min="3333" max="3333" width="11" style="136" customWidth="1"/>
    <col min="3334" max="3334" width="0.83203125" style="136" customWidth="1"/>
    <col min="3335" max="3335" width="8.6640625" style="136" customWidth="1"/>
    <col min="3336" max="3337" width="4.83203125" style="136" customWidth="1"/>
    <col min="3338" max="3339" width="3.1640625" style="136" customWidth="1"/>
    <col min="3340" max="3340" width="6.1640625" style="136" bestFit="1" customWidth="1"/>
    <col min="3341" max="3341" width="0" style="136" hidden="1" customWidth="1"/>
    <col min="3342" max="3342" width="6.1640625" style="136" bestFit="1" customWidth="1"/>
    <col min="3343" max="3343" width="6.4140625" style="136" customWidth="1"/>
    <col min="3344" max="3344" width="5.83203125" style="136" customWidth="1"/>
    <col min="3345" max="3345" width="5.4140625" style="136" customWidth="1"/>
    <col min="3346" max="3367" width="4.9140625" style="136" customWidth="1"/>
    <col min="3368" max="3368" width="8.25" style="136"/>
    <col min="3369" max="3369" width="12.58203125" style="136" customWidth="1"/>
    <col min="3370" max="3586" width="8.25" style="136"/>
    <col min="3587" max="3587" width="3" style="136" customWidth="1"/>
    <col min="3588" max="3588" width="0.83203125" style="136" customWidth="1"/>
    <col min="3589" max="3589" width="11" style="136" customWidth="1"/>
    <col min="3590" max="3590" width="0.83203125" style="136" customWidth="1"/>
    <col min="3591" max="3591" width="8.6640625" style="136" customWidth="1"/>
    <col min="3592" max="3593" width="4.83203125" style="136" customWidth="1"/>
    <col min="3594" max="3595" width="3.1640625" style="136" customWidth="1"/>
    <col min="3596" max="3596" width="6.1640625" style="136" bestFit="1" customWidth="1"/>
    <col min="3597" max="3597" width="0" style="136" hidden="1" customWidth="1"/>
    <col min="3598" max="3598" width="6.1640625" style="136" bestFit="1" customWidth="1"/>
    <col min="3599" max="3599" width="6.4140625" style="136" customWidth="1"/>
    <col min="3600" max="3600" width="5.83203125" style="136" customWidth="1"/>
    <col min="3601" max="3601" width="5.4140625" style="136" customWidth="1"/>
    <col min="3602" max="3623" width="4.9140625" style="136" customWidth="1"/>
    <col min="3624" max="3624" width="8.25" style="136"/>
    <col min="3625" max="3625" width="12.58203125" style="136" customWidth="1"/>
    <col min="3626" max="3842" width="8.25" style="136"/>
    <col min="3843" max="3843" width="3" style="136" customWidth="1"/>
    <col min="3844" max="3844" width="0.83203125" style="136" customWidth="1"/>
    <col min="3845" max="3845" width="11" style="136" customWidth="1"/>
    <col min="3846" max="3846" width="0.83203125" style="136" customWidth="1"/>
    <col min="3847" max="3847" width="8.6640625" style="136" customWidth="1"/>
    <col min="3848" max="3849" width="4.83203125" style="136" customWidth="1"/>
    <col min="3850" max="3851" width="3.1640625" style="136" customWidth="1"/>
    <col min="3852" max="3852" width="6.1640625" style="136" bestFit="1" customWidth="1"/>
    <col min="3853" max="3853" width="0" style="136" hidden="1" customWidth="1"/>
    <col min="3854" max="3854" width="6.1640625" style="136" bestFit="1" customWidth="1"/>
    <col min="3855" max="3855" width="6.4140625" style="136" customWidth="1"/>
    <col min="3856" max="3856" width="5.83203125" style="136" customWidth="1"/>
    <col min="3857" max="3857" width="5.4140625" style="136" customWidth="1"/>
    <col min="3858" max="3879" width="4.9140625" style="136" customWidth="1"/>
    <col min="3880" max="3880" width="8.25" style="136"/>
    <col min="3881" max="3881" width="12.58203125" style="136" customWidth="1"/>
    <col min="3882" max="4098" width="8.25" style="136"/>
    <col min="4099" max="4099" width="3" style="136" customWidth="1"/>
    <col min="4100" max="4100" width="0.83203125" style="136" customWidth="1"/>
    <col min="4101" max="4101" width="11" style="136" customWidth="1"/>
    <col min="4102" max="4102" width="0.83203125" style="136" customWidth="1"/>
    <col min="4103" max="4103" width="8.6640625" style="136" customWidth="1"/>
    <col min="4104" max="4105" width="4.83203125" style="136" customWidth="1"/>
    <col min="4106" max="4107" width="3.1640625" style="136" customWidth="1"/>
    <col min="4108" max="4108" width="6.1640625" style="136" bestFit="1" customWidth="1"/>
    <col min="4109" max="4109" width="0" style="136" hidden="1" customWidth="1"/>
    <col min="4110" max="4110" width="6.1640625" style="136" bestFit="1" customWidth="1"/>
    <col min="4111" max="4111" width="6.4140625" style="136" customWidth="1"/>
    <col min="4112" max="4112" width="5.83203125" style="136" customWidth="1"/>
    <col min="4113" max="4113" width="5.4140625" style="136" customWidth="1"/>
    <col min="4114" max="4135" width="4.9140625" style="136" customWidth="1"/>
    <col min="4136" max="4136" width="8.25" style="136"/>
    <col min="4137" max="4137" width="12.58203125" style="136" customWidth="1"/>
    <col min="4138" max="4354" width="8.25" style="136"/>
    <col min="4355" max="4355" width="3" style="136" customWidth="1"/>
    <col min="4356" max="4356" width="0.83203125" style="136" customWidth="1"/>
    <col min="4357" max="4357" width="11" style="136" customWidth="1"/>
    <col min="4358" max="4358" width="0.83203125" style="136" customWidth="1"/>
    <col min="4359" max="4359" width="8.6640625" style="136" customWidth="1"/>
    <col min="4360" max="4361" width="4.83203125" style="136" customWidth="1"/>
    <col min="4362" max="4363" width="3.1640625" style="136" customWidth="1"/>
    <col min="4364" max="4364" width="6.1640625" style="136" bestFit="1" customWidth="1"/>
    <col min="4365" max="4365" width="0" style="136" hidden="1" customWidth="1"/>
    <col min="4366" max="4366" width="6.1640625" style="136" bestFit="1" customWidth="1"/>
    <col min="4367" max="4367" width="6.4140625" style="136" customWidth="1"/>
    <col min="4368" max="4368" width="5.83203125" style="136" customWidth="1"/>
    <col min="4369" max="4369" width="5.4140625" style="136" customWidth="1"/>
    <col min="4370" max="4391" width="4.9140625" style="136" customWidth="1"/>
    <col min="4392" max="4392" width="8.25" style="136"/>
    <col min="4393" max="4393" width="12.58203125" style="136" customWidth="1"/>
    <col min="4394" max="4610" width="8.25" style="136"/>
    <col min="4611" max="4611" width="3" style="136" customWidth="1"/>
    <col min="4612" max="4612" width="0.83203125" style="136" customWidth="1"/>
    <col min="4613" max="4613" width="11" style="136" customWidth="1"/>
    <col min="4614" max="4614" width="0.83203125" style="136" customWidth="1"/>
    <col min="4615" max="4615" width="8.6640625" style="136" customWidth="1"/>
    <col min="4616" max="4617" width="4.83203125" style="136" customWidth="1"/>
    <col min="4618" max="4619" width="3.1640625" style="136" customWidth="1"/>
    <col min="4620" max="4620" width="6.1640625" style="136" bestFit="1" customWidth="1"/>
    <col min="4621" max="4621" width="0" style="136" hidden="1" customWidth="1"/>
    <col min="4622" max="4622" width="6.1640625" style="136" bestFit="1" customWidth="1"/>
    <col min="4623" max="4623" width="6.4140625" style="136" customWidth="1"/>
    <col min="4624" max="4624" width="5.83203125" style="136" customWidth="1"/>
    <col min="4625" max="4625" width="5.4140625" style="136" customWidth="1"/>
    <col min="4626" max="4647" width="4.9140625" style="136" customWidth="1"/>
    <col min="4648" max="4648" width="8.25" style="136"/>
    <col min="4649" max="4649" width="12.58203125" style="136" customWidth="1"/>
    <col min="4650" max="4866" width="8.25" style="136"/>
    <col min="4867" max="4867" width="3" style="136" customWidth="1"/>
    <col min="4868" max="4868" width="0.83203125" style="136" customWidth="1"/>
    <col min="4869" max="4869" width="11" style="136" customWidth="1"/>
    <col min="4870" max="4870" width="0.83203125" style="136" customWidth="1"/>
    <col min="4871" max="4871" width="8.6640625" style="136" customWidth="1"/>
    <col min="4872" max="4873" width="4.83203125" style="136" customWidth="1"/>
    <col min="4874" max="4875" width="3.1640625" style="136" customWidth="1"/>
    <col min="4876" max="4876" width="6.1640625" style="136" bestFit="1" customWidth="1"/>
    <col min="4877" max="4877" width="0" style="136" hidden="1" customWidth="1"/>
    <col min="4878" max="4878" width="6.1640625" style="136" bestFit="1" customWidth="1"/>
    <col min="4879" max="4879" width="6.4140625" style="136" customWidth="1"/>
    <col min="4880" max="4880" width="5.83203125" style="136" customWidth="1"/>
    <col min="4881" max="4881" width="5.4140625" style="136" customWidth="1"/>
    <col min="4882" max="4903" width="4.9140625" style="136" customWidth="1"/>
    <col min="4904" max="4904" width="8.25" style="136"/>
    <col min="4905" max="4905" width="12.58203125" style="136" customWidth="1"/>
    <col min="4906" max="5122" width="8.25" style="136"/>
    <col min="5123" max="5123" width="3" style="136" customWidth="1"/>
    <col min="5124" max="5124" width="0.83203125" style="136" customWidth="1"/>
    <col min="5125" max="5125" width="11" style="136" customWidth="1"/>
    <col min="5126" max="5126" width="0.83203125" style="136" customWidth="1"/>
    <col min="5127" max="5127" width="8.6640625" style="136" customWidth="1"/>
    <col min="5128" max="5129" width="4.83203125" style="136" customWidth="1"/>
    <col min="5130" max="5131" width="3.1640625" style="136" customWidth="1"/>
    <col min="5132" max="5132" width="6.1640625" style="136" bestFit="1" customWidth="1"/>
    <col min="5133" max="5133" width="0" style="136" hidden="1" customWidth="1"/>
    <col min="5134" max="5134" width="6.1640625" style="136" bestFit="1" customWidth="1"/>
    <col min="5135" max="5135" width="6.4140625" style="136" customWidth="1"/>
    <col min="5136" max="5136" width="5.83203125" style="136" customWidth="1"/>
    <col min="5137" max="5137" width="5.4140625" style="136" customWidth="1"/>
    <col min="5138" max="5159" width="4.9140625" style="136" customWidth="1"/>
    <col min="5160" max="5160" width="8.25" style="136"/>
    <col min="5161" max="5161" width="12.58203125" style="136" customWidth="1"/>
    <col min="5162" max="5378" width="8.25" style="136"/>
    <col min="5379" max="5379" width="3" style="136" customWidth="1"/>
    <col min="5380" max="5380" width="0.83203125" style="136" customWidth="1"/>
    <col min="5381" max="5381" width="11" style="136" customWidth="1"/>
    <col min="5382" max="5382" width="0.83203125" style="136" customWidth="1"/>
    <col min="5383" max="5383" width="8.6640625" style="136" customWidth="1"/>
    <col min="5384" max="5385" width="4.83203125" style="136" customWidth="1"/>
    <col min="5386" max="5387" width="3.1640625" style="136" customWidth="1"/>
    <col min="5388" max="5388" width="6.1640625" style="136" bestFit="1" customWidth="1"/>
    <col min="5389" max="5389" width="0" style="136" hidden="1" customWidth="1"/>
    <col min="5390" max="5390" width="6.1640625" style="136" bestFit="1" customWidth="1"/>
    <col min="5391" max="5391" width="6.4140625" style="136" customWidth="1"/>
    <col min="5392" max="5392" width="5.83203125" style="136" customWidth="1"/>
    <col min="5393" max="5393" width="5.4140625" style="136" customWidth="1"/>
    <col min="5394" max="5415" width="4.9140625" style="136" customWidth="1"/>
    <col min="5416" max="5416" width="8.25" style="136"/>
    <col min="5417" max="5417" width="12.58203125" style="136" customWidth="1"/>
    <col min="5418" max="5634" width="8.25" style="136"/>
    <col min="5635" max="5635" width="3" style="136" customWidth="1"/>
    <col min="5636" max="5636" width="0.83203125" style="136" customWidth="1"/>
    <col min="5637" max="5637" width="11" style="136" customWidth="1"/>
    <col min="5638" max="5638" width="0.83203125" style="136" customWidth="1"/>
    <col min="5639" max="5639" width="8.6640625" style="136" customWidth="1"/>
    <col min="5640" max="5641" width="4.83203125" style="136" customWidth="1"/>
    <col min="5642" max="5643" width="3.1640625" style="136" customWidth="1"/>
    <col min="5644" max="5644" width="6.1640625" style="136" bestFit="1" customWidth="1"/>
    <col min="5645" max="5645" width="0" style="136" hidden="1" customWidth="1"/>
    <col min="5646" max="5646" width="6.1640625" style="136" bestFit="1" customWidth="1"/>
    <col min="5647" max="5647" width="6.4140625" style="136" customWidth="1"/>
    <col min="5648" max="5648" width="5.83203125" style="136" customWidth="1"/>
    <col min="5649" max="5649" width="5.4140625" style="136" customWidth="1"/>
    <col min="5650" max="5671" width="4.9140625" style="136" customWidth="1"/>
    <col min="5672" max="5672" width="8.25" style="136"/>
    <col min="5673" max="5673" width="12.58203125" style="136" customWidth="1"/>
    <col min="5674" max="5890" width="8.25" style="136"/>
    <col min="5891" max="5891" width="3" style="136" customWidth="1"/>
    <col min="5892" max="5892" width="0.83203125" style="136" customWidth="1"/>
    <col min="5893" max="5893" width="11" style="136" customWidth="1"/>
    <col min="5894" max="5894" width="0.83203125" style="136" customWidth="1"/>
    <col min="5895" max="5895" width="8.6640625" style="136" customWidth="1"/>
    <col min="5896" max="5897" width="4.83203125" style="136" customWidth="1"/>
    <col min="5898" max="5899" width="3.1640625" style="136" customWidth="1"/>
    <col min="5900" max="5900" width="6.1640625" style="136" bestFit="1" customWidth="1"/>
    <col min="5901" max="5901" width="0" style="136" hidden="1" customWidth="1"/>
    <col min="5902" max="5902" width="6.1640625" style="136" bestFit="1" customWidth="1"/>
    <col min="5903" max="5903" width="6.4140625" style="136" customWidth="1"/>
    <col min="5904" max="5904" width="5.83203125" style="136" customWidth="1"/>
    <col min="5905" max="5905" width="5.4140625" style="136" customWidth="1"/>
    <col min="5906" max="5927" width="4.9140625" style="136" customWidth="1"/>
    <col min="5928" max="5928" width="8.25" style="136"/>
    <col min="5929" max="5929" width="12.58203125" style="136" customWidth="1"/>
    <col min="5930" max="6146" width="8.25" style="136"/>
    <col min="6147" max="6147" width="3" style="136" customWidth="1"/>
    <col min="6148" max="6148" width="0.83203125" style="136" customWidth="1"/>
    <col min="6149" max="6149" width="11" style="136" customWidth="1"/>
    <col min="6150" max="6150" width="0.83203125" style="136" customWidth="1"/>
    <col min="6151" max="6151" width="8.6640625" style="136" customWidth="1"/>
    <col min="6152" max="6153" width="4.83203125" style="136" customWidth="1"/>
    <col min="6154" max="6155" width="3.1640625" style="136" customWidth="1"/>
    <col min="6156" max="6156" width="6.1640625" style="136" bestFit="1" customWidth="1"/>
    <col min="6157" max="6157" width="0" style="136" hidden="1" customWidth="1"/>
    <col min="6158" max="6158" width="6.1640625" style="136" bestFit="1" customWidth="1"/>
    <col min="6159" max="6159" width="6.4140625" style="136" customWidth="1"/>
    <col min="6160" max="6160" width="5.83203125" style="136" customWidth="1"/>
    <col min="6161" max="6161" width="5.4140625" style="136" customWidth="1"/>
    <col min="6162" max="6183" width="4.9140625" style="136" customWidth="1"/>
    <col min="6184" max="6184" width="8.25" style="136"/>
    <col min="6185" max="6185" width="12.58203125" style="136" customWidth="1"/>
    <col min="6186" max="6402" width="8.25" style="136"/>
    <col min="6403" max="6403" width="3" style="136" customWidth="1"/>
    <col min="6404" max="6404" width="0.83203125" style="136" customWidth="1"/>
    <col min="6405" max="6405" width="11" style="136" customWidth="1"/>
    <col min="6406" max="6406" width="0.83203125" style="136" customWidth="1"/>
    <col min="6407" max="6407" width="8.6640625" style="136" customWidth="1"/>
    <col min="6408" max="6409" width="4.83203125" style="136" customWidth="1"/>
    <col min="6410" max="6411" width="3.1640625" style="136" customWidth="1"/>
    <col min="6412" max="6412" width="6.1640625" style="136" bestFit="1" customWidth="1"/>
    <col min="6413" max="6413" width="0" style="136" hidden="1" customWidth="1"/>
    <col min="6414" max="6414" width="6.1640625" style="136" bestFit="1" customWidth="1"/>
    <col min="6415" max="6415" width="6.4140625" style="136" customWidth="1"/>
    <col min="6416" max="6416" width="5.83203125" style="136" customWidth="1"/>
    <col min="6417" max="6417" width="5.4140625" style="136" customWidth="1"/>
    <col min="6418" max="6439" width="4.9140625" style="136" customWidth="1"/>
    <col min="6440" max="6440" width="8.25" style="136"/>
    <col min="6441" max="6441" width="12.58203125" style="136" customWidth="1"/>
    <col min="6442" max="6658" width="8.25" style="136"/>
    <col min="6659" max="6659" width="3" style="136" customWidth="1"/>
    <col min="6660" max="6660" width="0.83203125" style="136" customWidth="1"/>
    <col min="6661" max="6661" width="11" style="136" customWidth="1"/>
    <col min="6662" max="6662" width="0.83203125" style="136" customWidth="1"/>
    <col min="6663" max="6663" width="8.6640625" style="136" customWidth="1"/>
    <col min="6664" max="6665" width="4.83203125" style="136" customWidth="1"/>
    <col min="6666" max="6667" width="3.1640625" style="136" customWidth="1"/>
    <col min="6668" max="6668" width="6.1640625" style="136" bestFit="1" customWidth="1"/>
    <col min="6669" max="6669" width="0" style="136" hidden="1" customWidth="1"/>
    <col min="6670" max="6670" width="6.1640625" style="136" bestFit="1" customWidth="1"/>
    <col min="6671" max="6671" width="6.4140625" style="136" customWidth="1"/>
    <col min="6672" max="6672" width="5.83203125" style="136" customWidth="1"/>
    <col min="6673" max="6673" width="5.4140625" style="136" customWidth="1"/>
    <col min="6674" max="6695" width="4.9140625" style="136" customWidth="1"/>
    <col min="6696" max="6696" width="8.25" style="136"/>
    <col min="6697" max="6697" width="12.58203125" style="136" customWidth="1"/>
    <col min="6698" max="6914" width="8.25" style="136"/>
    <col min="6915" max="6915" width="3" style="136" customWidth="1"/>
    <col min="6916" max="6916" width="0.83203125" style="136" customWidth="1"/>
    <col min="6917" max="6917" width="11" style="136" customWidth="1"/>
    <col min="6918" max="6918" width="0.83203125" style="136" customWidth="1"/>
    <col min="6919" max="6919" width="8.6640625" style="136" customWidth="1"/>
    <col min="6920" max="6921" width="4.83203125" style="136" customWidth="1"/>
    <col min="6922" max="6923" width="3.1640625" style="136" customWidth="1"/>
    <col min="6924" max="6924" width="6.1640625" style="136" bestFit="1" customWidth="1"/>
    <col min="6925" max="6925" width="0" style="136" hidden="1" customWidth="1"/>
    <col min="6926" max="6926" width="6.1640625" style="136" bestFit="1" customWidth="1"/>
    <col min="6927" max="6927" width="6.4140625" style="136" customWidth="1"/>
    <col min="6928" max="6928" width="5.83203125" style="136" customWidth="1"/>
    <col min="6929" max="6929" width="5.4140625" style="136" customWidth="1"/>
    <col min="6930" max="6951" width="4.9140625" style="136" customWidth="1"/>
    <col min="6952" max="6952" width="8.25" style="136"/>
    <col min="6953" max="6953" width="12.58203125" style="136" customWidth="1"/>
    <col min="6954" max="7170" width="8.25" style="136"/>
    <col min="7171" max="7171" width="3" style="136" customWidth="1"/>
    <col min="7172" max="7172" width="0.83203125" style="136" customWidth="1"/>
    <col min="7173" max="7173" width="11" style="136" customWidth="1"/>
    <col min="7174" max="7174" width="0.83203125" style="136" customWidth="1"/>
    <col min="7175" max="7175" width="8.6640625" style="136" customWidth="1"/>
    <col min="7176" max="7177" width="4.83203125" style="136" customWidth="1"/>
    <col min="7178" max="7179" width="3.1640625" style="136" customWidth="1"/>
    <col min="7180" max="7180" width="6.1640625" style="136" bestFit="1" customWidth="1"/>
    <col min="7181" max="7181" width="0" style="136" hidden="1" customWidth="1"/>
    <col min="7182" max="7182" width="6.1640625" style="136" bestFit="1" customWidth="1"/>
    <col min="7183" max="7183" width="6.4140625" style="136" customWidth="1"/>
    <col min="7184" max="7184" width="5.83203125" style="136" customWidth="1"/>
    <col min="7185" max="7185" width="5.4140625" style="136" customWidth="1"/>
    <col min="7186" max="7207" width="4.9140625" style="136" customWidth="1"/>
    <col min="7208" max="7208" width="8.25" style="136"/>
    <col min="7209" max="7209" width="12.58203125" style="136" customWidth="1"/>
    <col min="7210" max="7426" width="8.25" style="136"/>
    <col min="7427" max="7427" width="3" style="136" customWidth="1"/>
    <col min="7428" max="7428" width="0.83203125" style="136" customWidth="1"/>
    <col min="7429" max="7429" width="11" style="136" customWidth="1"/>
    <col min="7430" max="7430" width="0.83203125" style="136" customWidth="1"/>
    <col min="7431" max="7431" width="8.6640625" style="136" customWidth="1"/>
    <col min="7432" max="7433" width="4.83203125" style="136" customWidth="1"/>
    <col min="7434" max="7435" width="3.1640625" style="136" customWidth="1"/>
    <col min="7436" max="7436" width="6.1640625" style="136" bestFit="1" customWidth="1"/>
    <col min="7437" max="7437" width="0" style="136" hidden="1" customWidth="1"/>
    <col min="7438" max="7438" width="6.1640625" style="136" bestFit="1" customWidth="1"/>
    <col min="7439" max="7439" width="6.4140625" style="136" customWidth="1"/>
    <col min="7440" max="7440" width="5.83203125" style="136" customWidth="1"/>
    <col min="7441" max="7441" width="5.4140625" style="136" customWidth="1"/>
    <col min="7442" max="7463" width="4.9140625" style="136" customWidth="1"/>
    <col min="7464" max="7464" width="8.25" style="136"/>
    <col min="7465" max="7465" width="12.58203125" style="136" customWidth="1"/>
    <col min="7466" max="7682" width="8.25" style="136"/>
    <col min="7683" max="7683" width="3" style="136" customWidth="1"/>
    <col min="7684" max="7684" width="0.83203125" style="136" customWidth="1"/>
    <col min="7685" max="7685" width="11" style="136" customWidth="1"/>
    <col min="7686" max="7686" width="0.83203125" style="136" customWidth="1"/>
    <col min="7687" max="7687" width="8.6640625" style="136" customWidth="1"/>
    <col min="7688" max="7689" width="4.83203125" style="136" customWidth="1"/>
    <col min="7690" max="7691" width="3.1640625" style="136" customWidth="1"/>
    <col min="7692" max="7692" width="6.1640625" style="136" bestFit="1" customWidth="1"/>
    <col min="7693" max="7693" width="0" style="136" hidden="1" customWidth="1"/>
    <col min="7694" max="7694" width="6.1640625" style="136" bestFit="1" customWidth="1"/>
    <col min="7695" max="7695" width="6.4140625" style="136" customWidth="1"/>
    <col min="7696" max="7696" width="5.83203125" style="136" customWidth="1"/>
    <col min="7697" max="7697" width="5.4140625" style="136" customWidth="1"/>
    <col min="7698" max="7719" width="4.9140625" style="136" customWidth="1"/>
    <col min="7720" max="7720" width="8.25" style="136"/>
    <col min="7721" max="7721" width="12.58203125" style="136" customWidth="1"/>
    <col min="7722" max="7938" width="8.25" style="136"/>
    <col min="7939" max="7939" width="3" style="136" customWidth="1"/>
    <col min="7940" max="7940" width="0.83203125" style="136" customWidth="1"/>
    <col min="7941" max="7941" width="11" style="136" customWidth="1"/>
    <col min="7942" max="7942" width="0.83203125" style="136" customWidth="1"/>
    <col min="7943" max="7943" width="8.6640625" style="136" customWidth="1"/>
    <col min="7944" max="7945" width="4.83203125" style="136" customWidth="1"/>
    <col min="7946" max="7947" width="3.1640625" style="136" customWidth="1"/>
    <col min="7948" max="7948" width="6.1640625" style="136" bestFit="1" customWidth="1"/>
    <col min="7949" max="7949" width="0" style="136" hidden="1" customWidth="1"/>
    <col min="7950" max="7950" width="6.1640625" style="136" bestFit="1" customWidth="1"/>
    <col min="7951" max="7951" width="6.4140625" style="136" customWidth="1"/>
    <col min="7952" max="7952" width="5.83203125" style="136" customWidth="1"/>
    <col min="7953" max="7953" width="5.4140625" style="136" customWidth="1"/>
    <col min="7954" max="7975" width="4.9140625" style="136" customWidth="1"/>
    <col min="7976" max="7976" width="8.25" style="136"/>
    <col min="7977" max="7977" width="12.58203125" style="136" customWidth="1"/>
    <col min="7978" max="8194" width="8.25" style="136"/>
    <col min="8195" max="8195" width="3" style="136" customWidth="1"/>
    <col min="8196" max="8196" width="0.83203125" style="136" customWidth="1"/>
    <col min="8197" max="8197" width="11" style="136" customWidth="1"/>
    <col min="8198" max="8198" width="0.83203125" style="136" customWidth="1"/>
    <col min="8199" max="8199" width="8.6640625" style="136" customWidth="1"/>
    <col min="8200" max="8201" width="4.83203125" style="136" customWidth="1"/>
    <col min="8202" max="8203" width="3.1640625" style="136" customWidth="1"/>
    <col min="8204" max="8204" width="6.1640625" style="136" bestFit="1" customWidth="1"/>
    <col min="8205" max="8205" width="0" style="136" hidden="1" customWidth="1"/>
    <col min="8206" max="8206" width="6.1640625" style="136" bestFit="1" customWidth="1"/>
    <col min="8207" max="8207" width="6.4140625" style="136" customWidth="1"/>
    <col min="8208" max="8208" width="5.83203125" style="136" customWidth="1"/>
    <col min="8209" max="8209" width="5.4140625" style="136" customWidth="1"/>
    <col min="8210" max="8231" width="4.9140625" style="136" customWidth="1"/>
    <col min="8232" max="8232" width="8.25" style="136"/>
    <col min="8233" max="8233" width="12.58203125" style="136" customWidth="1"/>
    <col min="8234" max="8450" width="8.25" style="136"/>
    <col min="8451" max="8451" width="3" style="136" customWidth="1"/>
    <col min="8452" max="8452" width="0.83203125" style="136" customWidth="1"/>
    <col min="8453" max="8453" width="11" style="136" customWidth="1"/>
    <col min="8454" max="8454" width="0.83203125" style="136" customWidth="1"/>
    <col min="8455" max="8455" width="8.6640625" style="136" customWidth="1"/>
    <col min="8456" max="8457" width="4.83203125" style="136" customWidth="1"/>
    <col min="8458" max="8459" width="3.1640625" style="136" customWidth="1"/>
    <col min="8460" max="8460" width="6.1640625" style="136" bestFit="1" customWidth="1"/>
    <col min="8461" max="8461" width="0" style="136" hidden="1" customWidth="1"/>
    <col min="8462" max="8462" width="6.1640625" style="136" bestFit="1" customWidth="1"/>
    <col min="8463" max="8463" width="6.4140625" style="136" customWidth="1"/>
    <col min="8464" max="8464" width="5.83203125" style="136" customWidth="1"/>
    <col min="8465" max="8465" width="5.4140625" style="136" customWidth="1"/>
    <col min="8466" max="8487" width="4.9140625" style="136" customWidth="1"/>
    <col min="8488" max="8488" width="8.25" style="136"/>
    <col min="8489" max="8489" width="12.58203125" style="136" customWidth="1"/>
    <col min="8490" max="8706" width="8.25" style="136"/>
    <col min="8707" max="8707" width="3" style="136" customWidth="1"/>
    <col min="8708" max="8708" width="0.83203125" style="136" customWidth="1"/>
    <col min="8709" max="8709" width="11" style="136" customWidth="1"/>
    <col min="8710" max="8710" width="0.83203125" style="136" customWidth="1"/>
    <col min="8711" max="8711" width="8.6640625" style="136" customWidth="1"/>
    <col min="8712" max="8713" width="4.83203125" style="136" customWidth="1"/>
    <col min="8714" max="8715" width="3.1640625" style="136" customWidth="1"/>
    <col min="8716" max="8716" width="6.1640625" style="136" bestFit="1" customWidth="1"/>
    <col min="8717" max="8717" width="0" style="136" hidden="1" customWidth="1"/>
    <col min="8718" max="8718" width="6.1640625" style="136" bestFit="1" customWidth="1"/>
    <col min="8719" max="8719" width="6.4140625" style="136" customWidth="1"/>
    <col min="8720" max="8720" width="5.83203125" style="136" customWidth="1"/>
    <col min="8721" max="8721" width="5.4140625" style="136" customWidth="1"/>
    <col min="8722" max="8743" width="4.9140625" style="136" customWidth="1"/>
    <col min="8744" max="8744" width="8.25" style="136"/>
    <col min="8745" max="8745" width="12.58203125" style="136" customWidth="1"/>
    <col min="8746" max="8962" width="8.25" style="136"/>
    <col min="8963" max="8963" width="3" style="136" customWidth="1"/>
    <col min="8964" max="8964" width="0.83203125" style="136" customWidth="1"/>
    <col min="8965" max="8965" width="11" style="136" customWidth="1"/>
    <col min="8966" max="8966" width="0.83203125" style="136" customWidth="1"/>
    <col min="8967" max="8967" width="8.6640625" style="136" customWidth="1"/>
    <col min="8968" max="8969" width="4.83203125" style="136" customWidth="1"/>
    <col min="8970" max="8971" width="3.1640625" style="136" customWidth="1"/>
    <col min="8972" max="8972" width="6.1640625" style="136" bestFit="1" customWidth="1"/>
    <col min="8973" max="8973" width="0" style="136" hidden="1" customWidth="1"/>
    <col min="8974" max="8974" width="6.1640625" style="136" bestFit="1" customWidth="1"/>
    <col min="8975" max="8975" width="6.4140625" style="136" customWidth="1"/>
    <col min="8976" max="8976" width="5.83203125" style="136" customWidth="1"/>
    <col min="8977" max="8977" width="5.4140625" style="136" customWidth="1"/>
    <col min="8978" max="8999" width="4.9140625" style="136" customWidth="1"/>
    <col min="9000" max="9000" width="8.25" style="136"/>
    <col min="9001" max="9001" width="12.58203125" style="136" customWidth="1"/>
    <col min="9002" max="9218" width="8.25" style="136"/>
    <col min="9219" max="9219" width="3" style="136" customWidth="1"/>
    <col min="9220" max="9220" width="0.83203125" style="136" customWidth="1"/>
    <col min="9221" max="9221" width="11" style="136" customWidth="1"/>
    <col min="9222" max="9222" width="0.83203125" style="136" customWidth="1"/>
    <col min="9223" max="9223" width="8.6640625" style="136" customWidth="1"/>
    <col min="9224" max="9225" width="4.83203125" style="136" customWidth="1"/>
    <col min="9226" max="9227" width="3.1640625" style="136" customWidth="1"/>
    <col min="9228" max="9228" width="6.1640625" style="136" bestFit="1" customWidth="1"/>
    <col min="9229" max="9229" width="0" style="136" hidden="1" customWidth="1"/>
    <col min="9230" max="9230" width="6.1640625" style="136" bestFit="1" customWidth="1"/>
    <col min="9231" max="9231" width="6.4140625" style="136" customWidth="1"/>
    <col min="9232" max="9232" width="5.83203125" style="136" customWidth="1"/>
    <col min="9233" max="9233" width="5.4140625" style="136" customWidth="1"/>
    <col min="9234" max="9255" width="4.9140625" style="136" customWidth="1"/>
    <col min="9256" max="9256" width="8.25" style="136"/>
    <col min="9257" max="9257" width="12.58203125" style="136" customWidth="1"/>
    <col min="9258" max="9474" width="8.25" style="136"/>
    <col min="9475" max="9475" width="3" style="136" customWidth="1"/>
    <col min="9476" max="9476" width="0.83203125" style="136" customWidth="1"/>
    <col min="9477" max="9477" width="11" style="136" customWidth="1"/>
    <col min="9478" max="9478" width="0.83203125" style="136" customWidth="1"/>
    <col min="9479" max="9479" width="8.6640625" style="136" customWidth="1"/>
    <col min="9480" max="9481" width="4.83203125" style="136" customWidth="1"/>
    <col min="9482" max="9483" width="3.1640625" style="136" customWidth="1"/>
    <col min="9484" max="9484" width="6.1640625" style="136" bestFit="1" customWidth="1"/>
    <col min="9485" max="9485" width="0" style="136" hidden="1" customWidth="1"/>
    <col min="9486" max="9486" width="6.1640625" style="136" bestFit="1" customWidth="1"/>
    <col min="9487" max="9487" width="6.4140625" style="136" customWidth="1"/>
    <col min="9488" max="9488" width="5.83203125" style="136" customWidth="1"/>
    <col min="9489" max="9489" width="5.4140625" style="136" customWidth="1"/>
    <col min="9490" max="9511" width="4.9140625" style="136" customWidth="1"/>
    <col min="9512" max="9512" width="8.25" style="136"/>
    <col min="9513" max="9513" width="12.58203125" style="136" customWidth="1"/>
    <col min="9514" max="9730" width="8.25" style="136"/>
    <col min="9731" max="9731" width="3" style="136" customWidth="1"/>
    <col min="9732" max="9732" width="0.83203125" style="136" customWidth="1"/>
    <col min="9733" max="9733" width="11" style="136" customWidth="1"/>
    <col min="9734" max="9734" width="0.83203125" style="136" customWidth="1"/>
    <col min="9735" max="9735" width="8.6640625" style="136" customWidth="1"/>
    <col min="9736" max="9737" width="4.83203125" style="136" customWidth="1"/>
    <col min="9738" max="9739" width="3.1640625" style="136" customWidth="1"/>
    <col min="9740" max="9740" width="6.1640625" style="136" bestFit="1" customWidth="1"/>
    <col min="9741" max="9741" width="0" style="136" hidden="1" customWidth="1"/>
    <col min="9742" max="9742" width="6.1640625" style="136" bestFit="1" customWidth="1"/>
    <col min="9743" max="9743" width="6.4140625" style="136" customWidth="1"/>
    <col min="9744" max="9744" width="5.83203125" style="136" customWidth="1"/>
    <col min="9745" max="9745" width="5.4140625" style="136" customWidth="1"/>
    <col min="9746" max="9767" width="4.9140625" style="136" customWidth="1"/>
    <col min="9768" max="9768" width="8.25" style="136"/>
    <col min="9769" max="9769" width="12.58203125" style="136" customWidth="1"/>
    <col min="9770" max="9986" width="8.25" style="136"/>
    <col min="9987" max="9987" width="3" style="136" customWidth="1"/>
    <col min="9988" max="9988" width="0.83203125" style="136" customWidth="1"/>
    <col min="9989" max="9989" width="11" style="136" customWidth="1"/>
    <col min="9990" max="9990" width="0.83203125" style="136" customWidth="1"/>
    <col min="9991" max="9991" width="8.6640625" style="136" customWidth="1"/>
    <col min="9992" max="9993" width="4.83203125" style="136" customWidth="1"/>
    <col min="9994" max="9995" width="3.1640625" style="136" customWidth="1"/>
    <col min="9996" max="9996" width="6.1640625" style="136" bestFit="1" customWidth="1"/>
    <col min="9997" max="9997" width="0" style="136" hidden="1" customWidth="1"/>
    <col min="9998" max="9998" width="6.1640625" style="136" bestFit="1" customWidth="1"/>
    <col min="9999" max="9999" width="6.4140625" style="136" customWidth="1"/>
    <col min="10000" max="10000" width="5.83203125" style="136" customWidth="1"/>
    <col min="10001" max="10001" width="5.4140625" style="136" customWidth="1"/>
    <col min="10002" max="10023" width="4.9140625" style="136" customWidth="1"/>
    <col min="10024" max="10024" width="8.25" style="136"/>
    <col min="10025" max="10025" width="12.58203125" style="136" customWidth="1"/>
    <col min="10026" max="10242" width="8.25" style="136"/>
    <col min="10243" max="10243" width="3" style="136" customWidth="1"/>
    <col min="10244" max="10244" width="0.83203125" style="136" customWidth="1"/>
    <col min="10245" max="10245" width="11" style="136" customWidth="1"/>
    <col min="10246" max="10246" width="0.83203125" style="136" customWidth="1"/>
    <col min="10247" max="10247" width="8.6640625" style="136" customWidth="1"/>
    <col min="10248" max="10249" width="4.83203125" style="136" customWidth="1"/>
    <col min="10250" max="10251" width="3.1640625" style="136" customWidth="1"/>
    <col min="10252" max="10252" width="6.1640625" style="136" bestFit="1" customWidth="1"/>
    <col min="10253" max="10253" width="0" style="136" hidden="1" customWidth="1"/>
    <col min="10254" max="10254" width="6.1640625" style="136" bestFit="1" customWidth="1"/>
    <col min="10255" max="10255" width="6.4140625" style="136" customWidth="1"/>
    <col min="10256" max="10256" width="5.83203125" style="136" customWidth="1"/>
    <col min="10257" max="10257" width="5.4140625" style="136" customWidth="1"/>
    <col min="10258" max="10279" width="4.9140625" style="136" customWidth="1"/>
    <col min="10280" max="10280" width="8.25" style="136"/>
    <col min="10281" max="10281" width="12.58203125" style="136" customWidth="1"/>
    <col min="10282" max="10498" width="8.25" style="136"/>
    <col min="10499" max="10499" width="3" style="136" customWidth="1"/>
    <col min="10500" max="10500" width="0.83203125" style="136" customWidth="1"/>
    <col min="10501" max="10501" width="11" style="136" customWidth="1"/>
    <col min="10502" max="10502" width="0.83203125" style="136" customWidth="1"/>
    <col min="10503" max="10503" width="8.6640625" style="136" customWidth="1"/>
    <col min="10504" max="10505" width="4.83203125" style="136" customWidth="1"/>
    <col min="10506" max="10507" width="3.1640625" style="136" customWidth="1"/>
    <col min="10508" max="10508" width="6.1640625" style="136" bestFit="1" customWidth="1"/>
    <col min="10509" max="10509" width="0" style="136" hidden="1" customWidth="1"/>
    <col min="10510" max="10510" width="6.1640625" style="136" bestFit="1" customWidth="1"/>
    <col min="10511" max="10511" width="6.4140625" style="136" customWidth="1"/>
    <col min="10512" max="10512" width="5.83203125" style="136" customWidth="1"/>
    <col min="10513" max="10513" width="5.4140625" style="136" customWidth="1"/>
    <col min="10514" max="10535" width="4.9140625" style="136" customWidth="1"/>
    <col min="10536" max="10536" width="8.25" style="136"/>
    <col min="10537" max="10537" width="12.58203125" style="136" customWidth="1"/>
    <col min="10538" max="10754" width="8.25" style="136"/>
    <col min="10755" max="10755" width="3" style="136" customWidth="1"/>
    <col min="10756" max="10756" width="0.83203125" style="136" customWidth="1"/>
    <col min="10757" max="10757" width="11" style="136" customWidth="1"/>
    <col min="10758" max="10758" width="0.83203125" style="136" customWidth="1"/>
    <col min="10759" max="10759" width="8.6640625" style="136" customWidth="1"/>
    <col min="10760" max="10761" width="4.83203125" style="136" customWidth="1"/>
    <col min="10762" max="10763" width="3.1640625" style="136" customWidth="1"/>
    <col min="10764" max="10764" width="6.1640625" style="136" bestFit="1" customWidth="1"/>
    <col min="10765" max="10765" width="0" style="136" hidden="1" customWidth="1"/>
    <col min="10766" max="10766" width="6.1640625" style="136" bestFit="1" customWidth="1"/>
    <col min="10767" max="10767" width="6.4140625" style="136" customWidth="1"/>
    <col min="10768" max="10768" width="5.83203125" style="136" customWidth="1"/>
    <col min="10769" max="10769" width="5.4140625" style="136" customWidth="1"/>
    <col min="10770" max="10791" width="4.9140625" style="136" customWidth="1"/>
    <col min="10792" max="10792" width="8.25" style="136"/>
    <col min="10793" max="10793" width="12.58203125" style="136" customWidth="1"/>
    <col min="10794" max="11010" width="8.25" style="136"/>
    <col min="11011" max="11011" width="3" style="136" customWidth="1"/>
    <col min="11012" max="11012" width="0.83203125" style="136" customWidth="1"/>
    <col min="11013" max="11013" width="11" style="136" customWidth="1"/>
    <col min="11014" max="11014" width="0.83203125" style="136" customWidth="1"/>
    <col min="11015" max="11015" width="8.6640625" style="136" customWidth="1"/>
    <col min="11016" max="11017" width="4.83203125" style="136" customWidth="1"/>
    <col min="11018" max="11019" width="3.1640625" style="136" customWidth="1"/>
    <col min="11020" max="11020" width="6.1640625" style="136" bestFit="1" customWidth="1"/>
    <col min="11021" max="11021" width="0" style="136" hidden="1" customWidth="1"/>
    <col min="11022" max="11022" width="6.1640625" style="136" bestFit="1" customWidth="1"/>
    <col min="11023" max="11023" width="6.4140625" style="136" customWidth="1"/>
    <col min="11024" max="11024" width="5.83203125" style="136" customWidth="1"/>
    <col min="11025" max="11025" width="5.4140625" style="136" customWidth="1"/>
    <col min="11026" max="11047" width="4.9140625" style="136" customWidth="1"/>
    <col min="11048" max="11048" width="8.25" style="136"/>
    <col min="11049" max="11049" width="12.58203125" style="136" customWidth="1"/>
    <col min="11050" max="11266" width="8.25" style="136"/>
    <col min="11267" max="11267" width="3" style="136" customWidth="1"/>
    <col min="11268" max="11268" width="0.83203125" style="136" customWidth="1"/>
    <col min="11269" max="11269" width="11" style="136" customWidth="1"/>
    <col min="11270" max="11270" width="0.83203125" style="136" customWidth="1"/>
    <col min="11271" max="11271" width="8.6640625" style="136" customWidth="1"/>
    <col min="11272" max="11273" width="4.83203125" style="136" customWidth="1"/>
    <col min="11274" max="11275" width="3.1640625" style="136" customWidth="1"/>
    <col min="11276" max="11276" width="6.1640625" style="136" bestFit="1" customWidth="1"/>
    <col min="11277" max="11277" width="0" style="136" hidden="1" customWidth="1"/>
    <col min="11278" max="11278" width="6.1640625" style="136" bestFit="1" customWidth="1"/>
    <col min="11279" max="11279" width="6.4140625" style="136" customWidth="1"/>
    <col min="11280" max="11280" width="5.83203125" style="136" customWidth="1"/>
    <col min="11281" max="11281" width="5.4140625" style="136" customWidth="1"/>
    <col min="11282" max="11303" width="4.9140625" style="136" customWidth="1"/>
    <col min="11304" max="11304" width="8.25" style="136"/>
    <col min="11305" max="11305" width="12.58203125" style="136" customWidth="1"/>
    <col min="11306" max="11522" width="8.25" style="136"/>
    <col min="11523" max="11523" width="3" style="136" customWidth="1"/>
    <col min="11524" max="11524" width="0.83203125" style="136" customWidth="1"/>
    <col min="11525" max="11525" width="11" style="136" customWidth="1"/>
    <col min="11526" max="11526" width="0.83203125" style="136" customWidth="1"/>
    <col min="11527" max="11527" width="8.6640625" style="136" customWidth="1"/>
    <col min="11528" max="11529" width="4.83203125" style="136" customWidth="1"/>
    <col min="11530" max="11531" width="3.1640625" style="136" customWidth="1"/>
    <col min="11532" max="11532" width="6.1640625" style="136" bestFit="1" customWidth="1"/>
    <col min="11533" max="11533" width="0" style="136" hidden="1" customWidth="1"/>
    <col min="11534" max="11534" width="6.1640625" style="136" bestFit="1" customWidth="1"/>
    <col min="11535" max="11535" width="6.4140625" style="136" customWidth="1"/>
    <col min="11536" max="11536" width="5.83203125" style="136" customWidth="1"/>
    <col min="11537" max="11537" width="5.4140625" style="136" customWidth="1"/>
    <col min="11538" max="11559" width="4.9140625" style="136" customWidth="1"/>
    <col min="11560" max="11560" width="8.25" style="136"/>
    <col min="11561" max="11561" width="12.58203125" style="136" customWidth="1"/>
    <col min="11562" max="11778" width="8.25" style="136"/>
    <col min="11779" max="11779" width="3" style="136" customWidth="1"/>
    <col min="11780" max="11780" width="0.83203125" style="136" customWidth="1"/>
    <col min="11781" max="11781" width="11" style="136" customWidth="1"/>
    <col min="11782" max="11782" width="0.83203125" style="136" customWidth="1"/>
    <col min="11783" max="11783" width="8.6640625" style="136" customWidth="1"/>
    <col min="11784" max="11785" width="4.83203125" style="136" customWidth="1"/>
    <col min="11786" max="11787" width="3.1640625" style="136" customWidth="1"/>
    <col min="11788" max="11788" width="6.1640625" style="136" bestFit="1" customWidth="1"/>
    <col min="11789" max="11789" width="0" style="136" hidden="1" customWidth="1"/>
    <col min="11790" max="11790" width="6.1640625" style="136" bestFit="1" customWidth="1"/>
    <col min="11791" max="11791" width="6.4140625" style="136" customWidth="1"/>
    <col min="11792" max="11792" width="5.83203125" style="136" customWidth="1"/>
    <col min="11793" max="11793" width="5.4140625" style="136" customWidth="1"/>
    <col min="11794" max="11815" width="4.9140625" style="136" customWidth="1"/>
    <col min="11816" max="11816" width="8.25" style="136"/>
    <col min="11817" max="11817" width="12.58203125" style="136" customWidth="1"/>
    <col min="11818" max="12034" width="8.25" style="136"/>
    <col min="12035" max="12035" width="3" style="136" customWidth="1"/>
    <col min="12036" max="12036" width="0.83203125" style="136" customWidth="1"/>
    <col min="12037" max="12037" width="11" style="136" customWidth="1"/>
    <col min="12038" max="12038" width="0.83203125" style="136" customWidth="1"/>
    <col min="12039" max="12039" width="8.6640625" style="136" customWidth="1"/>
    <col min="12040" max="12041" width="4.83203125" style="136" customWidth="1"/>
    <col min="12042" max="12043" width="3.1640625" style="136" customWidth="1"/>
    <col min="12044" max="12044" width="6.1640625" style="136" bestFit="1" customWidth="1"/>
    <col min="12045" max="12045" width="0" style="136" hidden="1" customWidth="1"/>
    <col min="12046" max="12046" width="6.1640625" style="136" bestFit="1" customWidth="1"/>
    <col min="12047" max="12047" width="6.4140625" style="136" customWidth="1"/>
    <col min="12048" max="12048" width="5.83203125" style="136" customWidth="1"/>
    <col min="12049" max="12049" width="5.4140625" style="136" customWidth="1"/>
    <col min="12050" max="12071" width="4.9140625" style="136" customWidth="1"/>
    <col min="12072" max="12072" width="8.25" style="136"/>
    <col min="12073" max="12073" width="12.58203125" style="136" customWidth="1"/>
    <col min="12074" max="12290" width="8.25" style="136"/>
    <col min="12291" max="12291" width="3" style="136" customWidth="1"/>
    <col min="12292" max="12292" width="0.83203125" style="136" customWidth="1"/>
    <col min="12293" max="12293" width="11" style="136" customWidth="1"/>
    <col min="12294" max="12294" width="0.83203125" style="136" customWidth="1"/>
    <col min="12295" max="12295" width="8.6640625" style="136" customWidth="1"/>
    <col min="12296" max="12297" width="4.83203125" style="136" customWidth="1"/>
    <col min="12298" max="12299" width="3.1640625" style="136" customWidth="1"/>
    <col min="12300" max="12300" width="6.1640625" style="136" bestFit="1" customWidth="1"/>
    <col min="12301" max="12301" width="0" style="136" hidden="1" customWidth="1"/>
    <col min="12302" max="12302" width="6.1640625" style="136" bestFit="1" customWidth="1"/>
    <col min="12303" max="12303" width="6.4140625" style="136" customWidth="1"/>
    <col min="12304" max="12304" width="5.83203125" style="136" customWidth="1"/>
    <col min="12305" max="12305" width="5.4140625" style="136" customWidth="1"/>
    <col min="12306" max="12327" width="4.9140625" style="136" customWidth="1"/>
    <col min="12328" max="12328" width="8.25" style="136"/>
    <col min="12329" max="12329" width="12.58203125" style="136" customWidth="1"/>
    <col min="12330" max="12546" width="8.25" style="136"/>
    <col min="12547" max="12547" width="3" style="136" customWidth="1"/>
    <col min="12548" max="12548" width="0.83203125" style="136" customWidth="1"/>
    <col min="12549" max="12549" width="11" style="136" customWidth="1"/>
    <col min="12550" max="12550" width="0.83203125" style="136" customWidth="1"/>
    <col min="12551" max="12551" width="8.6640625" style="136" customWidth="1"/>
    <col min="12552" max="12553" width="4.83203125" style="136" customWidth="1"/>
    <col min="12554" max="12555" width="3.1640625" style="136" customWidth="1"/>
    <col min="12556" max="12556" width="6.1640625" style="136" bestFit="1" customWidth="1"/>
    <col min="12557" max="12557" width="0" style="136" hidden="1" customWidth="1"/>
    <col min="12558" max="12558" width="6.1640625" style="136" bestFit="1" customWidth="1"/>
    <col min="12559" max="12559" width="6.4140625" style="136" customWidth="1"/>
    <col min="12560" max="12560" width="5.83203125" style="136" customWidth="1"/>
    <col min="12561" max="12561" width="5.4140625" style="136" customWidth="1"/>
    <col min="12562" max="12583" width="4.9140625" style="136" customWidth="1"/>
    <col min="12584" max="12584" width="8.25" style="136"/>
    <col min="12585" max="12585" width="12.58203125" style="136" customWidth="1"/>
    <col min="12586" max="12802" width="8.25" style="136"/>
    <col min="12803" max="12803" width="3" style="136" customWidth="1"/>
    <col min="12804" max="12804" width="0.83203125" style="136" customWidth="1"/>
    <col min="12805" max="12805" width="11" style="136" customWidth="1"/>
    <col min="12806" max="12806" width="0.83203125" style="136" customWidth="1"/>
    <col min="12807" max="12807" width="8.6640625" style="136" customWidth="1"/>
    <col min="12808" max="12809" width="4.83203125" style="136" customWidth="1"/>
    <col min="12810" max="12811" width="3.1640625" style="136" customWidth="1"/>
    <col min="12812" max="12812" width="6.1640625" style="136" bestFit="1" customWidth="1"/>
    <col min="12813" max="12813" width="0" style="136" hidden="1" customWidth="1"/>
    <col min="12814" max="12814" width="6.1640625" style="136" bestFit="1" customWidth="1"/>
    <col min="12815" max="12815" width="6.4140625" style="136" customWidth="1"/>
    <col min="12816" max="12816" width="5.83203125" style="136" customWidth="1"/>
    <col min="12817" max="12817" width="5.4140625" style="136" customWidth="1"/>
    <col min="12818" max="12839" width="4.9140625" style="136" customWidth="1"/>
    <col min="12840" max="12840" width="8.25" style="136"/>
    <col min="12841" max="12841" width="12.58203125" style="136" customWidth="1"/>
    <col min="12842" max="13058" width="8.25" style="136"/>
    <col min="13059" max="13059" width="3" style="136" customWidth="1"/>
    <col min="13060" max="13060" width="0.83203125" style="136" customWidth="1"/>
    <col min="13061" max="13061" width="11" style="136" customWidth="1"/>
    <col min="13062" max="13062" width="0.83203125" style="136" customWidth="1"/>
    <col min="13063" max="13063" width="8.6640625" style="136" customWidth="1"/>
    <col min="13064" max="13065" width="4.83203125" style="136" customWidth="1"/>
    <col min="13066" max="13067" width="3.1640625" style="136" customWidth="1"/>
    <col min="13068" max="13068" width="6.1640625" style="136" bestFit="1" customWidth="1"/>
    <col min="13069" max="13069" width="0" style="136" hidden="1" customWidth="1"/>
    <col min="13070" max="13070" width="6.1640625" style="136" bestFit="1" customWidth="1"/>
    <col min="13071" max="13071" width="6.4140625" style="136" customWidth="1"/>
    <col min="13072" max="13072" width="5.83203125" style="136" customWidth="1"/>
    <col min="13073" max="13073" width="5.4140625" style="136" customWidth="1"/>
    <col min="13074" max="13095" width="4.9140625" style="136" customWidth="1"/>
    <col min="13096" max="13096" width="8.25" style="136"/>
    <col min="13097" max="13097" width="12.58203125" style="136" customWidth="1"/>
    <col min="13098" max="13314" width="8.25" style="136"/>
    <col min="13315" max="13315" width="3" style="136" customWidth="1"/>
    <col min="13316" max="13316" width="0.83203125" style="136" customWidth="1"/>
    <col min="13317" max="13317" width="11" style="136" customWidth="1"/>
    <col min="13318" max="13318" width="0.83203125" style="136" customWidth="1"/>
    <col min="13319" max="13319" width="8.6640625" style="136" customWidth="1"/>
    <col min="13320" max="13321" width="4.83203125" style="136" customWidth="1"/>
    <col min="13322" max="13323" width="3.1640625" style="136" customWidth="1"/>
    <col min="13324" max="13324" width="6.1640625" style="136" bestFit="1" customWidth="1"/>
    <col min="13325" max="13325" width="0" style="136" hidden="1" customWidth="1"/>
    <col min="13326" max="13326" width="6.1640625" style="136" bestFit="1" customWidth="1"/>
    <col min="13327" max="13327" width="6.4140625" style="136" customWidth="1"/>
    <col min="13328" max="13328" width="5.83203125" style="136" customWidth="1"/>
    <col min="13329" max="13329" width="5.4140625" style="136" customWidth="1"/>
    <col min="13330" max="13351" width="4.9140625" style="136" customWidth="1"/>
    <col min="13352" max="13352" width="8.25" style="136"/>
    <col min="13353" max="13353" width="12.58203125" style="136" customWidth="1"/>
    <col min="13354" max="13570" width="8.25" style="136"/>
    <col min="13571" max="13571" width="3" style="136" customWidth="1"/>
    <col min="13572" max="13572" width="0.83203125" style="136" customWidth="1"/>
    <col min="13573" max="13573" width="11" style="136" customWidth="1"/>
    <col min="13574" max="13574" width="0.83203125" style="136" customWidth="1"/>
    <col min="13575" max="13575" width="8.6640625" style="136" customWidth="1"/>
    <col min="13576" max="13577" width="4.83203125" style="136" customWidth="1"/>
    <col min="13578" max="13579" width="3.1640625" style="136" customWidth="1"/>
    <col min="13580" max="13580" width="6.1640625" style="136" bestFit="1" customWidth="1"/>
    <col min="13581" max="13581" width="0" style="136" hidden="1" customWidth="1"/>
    <col min="13582" max="13582" width="6.1640625" style="136" bestFit="1" customWidth="1"/>
    <col min="13583" max="13583" width="6.4140625" style="136" customWidth="1"/>
    <col min="13584" max="13584" width="5.83203125" style="136" customWidth="1"/>
    <col min="13585" max="13585" width="5.4140625" style="136" customWidth="1"/>
    <col min="13586" max="13607" width="4.9140625" style="136" customWidth="1"/>
    <col min="13608" max="13608" width="8.25" style="136"/>
    <col min="13609" max="13609" width="12.58203125" style="136" customWidth="1"/>
    <col min="13610" max="13826" width="8.25" style="136"/>
    <col min="13827" max="13827" width="3" style="136" customWidth="1"/>
    <col min="13828" max="13828" width="0.83203125" style="136" customWidth="1"/>
    <col min="13829" max="13829" width="11" style="136" customWidth="1"/>
    <col min="13830" max="13830" width="0.83203125" style="136" customWidth="1"/>
    <col min="13831" max="13831" width="8.6640625" style="136" customWidth="1"/>
    <col min="13832" max="13833" width="4.83203125" style="136" customWidth="1"/>
    <col min="13834" max="13835" width="3.1640625" style="136" customWidth="1"/>
    <col min="13836" max="13836" width="6.1640625" style="136" bestFit="1" customWidth="1"/>
    <col min="13837" max="13837" width="0" style="136" hidden="1" customWidth="1"/>
    <col min="13838" max="13838" width="6.1640625" style="136" bestFit="1" customWidth="1"/>
    <col min="13839" max="13839" width="6.4140625" style="136" customWidth="1"/>
    <col min="13840" max="13840" width="5.83203125" style="136" customWidth="1"/>
    <col min="13841" max="13841" width="5.4140625" style="136" customWidth="1"/>
    <col min="13842" max="13863" width="4.9140625" style="136" customWidth="1"/>
    <col min="13864" max="13864" width="8.25" style="136"/>
    <col min="13865" max="13865" width="12.58203125" style="136" customWidth="1"/>
    <col min="13866" max="14082" width="8.25" style="136"/>
    <col min="14083" max="14083" width="3" style="136" customWidth="1"/>
    <col min="14084" max="14084" width="0.83203125" style="136" customWidth="1"/>
    <col min="14085" max="14085" width="11" style="136" customWidth="1"/>
    <col min="14086" max="14086" width="0.83203125" style="136" customWidth="1"/>
    <col min="14087" max="14087" width="8.6640625" style="136" customWidth="1"/>
    <col min="14088" max="14089" width="4.83203125" style="136" customWidth="1"/>
    <col min="14090" max="14091" width="3.1640625" style="136" customWidth="1"/>
    <col min="14092" max="14092" width="6.1640625" style="136" bestFit="1" customWidth="1"/>
    <col min="14093" max="14093" width="0" style="136" hidden="1" customWidth="1"/>
    <col min="14094" max="14094" width="6.1640625" style="136" bestFit="1" customWidth="1"/>
    <col min="14095" max="14095" width="6.4140625" style="136" customWidth="1"/>
    <col min="14096" max="14096" width="5.83203125" style="136" customWidth="1"/>
    <col min="14097" max="14097" width="5.4140625" style="136" customWidth="1"/>
    <col min="14098" max="14119" width="4.9140625" style="136" customWidth="1"/>
    <col min="14120" max="14120" width="8.25" style="136"/>
    <col min="14121" max="14121" width="12.58203125" style="136" customWidth="1"/>
    <col min="14122" max="14338" width="8.25" style="136"/>
    <col min="14339" max="14339" width="3" style="136" customWidth="1"/>
    <col min="14340" max="14340" width="0.83203125" style="136" customWidth="1"/>
    <col min="14341" max="14341" width="11" style="136" customWidth="1"/>
    <col min="14342" max="14342" width="0.83203125" style="136" customWidth="1"/>
    <col min="14343" max="14343" width="8.6640625" style="136" customWidth="1"/>
    <col min="14344" max="14345" width="4.83203125" style="136" customWidth="1"/>
    <col min="14346" max="14347" width="3.1640625" style="136" customWidth="1"/>
    <col min="14348" max="14348" width="6.1640625" style="136" bestFit="1" customWidth="1"/>
    <col min="14349" max="14349" width="0" style="136" hidden="1" customWidth="1"/>
    <col min="14350" max="14350" width="6.1640625" style="136" bestFit="1" customWidth="1"/>
    <col min="14351" max="14351" width="6.4140625" style="136" customWidth="1"/>
    <col min="14352" max="14352" width="5.83203125" style="136" customWidth="1"/>
    <col min="14353" max="14353" width="5.4140625" style="136" customWidth="1"/>
    <col min="14354" max="14375" width="4.9140625" style="136" customWidth="1"/>
    <col min="14376" max="14376" width="8.25" style="136"/>
    <col min="14377" max="14377" width="12.58203125" style="136" customWidth="1"/>
    <col min="14378" max="14594" width="8.25" style="136"/>
    <col min="14595" max="14595" width="3" style="136" customWidth="1"/>
    <col min="14596" max="14596" width="0.83203125" style="136" customWidth="1"/>
    <col min="14597" max="14597" width="11" style="136" customWidth="1"/>
    <col min="14598" max="14598" width="0.83203125" style="136" customWidth="1"/>
    <col min="14599" max="14599" width="8.6640625" style="136" customWidth="1"/>
    <col min="14600" max="14601" width="4.83203125" style="136" customWidth="1"/>
    <col min="14602" max="14603" width="3.1640625" style="136" customWidth="1"/>
    <col min="14604" max="14604" width="6.1640625" style="136" bestFit="1" customWidth="1"/>
    <col min="14605" max="14605" width="0" style="136" hidden="1" customWidth="1"/>
    <col min="14606" max="14606" width="6.1640625" style="136" bestFit="1" customWidth="1"/>
    <col min="14607" max="14607" width="6.4140625" style="136" customWidth="1"/>
    <col min="14608" max="14608" width="5.83203125" style="136" customWidth="1"/>
    <col min="14609" max="14609" width="5.4140625" style="136" customWidth="1"/>
    <col min="14610" max="14631" width="4.9140625" style="136" customWidth="1"/>
    <col min="14632" max="14632" width="8.25" style="136"/>
    <col min="14633" max="14633" width="12.58203125" style="136" customWidth="1"/>
    <col min="14634" max="14850" width="8.25" style="136"/>
    <col min="14851" max="14851" width="3" style="136" customWidth="1"/>
    <col min="14852" max="14852" width="0.83203125" style="136" customWidth="1"/>
    <col min="14853" max="14853" width="11" style="136" customWidth="1"/>
    <col min="14854" max="14854" width="0.83203125" style="136" customWidth="1"/>
    <col min="14855" max="14855" width="8.6640625" style="136" customWidth="1"/>
    <col min="14856" max="14857" width="4.83203125" style="136" customWidth="1"/>
    <col min="14858" max="14859" width="3.1640625" style="136" customWidth="1"/>
    <col min="14860" max="14860" width="6.1640625" style="136" bestFit="1" customWidth="1"/>
    <col min="14861" max="14861" width="0" style="136" hidden="1" customWidth="1"/>
    <col min="14862" max="14862" width="6.1640625" style="136" bestFit="1" customWidth="1"/>
    <col min="14863" max="14863" width="6.4140625" style="136" customWidth="1"/>
    <col min="14864" max="14864" width="5.83203125" style="136" customWidth="1"/>
    <col min="14865" max="14865" width="5.4140625" style="136" customWidth="1"/>
    <col min="14866" max="14887" width="4.9140625" style="136" customWidth="1"/>
    <col min="14888" max="14888" width="8.25" style="136"/>
    <col min="14889" max="14889" width="12.58203125" style="136" customWidth="1"/>
    <col min="14890" max="15106" width="8.25" style="136"/>
    <col min="15107" max="15107" width="3" style="136" customWidth="1"/>
    <col min="15108" max="15108" width="0.83203125" style="136" customWidth="1"/>
    <col min="15109" max="15109" width="11" style="136" customWidth="1"/>
    <col min="15110" max="15110" width="0.83203125" style="136" customWidth="1"/>
    <col min="15111" max="15111" width="8.6640625" style="136" customWidth="1"/>
    <col min="15112" max="15113" width="4.83203125" style="136" customWidth="1"/>
    <col min="15114" max="15115" width="3.1640625" style="136" customWidth="1"/>
    <col min="15116" max="15116" width="6.1640625" style="136" bestFit="1" customWidth="1"/>
    <col min="15117" max="15117" width="0" style="136" hidden="1" customWidth="1"/>
    <col min="15118" max="15118" width="6.1640625" style="136" bestFit="1" customWidth="1"/>
    <col min="15119" max="15119" width="6.4140625" style="136" customWidth="1"/>
    <col min="15120" max="15120" width="5.83203125" style="136" customWidth="1"/>
    <col min="15121" max="15121" width="5.4140625" style="136" customWidth="1"/>
    <col min="15122" max="15143" width="4.9140625" style="136" customWidth="1"/>
    <col min="15144" max="15144" width="8.25" style="136"/>
    <col min="15145" max="15145" width="12.58203125" style="136" customWidth="1"/>
    <col min="15146" max="15362" width="8.25" style="136"/>
    <col min="15363" max="15363" width="3" style="136" customWidth="1"/>
    <col min="15364" max="15364" width="0.83203125" style="136" customWidth="1"/>
    <col min="15365" max="15365" width="11" style="136" customWidth="1"/>
    <col min="15366" max="15366" width="0.83203125" style="136" customWidth="1"/>
    <col min="15367" max="15367" width="8.6640625" style="136" customWidth="1"/>
    <col min="15368" max="15369" width="4.83203125" style="136" customWidth="1"/>
    <col min="15370" max="15371" width="3.1640625" style="136" customWidth="1"/>
    <col min="15372" max="15372" width="6.1640625" style="136" bestFit="1" customWidth="1"/>
    <col min="15373" max="15373" width="0" style="136" hidden="1" customWidth="1"/>
    <col min="15374" max="15374" width="6.1640625" style="136" bestFit="1" customWidth="1"/>
    <col min="15375" max="15375" width="6.4140625" style="136" customWidth="1"/>
    <col min="15376" max="15376" width="5.83203125" style="136" customWidth="1"/>
    <col min="15377" max="15377" width="5.4140625" style="136" customWidth="1"/>
    <col min="15378" max="15399" width="4.9140625" style="136" customWidth="1"/>
    <col min="15400" max="15400" width="8.25" style="136"/>
    <col min="15401" max="15401" width="12.58203125" style="136" customWidth="1"/>
    <col min="15402" max="15618" width="8.25" style="136"/>
    <col min="15619" max="15619" width="3" style="136" customWidth="1"/>
    <col min="15620" max="15620" width="0.83203125" style="136" customWidth="1"/>
    <col min="15621" max="15621" width="11" style="136" customWidth="1"/>
    <col min="15622" max="15622" width="0.83203125" style="136" customWidth="1"/>
    <col min="15623" max="15623" width="8.6640625" style="136" customWidth="1"/>
    <col min="15624" max="15625" width="4.83203125" style="136" customWidth="1"/>
    <col min="15626" max="15627" width="3.1640625" style="136" customWidth="1"/>
    <col min="15628" max="15628" width="6.1640625" style="136" bestFit="1" customWidth="1"/>
    <col min="15629" max="15629" width="0" style="136" hidden="1" customWidth="1"/>
    <col min="15630" max="15630" width="6.1640625" style="136" bestFit="1" customWidth="1"/>
    <col min="15631" max="15631" width="6.4140625" style="136" customWidth="1"/>
    <col min="15632" max="15632" width="5.83203125" style="136" customWidth="1"/>
    <col min="15633" max="15633" width="5.4140625" style="136" customWidth="1"/>
    <col min="15634" max="15655" width="4.9140625" style="136" customWidth="1"/>
    <col min="15656" max="15656" width="8.25" style="136"/>
    <col min="15657" max="15657" width="12.58203125" style="136" customWidth="1"/>
    <col min="15658" max="15874" width="8.25" style="136"/>
    <col min="15875" max="15875" width="3" style="136" customWidth="1"/>
    <col min="15876" max="15876" width="0.83203125" style="136" customWidth="1"/>
    <col min="15877" max="15877" width="11" style="136" customWidth="1"/>
    <col min="15878" max="15878" width="0.83203125" style="136" customWidth="1"/>
    <col min="15879" max="15879" width="8.6640625" style="136" customWidth="1"/>
    <col min="15880" max="15881" width="4.83203125" style="136" customWidth="1"/>
    <col min="15882" max="15883" width="3.1640625" style="136" customWidth="1"/>
    <col min="15884" max="15884" width="6.1640625" style="136" bestFit="1" customWidth="1"/>
    <col min="15885" max="15885" width="0" style="136" hidden="1" customWidth="1"/>
    <col min="15886" max="15886" width="6.1640625" style="136" bestFit="1" customWidth="1"/>
    <col min="15887" max="15887" width="6.4140625" style="136" customWidth="1"/>
    <col min="15888" max="15888" width="5.83203125" style="136" customWidth="1"/>
    <col min="15889" max="15889" width="5.4140625" style="136" customWidth="1"/>
    <col min="15890" max="15911" width="4.9140625" style="136" customWidth="1"/>
    <col min="15912" max="15912" width="8.25" style="136"/>
    <col min="15913" max="15913" width="12.58203125" style="136" customWidth="1"/>
    <col min="15914" max="16130" width="8.25" style="136"/>
    <col min="16131" max="16131" width="3" style="136" customWidth="1"/>
    <col min="16132" max="16132" width="0.83203125" style="136" customWidth="1"/>
    <col min="16133" max="16133" width="11" style="136" customWidth="1"/>
    <col min="16134" max="16134" width="0.83203125" style="136" customWidth="1"/>
    <col min="16135" max="16135" width="8.6640625" style="136" customWidth="1"/>
    <col min="16136" max="16137" width="4.83203125" style="136" customWidth="1"/>
    <col min="16138" max="16139" width="3.1640625" style="136" customWidth="1"/>
    <col min="16140" max="16140" width="6.1640625" style="136" bestFit="1" customWidth="1"/>
    <col min="16141" max="16141" width="0" style="136" hidden="1" customWidth="1"/>
    <col min="16142" max="16142" width="6.1640625" style="136" bestFit="1" customWidth="1"/>
    <col min="16143" max="16143" width="6.4140625" style="136" customWidth="1"/>
    <col min="16144" max="16144" width="5.83203125" style="136" customWidth="1"/>
    <col min="16145" max="16145" width="5.4140625" style="136" customWidth="1"/>
    <col min="16146" max="16167" width="4.9140625" style="136" customWidth="1"/>
    <col min="16168" max="16168" width="8.25" style="136"/>
    <col min="16169" max="16169" width="12.58203125" style="136" customWidth="1"/>
    <col min="16170" max="16384" width="8.25" style="136"/>
  </cols>
  <sheetData>
    <row r="1" spans="1:42" ht="25.5">
      <c r="A1" s="68"/>
      <c r="B1" s="68"/>
      <c r="C1" s="129"/>
      <c r="D1" s="68"/>
      <c r="E1" s="130"/>
      <c r="F1" s="1253" t="s">
        <v>82</v>
      </c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31"/>
      <c r="T1" s="131"/>
      <c r="U1" s="131"/>
      <c r="W1" s="133"/>
      <c r="X1" s="1254" t="s">
        <v>83</v>
      </c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34"/>
      <c r="AK1" s="134"/>
      <c r="AL1" s="134"/>
      <c r="AM1" s="68"/>
    </row>
    <row r="2" spans="1:42" s="143" customFormat="1" ht="17.5" customHeight="1" thickBot="1">
      <c r="A2" s="124"/>
      <c r="B2" s="124"/>
      <c r="C2" s="137"/>
      <c r="D2" s="124"/>
      <c r="E2" s="138"/>
      <c r="F2" s="138"/>
      <c r="G2" s="138"/>
      <c r="H2" s="139"/>
      <c r="I2" s="140"/>
      <c r="J2" s="140"/>
      <c r="K2" s="140"/>
      <c r="L2" s="140"/>
      <c r="M2" s="140"/>
      <c r="N2" s="141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255" t="s">
        <v>84</v>
      </c>
      <c r="AG2" s="1255"/>
      <c r="AH2" s="1255"/>
      <c r="AI2" s="1255"/>
      <c r="AJ2" s="1255"/>
      <c r="AK2" s="1255"/>
      <c r="AL2" s="1255"/>
      <c r="AM2" s="1255"/>
      <c r="AN2" s="142"/>
    </row>
    <row r="3" spans="1:42" s="143" customFormat="1" ht="17.5" customHeight="1" thickBot="1">
      <c r="A3" s="1207" t="s">
        <v>85</v>
      </c>
      <c r="B3" s="1256"/>
      <c r="C3" s="1256"/>
      <c r="D3" s="1208"/>
      <c r="E3" s="144"/>
      <c r="F3" s="1261" t="s">
        <v>86</v>
      </c>
      <c r="G3" s="1261" t="s">
        <v>87</v>
      </c>
      <c r="H3" s="1264" t="s">
        <v>88</v>
      </c>
      <c r="I3" s="1265"/>
      <c r="J3" s="1266" t="s">
        <v>89</v>
      </c>
      <c r="K3" s="1267"/>
      <c r="L3" s="1267"/>
      <c r="M3" s="1267"/>
      <c r="N3" s="1268"/>
      <c r="O3" s="145" t="s">
        <v>90</v>
      </c>
      <c r="P3" s="1269" t="s">
        <v>91</v>
      </c>
      <c r="Q3" s="1270"/>
      <c r="R3" s="1270"/>
      <c r="S3" s="1271"/>
      <c r="T3" s="1137"/>
      <c r="U3" s="1138"/>
      <c r="V3" s="1272" t="s">
        <v>92</v>
      </c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1273"/>
      <c r="AM3" s="1274"/>
      <c r="AN3" s="142"/>
    </row>
    <row r="4" spans="1:42" s="143" customFormat="1" ht="17.5" customHeight="1">
      <c r="A4" s="1257"/>
      <c r="B4" s="1258"/>
      <c r="C4" s="1258"/>
      <c r="D4" s="1259"/>
      <c r="E4" s="146" t="s">
        <v>93</v>
      </c>
      <c r="F4" s="1262"/>
      <c r="G4" s="1262"/>
      <c r="H4" s="1244" t="s">
        <v>94</v>
      </c>
      <c r="I4" s="1247" t="s">
        <v>95</v>
      </c>
      <c r="J4" s="1250" t="s">
        <v>96</v>
      </c>
      <c r="K4" s="147" t="s">
        <v>97</v>
      </c>
      <c r="L4" s="1277" t="s">
        <v>98</v>
      </c>
      <c r="M4" s="148"/>
      <c r="N4" s="1280" t="s">
        <v>99</v>
      </c>
      <c r="O4" s="149" t="s">
        <v>100</v>
      </c>
      <c r="P4" s="150" t="s">
        <v>101</v>
      </c>
      <c r="Q4" s="1232" t="s">
        <v>102</v>
      </c>
      <c r="R4" s="1232" t="s">
        <v>103</v>
      </c>
      <c r="S4" s="150" t="s">
        <v>104</v>
      </c>
      <c r="T4" s="155"/>
      <c r="U4" s="157"/>
      <c r="V4" s="145" t="s">
        <v>105</v>
      </c>
      <c r="W4" s="150" t="s">
        <v>106</v>
      </c>
      <c r="X4" s="145" t="s">
        <v>107</v>
      </c>
      <c r="Y4" s="150" t="s">
        <v>108</v>
      </c>
      <c r="Z4" s="150" t="s">
        <v>108</v>
      </c>
      <c r="AA4" s="145" t="s">
        <v>109</v>
      </c>
      <c r="AB4" s="151" t="s">
        <v>110</v>
      </c>
      <c r="AC4" s="151" t="s">
        <v>111</v>
      </c>
      <c r="AD4" s="150" t="s">
        <v>112</v>
      </c>
      <c r="AE4" s="152" t="s">
        <v>113</v>
      </c>
      <c r="AF4" s="145" t="s">
        <v>114</v>
      </c>
      <c r="AG4" s="153" t="s">
        <v>115</v>
      </c>
      <c r="AH4" s="153" t="s">
        <v>116</v>
      </c>
      <c r="AI4" s="151" t="s">
        <v>117</v>
      </c>
      <c r="AJ4" s="150" t="s">
        <v>118</v>
      </c>
      <c r="AK4" s="1232" t="s">
        <v>119</v>
      </c>
      <c r="AL4" s="1232" t="s">
        <v>120</v>
      </c>
      <c r="AM4" s="153" t="s">
        <v>121</v>
      </c>
      <c r="AN4" s="142"/>
    </row>
    <row r="5" spans="1:42" s="143" customFormat="1" ht="17.5" customHeight="1">
      <c r="A5" s="1257"/>
      <c r="B5" s="1258"/>
      <c r="C5" s="1258"/>
      <c r="D5" s="1259"/>
      <c r="E5" s="154"/>
      <c r="F5" s="1262"/>
      <c r="G5" s="1262"/>
      <c r="H5" s="1245"/>
      <c r="I5" s="1248"/>
      <c r="J5" s="1251"/>
      <c r="K5" s="138"/>
      <c r="L5" s="1278"/>
      <c r="M5" s="1275" t="s">
        <v>122</v>
      </c>
      <c r="N5" s="1281"/>
      <c r="O5" s="149" t="s">
        <v>123</v>
      </c>
      <c r="P5" s="149" t="s">
        <v>124</v>
      </c>
      <c r="Q5" s="1233"/>
      <c r="R5" s="1233"/>
      <c r="S5" s="149" t="s">
        <v>125</v>
      </c>
      <c r="T5" s="155"/>
      <c r="U5" s="157"/>
      <c r="V5" s="149" t="s">
        <v>126</v>
      </c>
      <c r="W5" s="149" t="s">
        <v>127</v>
      </c>
      <c r="X5" s="149" t="s">
        <v>128</v>
      </c>
      <c r="Y5" s="149" t="s">
        <v>129</v>
      </c>
      <c r="Z5" s="149" t="s">
        <v>129</v>
      </c>
      <c r="AA5" s="149" t="s">
        <v>130</v>
      </c>
      <c r="AB5" s="155" t="s">
        <v>131</v>
      </c>
      <c r="AC5" s="155" t="s">
        <v>132</v>
      </c>
      <c r="AD5" s="149" t="s">
        <v>133</v>
      </c>
      <c r="AE5" s="156" t="s">
        <v>134</v>
      </c>
      <c r="AF5" s="149" t="s">
        <v>135</v>
      </c>
      <c r="AG5" s="157" t="s">
        <v>136</v>
      </c>
      <c r="AH5" s="157" t="s">
        <v>137</v>
      </c>
      <c r="AI5" s="155" t="s">
        <v>138</v>
      </c>
      <c r="AJ5" s="149" t="s">
        <v>139</v>
      </c>
      <c r="AK5" s="1233"/>
      <c r="AL5" s="1233"/>
      <c r="AM5" s="157" t="s">
        <v>140</v>
      </c>
      <c r="AN5" s="142"/>
    </row>
    <row r="6" spans="1:42" s="143" customFormat="1" ht="17.5" customHeight="1" thickBot="1">
      <c r="A6" s="1209"/>
      <c r="B6" s="1260"/>
      <c r="C6" s="1260"/>
      <c r="D6" s="1210"/>
      <c r="E6" s="158" t="s">
        <v>141</v>
      </c>
      <c r="F6" s="1263"/>
      <c r="G6" s="1263"/>
      <c r="H6" s="1246"/>
      <c r="I6" s="1249"/>
      <c r="J6" s="1252"/>
      <c r="K6" s="159" t="s">
        <v>142</v>
      </c>
      <c r="L6" s="1279"/>
      <c r="M6" s="1276"/>
      <c r="N6" s="1282"/>
      <c r="O6" s="160" t="s">
        <v>143</v>
      </c>
      <c r="P6" s="160" t="s">
        <v>144</v>
      </c>
      <c r="Q6" s="1234"/>
      <c r="R6" s="1234"/>
      <c r="S6" s="160" t="s">
        <v>145</v>
      </c>
      <c r="T6" s="155"/>
      <c r="U6" s="157"/>
      <c r="V6" s="160" t="s">
        <v>145</v>
      </c>
      <c r="W6" s="160" t="s">
        <v>145</v>
      </c>
      <c r="X6" s="160" t="s">
        <v>145</v>
      </c>
      <c r="Y6" s="160" t="s">
        <v>146</v>
      </c>
      <c r="Z6" s="160" t="s">
        <v>147</v>
      </c>
      <c r="AA6" s="160" t="s">
        <v>145</v>
      </c>
      <c r="AB6" s="161" t="s">
        <v>145</v>
      </c>
      <c r="AC6" s="161" t="s">
        <v>145</v>
      </c>
      <c r="AD6" s="160" t="s">
        <v>148</v>
      </c>
      <c r="AE6" s="162" t="s">
        <v>149</v>
      </c>
      <c r="AF6" s="160" t="s">
        <v>145</v>
      </c>
      <c r="AG6" s="163" t="s">
        <v>145</v>
      </c>
      <c r="AH6" s="163" t="s">
        <v>145</v>
      </c>
      <c r="AI6" s="161" t="s">
        <v>145</v>
      </c>
      <c r="AJ6" s="160" t="s">
        <v>145</v>
      </c>
      <c r="AK6" s="1234"/>
      <c r="AL6" s="1234"/>
      <c r="AM6" s="163" t="s">
        <v>150</v>
      </c>
      <c r="AN6" s="142"/>
    </row>
    <row r="7" spans="1:42" s="173" customFormat="1" ht="20.149999999999999" customHeight="1">
      <c r="A7" s="1235" t="s">
        <v>151</v>
      </c>
      <c r="B7" s="1236"/>
      <c r="C7" s="1236"/>
      <c r="D7" s="1237"/>
      <c r="E7" s="164"/>
      <c r="F7" s="165">
        <v>64</v>
      </c>
      <c r="G7" s="166">
        <v>129</v>
      </c>
      <c r="H7" s="167">
        <v>27</v>
      </c>
      <c r="I7" s="168">
        <v>0</v>
      </c>
      <c r="J7" s="166">
        <v>8550</v>
      </c>
      <c r="K7" s="166">
        <v>8534</v>
      </c>
      <c r="L7" s="165">
        <v>8480</v>
      </c>
      <c r="M7" s="169">
        <v>310</v>
      </c>
      <c r="N7" s="166">
        <v>54</v>
      </c>
      <c r="O7" s="170">
        <v>38.354834905660375</v>
      </c>
      <c r="P7" s="171">
        <v>167</v>
      </c>
      <c r="Q7" s="171">
        <v>164</v>
      </c>
      <c r="R7" s="171">
        <v>60</v>
      </c>
      <c r="S7" s="171">
        <v>41</v>
      </c>
      <c r="T7" s="1139"/>
      <c r="U7" s="1140"/>
      <c r="V7" s="171">
        <v>269</v>
      </c>
      <c r="W7" s="171">
        <v>53</v>
      </c>
      <c r="X7" s="171">
        <v>60</v>
      </c>
      <c r="Y7" s="171">
        <v>18</v>
      </c>
      <c r="Z7" s="171">
        <v>107</v>
      </c>
      <c r="AA7" s="171">
        <v>2</v>
      </c>
      <c r="AB7" s="171">
        <v>65</v>
      </c>
      <c r="AC7" s="171">
        <v>0</v>
      </c>
      <c r="AD7" s="171">
        <v>77</v>
      </c>
      <c r="AE7" s="171">
        <v>17</v>
      </c>
      <c r="AF7" s="171">
        <v>1</v>
      </c>
      <c r="AG7" s="171">
        <v>11</v>
      </c>
      <c r="AH7" s="171">
        <v>0</v>
      </c>
      <c r="AI7" s="171">
        <v>12</v>
      </c>
      <c r="AJ7" s="171">
        <v>9</v>
      </c>
      <c r="AK7" s="171">
        <v>5</v>
      </c>
      <c r="AL7" s="171">
        <v>4</v>
      </c>
      <c r="AM7" s="171">
        <v>131</v>
      </c>
      <c r="AN7" s="142"/>
      <c r="AO7" s="172"/>
      <c r="AP7" s="172"/>
    </row>
    <row r="8" spans="1:42" s="173" customFormat="1" ht="20.149999999999999" customHeight="1">
      <c r="A8" s="1235" t="s">
        <v>152</v>
      </c>
      <c r="B8" s="1236"/>
      <c r="C8" s="1236"/>
      <c r="D8" s="1237"/>
      <c r="E8" s="174"/>
      <c r="F8" s="165">
        <v>64</v>
      </c>
      <c r="G8" s="166">
        <v>130</v>
      </c>
      <c r="H8" s="167">
        <v>27</v>
      </c>
      <c r="I8" s="168">
        <v>0</v>
      </c>
      <c r="J8" s="166">
        <v>8586</v>
      </c>
      <c r="K8" s="166">
        <v>8570</v>
      </c>
      <c r="L8" s="165">
        <v>8519</v>
      </c>
      <c r="M8" s="169">
        <v>321</v>
      </c>
      <c r="N8" s="166">
        <v>51</v>
      </c>
      <c r="O8" s="170">
        <v>38.4</v>
      </c>
      <c r="P8" s="171">
        <v>168</v>
      </c>
      <c r="Q8" s="171">
        <v>162</v>
      </c>
      <c r="R8" s="171">
        <v>61</v>
      </c>
      <c r="S8" s="171">
        <v>41</v>
      </c>
      <c r="T8" s="1139"/>
      <c r="U8" s="1140"/>
      <c r="V8" s="171">
        <v>274</v>
      </c>
      <c r="W8" s="171">
        <v>53</v>
      </c>
      <c r="X8" s="171">
        <v>59</v>
      </c>
      <c r="Y8" s="171">
        <v>18</v>
      </c>
      <c r="Z8" s="171">
        <v>108</v>
      </c>
      <c r="AA8" s="171">
        <v>3</v>
      </c>
      <c r="AB8" s="171">
        <v>65</v>
      </c>
      <c r="AC8" s="171">
        <v>0</v>
      </c>
      <c r="AD8" s="171">
        <v>82</v>
      </c>
      <c r="AE8" s="171">
        <v>17</v>
      </c>
      <c r="AF8" s="171">
        <v>1</v>
      </c>
      <c r="AG8" s="171">
        <v>12</v>
      </c>
      <c r="AH8" s="171">
        <v>0</v>
      </c>
      <c r="AI8" s="171">
        <v>13</v>
      </c>
      <c r="AJ8" s="171">
        <v>9</v>
      </c>
      <c r="AK8" s="171">
        <v>6</v>
      </c>
      <c r="AL8" s="171">
        <v>5</v>
      </c>
      <c r="AM8" s="171">
        <v>134</v>
      </c>
      <c r="AN8" s="142"/>
      <c r="AO8" s="172"/>
      <c r="AP8" s="172"/>
    </row>
    <row r="9" spans="1:42" s="173" customFormat="1" ht="20.149999999999999" customHeight="1">
      <c r="A9" s="1235" t="s">
        <v>153</v>
      </c>
      <c r="B9" s="1236"/>
      <c r="C9" s="1236"/>
      <c r="D9" s="1237"/>
      <c r="E9" s="174"/>
      <c r="F9" s="165">
        <v>64</v>
      </c>
      <c r="G9" s="166">
        <v>130</v>
      </c>
      <c r="H9" s="167">
        <v>27</v>
      </c>
      <c r="I9" s="168">
        <v>0</v>
      </c>
      <c r="J9" s="166">
        <v>8646</v>
      </c>
      <c r="K9" s="166">
        <v>8570</v>
      </c>
      <c r="L9" s="165">
        <v>8576</v>
      </c>
      <c r="M9" s="169">
        <v>347</v>
      </c>
      <c r="N9" s="171">
        <v>60</v>
      </c>
      <c r="O9" s="170">
        <v>38.5</v>
      </c>
      <c r="P9" s="171">
        <v>171</v>
      </c>
      <c r="Q9" s="171">
        <v>162</v>
      </c>
      <c r="R9" s="171">
        <v>61</v>
      </c>
      <c r="S9" s="171">
        <v>41</v>
      </c>
      <c r="T9" s="1139"/>
      <c r="U9" s="1140"/>
      <c r="V9" s="171">
        <v>283</v>
      </c>
      <c r="W9" s="171">
        <v>51</v>
      </c>
      <c r="X9" s="171">
        <v>59</v>
      </c>
      <c r="Y9" s="171">
        <v>17</v>
      </c>
      <c r="Z9" s="171">
        <v>104</v>
      </c>
      <c r="AA9" s="171">
        <v>2</v>
      </c>
      <c r="AB9" s="171">
        <v>65</v>
      </c>
      <c r="AC9" s="171">
        <v>0</v>
      </c>
      <c r="AD9" s="171">
        <v>84</v>
      </c>
      <c r="AE9" s="171">
        <v>17</v>
      </c>
      <c r="AF9" s="171">
        <v>1</v>
      </c>
      <c r="AG9" s="171">
        <v>12</v>
      </c>
      <c r="AH9" s="171">
        <v>0</v>
      </c>
      <c r="AI9" s="171">
        <v>13</v>
      </c>
      <c r="AJ9" s="171">
        <v>9</v>
      </c>
      <c r="AK9" s="171">
        <v>7</v>
      </c>
      <c r="AL9" s="171">
        <v>6</v>
      </c>
      <c r="AM9" s="171">
        <v>124</v>
      </c>
      <c r="AN9" s="175"/>
      <c r="AO9" s="176"/>
      <c r="AP9" s="176"/>
    </row>
    <row r="10" spans="1:42" s="173" customFormat="1" ht="20.149999999999999" customHeight="1" thickBot="1">
      <c r="A10" s="1238" t="s">
        <v>154</v>
      </c>
      <c r="B10" s="1239"/>
      <c r="C10" s="1239"/>
      <c r="D10" s="1240"/>
      <c r="E10" s="177"/>
      <c r="F10" s="178">
        <v>64</v>
      </c>
      <c r="G10" s="179">
        <v>129</v>
      </c>
      <c r="H10" s="180">
        <v>27</v>
      </c>
      <c r="I10" s="181">
        <v>0</v>
      </c>
      <c r="J10" s="182">
        <v>8653</v>
      </c>
      <c r="K10" s="182">
        <v>37935</v>
      </c>
      <c r="L10" s="183">
        <v>8602</v>
      </c>
      <c r="M10" s="184">
        <v>366</v>
      </c>
      <c r="N10" s="185">
        <v>61</v>
      </c>
      <c r="O10" s="186">
        <v>38.5</v>
      </c>
      <c r="P10" s="185">
        <v>175</v>
      </c>
      <c r="Q10" s="185">
        <v>161</v>
      </c>
      <c r="R10" s="185">
        <v>61</v>
      </c>
      <c r="S10" s="185">
        <v>40</v>
      </c>
      <c r="T10" s="1139"/>
      <c r="U10" s="1140"/>
      <c r="V10" s="185">
        <v>287</v>
      </c>
      <c r="W10" s="185">
        <v>52</v>
      </c>
      <c r="X10" s="185">
        <v>59</v>
      </c>
      <c r="Y10" s="185">
        <v>17</v>
      </c>
      <c r="Z10" s="185">
        <v>103</v>
      </c>
      <c r="AA10" s="185">
        <v>2</v>
      </c>
      <c r="AB10" s="185">
        <v>66</v>
      </c>
      <c r="AC10" s="185">
        <v>0</v>
      </c>
      <c r="AD10" s="185">
        <v>85</v>
      </c>
      <c r="AE10" s="185">
        <v>19</v>
      </c>
      <c r="AF10" s="185">
        <v>0</v>
      </c>
      <c r="AG10" s="185">
        <v>12</v>
      </c>
      <c r="AH10" s="185">
        <v>0</v>
      </c>
      <c r="AI10" s="185">
        <v>11</v>
      </c>
      <c r="AJ10" s="185">
        <v>9</v>
      </c>
      <c r="AK10" s="185">
        <v>15</v>
      </c>
      <c r="AL10" s="185">
        <v>6</v>
      </c>
      <c r="AM10" s="185">
        <v>125</v>
      </c>
      <c r="AN10" s="187">
        <f>SUM(P10:AM10)</f>
        <v>1305</v>
      </c>
      <c r="AO10" s="176"/>
      <c r="AP10" s="176"/>
    </row>
    <row r="11" spans="1:42" s="173" customFormat="1" ht="20.149999999999999" customHeight="1" thickBot="1">
      <c r="A11" s="1241" t="s">
        <v>155</v>
      </c>
      <c r="B11" s="1242"/>
      <c r="C11" s="1242"/>
      <c r="D11" s="1243"/>
      <c r="E11" s="188"/>
      <c r="F11" s="189">
        <f>SUM(F12:F38)</f>
        <v>64</v>
      </c>
      <c r="G11" s="190">
        <f>SUM(G12:G38)</f>
        <v>127</v>
      </c>
      <c r="H11" s="191">
        <v>27</v>
      </c>
      <c r="I11" s="192">
        <v>0</v>
      </c>
      <c r="J11" s="193">
        <f>SUM(J12:J38)</f>
        <v>8709</v>
      </c>
      <c r="K11" s="193">
        <f>SUM(K12:K38)</f>
        <v>37935</v>
      </c>
      <c r="L11" s="194">
        <f>SUM(L12:L38)</f>
        <v>8642</v>
      </c>
      <c r="M11" s="195">
        <f>SUM(M12:M38)</f>
        <v>374</v>
      </c>
      <c r="N11" s="196">
        <f>SUM(N12:N38)</f>
        <v>62</v>
      </c>
      <c r="O11" s="197">
        <v>38.748669289516315</v>
      </c>
      <c r="P11" s="196">
        <f>SUM(P12:P38)</f>
        <v>178</v>
      </c>
      <c r="Q11" s="196">
        <f t="shared" ref="Q11:AM11" si="0">SUM(Q12:Q38)</f>
        <v>159</v>
      </c>
      <c r="R11" s="196">
        <f t="shared" si="0"/>
        <v>59</v>
      </c>
      <c r="S11" s="196">
        <f t="shared" si="0"/>
        <v>39</v>
      </c>
      <c r="T11" s="1139"/>
      <c r="U11" s="1140"/>
      <c r="V11" s="196">
        <f t="shared" si="0"/>
        <v>289</v>
      </c>
      <c r="W11" s="196">
        <f t="shared" si="0"/>
        <v>52</v>
      </c>
      <c r="X11" s="193">
        <f t="shared" si="0"/>
        <v>60</v>
      </c>
      <c r="Y11" s="196">
        <f t="shared" si="0"/>
        <v>17</v>
      </c>
      <c r="Z11" s="196">
        <f t="shared" si="0"/>
        <v>111</v>
      </c>
      <c r="AA11" s="196">
        <f t="shared" si="0"/>
        <v>2</v>
      </c>
      <c r="AB11" s="196">
        <f t="shared" si="0"/>
        <v>66</v>
      </c>
      <c r="AC11" s="196">
        <f t="shared" si="0"/>
        <v>0</v>
      </c>
      <c r="AD11" s="196">
        <f t="shared" si="0"/>
        <v>87</v>
      </c>
      <c r="AE11" s="196">
        <f t="shared" si="0"/>
        <v>18</v>
      </c>
      <c r="AF11" s="196">
        <f t="shared" si="0"/>
        <v>0</v>
      </c>
      <c r="AG11" s="196">
        <f t="shared" si="0"/>
        <v>12</v>
      </c>
      <c r="AH11" s="196">
        <f t="shared" si="0"/>
        <v>0</v>
      </c>
      <c r="AI11" s="196">
        <f t="shared" si="0"/>
        <v>11</v>
      </c>
      <c r="AJ11" s="196">
        <f t="shared" si="0"/>
        <v>9</v>
      </c>
      <c r="AK11" s="196">
        <f t="shared" si="0"/>
        <v>18</v>
      </c>
      <c r="AL11" s="196">
        <f t="shared" si="0"/>
        <v>6</v>
      </c>
      <c r="AM11" s="196">
        <f t="shared" si="0"/>
        <v>127</v>
      </c>
      <c r="AN11" s="187">
        <f>SUM(P11:AM11)</f>
        <v>1320</v>
      </c>
      <c r="AO11" s="198">
        <f>SUM(P11:AM11)</f>
        <v>1320</v>
      </c>
      <c r="AP11" s="199">
        <f>SUM(W11:AM11)</f>
        <v>596</v>
      </c>
    </row>
    <row r="12" spans="1:42" s="143" customFormat="1" ht="20.149999999999999" customHeight="1">
      <c r="A12" s="200">
        <v>1</v>
      </c>
      <c r="B12" s="201"/>
      <c r="C12" s="202" t="s">
        <v>8</v>
      </c>
      <c r="D12" s="202"/>
      <c r="E12" s="203">
        <f>[1]消防本部!C6</f>
        <v>37012</v>
      </c>
      <c r="F12" s="204">
        <v>10</v>
      </c>
      <c r="G12" s="205">
        <v>16</v>
      </c>
      <c r="H12" s="206" t="s">
        <v>156</v>
      </c>
      <c r="I12" s="207"/>
      <c r="J12" s="208">
        <v>1393</v>
      </c>
      <c r="K12" s="209">
        <v>1392</v>
      </c>
      <c r="L12" s="210">
        <v>1399</v>
      </c>
      <c r="M12" s="211">
        <v>58</v>
      </c>
      <c r="N12" s="212">
        <v>6</v>
      </c>
      <c r="O12" s="213">
        <v>40.790564689063615</v>
      </c>
      <c r="P12" s="214">
        <v>16</v>
      </c>
      <c r="Q12" s="214">
        <v>37</v>
      </c>
      <c r="R12" s="214">
        <v>10</v>
      </c>
      <c r="S12" s="214">
        <v>4</v>
      </c>
      <c r="T12" s="1141"/>
      <c r="U12" s="1142"/>
      <c r="V12" s="215">
        <v>41</v>
      </c>
      <c r="W12" s="216">
        <v>11</v>
      </c>
      <c r="X12" s="216">
        <v>12</v>
      </c>
      <c r="Y12" s="214"/>
      <c r="Z12" s="214">
        <v>36</v>
      </c>
      <c r="AA12" s="214">
        <v>1</v>
      </c>
      <c r="AB12" s="214"/>
      <c r="AC12" s="214"/>
      <c r="AD12" s="214">
        <v>11</v>
      </c>
      <c r="AE12" s="214">
        <v>3</v>
      </c>
      <c r="AF12" s="214"/>
      <c r="AG12" s="214">
        <v>1</v>
      </c>
      <c r="AH12" s="214"/>
      <c r="AI12" s="214"/>
      <c r="AJ12" s="214">
        <v>1</v>
      </c>
      <c r="AK12" s="214">
        <v>4</v>
      </c>
      <c r="AL12" s="214">
        <v>1</v>
      </c>
      <c r="AM12" s="214">
        <v>30</v>
      </c>
      <c r="AN12" s="217"/>
      <c r="AO12" s="172"/>
      <c r="AP12" s="172"/>
    </row>
    <row r="13" spans="1:42" s="143" customFormat="1" ht="20.149999999999999" customHeight="1">
      <c r="A13" s="218">
        <f t="shared" ref="A13:A38" si="1">A12+1</f>
        <v>2</v>
      </c>
      <c r="B13" s="219"/>
      <c r="C13" s="220" t="s">
        <v>9</v>
      </c>
      <c r="D13" s="220"/>
      <c r="E13" s="221">
        <f>[1]消防本部!C7</f>
        <v>39126</v>
      </c>
      <c r="F13" s="222">
        <v>3</v>
      </c>
      <c r="G13" s="223">
        <v>3</v>
      </c>
      <c r="H13" s="224" t="s">
        <v>156</v>
      </c>
      <c r="I13" s="225"/>
      <c r="J13" s="226">
        <v>247</v>
      </c>
      <c r="K13" s="166">
        <v>1393</v>
      </c>
      <c r="L13" s="227">
        <v>244</v>
      </c>
      <c r="M13" s="228">
        <v>9</v>
      </c>
      <c r="N13" s="229">
        <v>9</v>
      </c>
      <c r="O13" s="230">
        <v>40.405737704918032</v>
      </c>
      <c r="P13" s="231">
        <v>6</v>
      </c>
      <c r="Q13" s="231">
        <v>8</v>
      </c>
      <c r="R13" s="231">
        <v>2</v>
      </c>
      <c r="S13" s="231">
        <v>1</v>
      </c>
      <c r="T13" s="1141"/>
      <c r="U13" s="1142"/>
      <c r="V13" s="232">
        <v>7</v>
      </c>
      <c r="W13" s="233">
        <v>1</v>
      </c>
      <c r="X13" s="233">
        <v>2</v>
      </c>
      <c r="Y13" s="231"/>
      <c r="Z13" s="231">
        <v>4</v>
      </c>
      <c r="AA13" s="231"/>
      <c r="AB13" s="231"/>
      <c r="AC13" s="231"/>
      <c r="AD13" s="231">
        <v>1</v>
      </c>
      <c r="AE13" s="231">
        <v>1</v>
      </c>
      <c r="AF13" s="231"/>
      <c r="AG13" s="231"/>
      <c r="AH13" s="231"/>
      <c r="AI13" s="231"/>
      <c r="AJ13" s="231"/>
      <c r="AK13" s="231"/>
      <c r="AL13" s="231">
        <v>1</v>
      </c>
      <c r="AM13" s="231">
        <v>15</v>
      </c>
      <c r="AN13" s="217"/>
      <c r="AO13" s="172"/>
      <c r="AP13" s="172"/>
    </row>
    <row r="14" spans="1:42" s="143" customFormat="1" ht="20.149999999999999" customHeight="1">
      <c r="A14" s="218">
        <f t="shared" si="1"/>
        <v>3</v>
      </c>
      <c r="B14" s="219"/>
      <c r="C14" s="220" t="s">
        <v>10</v>
      </c>
      <c r="D14" s="220"/>
      <c r="E14" s="221">
        <f>[1]消防本部!C8</f>
        <v>17599</v>
      </c>
      <c r="F14" s="222">
        <v>2</v>
      </c>
      <c r="G14" s="223">
        <v>11</v>
      </c>
      <c r="H14" s="224" t="s">
        <v>156</v>
      </c>
      <c r="I14" s="225"/>
      <c r="J14" s="226">
        <v>601</v>
      </c>
      <c r="K14" s="166">
        <v>1394</v>
      </c>
      <c r="L14" s="227">
        <v>586</v>
      </c>
      <c r="M14" s="228">
        <v>29</v>
      </c>
      <c r="N14" s="229">
        <v>4</v>
      </c>
      <c r="O14" s="230">
        <v>37.182593856655288</v>
      </c>
      <c r="P14" s="231">
        <v>17</v>
      </c>
      <c r="Q14" s="231">
        <v>2</v>
      </c>
      <c r="R14" s="231">
        <v>3</v>
      </c>
      <c r="S14" s="231">
        <v>2</v>
      </c>
      <c r="T14" s="1141"/>
      <c r="U14" s="1142"/>
      <c r="V14" s="232">
        <v>18</v>
      </c>
      <c r="W14" s="233">
        <v>4</v>
      </c>
      <c r="X14" s="233">
        <v>3</v>
      </c>
      <c r="Y14" s="231">
        <v>13</v>
      </c>
      <c r="Z14" s="231">
        <v>13</v>
      </c>
      <c r="AA14" s="231"/>
      <c r="AB14" s="231"/>
      <c r="AC14" s="231"/>
      <c r="AD14" s="231">
        <v>3</v>
      </c>
      <c r="AE14" s="231">
        <v>2</v>
      </c>
      <c r="AF14" s="231"/>
      <c r="AG14" s="231"/>
      <c r="AH14" s="231"/>
      <c r="AI14" s="231"/>
      <c r="AJ14" s="231">
        <v>1</v>
      </c>
      <c r="AK14" s="231">
        <v>2</v>
      </c>
      <c r="AL14" s="231"/>
      <c r="AM14" s="231">
        <v>3</v>
      </c>
      <c r="AN14" s="217"/>
      <c r="AO14" s="172"/>
      <c r="AP14" s="172"/>
    </row>
    <row r="15" spans="1:42" s="143" customFormat="1" ht="20.149999999999999" customHeight="1">
      <c r="A15" s="218">
        <f t="shared" si="1"/>
        <v>4</v>
      </c>
      <c r="B15" s="219"/>
      <c r="C15" s="220" t="s">
        <v>11</v>
      </c>
      <c r="D15" s="220"/>
      <c r="E15" s="221">
        <f>[1]消防本部!C9</f>
        <v>18367</v>
      </c>
      <c r="F15" s="222">
        <v>1</v>
      </c>
      <c r="G15" s="223">
        <v>3</v>
      </c>
      <c r="H15" s="224" t="s">
        <v>156</v>
      </c>
      <c r="I15" s="225"/>
      <c r="J15" s="226">
        <v>102</v>
      </c>
      <c r="K15" s="166">
        <v>1395</v>
      </c>
      <c r="L15" s="227">
        <v>104</v>
      </c>
      <c r="M15" s="228">
        <v>5</v>
      </c>
      <c r="N15" s="229"/>
      <c r="O15" s="230">
        <v>38.471153846153847</v>
      </c>
      <c r="P15" s="231">
        <v>5</v>
      </c>
      <c r="Q15" s="231">
        <v>3</v>
      </c>
      <c r="R15" s="231">
        <v>1</v>
      </c>
      <c r="S15" s="231">
        <v>1</v>
      </c>
      <c r="T15" s="1141"/>
      <c r="U15" s="1142"/>
      <c r="V15" s="232">
        <v>5</v>
      </c>
      <c r="W15" s="233">
        <v>1</v>
      </c>
      <c r="X15" s="233">
        <v>1</v>
      </c>
      <c r="Y15" s="231"/>
      <c r="Z15" s="231">
        <v>1</v>
      </c>
      <c r="AA15" s="231"/>
      <c r="AB15" s="231">
        <v>3</v>
      </c>
      <c r="AC15" s="231"/>
      <c r="AD15" s="231">
        <v>1</v>
      </c>
      <c r="AE15" s="231"/>
      <c r="AF15" s="231"/>
      <c r="AG15" s="231">
        <v>1</v>
      </c>
      <c r="AH15" s="231"/>
      <c r="AI15" s="231"/>
      <c r="AJ15" s="231"/>
      <c r="AK15" s="231"/>
      <c r="AL15" s="231"/>
      <c r="AM15" s="231"/>
      <c r="AN15" s="217"/>
      <c r="AO15" s="172"/>
      <c r="AP15" s="172"/>
    </row>
    <row r="16" spans="1:42" s="143" customFormat="1" ht="20.149999999999999" customHeight="1">
      <c r="A16" s="234">
        <f t="shared" si="1"/>
        <v>5</v>
      </c>
      <c r="B16" s="235"/>
      <c r="C16" s="236" t="s">
        <v>12</v>
      </c>
      <c r="D16" s="236"/>
      <c r="E16" s="237">
        <f>[1]消防本部!C10</f>
        <v>38626</v>
      </c>
      <c r="F16" s="238">
        <v>2</v>
      </c>
      <c r="G16" s="239">
        <v>6</v>
      </c>
      <c r="H16" s="240" t="s">
        <v>156</v>
      </c>
      <c r="I16" s="241"/>
      <c r="J16" s="242">
        <v>298</v>
      </c>
      <c r="K16" s="243">
        <v>1396</v>
      </c>
      <c r="L16" s="244">
        <v>293</v>
      </c>
      <c r="M16" s="245">
        <v>10</v>
      </c>
      <c r="N16" s="246">
        <v>1</v>
      </c>
      <c r="O16" s="247">
        <v>38.938566552901023</v>
      </c>
      <c r="P16" s="248">
        <v>6</v>
      </c>
      <c r="Q16" s="248">
        <v>7</v>
      </c>
      <c r="R16" s="248">
        <v>2</v>
      </c>
      <c r="S16" s="248">
        <v>1</v>
      </c>
      <c r="T16" s="1141"/>
      <c r="U16" s="1142"/>
      <c r="V16" s="249">
        <v>9</v>
      </c>
      <c r="W16" s="250">
        <v>1</v>
      </c>
      <c r="X16" s="250">
        <v>2</v>
      </c>
      <c r="Y16" s="248">
        <v>2</v>
      </c>
      <c r="Z16" s="248">
        <v>2</v>
      </c>
      <c r="AA16" s="248"/>
      <c r="AB16" s="248"/>
      <c r="AC16" s="248"/>
      <c r="AD16" s="248">
        <v>2</v>
      </c>
      <c r="AE16" s="248">
        <v>1</v>
      </c>
      <c r="AF16" s="248"/>
      <c r="AG16" s="248"/>
      <c r="AH16" s="248"/>
      <c r="AI16" s="248"/>
      <c r="AJ16" s="248"/>
      <c r="AK16" s="248"/>
      <c r="AL16" s="248"/>
      <c r="AM16" s="248"/>
      <c r="AN16" s="217"/>
      <c r="AO16" s="172"/>
      <c r="AP16" s="172"/>
    </row>
    <row r="17" spans="1:42" s="143" customFormat="1" ht="20.149999999999999" customHeight="1">
      <c r="A17" s="251">
        <f t="shared" si="1"/>
        <v>6</v>
      </c>
      <c r="B17" s="252"/>
      <c r="C17" s="253" t="s">
        <v>13</v>
      </c>
      <c r="D17" s="253"/>
      <c r="E17" s="254">
        <f>[1]消防本部!C11</f>
        <v>22190</v>
      </c>
      <c r="F17" s="255">
        <v>1</v>
      </c>
      <c r="G17" s="256">
        <v>1</v>
      </c>
      <c r="H17" s="257" t="s">
        <v>156</v>
      </c>
      <c r="I17" s="258"/>
      <c r="J17" s="259">
        <v>79</v>
      </c>
      <c r="K17" s="260">
        <v>1397</v>
      </c>
      <c r="L17" s="261">
        <v>79</v>
      </c>
      <c r="M17" s="262">
        <v>1</v>
      </c>
      <c r="N17" s="263"/>
      <c r="O17" s="264">
        <v>38.734177215189874</v>
      </c>
      <c r="P17" s="265">
        <v>3</v>
      </c>
      <c r="Q17" s="265">
        <v>2</v>
      </c>
      <c r="R17" s="265"/>
      <c r="S17" s="265">
        <v>1</v>
      </c>
      <c r="T17" s="1141"/>
      <c r="U17" s="1142"/>
      <c r="V17" s="266">
        <v>5</v>
      </c>
      <c r="W17" s="267">
        <v>1</v>
      </c>
      <c r="X17" s="267">
        <v>1</v>
      </c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>
        <v>1</v>
      </c>
      <c r="AL17" s="265"/>
      <c r="AM17" s="265"/>
      <c r="AN17" s="217"/>
      <c r="AO17" s="172"/>
      <c r="AP17" s="172"/>
    </row>
    <row r="18" spans="1:42" s="143" customFormat="1" ht="20.149999999999999" customHeight="1">
      <c r="A18" s="218">
        <f t="shared" si="1"/>
        <v>7</v>
      </c>
      <c r="B18" s="219"/>
      <c r="C18" s="220" t="s">
        <v>14</v>
      </c>
      <c r="D18" s="220"/>
      <c r="E18" s="221">
        <f>[1]消防本部!C12</f>
        <v>38718</v>
      </c>
      <c r="F18" s="222">
        <v>2</v>
      </c>
      <c r="G18" s="223">
        <v>6</v>
      </c>
      <c r="H18" s="224" t="s">
        <v>156</v>
      </c>
      <c r="I18" s="225"/>
      <c r="J18" s="226">
        <v>254</v>
      </c>
      <c r="K18" s="166">
        <v>1398</v>
      </c>
      <c r="L18" s="268">
        <v>227</v>
      </c>
      <c r="M18" s="269">
        <v>5</v>
      </c>
      <c r="N18" s="229"/>
      <c r="O18" s="230">
        <v>39.185022026431717</v>
      </c>
      <c r="P18" s="231">
        <v>5</v>
      </c>
      <c r="Q18" s="231">
        <v>6</v>
      </c>
      <c r="R18" s="231">
        <v>1</v>
      </c>
      <c r="S18" s="231">
        <v>2</v>
      </c>
      <c r="T18" s="1141"/>
      <c r="U18" s="1142"/>
      <c r="V18" s="232">
        <v>10</v>
      </c>
      <c r="W18" s="233">
        <v>2</v>
      </c>
      <c r="X18" s="233">
        <v>2</v>
      </c>
      <c r="Y18" s="231"/>
      <c r="Z18" s="231">
        <v>8</v>
      </c>
      <c r="AA18" s="231"/>
      <c r="AB18" s="231">
        <v>3</v>
      </c>
      <c r="AC18" s="231"/>
      <c r="AD18" s="231">
        <v>2</v>
      </c>
      <c r="AE18" s="231"/>
      <c r="AF18" s="231"/>
      <c r="AG18" s="231">
        <v>1</v>
      </c>
      <c r="AH18" s="231"/>
      <c r="AI18" s="231"/>
      <c r="AJ18" s="231"/>
      <c r="AK18" s="231"/>
      <c r="AL18" s="231">
        <v>1</v>
      </c>
      <c r="AM18" s="231">
        <v>1</v>
      </c>
      <c r="AN18" s="217"/>
      <c r="AO18" s="172"/>
      <c r="AP18" s="172"/>
    </row>
    <row r="19" spans="1:42" s="143" customFormat="1" ht="20.149999999999999" customHeight="1">
      <c r="A19" s="218">
        <f t="shared" si="1"/>
        <v>8</v>
      </c>
      <c r="B19" s="219"/>
      <c r="C19" s="220" t="s">
        <v>15</v>
      </c>
      <c r="D19" s="220"/>
      <c r="E19" s="221">
        <f>[1]消防本部!C13</f>
        <v>23833</v>
      </c>
      <c r="F19" s="222">
        <v>2</v>
      </c>
      <c r="G19" s="223">
        <v>4</v>
      </c>
      <c r="H19" s="224" t="s">
        <v>156</v>
      </c>
      <c r="I19" s="225"/>
      <c r="J19" s="226">
        <v>267</v>
      </c>
      <c r="K19" s="166">
        <v>1399</v>
      </c>
      <c r="L19" s="268">
        <v>280</v>
      </c>
      <c r="M19" s="269">
        <v>10</v>
      </c>
      <c r="N19" s="229"/>
      <c r="O19" s="230">
        <v>40.028571428571432</v>
      </c>
      <c r="P19" s="231">
        <v>6</v>
      </c>
      <c r="Q19" s="231">
        <v>6</v>
      </c>
      <c r="R19" s="231">
        <v>2</v>
      </c>
      <c r="S19" s="231">
        <v>1</v>
      </c>
      <c r="T19" s="1141"/>
      <c r="U19" s="1142"/>
      <c r="V19" s="232">
        <v>8</v>
      </c>
      <c r="W19" s="233">
        <v>1</v>
      </c>
      <c r="X19" s="233">
        <v>2</v>
      </c>
      <c r="Y19" s="231"/>
      <c r="Z19" s="231">
        <v>6</v>
      </c>
      <c r="AA19" s="231"/>
      <c r="AB19" s="231">
        <v>6</v>
      </c>
      <c r="AC19" s="231"/>
      <c r="AD19" s="231">
        <v>1</v>
      </c>
      <c r="AE19" s="231"/>
      <c r="AF19" s="231"/>
      <c r="AG19" s="231"/>
      <c r="AH19" s="231"/>
      <c r="AI19" s="231"/>
      <c r="AJ19" s="231"/>
      <c r="AK19" s="231"/>
      <c r="AL19" s="231"/>
      <c r="AM19" s="231">
        <v>3</v>
      </c>
      <c r="AN19" s="217"/>
      <c r="AO19" s="172"/>
      <c r="AP19" s="172"/>
    </row>
    <row r="20" spans="1:42" s="143" customFormat="1" ht="20.149999999999999" customHeight="1">
      <c r="A20" s="270">
        <f t="shared" si="1"/>
        <v>9</v>
      </c>
      <c r="B20" s="271"/>
      <c r="C20" s="272" t="s">
        <v>16</v>
      </c>
      <c r="D20" s="272"/>
      <c r="E20" s="273">
        <f>[1]消防本部!C14</f>
        <v>21824</v>
      </c>
      <c r="F20" s="274">
        <v>1</v>
      </c>
      <c r="G20" s="179">
        <v>5</v>
      </c>
      <c r="H20" s="275" t="s">
        <v>156</v>
      </c>
      <c r="I20" s="276"/>
      <c r="J20" s="277">
        <v>322</v>
      </c>
      <c r="K20" s="182">
        <v>1400</v>
      </c>
      <c r="L20" s="278">
        <v>367</v>
      </c>
      <c r="M20" s="279">
        <v>17</v>
      </c>
      <c r="N20" s="280">
        <v>2</v>
      </c>
      <c r="O20" s="281">
        <v>37.47683923705722</v>
      </c>
      <c r="P20" s="282">
        <v>7</v>
      </c>
      <c r="Q20" s="282">
        <v>5</v>
      </c>
      <c r="R20" s="282">
        <v>2</v>
      </c>
      <c r="S20" s="282">
        <v>1</v>
      </c>
      <c r="T20" s="1141"/>
      <c r="U20" s="1142"/>
      <c r="V20" s="232">
        <v>10</v>
      </c>
      <c r="W20" s="283">
        <v>1</v>
      </c>
      <c r="X20" s="283">
        <v>2</v>
      </c>
      <c r="Y20" s="282"/>
      <c r="Z20" s="282"/>
      <c r="AA20" s="282"/>
      <c r="AB20" s="282"/>
      <c r="AC20" s="282"/>
      <c r="AD20" s="282">
        <v>4</v>
      </c>
      <c r="AE20" s="282">
        <v>1</v>
      </c>
      <c r="AF20" s="282"/>
      <c r="AG20" s="282"/>
      <c r="AH20" s="282"/>
      <c r="AI20" s="282"/>
      <c r="AJ20" s="282">
        <v>1</v>
      </c>
      <c r="AK20" s="282"/>
      <c r="AL20" s="282"/>
      <c r="AM20" s="282">
        <v>4</v>
      </c>
      <c r="AN20" s="217"/>
      <c r="AO20" s="172"/>
      <c r="AP20" s="172"/>
    </row>
    <row r="21" spans="1:42" s="143" customFormat="1" ht="20.149999999999999" customHeight="1">
      <c r="A21" s="234">
        <f t="shared" si="1"/>
        <v>10</v>
      </c>
      <c r="B21" s="235"/>
      <c r="C21" s="236" t="s">
        <v>17</v>
      </c>
      <c r="D21" s="236"/>
      <c r="E21" s="237">
        <f>[1]消防本部!C15</f>
        <v>21641</v>
      </c>
      <c r="F21" s="238">
        <v>1</v>
      </c>
      <c r="G21" s="239">
        <v>1</v>
      </c>
      <c r="H21" s="240" t="s">
        <v>156</v>
      </c>
      <c r="I21" s="241"/>
      <c r="J21" s="242">
        <v>88</v>
      </c>
      <c r="K21" s="243">
        <v>1401</v>
      </c>
      <c r="L21" s="244">
        <v>85</v>
      </c>
      <c r="M21" s="245">
        <v>2</v>
      </c>
      <c r="N21" s="246">
        <v>1</v>
      </c>
      <c r="O21" s="247">
        <v>36.352941176470587</v>
      </c>
      <c r="P21" s="248">
        <v>2</v>
      </c>
      <c r="Q21" s="248">
        <v>2</v>
      </c>
      <c r="R21" s="248">
        <v>2</v>
      </c>
      <c r="S21" s="248"/>
      <c r="T21" s="1141"/>
      <c r="U21" s="1142"/>
      <c r="V21" s="249">
        <v>4</v>
      </c>
      <c r="W21" s="250">
        <v>1</v>
      </c>
      <c r="X21" s="250">
        <v>1</v>
      </c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>
        <v>1</v>
      </c>
      <c r="AJ21" s="248"/>
      <c r="AK21" s="248"/>
      <c r="AL21" s="248"/>
      <c r="AM21" s="248">
        <v>1</v>
      </c>
      <c r="AN21" s="217"/>
      <c r="AO21" s="172"/>
      <c r="AP21" s="172"/>
    </row>
    <row r="22" spans="1:42" s="143" customFormat="1" ht="20.149999999999999" customHeight="1">
      <c r="A22" s="251">
        <f t="shared" si="1"/>
        <v>11</v>
      </c>
      <c r="B22" s="252"/>
      <c r="C22" s="253" t="s">
        <v>18</v>
      </c>
      <c r="D22" s="253"/>
      <c r="E22" s="254">
        <f>[1]消防本部!C16</f>
        <v>23833</v>
      </c>
      <c r="F22" s="255">
        <v>1</v>
      </c>
      <c r="G22" s="256">
        <v>2</v>
      </c>
      <c r="H22" s="257" t="s">
        <v>156</v>
      </c>
      <c r="I22" s="258"/>
      <c r="J22" s="259">
        <v>168</v>
      </c>
      <c r="K22" s="260">
        <v>1402</v>
      </c>
      <c r="L22" s="261">
        <v>145</v>
      </c>
      <c r="M22" s="262">
        <v>6</v>
      </c>
      <c r="N22" s="263">
        <v>3</v>
      </c>
      <c r="O22" s="264">
        <v>36.393103448275859</v>
      </c>
      <c r="P22" s="265"/>
      <c r="Q22" s="265">
        <v>5</v>
      </c>
      <c r="R22" s="265">
        <v>2</v>
      </c>
      <c r="S22" s="265">
        <v>1</v>
      </c>
      <c r="T22" s="1141"/>
      <c r="U22" s="1142"/>
      <c r="V22" s="266">
        <v>6</v>
      </c>
      <c r="W22" s="267">
        <v>1</v>
      </c>
      <c r="X22" s="267">
        <v>1</v>
      </c>
      <c r="Y22" s="265"/>
      <c r="Z22" s="265">
        <v>8</v>
      </c>
      <c r="AA22" s="265"/>
      <c r="AB22" s="265">
        <v>2</v>
      </c>
      <c r="AC22" s="265"/>
      <c r="AD22" s="265">
        <v>2</v>
      </c>
      <c r="AE22" s="265">
        <v>1</v>
      </c>
      <c r="AF22" s="265"/>
      <c r="AG22" s="265">
        <v>1</v>
      </c>
      <c r="AH22" s="265"/>
      <c r="AI22" s="265"/>
      <c r="AJ22" s="265"/>
      <c r="AK22" s="265">
        <v>1</v>
      </c>
      <c r="AL22" s="265">
        <v>1</v>
      </c>
      <c r="AM22" s="265">
        <v>3</v>
      </c>
      <c r="AN22" s="217"/>
      <c r="AO22" s="172"/>
      <c r="AP22" s="172"/>
    </row>
    <row r="23" spans="1:42" s="143" customFormat="1" ht="20.149999999999999" customHeight="1">
      <c r="A23" s="218">
        <f t="shared" si="1"/>
        <v>12</v>
      </c>
      <c r="B23" s="219"/>
      <c r="C23" s="220" t="s">
        <v>19</v>
      </c>
      <c r="D23" s="220"/>
      <c r="E23" s="221">
        <f>[1]消防本部!C17</f>
        <v>25204</v>
      </c>
      <c r="F23" s="222">
        <v>1</v>
      </c>
      <c r="G23" s="223">
        <v>2</v>
      </c>
      <c r="H23" s="224" t="s">
        <v>156</v>
      </c>
      <c r="I23" s="225"/>
      <c r="J23" s="226">
        <v>175</v>
      </c>
      <c r="K23" s="166">
        <v>1403</v>
      </c>
      <c r="L23" s="268">
        <v>175</v>
      </c>
      <c r="M23" s="269">
        <v>9</v>
      </c>
      <c r="N23" s="229">
        <v>2</v>
      </c>
      <c r="O23" s="230">
        <v>36.811428571428571</v>
      </c>
      <c r="P23" s="231">
        <v>3</v>
      </c>
      <c r="Q23" s="231">
        <v>3</v>
      </c>
      <c r="R23" s="231">
        <v>2</v>
      </c>
      <c r="S23" s="231">
        <v>1</v>
      </c>
      <c r="T23" s="1141"/>
      <c r="U23" s="1142"/>
      <c r="V23" s="232">
        <v>6</v>
      </c>
      <c r="W23" s="233">
        <v>1</v>
      </c>
      <c r="X23" s="233">
        <v>1</v>
      </c>
      <c r="Y23" s="231">
        <v>2</v>
      </c>
      <c r="Z23" s="231">
        <v>2</v>
      </c>
      <c r="AA23" s="231"/>
      <c r="AB23" s="231">
        <v>6</v>
      </c>
      <c r="AC23" s="231"/>
      <c r="AD23" s="231">
        <v>1</v>
      </c>
      <c r="AE23" s="231"/>
      <c r="AF23" s="231"/>
      <c r="AG23" s="231"/>
      <c r="AH23" s="231"/>
      <c r="AI23" s="231"/>
      <c r="AJ23" s="231"/>
      <c r="AK23" s="231">
        <v>2</v>
      </c>
      <c r="AL23" s="231"/>
      <c r="AM23" s="231">
        <v>1</v>
      </c>
      <c r="AN23" s="217"/>
      <c r="AO23" s="172"/>
      <c r="AP23" s="172"/>
    </row>
    <row r="24" spans="1:42" s="143" customFormat="1" ht="20.149999999999999" customHeight="1">
      <c r="A24" s="270">
        <f t="shared" si="1"/>
        <v>13</v>
      </c>
      <c r="B24" s="271"/>
      <c r="C24" s="272" t="s">
        <v>20</v>
      </c>
      <c r="D24" s="272"/>
      <c r="E24" s="273">
        <f>[1]消防本部!C18</f>
        <v>24654</v>
      </c>
      <c r="F24" s="274">
        <v>1</v>
      </c>
      <c r="G24" s="179">
        <v>1</v>
      </c>
      <c r="H24" s="275" t="s">
        <v>156</v>
      </c>
      <c r="I24" s="276"/>
      <c r="J24" s="277">
        <v>92</v>
      </c>
      <c r="K24" s="182">
        <v>1404</v>
      </c>
      <c r="L24" s="278">
        <v>92</v>
      </c>
      <c r="M24" s="279">
        <v>7</v>
      </c>
      <c r="N24" s="280"/>
      <c r="O24" s="281">
        <v>35.521739130434781</v>
      </c>
      <c r="P24" s="282">
        <v>2</v>
      </c>
      <c r="Q24" s="282">
        <v>2</v>
      </c>
      <c r="R24" s="282"/>
      <c r="S24" s="282">
        <v>1</v>
      </c>
      <c r="T24" s="1141"/>
      <c r="U24" s="1142"/>
      <c r="V24" s="232">
        <v>4</v>
      </c>
      <c r="W24" s="283">
        <v>1</v>
      </c>
      <c r="X24" s="283">
        <v>1</v>
      </c>
      <c r="Y24" s="282"/>
      <c r="Z24" s="282"/>
      <c r="AA24" s="282"/>
      <c r="AB24" s="282">
        <v>1</v>
      </c>
      <c r="AC24" s="282"/>
      <c r="AD24" s="282">
        <v>1</v>
      </c>
      <c r="AE24" s="282"/>
      <c r="AF24" s="282"/>
      <c r="AG24" s="282"/>
      <c r="AH24" s="282"/>
      <c r="AI24" s="282"/>
      <c r="AJ24" s="282"/>
      <c r="AK24" s="282">
        <v>1</v>
      </c>
      <c r="AL24" s="282"/>
      <c r="AM24" s="282">
        <v>1</v>
      </c>
      <c r="AN24" s="217"/>
      <c r="AO24" s="172"/>
      <c r="AP24" s="172"/>
    </row>
    <row r="25" spans="1:42" s="143" customFormat="1" ht="20.149999999999999" customHeight="1">
      <c r="A25" s="218">
        <f t="shared" si="1"/>
        <v>14</v>
      </c>
      <c r="B25" s="219"/>
      <c r="C25" s="220" t="s">
        <v>21</v>
      </c>
      <c r="D25" s="220"/>
      <c r="E25" s="221">
        <f>[1]消防本部!C19</f>
        <v>30407</v>
      </c>
      <c r="F25" s="222">
        <v>1</v>
      </c>
      <c r="G25" s="223">
        <v>0</v>
      </c>
      <c r="H25" s="224" t="s">
        <v>156</v>
      </c>
      <c r="I25" s="225"/>
      <c r="J25" s="226">
        <v>61</v>
      </c>
      <c r="K25" s="166">
        <v>1405</v>
      </c>
      <c r="L25" s="268">
        <v>65</v>
      </c>
      <c r="M25" s="269">
        <v>2</v>
      </c>
      <c r="N25" s="229"/>
      <c r="O25" s="230">
        <v>41.107692307692311</v>
      </c>
      <c r="P25" s="231">
        <v>1</v>
      </c>
      <c r="Q25" s="231">
        <v>1</v>
      </c>
      <c r="R25" s="231"/>
      <c r="S25" s="231">
        <v>1</v>
      </c>
      <c r="T25" s="1141"/>
      <c r="U25" s="1142"/>
      <c r="V25" s="232">
        <v>3</v>
      </c>
      <c r="W25" s="233"/>
      <c r="X25" s="233">
        <v>1</v>
      </c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>
        <v>2</v>
      </c>
      <c r="AN25" s="217"/>
      <c r="AO25" s="172"/>
      <c r="AP25" s="172"/>
    </row>
    <row r="26" spans="1:42" s="143" customFormat="1" ht="20.149999999999999" customHeight="1">
      <c r="A26" s="234">
        <f t="shared" si="1"/>
        <v>15</v>
      </c>
      <c r="B26" s="235"/>
      <c r="C26" s="284" t="s">
        <v>157</v>
      </c>
      <c r="D26" s="285"/>
      <c r="E26" s="237">
        <f>[1]消防本部!C20</f>
        <v>36069</v>
      </c>
      <c r="F26" s="238">
        <v>4</v>
      </c>
      <c r="G26" s="239">
        <v>4</v>
      </c>
      <c r="H26" s="240" t="s">
        <v>156</v>
      </c>
      <c r="I26" s="241"/>
      <c r="J26" s="242">
        <v>440</v>
      </c>
      <c r="K26" s="243">
        <v>1406</v>
      </c>
      <c r="L26" s="244">
        <v>440</v>
      </c>
      <c r="M26" s="245">
        <v>22</v>
      </c>
      <c r="N26" s="246">
        <v>14</v>
      </c>
      <c r="O26" s="247">
        <v>37.063636363636363</v>
      </c>
      <c r="P26" s="248">
        <v>10</v>
      </c>
      <c r="Q26" s="248">
        <v>1</v>
      </c>
      <c r="R26" s="248">
        <v>4</v>
      </c>
      <c r="S26" s="248">
        <v>2</v>
      </c>
      <c r="T26" s="1141"/>
      <c r="U26" s="1142"/>
      <c r="V26" s="249">
        <v>14</v>
      </c>
      <c r="W26" s="250">
        <v>1</v>
      </c>
      <c r="X26" s="250">
        <v>3</v>
      </c>
      <c r="Y26" s="248"/>
      <c r="Z26" s="248">
        <v>9</v>
      </c>
      <c r="AA26" s="248"/>
      <c r="AB26" s="248"/>
      <c r="AC26" s="248"/>
      <c r="AD26" s="248">
        <v>5</v>
      </c>
      <c r="AE26" s="248"/>
      <c r="AF26" s="248"/>
      <c r="AG26" s="248"/>
      <c r="AH26" s="248"/>
      <c r="AI26" s="248"/>
      <c r="AJ26" s="248">
        <v>1</v>
      </c>
      <c r="AK26" s="248">
        <v>2</v>
      </c>
      <c r="AL26" s="248">
        <v>1</v>
      </c>
      <c r="AM26" s="248">
        <v>10</v>
      </c>
      <c r="AN26" s="217"/>
      <c r="AO26" s="172"/>
      <c r="AP26" s="172"/>
    </row>
    <row r="27" spans="1:42" s="143" customFormat="1" ht="20.149999999999999" customHeight="1">
      <c r="A27" s="251">
        <f t="shared" si="1"/>
        <v>16</v>
      </c>
      <c r="B27" s="252"/>
      <c r="C27" s="286" t="s">
        <v>158</v>
      </c>
      <c r="D27" s="286"/>
      <c r="E27" s="254">
        <f>[1]消防本部!C21</f>
        <v>26024</v>
      </c>
      <c r="F27" s="255">
        <v>1</v>
      </c>
      <c r="G27" s="256">
        <v>4</v>
      </c>
      <c r="H27" s="257" t="s">
        <v>156</v>
      </c>
      <c r="I27" s="258"/>
      <c r="J27" s="259">
        <v>175</v>
      </c>
      <c r="K27" s="260">
        <v>1407</v>
      </c>
      <c r="L27" s="261">
        <v>181</v>
      </c>
      <c r="M27" s="262">
        <v>6</v>
      </c>
      <c r="N27" s="263"/>
      <c r="O27" s="264">
        <v>37.707182320441987</v>
      </c>
      <c r="P27" s="265">
        <v>7</v>
      </c>
      <c r="Q27" s="265">
        <v>1</v>
      </c>
      <c r="R27" s="265">
        <v>1</v>
      </c>
      <c r="S27" s="265"/>
      <c r="T27" s="1141"/>
      <c r="U27" s="1142"/>
      <c r="V27" s="266">
        <v>11</v>
      </c>
      <c r="W27" s="267">
        <v>1</v>
      </c>
      <c r="X27" s="267">
        <v>1</v>
      </c>
      <c r="Y27" s="265"/>
      <c r="Z27" s="265"/>
      <c r="AA27" s="265"/>
      <c r="AB27" s="265"/>
      <c r="AC27" s="265"/>
      <c r="AD27" s="265">
        <v>1</v>
      </c>
      <c r="AE27" s="265"/>
      <c r="AF27" s="265"/>
      <c r="AG27" s="265">
        <v>1</v>
      </c>
      <c r="AH27" s="265"/>
      <c r="AI27" s="265"/>
      <c r="AJ27" s="265"/>
      <c r="AK27" s="265">
        <v>1</v>
      </c>
      <c r="AL27" s="265"/>
      <c r="AM27" s="265">
        <v>3</v>
      </c>
      <c r="AN27" s="217"/>
      <c r="AO27" s="172"/>
      <c r="AP27" s="172"/>
    </row>
    <row r="28" spans="1:42" s="143" customFormat="1" ht="20.149999999999999" customHeight="1">
      <c r="A28" s="218">
        <f t="shared" si="1"/>
        <v>17</v>
      </c>
      <c r="B28" s="219"/>
      <c r="C28" s="287" t="s">
        <v>159</v>
      </c>
      <c r="D28" s="288"/>
      <c r="E28" s="221">
        <f>[1]消防本部!C22</f>
        <v>25873</v>
      </c>
      <c r="F28" s="222">
        <v>2</v>
      </c>
      <c r="G28" s="223">
        <v>3</v>
      </c>
      <c r="H28" s="224" t="s">
        <v>156</v>
      </c>
      <c r="I28" s="225"/>
      <c r="J28" s="226">
        <v>290</v>
      </c>
      <c r="K28" s="166">
        <v>1408</v>
      </c>
      <c r="L28" s="268">
        <v>289</v>
      </c>
      <c r="M28" s="269">
        <v>15</v>
      </c>
      <c r="N28" s="229">
        <v>9</v>
      </c>
      <c r="O28" s="230">
        <v>37.633217993079583</v>
      </c>
      <c r="P28" s="231">
        <v>3</v>
      </c>
      <c r="Q28" s="231">
        <v>5</v>
      </c>
      <c r="R28" s="231">
        <v>2</v>
      </c>
      <c r="S28" s="231">
        <v>1</v>
      </c>
      <c r="T28" s="1141"/>
      <c r="U28" s="1142"/>
      <c r="V28" s="232">
        <v>9</v>
      </c>
      <c r="W28" s="233">
        <v>1</v>
      </c>
      <c r="X28" s="233">
        <v>2</v>
      </c>
      <c r="Y28" s="231"/>
      <c r="Z28" s="231"/>
      <c r="AA28" s="231"/>
      <c r="AB28" s="231">
        <v>6</v>
      </c>
      <c r="AC28" s="231"/>
      <c r="AD28" s="231">
        <v>2</v>
      </c>
      <c r="AE28" s="231">
        <v>1</v>
      </c>
      <c r="AF28" s="231"/>
      <c r="AG28" s="231"/>
      <c r="AH28" s="231"/>
      <c r="AI28" s="231"/>
      <c r="AJ28" s="231">
        <v>1</v>
      </c>
      <c r="AK28" s="231"/>
      <c r="AL28" s="231"/>
      <c r="AM28" s="231"/>
      <c r="AN28" s="217"/>
      <c r="AO28" s="172"/>
      <c r="AP28" s="172"/>
    </row>
    <row r="29" spans="1:42" s="143" customFormat="1" ht="20.149999999999999" customHeight="1">
      <c r="A29" s="270">
        <f t="shared" si="1"/>
        <v>18</v>
      </c>
      <c r="B29" s="271"/>
      <c r="C29" s="289" t="s">
        <v>160</v>
      </c>
      <c r="D29" s="289"/>
      <c r="E29" s="273">
        <f>[1]消防本部!C23</f>
        <v>26099</v>
      </c>
      <c r="F29" s="274">
        <v>2</v>
      </c>
      <c r="G29" s="179">
        <v>1</v>
      </c>
      <c r="H29" s="275" t="s">
        <v>156</v>
      </c>
      <c r="I29" s="276"/>
      <c r="J29" s="277">
        <v>160</v>
      </c>
      <c r="K29" s="182">
        <v>1409</v>
      </c>
      <c r="L29" s="278">
        <v>156</v>
      </c>
      <c r="M29" s="279">
        <v>3</v>
      </c>
      <c r="N29" s="280">
        <v>1</v>
      </c>
      <c r="O29" s="281">
        <v>37.67307692307692</v>
      </c>
      <c r="P29" s="282">
        <v>4</v>
      </c>
      <c r="Q29" s="282">
        <v>2</v>
      </c>
      <c r="R29" s="282">
        <v>1</v>
      </c>
      <c r="S29" s="282">
        <v>1</v>
      </c>
      <c r="T29" s="1141"/>
      <c r="U29" s="1142"/>
      <c r="V29" s="232">
        <v>5</v>
      </c>
      <c r="W29" s="283">
        <v>1</v>
      </c>
      <c r="X29" s="283">
        <v>1</v>
      </c>
      <c r="Y29" s="282"/>
      <c r="Z29" s="282"/>
      <c r="AA29" s="282"/>
      <c r="AB29" s="282"/>
      <c r="AC29" s="282"/>
      <c r="AD29" s="282">
        <v>3</v>
      </c>
      <c r="AE29" s="282"/>
      <c r="AF29" s="282"/>
      <c r="AG29" s="282"/>
      <c r="AH29" s="282"/>
      <c r="AI29" s="282"/>
      <c r="AJ29" s="282"/>
      <c r="AK29" s="282"/>
      <c r="AL29" s="282"/>
      <c r="AM29" s="282">
        <v>1</v>
      </c>
      <c r="AN29" s="217"/>
      <c r="AO29" s="172"/>
      <c r="AP29" s="172"/>
    </row>
    <row r="30" spans="1:42" s="143" customFormat="1" ht="20.149999999999999" customHeight="1">
      <c r="A30" s="218">
        <f t="shared" si="1"/>
        <v>19</v>
      </c>
      <c r="B30" s="219"/>
      <c r="C30" s="287" t="s">
        <v>161</v>
      </c>
      <c r="D30" s="288"/>
      <c r="E30" s="221">
        <f>[1]消防本部!C24</f>
        <v>26754</v>
      </c>
      <c r="F30" s="222">
        <v>1</v>
      </c>
      <c r="G30" s="223">
        <v>6</v>
      </c>
      <c r="H30" s="224" t="s">
        <v>156</v>
      </c>
      <c r="I30" s="225"/>
      <c r="J30" s="226">
        <v>229</v>
      </c>
      <c r="K30" s="166">
        <v>1410</v>
      </c>
      <c r="L30" s="268">
        <v>215</v>
      </c>
      <c r="M30" s="269">
        <v>7</v>
      </c>
      <c r="N30" s="229">
        <v>1</v>
      </c>
      <c r="O30" s="230">
        <v>36.572093023255817</v>
      </c>
      <c r="P30" s="231">
        <v>6</v>
      </c>
      <c r="Q30" s="231">
        <v>6</v>
      </c>
      <c r="R30" s="231">
        <v>1</v>
      </c>
      <c r="S30" s="231">
        <v>1</v>
      </c>
      <c r="T30" s="1141"/>
      <c r="U30" s="1142"/>
      <c r="V30" s="232">
        <v>9</v>
      </c>
      <c r="W30" s="233">
        <v>1</v>
      </c>
      <c r="X30" s="233">
        <v>1</v>
      </c>
      <c r="Y30" s="231"/>
      <c r="Z30" s="231"/>
      <c r="AA30" s="231"/>
      <c r="AB30" s="231"/>
      <c r="AC30" s="231"/>
      <c r="AD30" s="231">
        <v>1</v>
      </c>
      <c r="AE30" s="231"/>
      <c r="AF30" s="231"/>
      <c r="AG30" s="231"/>
      <c r="AH30" s="231"/>
      <c r="AI30" s="231"/>
      <c r="AJ30" s="231"/>
      <c r="AK30" s="231"/>
      <c r="AL30" s="231">
        <v>1</v>
      </c>
      <c r="AM30" s="231">
        <v>9</v>
      </c>
      <c r="AN30" s="217"/>
      <c r="AO30" s="172"/>
      <c r="AP30" s="172"/>
    </row>
    <row r="31" spans="1:42" s="143" customFormat="1" ht="20.149999999999999" customHeight="1">
      <c r="A31" s="234">
        <f t="shared" si="1"/>
        <v>20</v>
      </c>
      <c r="B31" s="235"/>
      <c r="C31" s="284" t="s">
        <v>162</v>
      </c>
      <c r="D31" s="285"/>
      <c r="E31" s="237">
        <f>[1]消防本部!C25</f>
        <v>26573</v>
      </c>
      <c r="F31" s="238">
        <v>2</v>
      </c>
      <c r="G31" s="239">
        <v>2</v>
      </c>
      <c r="H31" s="240" t="s">
        <v>156</v>
      </c>
      <c r="I31" s="241"/>
      <c r="J31" s="242">
        <v>210</v>
      </c>
      <c r="K31" s="243">
        <v>1411</v>
      </c>
      <c r="L31" s="244">
        <v>214</v>
      </c>
      <c r="M31" s="245">
        <v>8</v>
      </c>
      <c r="N31" s="246">
        <v>2</v>
      </c>
      <c r="O31" s="247">
        <v>36.191588785046726</v>
      </c>
      <c r="P31" s="248">
        <v>2</v>
      </c>
      <c r="Q31" s="248">
        <v>4</v>
      </c>
      <c r="R31" s="248">
        <v>2</v>
      </c>
      <c r="S31" s="248">
        <v>1</v>
      </c>
      <c r="T31" s="1141"/>
      <c r="U31" s="1142"/>
      <c r="V31" s="249">
        <v>7</v>
      </c>
      <c r="W31" s="250">
        <v>2</v>
      </c>
      <c r="X31" s="250">
        <v>1</v>
      </c>
      <c r="Y31" s="248"/>
      <c r="Z31" s="248"/>
      <c r="AA31" s="248"/>
      <c r="AB31" s="248">
        <v>3</v>
      </c>
      <c r="AC31" s="248"/>
      <c r="AD31" s="248">
        <v>3</v>
      </c>
      <c r="AE31" s="248">
        <v>1</v>
      </c>
      <c r="AF31" s="248"/>
      <c r="AG31" s="248">
        <v>1</v>
      </c>
      <c r="AH31" s="248"/>
      <c r="AI31" s="248"/>
      <c r="AJ31" s="248"/>
      <c r="AK31" s="248">
        <v>1</v>
      </c>
      <c r="AL31" s="248"/>
      <c r="AM31" s="248"/>
      <c r="AN31" s="217"/>
      <c r="AO31" s="172"/>
      <c r="AP31" s="172"/>
    </row>
    <row r="32" spans="1:42" s="143" customFormat="1" ht="20.149999999999999" customHeight="1">
      <c r="A32" s="251">
        <f t="shared" si="1"/>
        <v>21</v>
      </c>
      <c r="B32" s="252"/>
      <c r="C32" s="286" t="s">
        <v>163</v>
      </c>
      <c r="D32" s="286"/>
      <c r="E32" s="254">
        <f>[1]消防本部!C26</f>
        <v>33695</v>
      </c>
      <c r="F32" s="255">
        <v>2</v>
      </c>
      <c r="G32" s="256">
        <v>7</v>
      </c>
      <c r="H32" s="257" t="s">
        <v>156</v>
      </c>
      <c r="I32" s="258"/>
      <c r="J32" s="259">
        <v>286</v>
      </c>
      <c r="K32" s="260">
        <v>1412</v>
      </c>
      <c r="L32" s="261">
        <v>273</v>
      </c>
      <c r="M32" s="262">
        <v>9</v>
      </c>
      <c r="N32" s="263">
        <v>5</v>
      </c>
      <c r="O32" s="264">
        <v>37.212454212454212</v>
      </c>
      <c r="P32" s="265">
        <v>2</v>
      </c>
      <c r="Q32" s="265">
        <v>8</v>
      </c>
      <c r="R32" s="265">
        <v>2</v>
      </c>
      <c r="S32" s="265">
        <v>2</v>
      </c>
      <c r="T32" s="1141"/>
      <c r="U32" s="1142"/>
      <c r="V32" s="266">
        <v>10</v>
      </c>
      <c r="W32" s="267">
        <v>2</v>
      </c>
      <c r="X32" s="267">
        <v>2</v>
      </c>
      <c r="Y32" s="265"/>
      <c r="Z32" s="265"/>
      <c r="AA32" s="265"/>
      <c r="AB32" s="265">
        <v>13</v>
      </c>
      <c r="AC32" s="265"/>
      <c r="AD32" s="265">
        <v>3</v>
      </c>
      <c r="AE32" s="265">
        <v>1</v>
      </c>
      <c r="AF32" s="265"/>
      <c r="AG32" s="265">
        <v>2</v>
      </c>
      <c r="AH32" s="265"/>
      <c r="AI32" s="265">
        <v>1</v>
      </c>
      <c r="AJ32" s="265">
        <v>1</v>
      </c>
      <c r="AK32" s="265">
        <v>2</v>
      </c>
      <c r="AL32" s="265"/>
      <c r="AM32" s="265"/>
      <c r="AN32" s="217"/>
      <c r="AO32" s="172"/>
      <c r="AP32" s="172"/>
    </row>
    <row r="33" spans="1:42" s="143" customFormat="1" ht="20.149999999999999" customHeight="1">
      <c r="A33" s="218">
        <f t="shared" si="1"/>
        <v>22</v>
      </c>
      <c r="B33" s="219"/>
      <c r="C33" s="288" t="s">
        <v>164</v>
      </c>
      <c r="D33" s="288"/>
      <c r="E33" s="221">
        <f>[1]消防本部!C27</f>
        <v>26758</v>
      </c>
      <c r="F33" s="222">
        <v>4</v>
      </c>
      <c r="G33" s="223">
        <v>4</v>
      </c>
      <c r="H33" s="224" t="s">
        <v>156</v>
      </c>
      <c r="I33" s="225"/>
      <c r="J33" s="226">
        <v>435</v>
      </c>
      <c r="K33" s="166">
        <v>1413</v>
      </c>
      <c r="L33" s="268">
        <v>445</v>
      </c>
      <c r="M33" s="269">
        <v>23</v>
      </c>
      <c r="N33" s="229">
        <v>1</v>
      </c>
      <c r="O33" s="230">
        <v>40.462921348314609</v>
      </c>
      <c r="P33" s="231">
        <v>10</v>
      </c>
      <c r="Q33" s="231">
        <v>5</v>
      </c>
      <c r="R33" s="231">
        <v>4</v>
      </c>
      <c r="S33" s="231">
        <v>3</v>
      </c>
      <c r="T33" s="1141"/>
      <c r="U33" s="1142"/>
      <c r="V33" s="232">
        <v>12</v>
      </c>
      <c r="W33" s="233">
        <v>1</v>
      </c>
      <c r="X33" s="233">
        <v>3</v>
      </c>
      <c r="Y33" s="231"/>
      <c r="Z33" s="231">
        <v>9</v>
      </c>
      <c r="AA33" s="231"/>
      <c r="AB33" s="231">
        <v>8</v>
      </c>
      <c r="AC33" s="231"/>
      <c r="AD33" s="231">
        <v>5</v>
      </c>
      <c r="AE33" s="231">
        <v>1</v>
      </c>
      <c r="AF33" s="231"/>
      <c r="AG33" s="231">
        <v>1</v>
      </c>
      <c r="AH33" s="231"/>
      <c r="AI33" s="231"/>
      <c r="AJ33" s="231">
        <v>1</v>
      </c>
      <c r="AK33" s="231"/>
      <c r="AL33" s="231"/>
      <c r="AM33" s="231">
        <v>4</v>
      </c>
      <c r="AN33" s="217"/>
      <c r="AO33" s="172"/>
      <c r="AP33" s="172"/>
    </row>
    <row r="34" spans="1:42" s="143" customFormat="1" ht="20.149999999999999" customHeight="1">
      <c r="A34" s="270">
        <f t="shared" si="1"/>
        <v>23</v>
      </c>
      <c r="B34" s="271"/>
      <c r="C34" s="290" t="s">
        <v>165</v>
      </c>
      <c r="D34" s="289"/>
      <c r="E34" s="273">
        <f>[1]消防本部!C28</f>
        <v>27851</v>
      </c>
      <c r="F34" s="274">
        <v>3</v>
      </c>
      <c r="G34" s="179">
        <v>6</v>
      </c>
      <c r="H34" s="275" t="s">
        <v>156</v>
      </c>
      <c r="I34" s="276"/>
      <c r="J34" s="277">
        <v>332</v>
      </c>
      <c r="K34" s="182">
        <v>1414</v>
      </c>
      <c r="L34" s="278">
        <v>340</v>
      </c>
      <c r="M34" s="279">
        <v>15</v>
      </c>
      <c r="N34" s="280"/>
      <c r="O34" s="281">
        <v>38.726470588235294</v>
      </c>
      <c r="P34" s="282">
        <v>4</v>
      </c>
      <c r="Q34" s="282">
        <v>8</v>
      </c>
      <c r="R34" s="282">
        <v>2</v>
      </c>
      <c r="S34" s="282">
        <v>1</v>
      </c>
      <c r="T34" s="1141"/>
      <c r="U34" s="1142"/>
      <c r="V34" s="232">
        <v>12</v>
      </c>
      <c r="W34" s="283">
        <v>2</v>
      </c>
      <c r="X34" s="283">
        <v>2</v>
      </c>
      <c r="Y34" s="282"/>
      <c r="Z34" s="282">
        <v>2</v>
      </c>
      <c r="AA34" s="282"/>
      <c r="AB34" s="282">
        <v>14</v>
      </c>
      <c r="AC34" s="282"/>
      <c r="AD34" s="282">
        <v>1</v>
      </c>
      <c r="AE34" s="282">
        <v>1</v>
      </c>
      <c r="AF34" s="282"/>
      <c r="AG34" s="282"/>
      <c r="AH34" s="282"/>
      <c r="AI34" s="282"/>
      <c r="AJ34" s="282"/>
      <c r="AK34" s="282"/>
      <c r="AL34" s="282"/>
      <c r="AM34" s="282">
        <v>1</v>
      </c>
      <c r="AN34" s="217"/>
      <c r="AO34" s="172"/>
      <c r="AP34" s="172"/>
    </row>
    <row r="35" spans="1:42" s="143" customFormat="1" ht="20.149999999999999" customHeight="1">
      <c r="A35" s="218">
        <f t="shared" si="1"/>
        <v>24</v>
      </c>
      <c r="B35" s="219"/>
      <c r="C35" s="288" t="s">
        <v>166</v>
      </c>
      <c r="D35" s="288"/>
      <c r="E35" s="221">
        <f>[1]消防本部!C29</f>
        <v>28065</v>
      </c>
      <c r="F35" s="222">
        <v>1</v>
      </c>
      <c r="G35" s="223">
        <v>2</v>
      </c>
      <c r="H35" s="224" t="s">
        <v>156</v>
      </c>
      <c r="I35" s="225"/>
      <c r="J35" s="226">
        <v>115</v>
      </c>
      <c r="K35" s="166">
        <v>1415</v>
      </c>
      <c r="L35" s="268">
        <v>116</v>
      </c>
      <c r="M35" s="269">
        <v>4</v>
      </c>
      <c r="N35" s="229"/>
      <c r="O35" s="230">
        <v>37.077586206896555</v>
      </c>
      <c r="P35" s="231">
        <v>3</v>
      </c>
      <c r="Q35" s="231">
        <v>3</v>
      </c>
      <c r="R35" s="231">
        <v>1</v>
      </c>
      <c r="S35" s="231"/>
      <c r="T35" s="1141"/>
      <c r="U35" s="1142"/>
      <c r="V35" s="232">
        <v>4</v>
      </c>
      <c r="W35" s="233">
        <v>1</v>
      </c>
      <c r="X35" s="233">
        <v>1</v>
      </c>
      <c r="Y35" s="231"/>
      <c r="Z35" s="231">
        <v>1</v>
      </c>
      <c r="AA35" s="231"/>
      <c r="AB35" s="231"/>
      <c r="AC35" s="231"/>
      <c r="AD35" s="231">
        <v>1</v>
      </c>
      <c r="AE35" s="231">
        <v>1</v>
      </c>
      <c r="AF35" s="231"/>
      <c r="AG35" s="231">
        <v>1</v>
      </c>
      <c r="AH35" s="231"/>
      <c r="AI35" s="231"/>
      <c r="AJ35" s="231"/>
      <c r="AK35" s="231"/>
      <c r="AL35" s="231"/>
      <c r="AM35" s="231">
        <v>5</v>
      </c>
      <c r="AN35" s="217"/>
      <c r="AO35" s="172"/>
      <c r="AP35" s="172"/>
    </row>
    <row r="36" spans="1:42" ht="20.149999999999999" customHeight="1">
      <c r="A36" s="234">
        <f t="shared" si="1"/>
        <v>25</v>
      </c>
      <c r="B36" s="235"/>
      <c r="C36" s="291" t="s">
        <v>167</v>
      </c>
      <c r="D36" s="291"/>
      <c r="E36" s="237">
        <f>[1]消防本部!C30</f>
        <v>41365</v>
      </c>
      <c r="F36" s="238">
        <v>5</v>
      </c>
      <c r="G36" s="239">
        <v>14</v>
      </c>
      <c r="H36" s="240" t="s">
        <v>156</v>
      </c>
      <c r="I36" s="241"/>
      <c r="J36" s="242">
        <v>877</v>
      </c>
      <c r="K36" s="243">
        <v>1416</v>
      </c>
      <c r="L36" s="244">
        <v>871</v>
      </c>
      <c r="M36" s="245">
        <v>45</v>
      </c>
      <c r="N36" s="246"/>
      <c r="O36" s="247">
        <v>39.754305396096441</v>
      </c>
      <c r="P36" s="248">
        <v>23</v>
      </c>
      <c r="Q36" s="248">
        <v>13</v>
      </c>
      <c r="R36" s="248">
        <v>5</v>
      </c>
      <c r="S36" s="248">
        <v>4</v>
      </c>
      <c r="T36" s="1141"/>
      <c r="U36" s="1142"/>
      <c r="V36" s="249">
        <v>26</v>
      </c>
      <c r="W36" s="250">
        <v>5</v>
      </c>
      <c r="X36" s="250">
        <v>5</v>
      </c>
      <c r="Y36" s="248"/>
      <c r="Z36" s="248">
        <v>10</v>
      </c>
      <c r="AA36" s="248">
        <v>1</v>
      </c>
      <c r="AB36" s="248"/>
      <c r="AC36" s="248"/>
      <c r="AD36" s="248">
        <v>19</v>
      </c>
      <c r="AE36" s="248">
        <v>1</v>
      </c>
      <c r="AF36" s="248"/>
      <c r="AG36" s="248">
        <v>2</v>
      </c>
      <c r="AH36" s="248"/>
      <c r="AI36" s="248">
        <v>9</v>
      </c>
      <c r="AJ36" s="248">
        <v>1</v>
      </c>
      <c r="AK36" s="248"/>
      <c r="AL36" s="248"/>
      <c r="AM36" s="248">
        <v>9</v>
      </c>
      <c r="AN36" s="217"/>
      <c r="AO36" s="172"/>
      <c r="AP36" s="172"/>
    </row>
    <row r="37" spans="1:42" s="143" customFormat="1" ht="20.149999999999999" customHeight="1">
      <c r="A37" s="292">
        <f t="shared" si="1"/>
        <v>26</v>
      </c>
      <c r="B37" s="293"/>
      <c r="C37" s="294" t="s">
        <v>168</v>
      </c>
      <c r="D37" s="294"/>
      <c r="E37" s="295">
        <f>[1]消防本部!C31</f>
        <v>41365</v>
      </c>
      <c r="F37" s="296">
        <v>6</v>
      </c>
      <c r="G37" s="297">
        <v>9</v>
      </c>
      <c r="H37" s="298" t="s">
        <v>156</v>
      </c>
      <c r="I37" s="299"/>
      <c r="J37" s="300">
        <v>682</v>
      </c>
      <c r="K37" s="301">
        <v>1417</v>
      </c>
      <c r="L37" s="302">
        <v>617</v>
      </c>
      <c r="M37" s="303">
        <v>25</v>
      </c>
      <c r="N37" s="304">
        <v>1</v>
      </c>
      <c r="O37" s="305">
        <v>39.243111831442462</v>
      </c>
      <c r="P37" s="306">
        <v>17</v>
      </c>
      <c r="Q37" s="306">
        <v>11</v>
      </c>
      <c r="R37" s="306">
        <v>3</v>
      </c>
      <c r="S37" s="306">
        <v>3</v>
      </c>
      <c r="T37" s="1141"/>
      <c r="U37" s="1142"/>
      <c r="V37" s="266">
        <v>22</v>
      </c>
      <c r="W37" s="307">
        <v>5</v>
      </c>
      <c r="X37" s="307">
        <v>4</v>
      </c>
      <c r="Y37" s="306"/>
      <c r="Z37" s="306"/>
      <c r="AA37" s="306"/>
      <c r="AB37" s="306"/>
      <c r="AC37" s="306"/>
      <c r="AD37" s="306">
        <v>5</v>
      </c>
      <c r="AE37" s="306">
        <v>2</v>
      </c>
      <c r="AF37" s="306"/>
      <c r="AG37" s="306"/>
      <c r="AH37" s="306"/>
      <c r="AI37" s="306"/>
      <c r="AJ37" s="306"/>
      <c r="AK37" s="306">
        <v>1</v>
      </c>
      <c r="AL37" s="306"/>
      <c r="AM37" s="306">
        <v>16</v>
      </c>
      <c r="AN37" s="217"/>
      <c r="AO37" s="172"/>
      <c r="AP37" s="172"/>
    </row>
    <row r="38" spans="1:42" s="143" customFormat="1" ht="20.149999999999999" customHeight="1" thickBot="1">
      <c r="A38" s="308">
        <f t="shared" si="1"/>
        <v>27</v>
      </c>
      <c r="B38" s="309"/>
      <c r="C38" s="310" t="s">
        <v>169</v>
      </c>
      <c r="D38" s="311"/>
      <c r="E38" s="312">
        <f>[1]消防本部!C32</f>
        <v>42461</v>
      </c>
      <c r="F38" s="313">
        <v>2</v>
      </c>
      <c r="G38" s="314">
        <v>4</v>
      </c>
      <c r="H38" s="315" t="s">
        <v>156</v>
      </c>
      <c r="I38" s="316"/>
      <c r="J38" s="317">
        <v>331</v>
      </c>
      <c r="K38" s="318">
        <v>1418</v>
      </c>
      <c r="L38" s="319">
        <v>344</v>
      </c>
      <c r="M38" s="320">
        <v>22</v>
      </c>
      <c r="N38" s="321"/>
      <c r="O38" s="322">
        <v>38.110465116279073</v>
      </c>
      <c r="P38" s="323">
        <v>8</v>
      </c>
      <c r="Q38" s="323">
        <v>3</v>
      </c>
      <c r="R38" s="323">
        <v>2</v>
      </c>
      <c r="S38" s="323">
        <v>2</v>
      </c>
      <c r="T38" s="1141"/>
      <c r="U38" s="1142"/>
      <c r="V38" s="324">
        <v>12</v>
      </c>
      <c r="W38" s="325">
        <v>2</v>
      </c>
      <c r="X38" s="325">
        <v>2</v>
      </c>
      <c r="Y38" s="323"/>
      <c r="Z38" s="323"/>
      <c r="AA38" s="323"/>
      <c r="AB38" s="323">
        <v>1</v>
      </c>
      <c r="AC38" s="323"/>
      <c r="AD38" s="323">
        <v>9</v>
      </c>
      <c r="AE38" s="323"/>
      <c r="AF38" s="323"/>
      <c r="AG38" s="323"/>
      <c r="AH38" s="323"/>
      <c r="AI38" s="323"/>
      <c r="AJ38" s="323">
        <v>1</v>
      </c>
      <c r="AK38" s="323"/>
      <c r="AL38" s="323"/>
      <c r="AM38" s="323">
        <v>5</v>
      </c>
      <c r="AN38" s="217"/>
      <c r="AO38" s="172"/>
      <c r="AP38" s="172"/>
    </row>
    <row r="39" spans="1:42" s="143" customFormat="1" ht="17.5" customHeight="1">
      <c r="A39" s="1219" t="s">
        <v>170</v>
      </c>
      <c r="B39" s="1219"/>
      <c r="C39" s="1219"/>
      <c r="D39" s="1219"/>
      <c r="E39" s="1219"/>
      <c r="F39" s="1219"/>
      <c r="G39" s="1219"/>
      <c r="H39" s="1219"/>
      <c r="I39" s="1219"/>
      <c r="J39" s="1219"/>
      <c r="K39" s="1219"/>
      <c r="L39" s="1219"/>
      <c r="M39" s="1219"/>
      <c r="N39" s="1219"/>
      <c r="O39" s="1219"/>
      <c r="P39" s="1219"/>
      <c r="Q39" s="1219"/>
      <c r="S39" s="326"/>
      <c r="T39" s="326"/>
      <c r="U39" s="326"/>
      <c r="V39" s="326"/>
      <c r="W39" s="326"/>
      <c r="X39" s="327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142"/>
    </row>
    <row r="40" spans="1:42" s="143" customFormat="1" ht="17.5" customHeight="1">
      <c r="A40" s="328" t="s">
        <v>171</v>
      </c>
      <c r="B40" s="328"/>
      <c r="C40" s="329"/>
      <c r="D40" s="330"/>
      <c r="E40" s="331"/>
      <c r="F40" s="331"/>
      <c r="G40" s="330"/>
      <c r="H40" s="332"/>
      <c r="I40" s="330"/>
      <c r="J40" s="326"/>
      <c r="K40" s="326"/>
      <c r="L40" s="326"/>
      <c r="M40" s="326"/>
      <c r="N40" s="333"/>
      <c r="O40" s="326"/>
      <c r="P40" s="326"/>
      <c r="Q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142"/>
    </row>
    <row r="41" spans="1:42" s="143" customFormat="1" ht="17.5" customHeight="1">
      <c r="A41" s="328" t="s">
        <v>172</v>
      </c>
      <c r="B41" s="328"/>
      <c r="C41" s="334"/>
      <c r="D41" s="335"/>
      <c r="E41" s="331"/>
      <c r="F41" s="331"/>
      <c r="G41" s="336"/>
      <c r="H41" s="332"/>
      <c r="I41" s="330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142"/>
    </row>
    <row r="42" spans="1:42" s="143" customFormat="1" ht="17.5" customHeight="1">
      <c r="A42" s="328" t="s">
        <v>173</v>
      </c>
      <c r="B42" s="328"/>
      <c r="C42" s="337"/>
      <c r="H42" s="338"/>
      <c r="S42" s="328"/>
      <c r="T42" s="328"/>
      <c r="U42" s="328"/>
      <c r="V42" s="339" t="s">
        <v>174</v>
      </c>
      <c r="AN42" s="142"/>
    </row>
    <row r="43" spans="1:42" s="143" customFormat="1" ht="18" customHeight="1">
      <c r="A43" s="339" t="s">
        <v>175</v>
      </c>
      <c r="C43" s="337"/>
      <c r="D43" s="328"/>
      <c r="E43" s="330"/>
      <c r="F43" s="331"/>
      <c r="G43" s="331"/>
      <c r="H43" s="332"/>
      <c r="I43" s="330"/>
      <c r="J43" s="330"/>
      <c r="K43" s="326"/>
      <c r="L43" s="326"/>
      <c r="M43" s="326"/>
      <c r="N43" s="326"/>
      <c r="O43" s="333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142"/>
    </row>
    <row r="44" spans="1:42" s="143" customFormat="1" ht="14.5" thickBot="1">
      <c r="C44" s="337"/>
      <c r="D44" s="328"/>
      <c r="E44" s="330"/>
      <c r="F44" s="331"/>
      <c r="G44" s="331"/>
      <c r="H44" s="332"/>
      <c r="I44" s="330"/>
      <c r="J44" s="330"/>
      <c r="K44" s="326"/>
      <c r="L44" s="326"/>
      <c r="M44" s="326"/>
      <c r="N44" s="326"/>
      <c r="O44" s="333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142"/>
    </row>
    <row r="45" spans="1:42" s="143" customFormat="1" ht="13.5" customHeight="1">
      <c r="A45" s="1220" t="s">
        <v>176</v>
      </c>
      <c r="B45" s="1221"/>
      <c r="C45" s="340" t="s">
        <v>8</v>
      </c>
      <c r="D45" s="341"/>
      <c r="E45" s="342">
        <v>37012</v>
      </c>
      <c r="F45" s="343">
        <v>10</v>
      </c>
      <c r="G45" s="343">
        <v>16</v>
      </c>
      <c r="H45" s="344" t="s">
        <v>177</v>
      </c>
      <c r="I45" s="343"/>
      <c r="J45" s="343">
        <v>1357</v>
      </c>
      <c r="K45" s="345">
        <v>1392</v>
      </c>
      <c r="L45" s="345">
        <v>1399</v>
      </c>
      <c r="M45" s="345">
        <v>54</v>
      </c>
      <c r="N45" s="346">
        <v>6</v>
      </c>
      <c r="O45" s="345">
        <v>40.4</v>
      </c>
      <c r="P45" s="345">
        <v>15</v>
      </c>
      <c r="Q45" s="345">
        <v>37</v>
      </c>
      <c r="R45" s="345">
        <v>10</v>
      </c>
      <c r="S45" s="345">
        <v>4</v>
      </c>
      <c r="T45" s="1143"/>
      <c r="U45" s="1144"/>
      <c r="V45" s="345">
        <v>41</v>
      </c>
      <c r="W45" s="345">
        <v>11</v>
      </c>
      <c r="X45" s="345">
        <v>11</v>
      </c>
      <c r="Y45" s="345"/>
      <c r="Z45" s="345">
        <v>33</v>
      </c>
      <c r="AA45" s="345">
        <v>1</v>
      </c>
      <c r="AB45" s="345"/>
      <c r="AC45" s="345"/>
      <c r="AD45" s="345">
        <v>11</v>
      </c>
      <c r="AE45" s="345">
        <v>3</v>
      </c>
      <c r="AF45" s="345"/>
      <c r="AG45" s="345">
        <v>1</v>
      </c>
      <c r="AH45" s="345"/>
      <c r="AI45" s="345"/>
      <c r="AJ45" s="345">
        <v>1</v>
      </c>
      <c r="AK45" s="345">
        <v>4</v>
      </c>
      <c r="AL45" s="345">
        <v>1</v>
      </c>
      <c r="AM45" s="341">
        <v>26</v>
      </c>
      <c r="AN45" s="142"/>
    </row>
    <row r="46" spans="1:42" s="143" customFormat="1" ht="13.5" customHeight="1">
      <c r="A46" s="1222"/>
      <c r="B46" s="1223"/>
      <c r="C46" s="340" t="s">
        <v>9</v>
      </c>
      <c r="D46" s="341"/>
      <c r="E46" s="347">
        <v>39126</v>
      </c>
      <c r="F46" s="343">
        <v>3</v>
      </c>
      <c r="G46" s="343">
        <v>3</v>
      </c>
      <c r="H46" s="344" t="s">
        <v>177</v>
      </c>
      <c r="I46" s="343"/>
      <c r="J46" s="343">
        <v>247</v>
      </c>
      <c r="K46" s="345">
        <v>1393</v>
      </c>
      <c r="L46" s="345">
        <v>241</v>
      </c>
      <c r="M46" s="345">
        <v>9</v>
      </c>
      <c r="N46" s="346">
        <v>7</v>
      </c>
      <c r="O46" s="345">
        <v>40.299999999999997</v>
      </c>
      <c r="P46" s="345">
        <v>6</v>
      </c>
      <c r="Q46" s="345">
        <v>8</v>
      </c>
      <c r="R46" s="345">
        <v>2</v>
      </c>
      <c r="S46" s="345">
        <v>1</v>
      </c>
      <c r="T46" s="1143"/>
      <c r="U46" s="1144"/>
      <c r="V46" s="345">
        <v>7</v>
      </c>
      <c r="W46" s="345">
        <v>1</v>
      </c>
      <c r="X46" s="345">
        <v>2</v>
      </c>
      <c r="Y46" s="345"/>
      <c r="Z46" s="345">
        <v>4</v>
      </c>
      <c r="AA46" s="345"/>
      <c r="AB46" s="345"/>
      <c r="AC46" s="345"/>
      <c r="AD46" s="345">
        <v>1</v>
      </c>
      <c r="AE46" s="345">
        <v>1</v>
      </c>
      <c r="AF46" s="345"/>
      <c r="AG46" s="345"/>
      <c r="AH46" s="345"/>
      <c r="AI46" s="345"/>
      <c r="AJ46" s="345"/>
      <c r="AK46" s="345"/>
      <c r="AL46" s="345">
        <v>1</v>
      </c>
      <c r="AM46" s="341">
        <v>15</v>
      </c>
      <c r="AN46" s="142"/>
    </row>
    <row r="47" spans="1:42" s="143" customFormat="1" ht="13.5" customHeight="1">
      <c r="A47" s="1222"/>
      <c r="B47" s="1223"/>
      <c r="C47" s="340" t="s">
        <v>10</v>
      </c>
      <c r="D47" s="341"/>
      <c r="E47" s="347">
        <v>17599</v>
      </c>
      <c r="F47" s="343">
        <v>2</v>
      </c>
      <c r="G47" s="343">
        <v>11</v>
      </c>
      <c r="H47" s="344" t="s">
        <v>177</v>
      </c>
      <c r="I47" s="343"/>
      <c r="J47" s="343">
        <v>587</v>
      </c>
      <c r="K47" s="345">
        <v>1394</v>
      </c>
      <c r="L47" s="345">
        <v>572</v>
      </c>
      <c r="M47" s="345">
        <v>26</v>
      </c>
      <c r="N47" s="346">
        <v>4</v>
      </c>
      <c r="O47" s="345">
        <v>36.799999999999997</v>
      </c>
      <c r="P47" s="345">
        <v>17</v>
      </c>
      <c r="Q47" s="345"/>
      <c r="R47" s="345">
        <v>4</v>
      </c>
      <c r="S47" s="345">
        <v>2</v>
      </c>
      <c r="T47" s="1143"/>
      <c r="U47" s="1144"/>
      <c r="V47" s="345">
        <v>18</v>
      </c>
      <c r="W47" s="345">
        <v>4</v>
      </c>
      <c r="X47" s="345">
        <v>3</v>
      </c>
      <c r="Y47" s="345">
        <v>13</v>
      </c>
      <c r="Z47" s="345">
        <v>13</v>
      </c>
      <c r="AA47" s="345"/>
      <c r="AB47" s="345"/>
      <c r="AC47" s="345"/>
      <c r="AD47" s="345">
        <v>2</v>
      </c>
      <c r="AE47" s="345">
        <v>3</v>
      </c>
      <c r="AF47" s="345"/>
      <c r="AG47" s="345"/>
      <c r="AH47" s="345"/>
      <c r="AI47" s="345"/>
      <c r="AJ47" s="345">
        <v>1</v>
      </c>
      <c r="AK47" s="345">
        <v>3</v>
      </c>
      <c r="AL47" s="345"/>
      <c r="AM47" s="341">
        <v>2</v>
      </c>
      <c r="AN47" s="142"/>
    </row>
    <row r="48" spans="1:42" s="143" customFormat="1" ht="13.5" customHeight="1">
      <c r="A48" s="1222"/>
      <c r="B48" s="1223"/>
      <c r="C48" s="340" t="s">
        <v>11</v>
      </c>
      <c r="D48" s="341"/>
      <c r="E48" s="347">
        <v>18367</v>
      </c>
      <c r="F48" s="343">
        <v>1</v>
      </c>
      <c r="G48" s="343">
        <v>3</v>
      </c>
      <c r="H48" s="344" t="s">
        <v>177</v>
      </c>
      <c r="I48" s="343"/>
      <c r="J48" s="343">
        <v>102</v>
      </c>
      <c r="K48" s="345">
        <v>1395</v>
      </c>
      <c r="L48" s="345">
        <v>106</v>
      </c>
      <c r="M48" s="345">
        <v>5</v>
      </c>
      <c r="N48" s="346"/>
      <c r="O48" s="345">
        <v>38.799999999999997</v>
      </c>
      <c r="P48" s="345">
        <v>5</v>
      </c>
      <c r="Q48" s="345">
        <v>3</v>
      </c>
      <c r="R48" s="345">
        <v>1</v>
      </c>
      <c r="S48" s="345">
        <v>1</v>
      </c>
      <c r="T48" s="1143"/>
      <c r="U48" s="1144"/>
      <c r="V48" s="345">
        <v>5</v>
      </c>
      <c r="W48" s="345">
        <v>1</v>
      </c>
      <c r="X48" s="345">
        <v>1</v>
      </c>
      <c r="Y48" s="345"/>
      <c r="Z48" s="345">
        <v>1</v>
      </c>
      <c r="AA48" s="345"/>
      <c r="AB48" s="345">
        <v>3</v>
      </c>
      <c r="AC48" s="345"/>
      <c r="AD48" s="345">
        <v>1</v>
      </c>
      <c r="AE48" s="345"/>
      <c r="AF48" s="345"/>
      <c r="AG48" s="345">
        <v>1</v>
      </c>
      <c r="AH48" s="345"/>
      <c r="AI48" s="345"/>
      <c r="AJ48" s="345"/>
      <c r="AK48" s="345"/>
      <c r="AL48" s="345"/>
      <c r="AM48" s="341"/>
      <c r="AN48" s="142"/>
    </row>
    <row r="49" spans="1:40" s="143" customFormat="1" ht="13.5" customHeight="1">
      <c r="A49" s="1222"/>
      <c r="B49" s="1223"/>
      <c r="C49" s="340" t="s">
        <v>12</v>
      </c>
      <c r="D49" s="341"/>
      <c r="E49" s="348">
        <v>38626</v>
      </c>
      <c r="F49" s="343">
        <v>2</v>
      </c>
      <c r="G49" s="343">
        <v>6</v>
      </c>
      <c r="H49" s="344" t="s">
        <v>177</v>
      </c>
      <c r="I49" s="343"/>
      <c r="J49" s="343">
        <v>298</v>
      </c>
      <c r="K49" s="345">
        <v>1396</v>
      </c>
      <c r="L49" s="345">
        <v>281</v>
      </c>
      <c r="M49" s="345">
        <v>11</v>
      </c>
      <c r="N49" s="346">
        <v>1</v>
      </c>
      <c r="O49" s="345">
        <v>38.4</v>
      </c>
      <c r="P49" s="345">
        <v>6</v>
      </c>
      <c r="Q49" s="345">
        <v>7</v>
      </c>
      <c r="R49" s="345">
        <v>2</v>
      </c>
      <c r="S49" s="345">
        <v>1</v>
      </c>
      <c r="T49" s="1143"/>
      <c r="U49" s="1144"/>
      <c r="V49" s="345">
        <v>9</v>
      </c>
      <c r="W49" s="345">
        <v>1</v>
      </c>
      <c r="X49" s="345">
        <v>2</v>
      </c>
      <c r="Y49" s="345">
        <v>2</v>
      </c>
      <c r="Z49" s="345">
        <v>2</v>
      </c>
      <c r="AA49" s="345"/>
      <c r="AB49" s="345"/>
      <c r="AC49" s="345"/>
      <c r="AD49" s="345">
        <v>2</v>
      </c>
      <c r="AE49" s="345">
        <v>1</v>
      </c>
      <c r="AF49" s="345"/>
      <c r="AG49" s="345"/>
      <c r="AH49" s="345"/>
      <c r="AI49" s="345"/>
      <c r="AJ49" s="345"/>
      <c r="AK49" s="345"/>
      <c r="AL49" s="345"/>
      <c r="AM49" s="341">
        <v>3</v>
      </c>
      <c r="AN49" s="142"/>
    </row>
    <row r="50" spans="1:40" s="143" customFormat="1" ht="13.5" customHeight="1">
      <c r="A50" s="1222"/>
      <c r="B50" s="1223"/>
      <c r="C50" s="340" t="s">
        <v>13</v>
      </c>
      <c r="D50" s="341"/>
      <c r="E50" s="349">
        <v>22190</v>
      </c>
      <c r="F50" s="343">
        <v>1</v>
      </c>
      <c r="G50" s="343">
        <v>1</v>
      </c>
      <c r="H50" s="344" t="s">
        <v>177</v>
      </c>
      <c r="I50" s="343"/>
      <c r="J50" s="343">
        <v>79</v>
      </c>
      <c r="K50" s="345">
        <v>1397</v>
      </c>
      <c r="L50" s="345">
        <v>79</v>
      </c>
      <c r="M50" s="345">
        <v>1</v>
      </c>
      <c r="N50" s="346"/>
      <c r="O50" s="345">
        <v>38.200000000000003</v>
      </c>
      <c r="P50" s="345">
        <v>3</v>
      </c>
      <c r="Q50" s="345">
        <v>2</v>
      </c>
      <c r="R50" s="345"/>
      <c r="S50" s="345">
        <v>1</v>
      </c>
      <c r="T50" s="1143"/>
      <c r="U50" s="1144"/>
      <c r="V50" s="345">
        <v>5</v>
      </c>
      <c r="W50" s="345">
        <v>1</v>
      </c>
      <c r="X50" s="345">
        <v>1</v>
      </c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1"/>
      <c r="AN50" s="142"/>
    </row>
    <row r="51" spans="1:40" s="143" customFormat="1" ht="13.5" customHeight="1">
      <c r="A51" s="1222"/>
      <c r="B51" s="1223"/>
      <c r="C51" s="340" t="s">
        <v>14</v>
      </c>
      <c r="D51" s="341"/>
      <c r="E51" s="347">
        <v>38718</v>
      </c>
      <c r="F51" s="343">
        <v>2</v>
      </c>
      <c r="G51" s="343">
        <v>6</v>
      </c>
      <c r="H51" s="344" t="s">
        <v>177</v>
      </c>
      <c r="I51" s="343"/>
      <c r="J51" s="343">
        <v>254</v>
      </c>
      <c r="K51" s="345">
        <v>1398</v>
      </c>
      <c r="L51" s="345">
        <v>226</v>
      </c>
      <c r="M51" s="345">
        <v>5</v>
      </c>
      <c r="N51" s="346"/>
      <c r="O51" s="345">
        <v>38.4</v>
      </c>
      <c r="P51" s="345">
        <v>4</v>
      </c>
      <c r="Q51" s="345">
        <v>7</v>
      </c>
      <c r="R51" s="345">
        <v>2</v>
      </c>
      <c r="S51" s="345">
        <v>2</v>
      </c>
      <c r="T51" s="1143"/>
      <c r="U51" s="1144"/>
      <c r="V51" s="345">
        <v>10</v>
      </c>
      <c r="W51" s="345">
        <v>2</v>
      </c>
      <c r="X51" s="345">
        <v>2</v>
      </c>
      <c r="Y51" s="345"/>
      <c r="Z51" s="345">
        <v>4</v>
      </c>
      <c r="AA51" s="345"/>
      <c r="AB51" s="345">
        <v>3</v>
      </c>
      <c r="AC51" s="345"/>
      <c r="AD51" s="345">
        <v>2</v>
      </c>
      <c r="AE51" s="345"/>
      <c r="AF51" s="345"/>
      <c r="AG51" s="345">
        <v>1</v>
      </c>
      <c r="AH51" s="345"/>
      <c r="AI51" s="345"/>
      <c r="AJ51" s="345"/>
      <c r="AK51" s="345"/>
      <c r="AL51" s="345">
        <v>1</v>
      </c>
      <c r="AM51" s="341">
        <v>1</v>
      </c>
      <c r="AN51" s="142"/>
    </row>
    <row r="52" spans="1:40" s="143" customFormat="1" ht="13.5" customHeight="1">
      <c r="A52" s="1222"/>
      <c r="B52" s="1223"/>
      <c r="C52" s="340" t="s">
        <v>15</v>
      </c>
      <c r="D52" s="341"/>
      <c r="E52" s="347">
        <v>23833</v>
      </c>
      <c r="F52" s="343">
        <v>2</v>
      </c>
      <c r="G52" s="343">
        <v>4</v>
      </c>
      <c r="H52" s="344" t="s">
        <v>177</v>
      </c>
      <c r="I52" s="343"/>
      <c r="J52" s="343">
        <v>267</v>
      </c>
      <c r="K52" s="345">
        <v>1399</v>
      </c>
      <c r="L52" s="345">
        <v>279</v>
      </c>
      <c r="M52" s="345">
        <v>10</v>
      </c>
      <c r="N52" s="346"/>
      <c r="O52" s="345">
        <v>39.799999999999997</v>
      </c>
      <c r="P52" s="345">
        <v>6</v>
      </c>
      <c r="Q52" s="345">
        <v>6</v>
      </c>
      <c r="R52" s="345">
        <v>2</v>
      </c>
      <c r="S52" s="345">
        <v>1</v>
      </c>
      <c r="T52" s="1143"/>
      <c r="U52" s="1144"/>
      <c r="V52" s="345">
        <v>8</v>
      </c>
      <c r="W52" s="345">
        <v>1</v>
      </c>
      <c r="X52" s="345">
        <v>2</v>
      </c>
      <c r="Y52" s="345"/>
      <c r="Z52" s="345">
        <v>4</v>
      </c>
      <c r="AA52" s="345"/>
      <c r="AB52" s="345">
        <v>6</v>
      </c>
      <c r="AC52" s="345"/>
      <c r="AD52" s="345">
        <v>1</v>
      </c>
      <c r="AE52" s="345"/>
      <c r="AF52" s="345"/>
      <c r="AG52" s="345"/>
      <c r="AH52" s="345"/>
      <c r="AI52" s="345"/>
      <c r="AJ52" s="345"/>
      <c r="AK52" s="345"/>
      <c r="AL52" s="345"/>
      <c r="AM52" s="341">
        <v>3</v>
      </c>
      <c r="AN52" s="142"/>
    </row>
    <row r="53" spans="1:40" s="143" customFormat="1" ht="13.5" customHeight="1">
      <c r="A53" s="1222"/>
      <c r="B53" s="1223"/>
      <c r="C53" s="340" t="s">
        <v>16</v>
      </c>
      <c r="D53" s="341"/>
      <c r="E53" s="350">
        <v>21824</v>
      </c>
      <c r="F53" s="343">
        <v>1</v>
      </c>
      <c r="G53" s="343">
        <v>5</v>
      </c>
      <c r="H53" s="344" t="s">
        <v>177</v>
      </c>
      <c r="I53" s="343"/>
      <c r="J53" s="343">
        <v>322</v>
      </c>
      <c r="K53" s="345">
        <v>1400</v>
      </c>
      <c r="L53" s="345">
        <v>364</v>
      </c>
      <c r="M53" s="345">
        <v>16</v>
      </c>
      <c r="N53" s="346">
        <v>2</v>
      </c>
      <c r="O53" s="345">
        <v>38.1</v>
      </c>
      <c r="P53" s="345">
        <v>7</v>
      </c>
      <c r="Q53" s="345">
        <v>5</v>
      </c>
      <c r="R53" s="345">
        <v>2</v>
      </c>
      <c r="S53" s="345">
        <v>1</v>
      </c>
      <c r="T53" s="1143"/>
      <c r="U53" s="1144"/>
      <c r="V53" s="345">
        <v>10</v>
      </c>
      <c r="W53" s="345">
        <v>1</v>
      </c>
      <c r="X53" s="345">
        <v>2</v>
      </c>
      <c r="Y53" s="345"/>
      <c r="Z53" s="345"/>
      <c r="AA53" s="345"/>
      <c r="AB53" s="345"/>
      <c r="AC53" s="345"/>
      <c r="AD53" s="345">
        <v>4</v>
      </c>
      <c r="AE53" s="345">
        <v>1</v>
      </c>
      <c r="AF53" s="345"/>
      <c r="AG53" s="345"/>
      <c r="AH53" s="345"/>
      <c r="AI53" s="345"/>
      <c r="AJ53" s="345">
        <v>1</v>
      </c>
      <c r="AK53" s="345"/>
      <c r="AL53" s="345"/>
      <c r="AM53" s="341">
        <v>4</v>
      </c>
      <c r="AN53" s="142"/>
    </row>
    <row r="54" spans="1:40" s="143" customFormat="1" ht="13.5" customHeight="1">
      <c r="A54" s="1222"/>
      <c r="B54" s="1223"/>
      <c r="C54" s="340" t="s">
        <v>17</v>
      </c>
      <c r="D54" s="341"/>
      <c r="E54" s="348">
        <v>21641</v>
      </c>
      <c r="F54" s="343">
        <v>1</v>
      </c>
      <c r="G54" s="343">
        <v>1</v>
      </c>
      <c r="H54" s="344" t="s">
        <v>177</v>
      </c>
      <c r="I54" s="343"/>
      <c r="J54" s="343">
        <v>88</v>
      </c>
      <c r="K54" s="345">
        <v>1401</v>
      </c>
      <c r="L54" s="345">
        <v>86</v>
      </c>
      <c r="M54" s="345">
        <v>2</v>
      </c>
      <c r="N54" s="346">
        <v>1</v>
      </c>
      <c r="O54" s="345">
        <v>36.4</v>
      </c>
      <c r="P54" s="345">
        <v>2</v>
      </c>
      <c r="Q54" s="345">
        <v>2</v>
      </c>
      <c r="R54" s="345">
        <v>2</v>
      </c>
      <c r="S54" s="345"/>
      <c r="T54" s="1143"/>
      <c r="U54" s="1144"/>
      <c r="V54" s="345">
        <v>3</v>
      </c>
      <c r="W54" s="345">
        <v>1</v>
      </c>
      <c r="X54" s="345">
        <v>1</v>
      </c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>
        <v>1</v>
      </c>
      <c r="AJ54" s="345"/>
      <c r="AK54" s="345"/>
      <c r="AL54" s="345"/>
      <c r="AM54" s="341">
        <v>1</v>
      </c>
      <c r="AN54" s="142"/>
    </row>
    <row r="55" spans="1:40" s="143" customFormat="1" ht="13.5" customHeight="1">
      <c r="A55" s="1222"/>
      <c r="B55" s="1223"/>
      <c r="C55" s="340" t="s">
        <v>18</v>
      </c>
      <c r="D55" s="341"/>
      <c r="E55" s="349">
        <v>23833</v>
      </c>
      <c r="F55" s="343">
        <v>1</v>
      </c>
      <c r="G55" s="343">
        <v>2</v>
      </c>
      <c r="H55" s="344" t="s">
        <v>177</v>
      </c>
      <c r="I55" s="343"/>
      <c r="J55" s="343">
        <v>168</v>
      </c>
      <c r="K55" s="345">
        <v>1402</v>
      </c>
      <c r="L55" s="345">
        <v>141</v>
      </c>
      <c r="M55" s="345">
        <v>6</v>
      </c>
      <c r="N55" s="346">
        <v>2</v>
      </c>
      <c r="O55" s="345">
        <v>36.6</v>
      </c>
      <c r="P55" s="345"/>
      <c r="Q55" s="345">
        <v>5</v>
      </c>
      <c r="R55" s="345">
        <v>2</v>
      </c>
      <c r="S55" s="345">
        <v>1</v>
      </c>
      <c r="T55" s="1143"/>
      <c r="U55" s="1144"/>
      <c r="V55" s="345">
        <v>6</v>
      </c>
      <c r="W55" s="345">
        <v>1</v>
      </c>
      <c r="X55" s="345">
        <v>1</v>
      </c>
      <c r="Y55" s="345"/>
      <c r="Z55" s="345">
        <v>9</v>
      </c>
      <c r="AA55" s="345"/>
      <c r="AB55" s="345">
        <v>2</v>
      </c>
      <c r="AC55" s="345"/>
      <c r="AD55" s="345">
        <v>2</v>
      </c>
      <c r="AE55" s="345">
        <v>1</v>
      </c>
      <c r="AF55" s="345"/>
      <c r="AG55" s="345">
        <v>1</v>
      </c>
      <c r="AH55" s="345"/>
      <c r="AI55" s="345"/>
      <c r="AJ55" s="345"/>
      <c r="AK55" s="345">
        <v>1</v>
      </c>
      <c r="AL55" s="345">
        <v>1</v>
      </c>
      <c r="AM55" s="341">
        <v>3</v>
      </c>
      <c r="AN55" s="142"/>
    </row>
    <row r="56" spans="1:40" s="143" customFormat="1" ht="13.5" customHeight="1">
      <c r="A56" s="1222"/>
      <c r="B56" s="1223"/>
      <c r="C56" s="340" t="s">
        <v>19</v>
      </c>
      <c r="D56" s="341"/>
      <c r="E56" s="347">
        <v>25204</v>
      </c>
      <c r="F56" s="343">
        <v>1</v>
      </c>
      <c r="G56" s="343">
        <v>2</v>
      </c>
      <c r="H56" s="344" t="s">
        <v>177</v>
      </c>
      <c r="I56" s="343"/>
      <c r="J56" s="343">
        <v>165</v>
      </c>
      <c r="K56" s="345">
        <v>1403</v>
      </c>
      <c r="L56" s="345">
        <v>175</v>
      </c>
      <c r="M56" s="345">
        <v>9</v>
      </c>
      <c r="N56" s="346">
        <v>2</v>
      </c>
      <c r="O56" s="345">
        <v>36.799999999999997</v>
      </c>
      <c r="P56" s="345">
        <v>3</v>
      </c>
      <c r="Q56" s="345">
        <v>3</v>
      </c>
      <c r="R56" s="345">
        <v>2</v>
      </c>
      <c r="S56" s="345">
        <v>1</v>
      </c>
      <c r="T56" s="1143"/>
      <c r="U56" s="1144"/>
      <c r="V56" s="345">
        <v>6</v>
      </c>
      <c r="W56" s="345">
        <v>1</v>
      </c>
      <c r="X56" s="345">
        <v>1</v>
      </c>
      <c r="Y56" s="345">
        <v>2</v>
      </c>
      <c r="Z56" s="345">
        <v>2</v>
      </c>
      <c r="AA56" s="345"/>
      <c r="AB56" s="345">
        <v>6</v>
      </c>
      <c r="AC56" s="345"/>
      <c r="AD56" s="345">
        <v>1</v>
      </c>
      <c r="AE56" s="345"/>
      <c r="AF56" s="345"/>
      <c r="AG56" s="345"/>
      <c r="AH56" s="345"/>
      <c r="AI56" s="345"/>
      <c r="AJ56" s="345"/>
      <c r="AK56" s="345"/>
      <c r="AL56" s="345"/>
      <c r="AM56" s="341">
        <v>1</v>
      </c>
      <c r="AN56" s="142"/>
    </row>
    <row r="57" spans="1:40" s="143" customFormat="1" ht="13.5" customHeight="1">
      <c r="A57" s="1222"/>
      <c r="B57" s="1223"/>
      <c r="C57" s="340" t="s">
        <v>20</v>
      </c>
      <c r="D57" s="341"/>
      <c r="E57" s="350">
        <v>24654</v>
      </c>
      <c r="F57" s="343">
        <v>1</v>
      </c>
      <c r="G57" s="343">
        <v>1</v>
      </c>
      <c r="H57" s="344" t="s">
        <v>177</v>
      </c>
      <c r="I57" s="343"/>
      <c r="J57" s="343">
        <v>92</v>
      </c>
      <c r="K57" s="345">
        <v>1404</v>
      </c>
      <c r="L57" s="345">
        <v>92</v>
      </c>
      <c r="M57" s="345">
        <v>7</v>
      </c>
      <c r="N57" s="346"/>
      <c r="O57" s="345">
        <v>35.299999999999997</v>
      </c>
      <c r="P57" s="345">
        <v>2</v>
      </c>
      <c r="Q57" s="345">
        <v>2</v>
      </c>
      <c r="R57" s="345"/>
      <c r="S57" s="345">
        <v>1</v>
      </c>
      <c r="T57" s="1143"/>
      <c r="U57" s="1144"/>
      <c r="V57" s="345">
        <v>4</v>
      </c>
      <c r="W57" s="345">
        <v>1</v>
      </c>
      <c r="X57" s="345">
        <v>1</v>
      </c>
      <c r="Y57" s="345"/>
      <c r="Z57" s="345"/>
      <c r="AA57" s="345"/>
      <c r="AB57" s="345">
        <v>1</v>
      </c>
      <c r="AC57" s="345"/>
      <c r="AD57" s="345">
        <v>1</v>
      </c>
      <c r="AE57" s="345"/>
      <c r="AF57" s="345"/>
      <c r="AG57" s="345"/>
      <c r="AH57" s="345"/>
      <c r="AI57" s="345"/>
      <c r="AJ57" s="345"/>
      <c r="AK57" s="345">
        <v>1</v>
      </c>
      <c r="AL57" s="345"/>
      <c r="AM57" s="341">
        <v>1</v>
      </c>
      <c r="AN57" s="142"/>
    </row>
    <row r="58" spans="1:40" ht="13.5" customHeight="1">
      <c r="A58" s="1222"/>
      <c r="B58" s="1223"/>
      <c r="C58" s="351" t="s">
        <v>21</v>
      </c>
      <c r="D58" s="352"/>
      <c r="E58" s="347">
        <v>30407</v>
      </c>
      <c r="F58" s="353">
        <v>1</v>
      </c>
      <c r="G58" s="353">
        <v>0</v>
      </c>
      <c r="H58" s="354" t="s">
        <v>177</v>
      </c>
      <c r="I58" s="353"/>
      <c r="J58" s="353">
        <v>61</v>
      </c>
      <c r="K58" s="355">
        <v>1405</v>
      </c>
      <c r="L58" s="355">
        <v>64</v>
      </c>
      <c r="M58" s="355">
        <v>2</v>
      </c>
      <c r="N58" s="356"/>
      <c r="O58" s="355">
        <v>41.4</v>
      </c>
      <c r="P58" s="355">
        <v>1</v>
      </c>
      <c r="Q58" s="355">
        <v>1</v>
      </c>
      <c r="R58" s="355"/>
      <c r="S58" s="355">
        <v>1</v>
      </c>
      <c r="T58" s="1145"/>
      <c r="U58" s="1146"/>
      <c r="V58" s="355">
        <v>3</v>
      </c>
      <c r="W58" s="355"/>
      <c r="X58" s="355">
        <v>1</v>
      </c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2">
        <v>2</v>
      </c>
    </row>
    <row r="59" spans="1:40" ht="13.5" customHeight="1">
      <c r="A59" s="1222"/>
      <c r="B59" s="1223"/>
      <c r="C59" s="351" t="s">
        <v>22</v>
      </c>
      <c r="D59" s="352"/>
      <c r="E59" s="348">
        <v>36069</v>
      </c>
      <c r="F59" s="353">
        <v>4</v>
      </c>
      <c r="G59" s="353">
        <v>4</v>
      </c>
      <c r="H59" s="354" t="s">
        <v>177</v>
      </c>
      <c r="I59" s="353"/>
      <c r="J59" s="353">
        <v>440</v>
      </c>
      <c r="K59" s="355">
        <v>1406</v>
      </c>
      <c r="L59" s="355">
        <v>440</v>
      </c>
      <c r="M59" s="355">
        <v>22</v>
      </c>
      <c r="N59" s="356">
        <v>11</v>
      </c>
      <c r="O59" s="355">
        <v>36.9</v>
      </c>
      <c r="P59" s="355">
        <v>10</v>
      </c>
      <c r="Q59" s="355">
        <v>1</v>
      </c>
      <c r="R59" s="355">
        <v>4</v>
      </c>
      <c r="S59" s="355">
        <v>2</v>
      </c>
      <c r="T59" s="1145"/>
      <c r="U59" s="1146"/>
      <c r="V59" s="355">
        <v>14</v>
      </c>
      <c r="W59" s="355">
        <v>1</v>
      </c>
      <c r="X59" s="355">
        <v>3</v>
      </c>
      <c r="Y59" s="355"/>
      <c r="Z59" s="355">
        <v>9</v>
      </c>
      <c r="AA59" s="355"/>
      <c r="AB59" s="355"/>
      <c r="AC59" s="355"/>
      <c r="AD59" s="355">
        <v>5</v>
      </c>
      <c r="AE59" s="355"/>
      <c r="AF59" s="355"/>
      <c r="AG59" s="355"/>
      <c r="AH59" s="355"/>
      <c r="AI59" s="355"/>
      <c r="AJ59" s="355">
        <v>1</v>
      </c>
      <c r="AK59" s="355">
        <v>2</v>
      </c>
      <c r="AL59" s="355">
        <v>1</v>
      </c>
      <c r="AM59" s="352">
        <v>10</v>
      </c>
    </row>
    <row r="60" spans="1:40" ht="13.5" customHeight="1">
      <c r="A60" s="1222"/>
      <c r="B60" s="1223"/>
      <c r="C60" s="351" t="s">
        <v>23</v>
      </c>
      <c r="D60" s="352"/>
      <c r="E60" s="349">
        <v>26024</v>
      </c>
      <c r="F60" s="353">
        <v>1</v>
      </c>
      <c r="G60" s="353">
        <v>4</v>
      </c>
      <c r="H60" s="354" t="s">
        <v>177</v>
      </c>
      <c r="I60" s="353"/>
      <c r="J60" s="353">
        <v>175</v>
      </c>
      <c r="K60" s="355">
        <v>1407</v>
      </c>
      <c r="L60" s="355">
        <v>180</v>
      </c>
      <c r="M60" s="355">
        <v>6</v>
      </c>
      <c r="N60" s="356"/>
      <c r="O60" s="355">
        <v>37.299999999999997</v>
      </c>
      <c r="P60" s="355">
        <v>7</v>
      </c>
      <c r="Q60" s="355">
        <v>1</v>
      </c>
      <c r="R60" s="355">
        <v>1</v>
      </c>
      <c r="S60" s="355"/>
      <c r="T60" s="1145"/>
      <c r="U60" s="1146"/>
      <c r="V60" s="355">
        <v>11</v>
      </c>
      <c r="W60" s="355">
        <v>1</v>
      </c>
      <c r="X60" s="355">
        <v>1</v>
      </c>
      <c r="Y60" s="355"/>
      <c r="Z60" s="355"/>
      <c r="AA60" s="355"/>
      <c r="AB60" s="355"/>
      <c r="AC60" s="355"/>
      <c r="AD60" s="355">
        <v>1</v>
      </c>
      <c r="AE60" s="355"/>
      <c r="AF60" s="355"/>
      <c r="AG60" s="355">
        <v>1</v>
      </c>
      <c r="AH60" s="355"/>
      <c r="AI60" s="355"/>
      <c r="AJ60" s="355"/>
      <c r="AK60" s="355">
        <v>1</v>
      </c>
      <c r="AL60" s="355"/>
      <c r="AM60" s="352">
        <v>3</v>
      </c>
    </row>
    <row r="61" spans="1:40" ht="13.5" customHeight="1">
      <c r="A61" s="1222"/>
      <c r="B61" s="1223"/>
      <c r="C61" s="351" t="s">
        <v>178</v>
      </c>
      <c r="D61" s="352"/>
      <c r="E61" s="347">
        <v>25873</v>
      </c>
      <c r="F61" s="353">
        <v>2</v>
      </c>
      <c r="G61" s="353">
        <v>3</v>
      </c>
      <c r="H61" s="354" t="s">
        <v>177</v>
      </c>
      <c r="I61" s="353"/>
      <c r="J61" s="353">
        <v>290</v>
      </c>
      <c r="K61" s="355">
        <v>1408</v>
      </c>
      <c r="L61" s="355">
        <v>289</v>
      </c>
      <c r="M61" s="355">
        <v>16</v>
      </c>
      <c r="N61" s="356">
        <v>10</v>
      </c>
      <c r="O61" s="355">
        <v>36.9</v>
      </c>
      <c r="P61" s="355">
        <v>3</v>
      </c>
      <c r="Q61" s="355">
        <v>5</v>
      </c>
      <c r="R61" s="355">
        <v>2</v>
      </c>
      <c r="S61" s="355">
        <v>1</v>
      </c>
      <c r="T61" s="1145"/>
      <c r="U61" s="1146"/>
      <c r="V61" s="355">
        <v>9</v>
      </c>
      <c r="W61" s="355">
        <v>1</v>
      </c>
      <c r="X61" s="355">
        <v>2</v>
      </c>
      <c r="Y61" s="355"/>
      <c r="Z61" s="355"/>
      <c r="AA61" s="355"/>
      <c r="AB61" s="355">
        <v>6</v>
      </c>
      <c r="AC61" s="355"/>
      <c r="AD61" s="355">
        <v>2</v>
      </c>
      <c r="AE61" s="355">
        <v>1</v>
      </c>
      <c r="AF61" s="355"/>
      <c r="AG61" s="355"/>
      <c r="AH61" s="355"/>
      <c r="AI61" s="355"/>
      <c r="AJ61" s="355">
        <v>1</v>
      </c>
      <c r="AK61" s="355"/>
      <c r="AL61" s="355"/>
      <c r="AM61" s="352"/>
    </row>
    <row r="62" spans="1:40" ht="13.5" customHeight="1">
      <c r="A62" s="1222"/>
      <c r="B62" s="1223"/>
      <c r="C62" s="351" t="s">
        <v>25</v>
      </c>
      <c r="D62" s="352"/>
      <c r="E62" s="350">
        <v>26099</v>
      </c>
      <c r="F62" s="353">
        <v>2</v>
      </c>
      <c r="G62" s="353">
        <v>1</v>
      </c>
      <c r="H62" s="354" t="s">
        <v>177</v>
      </c>
      <c r="I62" s="353"/>
      <c r="J62" s="353">
        <v>160</v>
      </c>
      <c r="K62" s="355">
        <v>1409</v>
      </c>
      <c r="L62" s="355">
        <v>156</v>
      </c>
      <c r="M62" s="355">
        <v>3</v>
      </c>
      <c r="N62" s="356">
        <v>1</v>
      </c>
      <c r="O62" s="355">
        <v>36.9</v>
      </c>
      <c r="P62" s="355">
        <v>3</v>
      </c>
      <c r="Q62" s="355">
        <v>2</v>
      </c>
      <c r="R62" s="355">
        <v>1</v>
      </c>
      <c r="S62" s="355">
        <v>1</v>
      </c>
      <c r="T62" s="1145"/>
      <c r="U62" s="1146"/>
      <c r="V62" s="355">
        <v>5</v>
      </c>
      <c r="W62" s="355">
        <v>1</v>
      </c>
      <c r="X62" s="355">
        <v>1</v>
      </c>
      <c r="Y62" s="355"/>
      <c r="Z62" s="355"/>
      <c r="AA62" s="355"/>
      <c r="AB62" s="355"/>
      <c r="AC62" s="355"/>
      <c r="AD62" s="355">
        <v>3</v>
      </c>
      <c r="AE62" s="355"/>
      <c r="AF62" s="355"/>
      <c r="AG62" s="355"/>
      <c r="AH62" s="355"/>
      <c r="AI62" s="355"/>
      <c r="AJ62" s="355"/>
      <c r="AK62" s="355"/>
      <c r="AL62" s="355"/>
      <c r="AM62" s="352">
        <v>1</v>
      </c>
    </row>
    <row r="63" spans="1:40" ht="13.5" customHeight="1">
      <c r="A63" s="1222"/>
      <c r="B63" s="1223"/>
      <c r="C63" s="351" t="s">
        <v>26</v>
      </c>
      <c r="D63" s="352"/>
      <c r="E63" s="347">
        <v>26754</v>
      </c>
      <c r="F63" s="353">
        <v>1</v>
      </c>
      <c r="G63" s="353">
        <v>6</v>
      </c>
      <c r="H63" s="354" t="s">
        <v>177</v>
      </c>
      <c r="I63" s="353"/>
      <c r="J63" s="353">
        <v>229</v>
      </c>
      <c r="K63" s="355">
        <v>1410</v>
      </c>
      <c r="L63" s="355">
        <v>212</v>
      </c>
      <c r="M63" s="355">
        <v>8</v>
      </c>
      <c r="N63" s="356">
        <v>1</v>
      </c>
      <c r="O63" s="355">
        <v>36.299999999999997</v>
      </c>
      <c r="P63" s="355">
        <v>5</v>
      </c>
      <c r="Q63" s="355">
        <v>7</v>
      </c>
      <c r="R63" s="355">
        <v>1</v>
      </c>
      <c r="S63" s="355">
        <v>1</v>
      </c>
      <c r="T63" s="1145"/>
      <c r="U63" s="1146"/>
      <c r="V63" s="355">
        <v>8</v>
      </c>
      <c r="W63" s="355">
        <v>1</v>
      </c>
      <c r="X63" s="355">
        <v>1</v>
      </c>
      <c r="Y63" s="355"/>
      <c r="Z63" s="355"/>
      <c r="AA63" s="355"/>
      <c r="AB63" s="355"/>
      <c r="AC63" s="355"/>
      <c r="AD63" s="355">
        <v>1</v>
      </c>
      <c r="AE63" s="355"/>
      <c r="AF63" s="355"/>
      <c r="AG63" s="355"/>
      <c r="AH63" s="355"/>
      <c r="AI63" s="355"/>
      <c r="AJ63" s="355"/>
      <c r="AK63" s="355"/>
      <c r="AL63" s="355">
        <v>1</v>
      </c>
      <c r="AM63" s="352">
        <v>8</v>
      </c>
    </row>
    <row r="64" spans="1:40" ht="13.5" customHeight="1">
      <c r="A64" s="1222"/>
      <c r="B64" s="1223"/>
      <c r="C64" s="351" t="s">
        <v>27</v>
      </c>
      <c r="D64" s="352"/>
      <c r="E64" s="348">
        <v>26573</v>
      </c>
      <c r="F64" s="353">
        <v>2</v>
      </c>
      <c r="G64" s="353">
        <v>2</v>
      </c>
      <c r="H64" s="354" t="s">
        <v>177</v>
      </c>
      <c r="I64" s="353"/>
      <c r="J64" s="353">
        <v>210</v>
      </c>
      <c r="K64" s="355">
        <v>1411</v>
      </c>
      <c r="L64" s="355">
        <v>215</v>
      </c>
      <c r="M64" s="355">
        <v>9</v>
      </c>
      <c r="N64" s="356">
        <v>2</v>
      </c>
      <c r="O64" s="355">
        <v>36.6</v>
      </c>
      <c r="P64" s="355">
        <v>2</v>
      </c>
      <c r="Q64" s="355">
        <v>4</v>
      </c>
      <c r="R64" s="355">
        <v>2</v>
      </c>
      <c r="S64" s="355">
        <v>1</v>
      </c>
      <c r="T64" s="1145"/>
      <c r="U64" s="1146"/>
      <c r="V64" s="355">
        <v>7</v>
      </c>
      <c r="W64" s="355">
        <v>2</v>
      </c>
      <c r="X64" s="355">
        <v>1</v>
      </c>
      <c r="Y64" s="355"/>
      <c r="Z64" s="355"/>
      <c r="AA64" s="355"/>
      <c r="AB64" s="355">
        <v>3</v>
      </c>
      <c r="AC64" s="355"/>
      <c r="AD64" s="355">
        <v>3</v>
      </c>
      <c r="AE64" s="355">
        <v>1</v>
      </c>
      <c r="AF64" s="355"/>
      <c r="AG64" s="355">
        <v>1</v>
      </c>
      <c r="AH64" s="355"/>
      <c r="AI64" s="355"/>
      <c r="AJ64" s="355"/>
      <c r="AK64" s="355"/>
      <c r="AL64" s="355"/>
      <c r="AM64" s="352"/>
    </row>
    <row r="65" spans="1:41" ht="13.5" customHeight="1">
      <c r="A65" s="1222"/>
      <c r="B65" s="1223"/>
      <c r="C65" s="351" t="s">
        <v>28</v>
      </c>
      <c r="D65" s="352"/>
      <c r="E65" s="349">
        <v>33695</v>
      </c>
      <c r="F65" s="353">
        <v>2</v>
      </c>
      <c r="G65" s="353">
        <v>7</v>
      </c>
      <c r="H65" s="354" t="s">
        <v>177</v>
      </c>
      <c r="I65" s="353"/>
      <c r="J65" s="353">
        <v>286</v>
      </c>
      <c r="K65" s="355">
        <v>1412</v>
      </c>
      <c r="L65" s="355">
        <v>272</v>
      </c>
      <c r="M65" s="355">
        <v>7</v>
      </c>
      <c r="N65" s="356">
        <v>7</v>
      </c>
      <c r="O65" s="355">
        <v>36.700000000000003</v>
      </c>
      <c r="P65" s="355">
        <v>2</v>
      </c>
      <c r="Q65" s="355">
        <v>8</v>
      </c>
      <c r="R65" s="355">
        <v>2</v>
      </c>
      <c r="S65" s="355">
        <v>2</v>
      </c>
      <c r="T65" s="1145"/>
      <c r="U65" s="1146"/>
      <c r="V65" s="355">
        <v>10</v>
      </c>
      <c r="W65" s="355">
        <v>2</v>
      </c>
      <c r="X65" s="355">
        <v>2</v>
      </c>
      <c r="Y65" s="355"/>
      <c r="Z65" s="355"/>
      <c r="AA65" s="355"/>
      <c r="AB65" s="355">
        <v>13</v>
      </c>
      <c r="AC65" s="355"/>
      <c r="AD65" s="355">
        <v>3</v>
      </c>
      <c r="AE65" s="355">
        <v>1</v>
      </c>
      <c r="AF65" s="355"/>
      <c r="AG65" s="355">
        <v>2</v>
      </c>
      <c r="AH65" s="355"/>
      <c r="AI65" s="355">
        <v>1</v>
      </c>
      <c r="AJ65" s="355">
        <v>1</v>
      </c>
      <c r="AK65" s="355">
        <v>2</v>
      </c>
      <c r="AL65" s="355"/>
      <c r="AM65" s="352"/>
    </row>
    <row r="66" spans="1:41" ht="13.5" customHeight="1">
      <c r="A66" s="1222"/>
      <c r="B66" s="1223"/>
      <c r="C66" s="351" t="s">
        <v>29</v>
      </c>
      <c r="D66" s="352"/>
      <c r="E66" s="347">
        <v>26758</v>
      </c>
      <c r="F66" s="353">
        <v>4</v>
      </c>
      <c r="G66" s="353">
        <v>4</v>
      </c>
      <c r="H66" s="354" t="s">
        <v>177</v>
      </c>
      <c r="I66" s="353"/>
      <c r="J66" s="353">
        <v>433</v>
      </c>
      <c r="K66" s="355">
        <v>1413</v>
      </c>
      <c r="L66" s="355">
        <v>443</v>
      </c>
      <c r="M66" s="355">
        <v>23</v>
      </c>
      <c r="N66" s="356">
        <v>1</v>
      </c>
      <c r="O66" s="355">
        <v>39.9</v>
      </c>
      <c r="P66" s="355">
        <v>10</v>
      </c>
      <c r="Q66" s="355">
        <v>5</v>
      </c>
      <c r="R66" s="355">
        <v>4</v>
      </c>
      <c r="S66" s="355">
        <v>3</v>
      </c>
      <c r="T66" s="1145"/>
      <c r="U66" s="1146"/>
      <c r="V66" s="355">
        <v>12</v>
      </c>
      <c r="W66" s="355">
        <v>1</v>
      </c>
      <c r="X66" s="355">
        <v>3</v>
      </c>
      <c r="Y66" s="355"/>
      <c r="Z66" s="355">
        <v>9</v>
      </c>
      <c r="AA66" s="355"/>
      <c r="AB66" s="355">
        <v>8</v>
      </c>
      <c r="AC66" s="355"/>
      <c r="AD66" s="355">
        <v>5</v>
      </c>
      <c r="AE66" s="355">
        <v>1</v>
      </c>
      <c r="AF66" s="355"/>
      <c r="AG66" s="355">
        <v>1</v>
      </c>
      <c r="AH66" s="355"/>
      <c r="AI66" s="355"/>
      <c r="AJ66" s="355">
        <v>1</v>
      </c>
      <c r="AK66" s="355"/>
      <c r="AL66" s="355"/>
      <c r="AM66" s="352">
        <v>4</v>
      </c>
    </row>
    <row r="67" spans="1:41" ht="13.5" customHeight="1">
      <c r="A67" s="1222"/>
      <c r="B67" s="1223"/>
      <c r="C67" s="351" t="s">
        <v>179</v>
      </c>
      <c r="D67" s="352"/>
      <c r="E67" s="350">
        <v>27851</v>
      </c>
      <c r="F67" s="353">
        <v>3</v>
      </c>
      <c r="G67" s="353">
        <v>6</v>
      </c>
      <c r="H67" s="354" t="s">
        <v>177</v>
      </c>
      <c r="I67" s="353"/>
      <c r="J67" s="353">
        <v>332</v>
      </c>
      <c r="K67" s="355">
        <v>1414</v>
      </c>
      <c r="L67" s="355">
        <v>332</v>
      </c>
      <c r="M67" s="355">
        <v>15</v>
      </c>
      <c r="N67" s="356"/>
      <c r="O67" s="355">
        <v>38.1</v>
      </c>
      <c r="P67" s="355">
        <v>5</v>
      </c>
      <c r="Q67" s="355">
        <v>8</v>
      </c>
      <c r="R67" s="355">
        <v>2</v>
      </c>
      <c r="S67" s="355">
        <v>1</v>
      </c>
      <c r="T67" s="1145"/>
      <c r="U67" s="1146"/>
      <c r="V67" s="355">
        <v>12</v>
      </c>
      <c r="W67" s="355">
        <v>2</v>
      </c>
      <c r="X67" s="355">
        <v>2</v>
      </c>
      <c r="Y67" s="355"/>
      <c r="Z67" s="355">
        <v>2</v>
      </c>
      <c r="AA67" s="355"/>
      <c r="AB67" s="355">
        <v>14</v>
      </c>
      <c r="AC67" s="355"/>
      <c r="AD67" s="355">
        <v>1</v>
      </c>
      <c r="AE67" s="355">
        <v>1</v>
      </c>
      <c r="AF67" s="355"/>
      <c r="AG67" s="355"/>
      <c r="AH67" s="355"/>
      <c r="AI67" s="355"/>
      <c r="AJ67" s="355"/>
      <c r="AK67" s="355"/>
      <c r="AL67" s="355"/>
      <c r="AM67" s="352">
        <v>1</v>
      </c>
    </row>
    <row r="68" spans="1:41" ht="13.5" customHeight="1">
      <c r="A68" s="1222"/>
      <c r="B68" s="1223"/>
      <c r="C68" s="351" t="s">
        <v>31</v>
      </c>
      <c r="D68" s="352"/>
      <c r="E68" s="347">
        <v>28065</v>
      </c>
      <c r="F68" s="353">
        <v>1</v>
      </c>
      <c r="G68" s="353">
        <v>2</v>
      </c>
      <c r="H68" s="354" t="s">
        <v>177</v>
      </c>
      <c r="I68" s="353"/>
      <c r="J68" s="353">
        <v>115</v>
      </c>
      <c r="K68" s="355">
        <v>1415</v>
      </c>
      <c r="L68" s="355">
        <v>114</v>
      </c>
      <c r="M68" s="355">
        <v>4</v>
      </c>
      <c r="N68" s="356">
        <v>2</v>
      </c>
      <c r="O68" s="355">
        <v>37.1</v>
      </c>
      <c r="P68" s="355">
        <v>2</v>
      </c>
      <c r="Q68" s="355">
        <v>4</v>
      </c>
      <c r="R68" s="355">
        <v>1</v>
      </c>
      <c r="S68" s="355"/>
      <c r="T68" s="1145"/>
      <c r="U68" s="1146"/>
      <c r="V68" s="355">
        <v>4</v>
      </c>
      <c r="W68" s="355">
        <v>1</v>
      </c>
      <c r="X68" s="355">
        <v>1</v>
      </c>
      <c r="Y68" s="355"/>
      <c r="Z68" s="355"/>
      <c r="AA68" s="355"/>
      <c r="AB68" s="355"/>
      <c r="AC68" s="355"/>
      <c r="AD68" s="355">
        <v>1</v>
      </c>
      <c r="AE68" s="355">
        <v>1</v>
      </c>
      <c r="AF68" s="355"/>
      <c r="AG68" s="355">
        <v>1</v>
      </c>
      <c r="AH68" s="355"/>
      <c r="AI68" s="355"/>
      <c r="AJ68" s="355"/>
      <c r="AK68" s="355"/>
      <c r="AL68" s="355"/>
      <c r="AM68" s="352">
        <v>5</v>
      </c>
    </row>
    <row r="69" spans="1:41" ht="13.5" customHeight="1">
      <c r="A69" s="1222"/>
      <c r="B69" s="1223"/>
      <c r="C69" s="351" t="s">
        <v>167</v>
      </c>
      <c r="D69" s="352"/>
      <c r="E69" s="348">
        <v>41365</v>
      </c>
      <c r="F69" s="353">
        <v>5</v>
      </c>
      <c r="G69" s="353">
        <v>14</v>
      </c>
      <c r="H69" s="354" t="s">
        <v>177</v>
      </c>
      <c r="I69" s="353"/>
      <c r="J69" s="353">
        <v>877</v>
      </c>
      <c r="K69" s="355">
        <v>1416</v>
      </c>
      <c r="L69" s="355">
        <v>871</v>
      </c>
      <c r="M69" s="355">
        <v>44</v>
      </c>
      <c r="N69" s="356"/>
      <c r="O69" s="355">
        <v>39.799999999999997</v>
      </c>
      <c r="P69" s="355">
        <v>23</v>
      </c>
      <c r="Q69" s="355">
        <v>13</v>
      </c>
      <c r="R69" s="355">
        <v>5</v>
      </c>
      <c r="S69" s="355">
        <v>4</v>
      </c>
      <c r="T69" s="1145"/>
      <c r="U69" s="1146"/>
      <c r="V69" s="355">
        <v>26</v>
      </c>
      <c r="W69" s="355">
        <v>5</v>
      </c>
      <c r="X69" s="355">
        <v>5</v>
      </c>
      <c r="Y69" s="355"/>
      <c r="Z69" s="355">
        <v>11</v>
      </c>
      <c r="AA69" s="355">
        <v>1</v>
      </c>
      <c r="AB69" s="355"/>
      <c r="AC69" s="355"/>
      <c r="AD69" s="355">
        <v>19</v>
      </c>
      <c r="AE69" s="355">
        <v>1</v>
      </c>
      <c r="AF69" s="355"/>
      <c r="AG69" s="355">
        <v>2</v>
      </c>
      <c r="AH69" s="355"/>
      <c r="AI69" s="355">
        <v>9</v>
      </c>
      <c r="AJ69" s="355">
        <v>1</v>
      </c>
      <c r="AK69" s="355"/>
      <c r="AL69" s="355"/>
      <c r="AM69" s="352">
        <v>9</v>
      </c>
    </row>
    <row r="70" spans="1:41" ht="13.5" customHeight="1">
      <c r="A70" s="1222"/>
      <c r="B70" s="1223"/>
      <c r="C70" s="351" t="s">
        <v>168</v>
      </c>
      <c r="D70" s="352"/>
      <c r="E70" s="357">
        <v>41365</v>
      </c>
      <c r="F70" s="353">
        <v>6</v>
      </c>
      <c r="G70" s="353">
        <v>11</v>
      </c>
      <c r="H70" s="354" t="s">
        <v>177</v>
      </c>
      <c r="I70" s="353"/>
      <c r="J70" s="353">
        <v>682</v>
      </c>
      <c r="K70" s="355">
        <v>1417</v>
      </c>
      <c r="L70" s="355">
        <v>630</v>
      </c>
      <c r="M70" s="355">
        <v>25</v>
      </c>
      <c r="N70" s="356">
        <v>1</v>
      </c>
      <c r="O70" s="355">
        <v>39</v>
      </c>
      <c r="P70" s="355">
        <v>18</v>
      </c>
      <c r="Q70" s="355">
        <v>12</v>
      </c>
      <c r="R70" s="355">
        <v>3</v>
      </c>
      <c r="S70" s="355">
        <v>4</v>
      </c>
      <c r="T70" s="1145"/>
      <c r="U70" s="1146"/>
      <c r="V70" s="355">
        <v>22</v>
      </c>
      <c r="W70" s="355">
        <v>5</v>
      </c>
      <c r="X70" s="355">
        <v>4</v>
      </c>
      <c r="Y70" s="355"/>
      <c r="Z70" s="355"/>
      <c r="AA70" s="355"/>
      <c r="AB70" s="355"/>
      <c r="AC70" s="355"/>
      <c r="AD70" s="355">
        <v>4</v>
      </c>
      <c r="AE70" s="355">
        <v>2</v>
      </c>
      <c r="AF70" s="355"/>
      <c r="AG70" s="355"/>
      <c r="AH70" s="355"/>
      <c r="AI70" s="355"/>
      <c r="AJ70" s="355"/>
      <c r="AK70" s="355">
        <v>1</v>
      </c>
      <c r="AL70" s="355"/>
      <c r="AM70" s="352">
        <v>17</v>
      </c>
    </row>
    <row r="71" spans="1:41" ht="13.5" customHeight="1" thickBot="1">
      <c r="A71" s="1224"/>
      <c r="B71" s="1225"/>
      <c r="C71" s="351" t="s">
        <v>169</v>
      </c>
      <c r="D71" s="352"/>
      <c r="E71" s="358">
        <v>42461</v>
      </c>
      <c r="F71" s="353">
        <v>2</v>
      </c>
      <c r="G71" s="353">
        <v>4</v>
      </c>
      <c r="H71" s="354" t="s">
        <v>177</v>
      </c>
      <c r="I71" s="353"/>
      <c r="J71" s="353">
        <v>337</v>
      </c>
      <c r="K71" s="355">
        <v>1418</v>
      </c>
      <c r="L71" s="355">
        <v>343</v>
      </c>
      <c r="M71" s="355">
        <v>21</v>
      </c>
      <c r="N71" s="356"/>
      <c r="O71" s="355">
        <v>37.4</v>
      </c>
      <c r="P71" s="355">
        <v>8</v>
      </c>
      <c r="Q71" s="355">
        <v>3</v>
      </c>
      <c r="R71" s="355">
        <v>2</v>
      </c>
      <c r="S71" s="355">
        <v>2</v>
      </c>
      <c r="T71" s="1145"/>
      <c r="U71" s="1146"/>
      <c r="V71" s="355">
        <v>12</v>
      </c>
      <c r="W71" s="355">
        <v>2</v>
      </c>
      <c r="X71" s="355">
        <v>2</v>
      </c>
      <c r="Y71" s="355"/>
      <c r="Z71" s="355"/>
      <c r="AA71" s="355"/>
      <c r="AB71" s="355">
        <v>1</v>
      </c>
      <c r="AC71" s="355"/>
      <c r="AD71" s="355">
        <v>9</v>
      </c>
      <c r="AE71" s="355"/>
      <c r="AF71" s="355"/>
      <c r="AG71" s="355"/>
      <c r="AH71" s="355"/>
      <c r="AI71" s="355"/>
      <c r="AJ71" s="355">
        <v>1</v>
      </c>
      <c r="AK71" s="355"/>
      <c r="AL71" s="355"/>
      <c r="AM71" s="352">
        <v>5</v>
      </c>
    </row>
    <row r="72" spans="1:41" ht="13.5" customHeight="1">
      <c r="A72" s="359"/>
      <c r="B72" s="359"/>
      <c r="C72" s="360"/>
      <c r="D72" s="361"/>
      <c r="E72" s="362"/>
      <c r="F72" s="362"/>
      <c r="G72" s="362"/>
      <c r="H72" s="363"/>
      <c r="I72" s="362"/>
      <c r="J72" s="362"/>
      <c r="K72" s="364"/>
      <c r="L72" s="364"/>
      <c r="M72" s="364"/>
      <c r="N72" s="365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1"/>
    </row>
    <row r="73" spans="1:41" ht="13.5" customHeight="1">
      <c r="E73" s="367"/>
      <c r="F73" s="368">
        <f>F11-F10</f>
        <v>0</v>
      </c>
      <c r="G73" s="368">
        <f t="shared" ref="G73:AM73" si="2">G11-G10</f>
        <v>-2</v>
      </c>
      <c r="H73" s="368">
        <f t="shared" si="2"/>
        <v>0</v>
      </c>
      <c r="I73" s="368">
        <f t="shared" si="2"/>
        <v>0</v>
      </c>
      <c r="J73" s="368">
        <f t="shared" si="2"/>
        <v>56</v>
      </c>
      <c r="K73" s="368">
        <f t="shared" si="2"/>
        <v>0</v>
      </c>
      <c r="L73" s="368">
        <f t="shared" si="2"/>
        <v>40</v>
      </c>
      <c r="M73" s="368">
        <f t="shared" si="2"/>
        <v>8</v>
      </c>
      <c r="N73" s="368">
        <f t="shared" si="2"/>
        <v>1</v>
      </c>
      <c r="O73" s="368">
        <f t="shared" si="2"/>
        <v>0.24866928951631451</v>
      </c>
      <c r="P73" s="368">
        <f t="shared" si="2"/>
        <v>3</v>
      </c>
      <c r="Q73" s="368">
        <f t="shared" si="2"/>
        <v>-2</v>
      </c>
      <c r="R73" s="368">
        <f t="shared" si="2"/>
        <v>-2</v>
      </c>
      <c r="S73" s="368">
        <f t="shared" si="2"/>
        <v>-1</v>
      </c>
      <c r="T73" s="368"/>
      <c r="U73" s="368"/>
      <c r="V73" s="368">
        <f t="shared" si="2"/>
        <v>2</v>
      </c>
      <c r="W73" s="368">
        <f t="shared" si="2"/>
        <v>0</v>
      </c>
      <c r="X73" s="368">
        <f t="shared" si="2"/>
        <v>1</v>
      </c>
      <c r="Y73" s="368">
        <f t="shared" si="2"/>
        <v>0</v>
      </c>
      <c r="Z73" s="368">
        <f t="shared" si="2"/>
        <v>8</v>
      </c>
      <c r="AA73" s="368">
        <f t="shared" si="2"/>
        <v>0</v>
      </c>
      <c r="AB73" s="368">
        <f t="shared" si="2"/>
        <v>0</v>
      </c>
      <c r="AC73" s="368">
        <f t="shared" si="2"/>
        <v>0</v>
      </c>
      <c r="AD73" s="368">
        <f t="shared" si="2"/>
        <v>2</v>
      </c>
      <c r="AE73" s="368">
        <f t="shared" si="2"/>
        <v>-1</v>
      </c>
      <c r="AF73" s="368">
        <f t="shared" si="2"/>
        <v>0</v>
      </c>
      <c r="AG73" s="368">
        <f t="shared" si="2"/>
        <v>0</v>
      </c>
      <c r="AH73" s="368">
        <f t="shared" si="2"/>
        <v>0</v>
      </c>
      <c r="AI73" s="368">
        <f t="shared" si="2"/>
        <v>0</v>
      </c>
      <c r="AJ73" s="368">
        <f t="shared" si="2"/>
        <v>0</v>
      </c>
      <c r="AK73" s="368">
        <f t="shared" si="2"/>
        <v>3</v>
      </c>
      <c r="AL73" s="368">
        <f t="shared" si="2"/>
        <v>0</v>
      </c>
      <c r="AM73" s="368">
        <f t="shared" si="2"/>
        <v>2</v>
      </c>
    </row>
    <row r="74" spans="1:41" ht="13.5" customHeight="1">
      <c r="A74" s="1226" t="s">
        <v>180</v>
      </c>
      <c r="B74" s="1227"/>
      <c r="C74" s="351" t="s">
        <v>8</v>
      </c>
      <c r="D74" s="352"/>
      <c r="E74" s="353" t="s">
        <v>181</v>
      </c>
      <c r="F74" s="369">
        <f>F12-F45</f>
        <v>0</v>
      </c>
      <c r="G74" s="353">
        <f t="shared" ref="G74:AM89" si="3">G12-G45</f>
        <v>0</v>
      </c>
      <c r="H74" s="354" t="e">
        <f>H12-H45</f>
        <v>#VALUE!</v>
      </c>
      <c r="I74" s="353">
        <f t="shared" si="3"/>
        <v>0</v>
      </c>
      <c r="J74" s="353">
        <f t="shared" si="3"/>
        <v>36</v>
      </c>
      <c r="K74" s="355">
        <f t="shared" si="3"/>
        <v>0</v>
      </c>
      <c r="L74" s="355">
        <f t="shared" si="3"/>
        <v>0</v>
      </c>
      <c r="M74" s="355">
        <f t="shared" si="3"/>
        <v>4</v>
      </c>
      <c r="N74" s="356">
        <f t="shared" si="3"/>
        <v>0</v>
      </c>
      <c r="O74" s="355">
        <f t="shared" si="3"/>
        <v>0.3905646890636163</v>
      </c>
      <c r="P74" s="355">
        <f t="shared" si="3"/>
        <v>1</v>
      </c>
      <c r="Q74" s="355">
        <f t="shared" si="3"/>
        <v>0</v>
      </c>
      <c r="R74" s="355">
        <f t="shared" si="3"/>
        <v>0</v>
      </c>
      <c r="S74" s="355">
        <f t="shared" si="3"/>
        <v>0</v>
      </c>
      <c r="T74" s="1145"/>
      <c r="U74" s="1146"/>
      <c r="V74" s="355">
        <f t="shared" si="3"/>
        <v>0</v>
      </c>
      <c r="W74" s="355">
        <f t="shared" si="3"/>
        <v>0</v>
      </c>
      <c r="X74" s="355">
        <f t="shared" si="3"/>
        <v>1</v>
      </c>
      <c r="Y74" s="355">
        <f t="shared" si="3"/>
        <v>0</v>
      </c>
      <c r="Z74" s="355">
        <f t="shared" si="3"/>
        <v>3</v>
      </c>
      <c r="AA74" s="355">
        <f t="shared" si="3"/>
        <v>0</v>
      </c>
      <c r="AB74" s="355">
        <f t="shared" si="3"/>
        <v>0</v>
      </c>
      <c r="AC74" s="355">
        <f t="shared" si="3"/>
        <v>0</v>
      </c>
      <c r="AD74" s="355">
        <f t="shared" si="3"/>
        <v>0</v>
      </c>
      <c r="AE74" s="355">
        <f t="shared" si="3"/>
        <v>0</v>
      </c>
      <c r="AF74" s="355">
        <f t="shared" si="3"/>
        <v>0</v>
      </c>
      <c r="AG74" s="355">
        <f>AG12-AG45</f>
        <v>0</v>
      </c>
      <c r="AH74" s="355">
        <f t="shared" si="3"/>
        <v>0</v>
      </c>
      <c r="AI74" s="355">
        <f t="shared" si="3"/>
        <v>0</v>
      </c>
      <c r="AJ74" s="355">
        <f t="shared" si="3"/>
        <v>0</v>
      </c>
      <c r="AK74" s="355">
        <f t="shared" si="3"/>
        <v>0</v>
      </c>
      <c r="AL74" s="355">
        <f t="shared" si="3"/>
        <v>0</v>
      </c>
      <c r="AM74" s="352">
        <f t="shared" si="3"/>
        <v>4</v>
      </c>
      <c r="AO74" s="136">
        <v>31</v>
      </c>
    </row>
    <row r="75" spans="1:41" ht="13.5" customHeight="1">
      <c r="A75" s="1228"/>
      <c r="B75" s="1229"/>
      <c r="C75" s="351" t="s">
        <v>9</v>
      </c>
      <c r="D75" s="352"/>
      <c r="E75" s="353" t="s">
        <v>182</v>
      </c>
      <c r="F75" s="353">
        <f t="shared" ref="F75:AL83" si="4">F13-F46</f>
        <v>0</v>
      </c>
      <c r="G75" s="353">
        <f t="shared" si="4"/>
        <v>0</v>
      </c>
      <c r="H75" s="354" t="e">
        <f t="shared" si="4"/>
        <v>#VALUE!</v>
      </c>
      <c r="I75" s="353">
        <f t="shared" si="4"/>
        <v>0</v>
      </c>
      <c r="J75" s="353">
        <f t="shared" si="4"/>
        <v>0</v>
      </c>
      <c r="K75" s="355">
        <f t="shared" si="4"/>
        <v>0</v>
      </c>
      <c r="L75" s="355">
        <f t="shared" si="4"/>
        <v>3</v>
      </c>
      <c r="M75" s="355">
        <f t="shared" si="4"/>
        <v>0</v>
      </c>
      <c r="N75" s="356">
        <f t="shared" si="4"/>
        <v>2</v>
      </c>
      <c r="O75" s="355">
        <f t="shared" si="4"/>
        <v>0.10573770491803458</v>
      </c>
      <c r="P75" s="355">
        <f t="shared" si="4"/>
        <v>0</v>
      </c>
      <c r="Q75" s="355">
        <f t="shared" si="4"/>
        <v>0</v>
      </c>
      <c r="R75" s="355">
        <f t="shared" si="4"/>
        <v>0</v>
      </c>
      <c r="S75" s="355">
        <f t="shared" si="4"/>
        <v>0</v>
      </c>
      <c r="T75" s="1145"/>
      <c r="U75" s="1146"/>
      <c r="V75" s="355">
        <f t="shared" si="4"/>
        <v>0</v>
      </c>
      <c r="W75" s="355">
        <f t="shared" si="4"/>
        <v>0</v>
      </c>
      <c r="X75" s="355">
        <f t="shared" si="4"/>
        <v>0</v>
      </c>
      <c r="Y75" s="355">
        <f t="shared" si="4"/>
        <v>0</v>
      </c>
      <c r="Z75" s="355">
        <f t="shared" si="4"/>
        <v>0</v>
      </c>
      <c r="AA75" s="355">
        <f t="shared" si="4"/>
        <v>0</v>
      </c>
      <c r="AB75" s="355">
        <f t="shared" si="4"/>
        <v>0</v>
      </c>
      <c r="AC75" s="355">
        <f t="shared" si="4"/>
        <v>0</v>
      </c>
      <c r="AD75" s="355">
        <f t="shared" si="4"/>
        <v>0</v>
      </c>
      <c r="AE75" s="355">
        <f t="shared" si="4"/>
        <v>0</v>
      </c>
      <c r="AF75" s="355">
        <f t="shared" si="4"/>
        <v>0</v>
      </c>
      <c r="AG75" s="355">
        <f t="shared" si="4"/>
        <v>0</v>
      </c>
      <c r="AH75" s="355">
        <f t="shared" si="4"/>
        <v>0</v>
      </c>
      <c r="AI75" s="355">
        <f t="shared" si="4"/>
        <v>0</v>
      </c>
      <c r="AJ75" s="355">
        <f t="shared" si="4"/>
        <v>0</v>
      </c>
      <c r="AK75" s="355">
        <f t="shared" si="4"/>
        <v>0</v>
      </c>
      <c r="AL75" s="355">
        <f t="shared" si="4"/>
        <v>0</v>
      </c>
      <c r="AM75" s="352">
        <f t="shared" si="3"/>
        <v>0</v>
      </c>
      <c r="AO75" s="136">
        <v>14</v>
      </c>
    </row>
    <row r="76" spans="1:41" ht="13.5" customHeight="1">
      <c r="A76" s="1228"/>
      <c r="B76" s="1229"/>
      <c r="C76" s="351" t="s">
        <v>10</v>
      </c>
      <c r="D76" s="352"/>
      <c r="E76" s="353" t="s">
        <v>183</v>
      </c>
      <c r="F76" s="353">
        <f t="shared" si="4"/>
        <v>0</v>
      </c>
      <c r="G76" s="353">
        <f t="shared" si="4"/>
        <v>0</v>
      </c>
      <c r="H76" s="354" t="e">
        <f t="shared" si="4"/>
        <v>#VALUE!</v>
      </c>
      <c r="I76" s="353">
        <f t="shared" si="4"/>
        <v>0</v>
      </c>
      <c r="J76" s="353">
        <f t="shared" si="4"/>
        <v>14</v>
      </c>
      <c r="K76" s="355">
        <f t="shared" si="4"/>
        <v>0</v>
      </c>
      <c r="L76" s="355">
        <f t="shared" si="4"/>
        <v>14</v>
      </c>
      <c r="M76" s="355">
        <f t="shared" si="4"/>
        <v>3</v>
      </c>
      <c r="N76" s="356">
        <f t="shared" si="4"/>
        <v>0</v>
      </c>
      <c r="O76" s="355">
        <f t="shared" si="4"/>
        <v>0.38259385665529067</v>
      </c>
      <c r="P76" s="355">
        <f t="shared" si="4"/>
        <v>0</v>
      </c>
      <c r="Q76" s="355">
        <f t="shared" si="4"/>
        <v>2</v>
      </c>
      <c r="R76" s="355">
        <f t="shared" si="4"/>
        <v>-1</v>
      </c>
      <c r="S76" s="355">
        <f t="shared" si="4"/>
        <v>0</v>
      </c>
      <c r="T76" s="1145"/>
      <c r="U76" s="1146"/>
      <c r="V76" s="355">
        <f t="shared" si="4"/>
        <v>0</v>
      </c>
      <c r="W76" s="355">
        <f t="shared" si="4"/>
        <v>0</v>
      </c>
      <c r="X76" s="355">
        <f t="shared" si="4"/>
        <v>0</v>
      </c>
      <c r="Y76" s="355">
        <f t="shared" si="4"/>
        <v>0</v>
      </c>
      <c r="Z76" s="355">
        <f t="shared" si="4"/>
        <v>0</v>
      </c>
      <c r="AA76" s="355">
        <f t="shared" si="4"/>
        <v>0</v>
      </c>
      <c r="AB76" s="355">
        <f t="shared" si="4"/>
        <v>0</v>
      </c>
      <c r="AC76" s="355">
        <f t="shared" si="4"/>
        <v>0</v>
      </c>
      <c r="AD76" s="355">
        <f t="shared" si="4"/>
        <v>1</v>
      </c>
      <c r="AE76" s="355">
        <f t="shared" si="4"/>
        <v>-1</v>
      </c>
      <c r="AF76" s="355">
        <f t="shared" si="4"/>
        <v>0</v>
      </c>
      <c r="AG76" s="355">
        <f t="shared" si="4"/>
        <v>0</v>
      </c>
      <c r="AH76" s="355">
        <f t="shared" si="4"/>
        <v>0</v>
      </c>
      <c r="AI76" s="355">
        <f t="shared" si="4"/>
        <v>0</v>
      </c>
      <c r="AJ76" s="355">
        <f t="shared" si="4"/>
        <v>0</v>
      </c>
      <c r="AK76" s="355">
        <f t="shared" si="4"/>
        <v>-1</v>
      </c>
      <c r="AL76" s="355">
        <f t="shared" si="4"/>
        <v>0</v>
      </c>
      <c r="AM76" s="352">
        <f t="shared" si="3"/>
        <v>1</v>
      </c>
      <c r="AO76" s="136">
        <v>5</v>
      </c>
    </row>
    <row r="77" spans="1:41" ht="13.5" customHeight="1">
      <c r="A77" s="1228"/>
      <c r="B77" s="1229"/>
      <c r="C77" s="351" t="s">
        <v>11</v>
      </c>
      <c r="D77" s="352"/>
      <c r="E77" s="353" t="s">
        <v>184</v>
      </c>
      <c r="F77" s="353">
        <f t="shared" si="4"/>
        <v>0</v>
      </c>
      <c r="G77" s="353">
        <f t="shared" si="4"/>
        <v>0</v>
      </c>
      <c r="H77" s="354" t="e">
        <f t="shared" si="4"/>
        <v>#VALUE!</v>
      </c>
      <c r="I77" s="353">
        <f t="shared" si="4"/>
        <v>0</v>
      </c>
      <c r="J77" s="353">
        <f t="shared" si="4"/>
        <v>0</v>
      </c>
      <c r="K77" s="355">
        <f t="shared" si="4"/>
        <v>0</v>
      </c>
      <c r="L77" s="355">
        <f t="shared" si="4"/>
        <v>-2</v>
      </c>
      <c r="M77" s="355">
        <f t="shared" si="4"/>
        <v>0</v>
      </c>
      <c r="N77" s="356">
        <f t="shared" si="4"/>
        <v>0</v>
      </c>
      <c r="O77" s="355">
        <f t="shared" si="4"/>
        <v>-0.32884615384615046</v>
      </c>
      <c r="P77" s="355">
        <f t="shared" si="4"/>
        <v>0</v>
      </c>
      <c r="Q77" s="355">
        <f t="shared" si="4"/>
        <v>0</v>
      </c>
      <c r="R77" s="355">
        <f t="shared" si="4"/>
        <v>0</v>
      </c>
      <c r="S77" s="355">
        <f t="shared" si="4"/>
        <v>0</v>
      </c>
      <c r="T77" s="1145"/>
      <c r="U77" s="1146"/>
      <c r="V77" s="355">
        <f t="shared" si="4"/>
        <v>0</v>
      </c>
      <c r="W77" s="355">
        <f t="shared" si="4"/>
        <v>0</v>
      </c>
      <c r="X77" s="355">
        <f t="shared" si="4"/>
        <v>0</v>
      </c>
      <c r="Y77" s="355">
        <f t="shared" si="4"/>
        <v>0</v>
      </c>
      <c r="Z77" s="355">
        <f t="shared" si="4"/>
        <v>0</v>
      </c>
      <c r="AA77" s="355">
        <f t="shared" si="4"/>
        <v>0</v>
      </c>
      <c r="AB77" s="355">
        <f t="shared" si="4"/>
        <v>0</v>
      </c>
      <c r="AC77" s="355">
        <f t="shared" si="4"/>
        <v>0</v>
      </c>
      <c r="AD77" s="355">
        <f t="shared" si="4"/>
        <v>0</v>
      </c>
      <c r="AE77" s="355">
        <f t="shared" si="4"/>
        <v>0</v>
      </c>
      <c r="AF77" s="355">
        <f t="shared" si="4"/>
        <v>0</v>
      </c>
      <c r="AG77" s="355">
        <f t="shared" si="4"/>
        <v>0</v>
      </c>
      <c r="AH77" s="355">
        <f t="shared" si="4"/>
        <v>0</v>
      </c>
      <c r="AI77" s="355">
        <f t="shared" si="4"/>
        <v>0</v>
      </c>
      <c r="AJ77" s="355">
        <f t="shared" si="4"/>
        <v>0</v>
      </c>
      <c r="AK77" s="355">
        <f t="shared" si="4"/>
        <v>0</v>
      </c>
      <c r="AL77" s="355">
        <f t="shared" si="4"/>
        <v>0</v>
      </c>
      <c r="AM77" s="352">
        <f t="shared" si="3"/>
        <v>0</v>
      </c>
      <c r="AO77" s="136">
        <v>0</v>
      </c>
    </row>
    <row r="78" spans="1:41" ht="13.5" customHeight="1">
      <c r="A78" s="1228"/>
      <c r="B78" s="1229"/>
      <c r="C78" s="351" t="s">
        <v>12</v>
      </c>
      <c r="D78" s="352"/>
      <c r="E78" s="353" t="s">
        <v>185</v>
      </c>
      <c r="F78" s="353">
        <f t="shared" si="4"/>
        <v>0</v>
      </c>
      <c r="G78" s="353">
        <f t="shared" si="4"/>
        <v>0</v>
      </c>
      <c r="H78" s="354" t="e">
        <f t="shared" si="4"/>
        <v>#VALUE!</v>
      </c>
      <c r="I78" s="353">
        <f t="shared" si="4"/>
        <v>0</v>
      </c>
      <c r="J78" s="353">
        <f t="shared" si="4"/>
        <v>0</v>
      </c>
      <c r="K78" s="355">
        <f t="shared" si="4"/>
        <v>0</v>
      </c>
      <c r="L78" s="355">
        <f t="shared" si="4"/>
        <v>12</v>
      </c>
      <c r="M78" s="355">
        <f t="shared" si="4"/>
        <v>-1</v>
      </c>
      <c r="N78" s="356">
        <f t="shared" si="4"/>
        <v>0</v>
      </c>
      <c r="O78" s="355">
        <f t="shared" si="4"/>
        <v>0.53856655290102395</v>
      </c>
      <c r="P78" s="355">
        <f t="shared" si="4"/>
        <v>0</v>
      </c>
      <c r="Q78" s="355">
        <f t="shared" si="4"/>
        <v>0</v>
      </c>
      <c r="R78" s="355">
        <f t="shared" si="4"/>
        <v>0</v>
      </c>
      <c r="S78" s="355">
        <f t="shared" si="4"/>
        <v>0</v>
      </c>
      <c r="T78" s="1145"/>
      <c r="U78" s="1146"/>
      <c r="V78" s="355">
        <f t="shared" si="4"/>
        <v>0</v>
      </c>
      <c r="W78" s="355">
        <f t="shared" si="4"/>
        <v>0</v>
      </c>
      <c r="X78" s="355">
        <f t="shared" si="4"/>
        <v>0</v>
      </c>
      <c r="Y78" s="355">
        <f t="shared" si="4"/>
        <v>0</v>
      </c>
      <c r="Z78" s="355">
        <f t="shared" si="4"/>
        <v>0</v>
      </c>
      <c r="AA78" s="355">
        <f t="shared" si="4"/>
        <v>0</v>
      </c>
      <c r="AB78" s="355">
        <f t="shared" si="4"/>
        <v>0</v>
      </c>
      <c r="AC78" s="355">
        <f t="shared" si="4"/>
        <v>0</v>
      </c>
      <c r="AD78" s="355">
        <f t="shared" si="4"/>
        <v>0</v>
      </c>
      <c r="AE78" s="355">
        <f t="shared" si="4"/>
        <v>0</v>
      </c>
      <c r="AF78" s="355">
        <f t="shared" si="4"/>
        <v>0</v>
      </c>
      <c r="AG78" s="355">
        <f t="shared" si="4"/>
        <v>0</v>
      </c>
      <c r="AH78" s="355">
        <f t="shared" si="4"/>
        <v>0</v>
      </c>
      <c r="AI78" s="355">
        <f t="shared" si="4"/>
        <v>0</v>
      </c>
      <c r="AJ78" s="355">
        <f t="shared" si="4"/>
        <v>0</v>
      </c>
      <c r="AK78" s="355">
        <f t="shared" si="4"/>
        <v>0</v>
      </c>
      <c r="AL78" s="355">
        <f t="shared" si="4"/>
        <v>0</v>
      </c>
      <c r="AM78" s="352">
        <f t="shared" si="3"/>
        <v>-3</v>
      </c>
      <c r="AO78" s="136">
        <v>4</v>
      </c>
    </row>
    <row r="79" spans="1:41" ht="13.5" customHeight="1">
      <c r="A79" s="1228"/>
      <c r="B79" s="1229"/>
      <c r="C79" s="351" t="s">
        <v>13</v>
      </c>
      <c r="D79" s="352"/>
      <c r="E79" s="353" t="s">
        <v>186</v>
      </c>
      <c r="F79" s="353">
        <f t="shared" si="4"/>
        <v>0</v>
      </c>
      <c r="G79" s="353">
        <f t="shared" si="4"/>
        <v>0</v>
      </c>
      <c r="H79" s="354" t="e">
        <f t="shared" si="4"/>
        <v>#VALUE!</v>
      </c>
      <c r="I79" s="353">
        <f t="shared" si="4"/>
        <v>0</v>
      </c>
      <c r="J79" s="353">
        <f t="shared" si="4"/>
        <v>0</v>
      </c>
      <c r="K79" s="355">
        <f t="shared" si="4"/>
        <v>0</v>
      </c>
      <c r="L79" s="355">
        <f t="shared" si="4"/>
        <v>0</v>
      </c>
      <c r="M79" s="355">
        <f t="shared" si="4"/>
        <v>0</v>
      </c>
      <c r="N79" s="356">
        <f t="shared" si="4"/>
        <v>0</v>
      </c>
      <c r="O79" s="355">
        <f t="shared" si="4"/>
        <v>0.53417721518987094</v>
      </c>
      <c r="P79" s="355">
        <f t="shared" si="4"/>
        <v>0</v>
      </c>
      <c r="Q79" s="355">
        <f t="shared" si="4"/>
        <v>0</v>
      </c>
      <c r="R79" s="355">
        <f t="shared" si="4"/>
        <v>0</v>
      </c>
      <c r="S79" s="355">
        <f t="shared" si="4"/>
        <v>0</v>
      </c>
      <c r="T79" s="1145"/>
      <c r="U79" s="1146"/>
      <c r="V79" s="355">
        <f t="shared" si="4"/>
        <v>0</v>
      </c>
      <c r="W79" s="355">
        <f t="shared" si="4"/>
        <v>0</v>
      </c>
      <c r="X79" s="355">
        <f t="shared" si="4"/>
        <v>0</v>
      </c>
      <c r="Y79" s="355">
        <f t="shared" si="4"/>
        <v>0</v>
      </c>
      <c r="Z79" s="355">
        <f t="shared" si="4"/>
        <v>0</v>
      </c>
      <c r="AA79" s="355">
        <f t="shared" si="4"/>
        <v>0</v>
      </c>
      <c r="AB79" s="355">
        <f t="shared" si="4"/>
        <v>0</v>
      </c>
      <c r="AC79" s="355">
        <f t="shared" si="4"/>
        <v>0</v>
      </c>
      <c r="AD79" s="355">
        <f t="shared" si="4"/>
        <v>0</v>
      </c>
      <c r="AE79" s="355">
        <f t="shared" si="4"/>
        <v>0</v>
      </c>
      <c r="AF79" s="355">
        <f t="shared" si="4"/>
        <v>0</v>
      </c>
      <c r="AG79" s="355">
        <f t="shared" si="4"/>
        <v>0</v>
      </c>
      <c r="AH79" s="355">
        <f t="shared" si="4"/>
        <v>0</v>
      </c>
      <c r="AI79" s="355">
        <f t="shared" si="4"/>
        <v>0</v>
      </c>
      <c r="AJ79" s="355">
        <f t="shared" si="4"/>
        <v>0</v>
      </c>
      <c r="AK79" s="355">
        <f t="shared" si="4"/>
        <v>1</v>
      </c>
      <c r="AL79" s="355">
        <f t="shared" si="4"/>
        <v>0</v>
      </c>
      <c r="AM79" s="352">
        <f t="shared" si="3"/>
        <v>0</v>
      </c>
      <c r="AO79" s="136">
        <v>0</v>
      </c>
    </row>
    <row r="80" spans="1:41" ht="13.5" customHeight="1">
      <c r="A80" s="1228"/>
      <c r="B80" s="1229"/>
      <c r="C80" s="351" t="s">
        <v>14</v>
      </c>
      <c r="D80" s="352"/>
      <c r="E80" s="353" t="s">
        <v>187</v>
      </c>
      <c r="F80" s="353">
        <f t="shared" si="4"/>
        <v>0</v>
      </c>
      <c r="G80" s="353">
        <f t="shared" si="4"/>
        <v>0</v>
      </c>
      <c r="H80" s="354" t="e">
        <f t="shared" si="4"/>
        <v>#VALUE!</v>
      </c>
      <c r="I80" s="353">
        <f t="shared" si="4"/>
        <v>0</v>
      </c>
      <c r="J80" s="353">
        <f t="shared" si="4"/>
        <v>0</v>
      </c>
      <c r="K80" s="355">
        <f t="shared" si="4"/>
        <v>0</v>
      </c>
      <c r="L80" s="355">
        <f t="shared" si="4"/>
        <v>1</v>
      </c>
      <c r="M80" s="355">
        <f t="shared" si="4"/>
        <v>0</v>
      </c>
      <c r="N80" s="356">
        <f t="shared" si="4"/>
        <v>0</v>
      </c>
      <c r="O80" s="355">
        <f t="shared" si="4"/>
        <v>0.7850220264317187</v>
      </c>
      <c r="P80" s="355">
        <f t="shared" si="4"/>
        <v>1</v>
      </c>
      <c r="Q80" s="355">
        <f t="shared" si="4"/>
        <v>-1</v>
      </c>
      <c r="R80" s="355">
        <f t="shared" si="4"/>
        <v>-1</v>
      </c>
      <c r="S80" s="355">
        <f t="shared" si="4"/>
        <v>0</v>
      </c>
      <c r="T80" s="1145"/>
      <c r="U80" s="1146"/>
      <c r="V80" s="355">
        <f t="shared" si="4"/>
        <v>0</v>
      </c>
      <c r="W80" s="355">
        <f t="shared" si="4"/>
        <v>0</v>
      </c>
      <c r="X80" s="355">
        <f t="shared" si="4"/>
        <v>0</v>
      </c>
      <c r="Y80" s="355">
        <f t="shared" si="4"/>
        <v>0</v>
      </c>
      <c r="Z80" s="355">
        <f t="shared" si="4"/>
        <v>4</v>
      </c>
      <c r="AA80" s="355">
        <f t="shared" si="4"/>
        <v>0</v>
      </c>
      <c r="AB80" s="355">
        <f t="shared" si="4"/>
        <v>0</v>
      </c>
      <c r="AC80" s="355">
        <f t="shared" si="4"/>
        <v>0</v>
      </c>
      <c r="AD80" s="355">
        <f t="shared" si="4"/>
        <v>0</v>
      </c>
      <c r="AE80" s="355">
        <f t="shared" si="4"/>
        <v>0</v>
      </c>
      <c r="AF80" s="355">
        <f t="shared" si="4"/>
        <v>0</v>
      </c>
      <c r="AG80" s="355">
        <f t="shared" si="4"/>
        <v>0</v>
      </c>
      <c r="AH80" s="355">
        <f t="shared" si="4"/>
        <v>0</v>
      </c>
      <c r="AI80" s="355">
        <f t="shared" si="4"/>
        <v>0</v>
      </c>
      <c r="AJ80" s="355">
        <f t="shared" si="4"/>
        <v>0</v>
      </c>
      <c r="AK80" s="355">
        <f t="shared" si="4"/>
        <v>0</v>
      </c>
      <c r="AL80" s="355">
        <f t="shared" si="4"/>
        <v>0</v>
      </c>
      <c r="AM80" s="352">
        <f t="shared" si="3"/>
        <v>0</v>
      </c>
      <c r="AO80" s="136">
        <v>1</v>
      </c>
    </row>
    <row r="81" spans="1:41" ht="13.5" customHeight="1">
      <c r="A81" s="1228"/>
      <c r="B81" s="1229"/>
      <c r="C81" s="351" t="s">
        <v>15</v>
      </c>
      <c r="D81" s="352"/>
      <c r="E81" s="353" t="s">
        <v>188</v>
      </c>
      <c r="F81" s="353">
        <f t="shared" si="4"/>
        <v>0</v>
      </c>
      <c r="G81" s="353">
        <f t="shared" si="4"/>
        <v>0</v>
      </c>
      <c r="H81" s="354" t="e">
        <f t="shared" si="4"/>
        <v>#VALUE!</v>
      </c>
      <c r="I81" s="353">
        <f t="shared" si="4"/>
        <v>0</v>
      </c>
      <c r="J81" s="353">
        <f t="shared" si="4"/>
        <v>0</v>
      </c>
      <c r="K81" s="355">
        <f t="shared" si="4"/>
        <v>0</v>
      </c>
      <c r="L81" s="355">
        <f t="shared" si="4"/>
        <v>1</v>
      </c>
      <c r="M81" s="355">
        <f t="shared" si="4"/>
        <v>0</v>
      </c>
      <c r="N81" s="356">
        <f t="shared" si="4"/>
        <v>0</v>
      </c>
      <c r="O81" s="355">
        <f t="shared" si="4"/>
        <v>0.22857142857143486</v>
      </c>
      <c r="P81" s="355">
        <f t="shared" si="4"/>
        <v>0</v>
      </c>
      <c r="Q81" s="355">
        <f t="shared" si="4"/>
        <v>0</v>
      </c>
      <c r="R81" s="355">
        <f t="shared" si="4"/>
        <v>0</v>
      </c>
      <c r="S81" s="355">
        <f t="shared" si="4"/>
        <v>0</v>
      </c>
      <c r="T81" s="1145"/>
      <c r="U81" s="1146"/>
      <c r="V81" s="355">
        <f t="shared" si="4"/>
        <v>0</v>
      </c>
      <c r="W81" s="355">
        <f t="shared" si="4"/>
        <v>0</v>
      </c>
      <c r="X81" s="355">
        <f t="shared" si="4"/>
        <v>0</v>
      </c>
      <c r="Y81" s="355">
        <f t="shared" si="4"/>
        <v>0</v>
      </c>
      <c r="Z81" s="355">
        <f t="shared" si="4"/>
        <v>2</v>
      </c>
      <c r="AA81" s="355">
        <f t="shared" si="4"/>
        <v>0</v>
      </c>
      <c r="AB81" s="355">
        <f t="shared" si="4"/>
        <v>0</v>
      </c>
      <c r="AC81" s="355">
        <f t="shared" si="4"/>
        <v>0</v>
      </c>
      <c r="AD81" s="355">
        <f t="shared" si="4"/>
        <v>0</v>
      </c>
      <c r="AE81" s="355">
        <f t="shared" si="4"/>
        <v>0</v>
      </c>
      <c r="AF81" s="355">
        <f t="shared" si="4"/>
        <v>0</v>
      </c>
      <c r="AG81" s="355">
        <f t="shared" si="4"/>
        <v>0</v>
      </c>
      <c r="AH81" s="355">
        <f t="shared" si="4"/>
        <v>0</v>
      </c>
      <c r="AI81" s="355">
        <f t="shared" si="4"/>
        <v>0</v>
      </c>
      <c r="AJ81" s="355">
        <f t="shared" si="4"/>
        <v>0</v>
      </c>
      <c r="AK81" s="355">
        <f t="shared" si="4"/>
        <v>0</v>
      </c>
      <c r="AL81" s="355">
        <f t="shared" si="4"/>
        <v>0</v>
      </c>
      <c r="AM81" s="352">
        <f t="shared" si="3"/>
        <v>0</v>
      </c>
      <c r="AO81" s="136">
        <v>2</v>
      </c>
    </row>
    <row r="82" spans="1:41" ht="13.5" customHeight="1">
      <c r="A82" s="1228"/>
      <c r="B82" s="1229"/>
      <c r="C82" s="351" t="s">
        <v>16</v>
      </c>
      <c r="D82" s="352"/>
      <c r="E82" s="353" t="s">
        <v>189</v>
      </c>
      <c r="F82" s="353">
        <f t="shared" si="4"/>
        <v>0</v>
      </c>
      <c r="G82" s="353">
        <f t="shared" si="4"/>
        <v>0</v>
      </c>
      <c r="H82" s="354" t="e">
        <f t="shared" si="4"/>
        <v>#VALUE!</v>
      </c>
      <c r="I82" s="353">
        <f t="shared" si="4"/>
        <v>0</v>
      </c>
      <c r="J82" s="353">
        <f t="shared" si="4"/>
        <v>0</v>
      </c>
      <c r="K82" s="355">
        <f t="shared" si="4"/>
        <v>0</v>
      </c>
      <c r="L82" s="355">
        <f t="shared" si="4"/>
        <v>3</v>
      </c>
      <c r="M82" s="355">
        <f t="shared" si="4"/>
        <v>1</v>
      </c>
      <c r="N82" s="356">
        <f t="shared" si="4"/>
        <v>0</v>
      </c>
      <c r="O82" s="355">
        <f t="shared" si="4"/>
        <v>-0.62316076294278133</v>
      </c>
      <c r="P82" s="355">
        <f t="shared" si="4"/>
        <v>0</v>
      </c>
      <c r="Q82" s="355">
        <f t="shared" si="4"/>
        <v>0</v>
      </c>
      <c r="R82" s="355">
        <f t="shared" si="4"/>
        <v>0</v>
      </c>
      <c r="S82" s="355">
        <f t="shared" si="4"/>
        <v>0</v>
      </c>
      <c r="T82" s="1145"/>
      <c r="U82" s="1146"/>
      <c r="V82" s="355">
        <f t="shared" si="4"/>
        <v>0</v>
      </c>
      <c r="W82" s="355">
        <f t="shared" si="4"/>
        <v>0</v>
      </c>
      <c r="X82" s="355">
        <f t="shared" si="4"/>
        <v>0</v>
      </c>
      <c r="Y82" s="355">
        <f t="shared" si="4"/>
        <v>0</v>
      </c>
      <c r="Z82" s="355">
        <f t="shared" si="4"/>
        <v>0</v>
      </c>
      <c r="AA82" s="355">
        <f t="shared" si="4"/>
        <v>0</v>
      </c>
      <c r="AB82" s="355">
        <f t="shared" si="4"/>
        <v>0</v>
      </c>
      <c r="AC82" s="355">
        <f t="shared" si="4"/>
        <v>0</v>
      </c>
      <c r="AD82" s="355">
        <f t="shared" si="4"/>
        <v>0</v>
      </c>
      <c r="AE82" s="355">
        <f t="shared" si="4"/>
        <v>0</v>
      </c>
      <c r="AF82" s="355">
        <f t="shared" si="4"/>
        <v>0</v>
      </c>
      <c r="AG82" s="355">
        <f t="shared" si="4"/>
        <v>0</v>
      </c>
      <c r="AH82" s="355">
        <f t="shared" si="4"/>
        <v>0</v>
      </c>
      <c r="AI82" s="355">
        <f t="shared" si="4"/>
        <v>0</v>
      </c>
      <c r="AJ82" s="355">
        <f t="shared" si="4"/>
        <v>0</v>
      </c>
      <c r="AK82" s="355">
        <f t="shared" si="4"/>
        <v>0</v>
      </c>
      <c r="AL82" s="355">
        <f t="shared" si="4"/>
        <v>0</v>
      </c>
      <c r="AM82" s="352">
        <f t="shared" si="3"/>
        <v>0</v>
      </c>
      <c r="AO82" s="136">
        <v>4</v>
      </c>
    </row>
    <row r="83" spans="1:41" ht="13.5" customHeight="1">
      <c r="A83" s="1228"/>
      <c r="B83" s="1229"/>
      <c r="C83" s="351" t="s">
        <v>17</v>
      </c>
      <c r="D83" s="352"/>
      <c r="E83" s="353" t="s">
        <v>190</v>
      </c>
      <c r="F83" s="353">
        <f t="shared" si="4"/>
        <v>0</v>
      </c>
      <c r="G83" s="353">
        <f t="shared" si="4"/>
        <v>0</v>
      </c>
      <c r="H83" s="354" t="e">
        <f t="shared" si="4"/>
        <v>#VALUE!</v>
      </c>
      <c r="I83" s="353">
        <f t="shared" si="4"/>
        <v>0</v>
      </c>
      <c r="J83" s="353">
        <f t="shared" si="4"/>
        <v>0</v>
      </c>
      <c r="K83" s="355">
        <f t="shared" si="4"/>
        <v>0</v>
      </c>
      <c r="L83" s="355">
        <f t="shared" si="4"/>
        <v>-1</v>
      </c>
      <c r="M83" s="355">
        <f t="shared" ref="M83:AL83" si="5">M21-M54</f>
        <v>0</v>
      </c>
      <c r="N83" s="356">
        <f t="shared" si="5"/>
        <v>0</v>
      </c>
      <c r="O83" s="355">
        <f t="shared" si="5"/>
        <v>-4.7058823529411598E-2</v>
      </c>
      <c r="P83" s="355">
        <f t="shared" si="5"/>
        <v>0</v>
      </c>
      <c r="Q83" s="355">
        <f t="shared" si="5"/>
        <v>0</v>
      </c>
      <c r="R83" s="355">
        <f t="shared" si="5"/>
        <v>0</v>
      </c>
      <c r="S83" s="355">
        <f t="shared" si="5"/>
        <v>0</v>
      </c>
      <c r="T83" s="1145"/>
      <c r="U83" s="1146"/>
      <c r="V83" s="355">
        <f t="shared" si="5"/>
        <v>1</v>
      </c>
      <c r="W83" s="355">
        <f t="shared" si="5"/>
        <v>0</v>
      </c>
      <c r="X83" s="355">
        <f t="shared" si="5"/>
        <v>0</v>
      </c>
      <c r="Y83" s="355">
        <f t="shared" si="5"/>
        <v>0</v>
      </c>
      <c r="Z83" s="355">
        <f t="shared" si="5"/>
        <v>0</v>
      </c>
      <c r="AA83" s="355">
        <f t="shared" si="5"/>
        <v>0</v>
      </c>
      <c r="AB83" s="355">
        <f t="shared" si="5"/>
        <v>0</v>
      </c>
      <c r="AC83" s="355">
        <f t="shared" si="5"/>
        <v>0</v>
      </c>
      <c r="AD83" s="355">
        <f t="shared" si="5"/>
        <v>0</v>
      </c>
      <c r="AE83" s="355">
        <f t="shared" si="5"/>
        <v>0</v>
      </c>
      <c r="AF83" s="355">
        <f t="shared" si="5"/>
        <v>0</v>
      </c>
      <c r="AG83" s="355">
        <f t="shared" si="5"/>
        <v>0</v>
      </c>
      <c r="AH83" s="355">
        <f t="shared" si="5"/>
        <v>0</v>
      </c>
      <c r="AI83" s="355">
        <f t="shared" si="5"/>
        <v>0</v>
      </c>
      <c r="AJ83" s="355">
        <f t="shared" si="5"/>
        <v>0</v>
      </c>
      <c r="AK83" s="355">
        <f t="shared" si="5"/>
        <v>0</v>
      </c>
      <c r="AL83" s="355">
        <f t="shared" si="5"/>
        <v>0</v>
      </c>
      <c r="AM83" s="352">
        <f t="shared" si="3"/>
        <v>0</v>
      </c>
      <c r="AO83" s="136">
        <v>2</v>
      </c>
    </row>
    <row r="84" spans="1:41" ht="13.5" customHeight="1">
      <c r="A84" s="1228"/>
      <c r="B84" s="1229"/>
      <c r="C84" s="351" t="s">
        <v>18</v>
      </c>
      <c r="D84" s="352"/>
      <c r="E84" s="353" t="s">
        <v>188</v>
      </c>
      <c r="F84" s="353">
        <f t="shared" ref="F84:AL92" si="6">F22-F55</f>
        <v>0</v>
      </c>
      <c r="G84" s="353">
        <f t="shared" si="6"/>
        <v>0</v>
      </c>
      <c r="H84" s="354" t="e">
        <f t="shared" si="6"/>
        <v>#VALUE!</v>
      </c>
      <c r="I84" s="353">
        <f t="shared" si="6"/>
        <v>0</v>
      </c>
      <c r="J84" s="353">
        <f t="shared" si="6"/>
        <v>0</v>
      </c>
      <c r="K84" s="355">
        <f t="shared" si="6"/>
        <v>0</v>
      </c>
      <c r="L84" s="355">
        <f t="shared" si="6"/>
        <v>4</v>
      </c>
      <c r="M84" s="355">
        <f t="shared" si="6"/>
        <v>0</v>
      </c>
      <c r="N84" s="356">
        <f t="shared" si="6"/>
        <v>1</v>
      </c>
      <c r="O84" s="355">
        <f t="shared" si="6"/>
        <v>-0.20689655172414234</v>
      </c>
      <c r="P84" s="355">
        <f t="shared" si="6"/>
        <v>0</v>
      </c>
      <c r="Q84" s="355">
        <f t="shared" si="6"/>
        <v>0</v>
      </c>
      <c r="R84" s="355">
        <f t="shared" si="6"/>
        <v>0</v>
      </c>
      <c r="S84" s="355">
        <f t="shared" si="6"/>
        <v>0</v>
      </c>
      <c r="T84" s="1145"/>
      <c r="U84" s="1146"/>
      <c r="V84" s="355">
        <f t="shared" si="6"/>
        <v>0</v>
      </c>
      <c r="W84" s="355">
        <f t="shared" si="6"/>
        <v>0</v>
      </c>
      <c r="X84" s="355">
        <f t="shared" si="6"/>
        <v>0</v>
      </c>
      <c r="Y84" s="355">
        <f t="shared" si="6"/>
        <v>0</v>
      </c>
      <c r="Z84" s="355">
        <f t="shared" si="6"/>
        <v>-1</v>
      </c>
      <c r="AA84" s="355">
        <f t="shared" si="6"/>
        <v>0</v>
      </c>
      <c r="AB84" s="355">
        <f t="shared" si="6"/>
        <v>0</v>
      </c>
      <c r="AC84" s="355">
        <f t="shared" si="6"/>
        <v>0</v>
      </c>
      <c r="AD84" s="355">
        <f t="shared" si="6"/>
        <v>0</v>
      </c>
      <c r="AE84" s="355">
        <f t="shared" si="6"/>
        <v>0</v>
      </c>
      <c r="AF84" s="355">
        <f t="shared" si="6"/>
        <v>0</v>
      </c>
      <c r="AG84" s="355">
        <f t="shared" si="6"/>
        <v>0</v>
      </c>
      <c r="AH84" s="355">
        <f t="shared" si="6"/>
        <v>0</v>
      </c>
      <c r="AI84" s="355">
        <f t="shared" si="6"/>
        <v>0</v>
      </c>
      <c r="AJ84" s="355">
        <f t="shared" si="6"/>
        <v>0</v>
      </c>
      <c r="AK84" s="355">
        <f t="shared" si="6"/>
        <v>0</v>
      </c>
      <c r="AL84" s="355">
        <f t="shared" si="6"/>
        <v>0</v>
      </c>
      <c r="AM84" s="352">
        <f t="shared" si="3"/>
        <v>0</v>
      </c>
      <c r="AO84" s="136">
        <v>4</v>
      </c>
    </row>
    <row r="85" spans="1:41" ht="13.5" customHeight="1">
      <c r="A85" s="1228"/>
      <c r="B85" s="1229"/>
      <c r="C85" s="351" t="s">
        <v>19</v>
      </c>
      <c r="D85" s="352"/>
      <c r="E85" s="353" t="s">
        <v>191</v>
      </c>
      <c r="F85" s="353">
        <f t="shared" si="6"/>
        <v>0</v>
      </c>
      <c r="G85" s="353">
        <f t="shared" si="6"/>
        <v>0</v>
      </c>
      <c r="H85" s="354" t="e">
        <f t="shared" si="6"/>
        <v>#VALUE!</v>
      </c>
      <c r="I85" s="353">
        <f t="shared" si="6"/>
        <v>0</v>
      </c>
      <c r="J85" s="353">
        <f t="shared" si="6"/>
        <v>10</v>
      </c>
      <c r="K85" s="355">
        <f t="shared" si="6"/>
        <v>0</v>
      </c>
      <c r="L85" s="355">
        <f t="shared" si="6"/>
        <v>0</v>
      </c>
      <c r="M85" s="355">
        <f t="shared" si="6"/>
        <v>0</v>
      </c>
      <c r="N85" s="356">
        <f t="shared" si="6"/>
        <v>0</v>
      </c>
      <c r="O85" s="355">
        <f t="shared" si="6"/>
        <v>1.142857142857423E-2</v>
      </c>
      <c r="P85" s="355">
        <f t="shared" si="6"/>
        <v>0</v>
      </c>
      <c r="Q85" s="355">
        <f t="shared" si="6"/>
        <v>0</v>
      </c>
      <c r="R85" s="355">
        <f t="shared" si="6"/>
        <v>0</v>
      </c>
      <c r="S85" s="355">
        <f t="shared" si="6"/>
        <v>0</v>
      </c>
      <c r="T85" s="1145"/>
      <c r="U85" s="1146"/>
      <c r="V85" s="355">
        <f t="shared" si="6"/>
        <v>0</v>
      </c>
      <c r="W85" s="355">
        <f t="shared" si="6"/>
        <v>0</v>
      </c>
      <c r="X85" s="355">
        <f t="shared" si="6"/>
        <v>0</v>
      </c>
      <c r="Y85" s="355">
        <f t="shared" si="6"/>
        <v>0</v>
      </c>
      <c r="Z85" s="355">
        <f t="shared" si="6"/>
        <v>0</v>
      </c>
      <c r="AA85" s="355">
        <f t="shared" si="6"/>
        <v>0</v>
      </c>
      <c r="AB85" s="355">
        <f t="shared" si="6"/>
        <v>0</v>
      </c>
      <c r="AC85" s="355">
        <f t="shared" si="6"/>
        <v>0</v>
      </c>
      <c r="AD85" s="355">
        <f t="shared" si="6"/>
        <v>0</v>
      </c>
      <c r="AE85" s="355">
        <f t="shared" si="6"/>
        <v>0</v>
      </c>
      <c r="AF85" s="355">
        <f t="shared" si="6"/>
        <v>0</v>
      </c>
      <c r="AG85" s="355">
        <f t="shared" si="6"/>
        <v>0</v>
      </c>
      <c r="AH85" s="355">
        <f t="shared" si="6"/>
        <v>0</v>
      </c>
      <c r="AI85" s="355">
        <f t="shared" si="6"/>
        <v>0</v>
      </c>
      <c r="AJ85" s="355">
        <f t="shared" si="6"/>
        <v>0</v>
      </c>
      <c r="AK85" s="355">
        <f t="shared" si="6"/>
        <v>2</v>
      </c>
      <c r="AL85" s="355">
        <f t="shared" si="6"/>
        <v>0</v>
      </c>
      <c r="AM85" s="352">
        <f t="shared" si="3"/>
        <v>0</v>
      </c>
      <c r="AO85" s="136">
        <v>0</v>
      </c>
    </row>
    <row r="86" spans="1:41" ht="13.5" customHeight="1">
      <c r="A86" s="1228"/>
      <c r="B86" s="1229"/>
      <c r="C86" s="351" t="s">
        <v>20</v>
      </c>
      <c r="D86" s="352"/>
      <c r="E86" s="353" t="s">
        <v>192</v>
      </c>
      <c r="F86" s="353">
        <f t="shared" si="6"/>
        <v>0</v>
      </c>
      <c r="G86" s="353">
        <f t="shared" si="6"/>
        <v>0</v>
      </c>
      <c r="H86" s="354" t="e">
        <f t="shared" si="6"/>
        <v>#VALUE!</v>
      </c>
      <c r="I86" s="353">
        <f t="shared" si="6"/>
        <v>0</v>
      </c>
      <c r="J86" s="353">
        <f t="shared" si="6"/>
        <v>0</v>
      </c>
      <c r="K86" s="355">
        <f t="shared" si="6"/>
        <v>0</v>
      </c>
      <c r="L86" s="355">
        <f t="shared" si="6"/>
        <v>0</v>
      </c>
      <c r="M86" s="355">
        <f t="shared" si="6"/>
        <v>0</v>
      </c>
      <c r="N86" s="356">
        <f t="shared" si="6"/>
        <v>0</v>
      </c>
      <c r="O86" s="355">
        <f t="shared" si="6"/>
        <v>0.22173913043478422</v>
      </c>
      <c r="P86" s="355">
        <f t="shared" si="6"/>
        <v>0</v>
      </c>
      <c r="Q86" s="355">
        <f t="shared" si="6"/>
        <v>0</v>
      </c>
      <c r="R86" s="355">
        <f t="shared" si="6"/>
        <v>0</v>
      </c>
      <c r="S86" s="355">
        <f t="shared" si="6"/>
        <v>0</v>
      </c>
      <c r="T86" s="1145"/>
      <c r="U86" s="1146"/>
      <c r="V86" s="355">
        <f t="shared" si="6"/>
        <v>0</v>
      </c>
      <c r="W86" s="355">
        <f t="shared" si="6"/>
        <v>0</v>
      </c>
      <c r="X86" s="355">
        <f t="shared" si="6"/>
        <v>0</v>
      </c>
      <c r="Y86" s="355">
        <f t="shared" si="6"/>
        <v>0</v>
      </c>
      <c r="Z86" s="355">
        <f t="shared" si="6"/>
        <v>0</v>
      </c>
      <c r="AA86" s="355">
        <f t="shared" si="6"/>
        <v>0</v>
      </c>
      <c r="AB86" s="355">
        <f t="shared" si="6"/>
        <v>0</v>
      </c>
      <c r="AC86" s="355">
        <f t="shared" si="6"/>
        <v>0</v>
      </c>
      <c r="AD86" s="355">
        <f t="shared" si="6"/>
        <v>0</v>
      </c>
      <c r="AE86" s="355">
        <f t="shared" si="6"/>
        <v>0</v>
      </c>
      <c r="AF86" s="355">
        <f t="shared" si="6"/>
        <v>0</v>
      </c>
      <c r="AG86" s="355">
        <f t="shared" si="6"/>
        <v>0</v>
      </c>
      <c r="AH86" s="355">
        <f t="shared" si="6"/>
        <v>0</v>
      </c>
      <c r="AI86" s="355">
        <f t="shared" si="6"/>
        <v>0</v>
      </c>
      <c r="AJ86" s="355">
        <f t="shared" si="6"/>
        <v>0</v>
      </c>
      <c r="AK86" s="355">
        <f t="shared" si="6"/>
        <v>0</v>
      </c>
      <c r="AL86" s="355">
        <f t="shared" si="6"/>
        <v>0</v>
      </c>
      <c r="AM86" s="352">
        <f t="shared" si="3"/>
        <v>0</v>
      </c>
      <c r="AO86" s="136">
        <v>1</v>
      </c>
    </row>
    <row r="87" spans="1:41" ht="13.5" customHeight="1">
      <c r="A87" s="1228"/>
      <c r="B87" s="1229"/>
      <c r="C87" s="351" t="s">
        <v>21</v>
      </c>
      <c r="D87" s="352"/>
      <c r="E87" s="353" t="s">
        <v>193</v>
      </c>
      <c r="F87" s="353">
        <f t="shared" si="6"/>
        <v>0</v>
      </c>
      <c r="G87" s="353">
        <f t="shared" si="6"/>
        <v>0</v>
      </c>
      <c r="H87" s="354" t="e">
        <f t="shared" si="6"/>
        <v>#VALUE!</v>
      </c>
      <c r="I87" s="353">
        <f t="shared" si="6"/>
        <v>0</v>
      </c>
      <c r="J87" s="353">
        <f t="shared" si="6"/>
        <v>0</v>
      </c>
      <c r="K87" s="355">
        <f t="shared" si="6"/>
        <v>0</v>
      </c>
      <c r="L87" s="355">
        <f t="shared" si="6"/>
        <v>1</v>
      </c>
      <c r="M87" s="355">
        <f t="shared" si="6"/>
        <v>0</v>
      </c>
      <c r="N87" s="356">
        <f t="shared" si="6"/>
        <v>0</v>
      </c>
      <c r="O87" s="355">
        <f t="shared" si="6"/>
        <v>-0.29230769230768772</v>
      </c>
      <c r="P87" s="355">
        <f t="shared" si="6"/>
        <v>0</v>
      </c>
      <c r="Q87" s="355">
        <f t="shared" si="6"/>
        <v>0</v>
      </c>
      <c r="R87" s="355">
        <f t="shared" si="6"/>
        <v>0</v>
      </c>
      <c r="S87" s="355">
        <f t="shared" si="6"/>
        <v>0</v>
      </c>
      <c r="T87" s="1145"/>
      <c r="U87" s="1146"/>
      <c r="V87" s="355">
        <f t="shared" si="6"/>
        <v>0</v>
      </c>
      <c r="W87" s="355">
        <f t="shared" si="6"/>
        <v>0</v>
      </c>
      <c r="X87" s="355">
        <f t="shared" si="6"/>
        <v>0</v>
      </c>
      <c r="Y87" s="355">
        <f t="shared" si="6"/>
        <v>0</v>
      </c>
      <c r="Z87" s="355">
        <f t="shared" si="6"/>
        <v>0</v>
      </c>
      <c r="AA87" s="355">
        <f t="shared" si="6"/>
        <v>0</v>
      </c>
      <c r="AB87" s="355">
        <f t="shared" si="6"/>
        <v>0</v>
      </c>
      <c r="AC87" s="355">
        <f t="shared" si="6"/>
        <v>0</v>
      </c>
      <c r="AD87" s="355">
        <f t="shared" si="6"/>
        <v>0</v>
      </c>
      <c r="AE87" s="355">
        <f t="shared" si="6"/>
        <v>0</v>
      </c>
      <c r="AF87" s="355">
        <f t="shared" si="6"/>
        <v>0</v>
      </c>
      <c r="AG87" s="355">
        <f t="shared" si="6"/>
        <v>0</v>
      </c>
      <c r="AH87" s="355">
        <f t="shared" si="6"/>
        <v>0</v>
      </c>
      <c r="AI87" s="355">
        <f t="shared" si="6"/>
        <v>0</v>
      </c>
      <c r="AJ87" s="355">
        <f t="shared" si="6"/>
        <v>0</v>
      </c>
      <c r="AK87" s="355">
        <f t="shared" si="6"/>
        <v>0</v>
      </c>
      <c r="AL87" s="355">
        <f t="shared" si="6"/>
        <v>0</v>
      </c>
      <c r="AM87" s="352">
        <f t="shared" si="3"/>
        <v>0</v>
      </c>
      <c r="AO87" s="136">
        <v>2</v>
      </c>
    </row>
    <row r="88" spans="1:41" ht="13.5" customHeight="1">
      <c r="A88" s="1228"/>
      <c r="B88" s="1229"/>
      <c r="C88" s="351" t="s">
        <v>22</v>
      </c>
      <c r="D88" s="352"/>
      <c r="E88" s="353" t="s">
        <v>194</v>
      </c>
      <c r="F88" s="353">
        <f t="shared" si="6"/>
        <v>0</v>
      </c>
      <c r="G88" s="353">
        <f t="shared" si="6"/>
        <v>0</v>
      </c>
      <c r="H88" s="354" t="e">
        <f t="shared" si="6"/>
        <v>#VALUE!</v>
      </c>
      <c r="I88" s="353">
        <f t="shared" si="6"/>
        <v>0</v>
      </c>
      <c r="J88" s="353">
        <f t="shared" si="6"/>
        <v>0</v>
      </c>
      <c r="K88" s="355">
        <f t="shared" si="6"/>
        <v>0</v>
      </c>
      <c r="L88" s="355">
        <f t="shared" si="6"/>
        <v>0</v>
      </c>
      <c r="M88" s="355">
        <f t="shared" si="6"/>
        <v>0</v>
      </c>
      <c r="N88" s="356">
        <f t="shared" si="6"/>
        <v>3</v>
      </c>
      <c r="O88" s="355">
        <f t="shared" si="6"/>
        <v>0.16363636363636402</v>
      </c>
      <c r="P88" s="355">
        <f t="shared" si="6"/>
        <v>0</v>
      </c>
      <c r="Q88" s="355">
        <f t="shared" si="6"/>
        <v>0</v>
      </c>
      <c r="R88" s="355">
        <f t="shared" si="6"/>
        <v>0</v>
      </c>
      <c r="S88" s="355">
        <f t="shared" si="6"/>
        <v>0</v>
      </c>
      <c r="T88" s="1145"/>
      <c r="U88" s="1146"/>
      <c r="V88" s="355">
        <f t="shared" si="6"/>
        <v>0</v>
      </c>
      <c r="W88" s="355">
        <f t="shared" si="6"/>
        <v>0</v>
      </c>
      <c r="X88" s="355">
        <f t="shared" si="6"/>
        <v>0</v>
      </c>
      <c r="Y88" s="355">
        <f t="shared" si="6"/>
        <v>0</v>
      </c>
      <c r="Z88" s="355">
        <f t="shared" si="6"/>
        <v>0</v>
      </c>
      <c r="AA88" s="355">
        <f t="shared" si="6"/>
        <v>0</v>
      </c>
      <c r="AB88" s="355">
        <f t="shared" si="6"/>
        <v>0</v>
      </c>
      <c r="AC88" s="355">
        <f t="shared" si="6"/>
        <v>0</v>
      </c>
      <c r="AD88" s="355">
        <f t="shared" si="6"/>
        <v>0</v>
      </c>
      <c r="AE88" s="355">
        <f t="shared" si="6"/>
        <v>0</v>
      </c>
      <c r="AF88" s="355">
        <f t="shared" si="6"/>
        <v>0</v>
      </c>
      <c r="AG88" s="355">
        <f t="shared" si="6"/>
        <v>0</v>
      </c>
      <c r="AH88" s="355">
        <f t="shared" si="6"/>
        <v>0</v>
      </c>
      <c r="AI88" s="355">
        <f t="shared" si="6"/>
        <v>0</v>
      </c>
      <c r="AJ88" s="355">
        <f t="shared" si="6"/>
        <v>0</v>
      </c>
      <c r="AK88" s="355">
        <f t="shared" si="6"/>
        <v>0</v>
      </c>
      <c r="AL88" s="355">
        <f t="shared" si="6"/>
        <v>0</v>
      </c>
      <c r="AM88" s="352">
        <f t="shared" si="3"/>
        <v>0</v>
      </c>
      <c r="AO88" s="136">
        <v>10</v>
      </c>
    </row>
    <row r="89" spans="1:41" ht="13.5" customHeight="1">
      <c r="A89" s="1228"/>
      <c r="B89" s="1229"/>
      <c r="C89" s="351" t="s">
        <v>23</v>
      </c>
      <c r="D89" s="352"/>
      <c r="E89" s="353" t="s">
        <v>195</v>
      </c>
      <c r="F89" s="353">
        <f t="shared" si="6"/>
        <v>0</v>
      </c>
      <c r="G89" s="353">
        <f t="shared" si="6"/>
        <v>0</v>
      </c>
      <c r="H89" s="354" t="e">
        <f t="shared" si="6"/>
        <v>#VALUE!</v>
      </c>
      <c r="I89" s="353">
        <f t="shared" si="6"/>
        <v>0</v>
      </c>
      <c r="J89" s="353">
        <f t="shared" si="6"/>
        <v>0</v>
      </c>
      <c r="K89" s="355">
        <f t="shared" si="6"/>
        <v>0</v>
      </c>
      <c r="L89" s="355">
        <f t="shared" si="6"/>
        <v>1</v>
      </c>
      <c r="M89" s="355">
        <f t="shared" si="6"/>
        <v>0</v>
      </c>
      <c r="N89" s="356">
        <f t="shared" si="6"/>
        <v>0</v>
      </c>
      <c r="O89" s="355">
        <f t="shared" si="6"/>
        <v>0.40718232044198999</v>
      </c>
      <c r="P89" s="355">
        <f t="shared" si="6"/>
        <v>0</v>
      </c>
      <c r="Q89" s="355">
        <f t="shared" si="6"/>
        <v>0</v>
      </c>
      <c r="R89" s="355">
        <f t="shared" si="6"/>
        <v>0</v>
      </c>
      <c r="S89" s="355">
        <f t="shared" si="6"/>
        <v>0</v>
      </c>
      <c r="T89" s="1145"/>
      <c r="U89" s="1146"/>
      <c r="V89" s="355">
        <f t="shared" si="6"/>
        <v>0</v>
      </c>
      <c r="W89" s="355">
        <f t="shared" si="6"/>
        <v>0</v>
      </c>
      <c r="X89" s="355">
        <f t="shared" si="6"/>
        <v>0</v>
      </c>
      <c r="Y89" s="355">
        <f t="shared" si="6"/>
        <v>0</v>
      </c>
      <c r="Z89" s="355">
        <f t="shared" si="6"/>
        <v>0</v>
      </c>
      <c r="AA89" s="355">
        <f t="shared" si="6"/>
        <v>0</v>
      </c>
      <c r="AB89" s="355">
        <f t="shared" si="6"/>
        <v>0</v>
      </c>
      <c r="AC89" s="355">
        <f t="shared" si="6"/>
        <v>0</v>
      </c>
      <c r="AD89" s="355">
        <f t="shared" si="6"/>
        <v>0</v>
      </c>
      <c r="AE89" s="355">
        <f t="shared" si="6"/>
        <v>0</v>
      </c>
      <c r="AF89" s="355">
        <f t="shared" si="6"/>
        <v>0</v>
      </c>
      <c r="AG89" s="355">
        <f t="shared" si="6"/>
        <v>0</v>
      </c>
      <c r="AH89" s="355">
        <f t="shared" si="6"/>
        <v>0</v>
      </c>
      <c r="AI89" s="355">
        <f t="shared" si="6"/>
        <v>0</v>
      </c>
      <c r="AJ89" s="355">
        <f t="shared" si="6"/>
        <v>0</v>
      </c>
      <c r="AK89" s="355">
        <f t="shared" si="6"/>
        <v>0</v>
      </c>
      <c r="AL89" s="355">
        <f t="shared" si="6"/>
        <v>0</v>
      </c>
      <c r="AM89" s="352">
        <f t="shared" si="3"/>
        <v>0</v>
      </c>
      <c r="AO89" s="136">
        <v>3</v>
      </c>
    </row>
    <row r="90" spans="1:41" ht="13.5" customHeight="1">
      <c r="A90" s="1228"/>
      <c r="B90" s="1229"/>
      <c r="C90" s="351" t="s">
        <v>178</v>
      </c>
      <c r="D90" s="352"/>
      <c r="E90" s="353" t="s">
        <v>196</v>
      </c>
      <c r="F90" s="353">
        <f t="shared" si="6"/>
        <v>0</v>
      </c>
      <c r="G90" s="353">
        <f t="shared" si="6"/>
        <v>0</v>
      </c>
      <c r="H90" s="354" t="e">
        <f t="shared" si="6"/>
        <v>#VALUE!</v>
      </c>
      <c r="I90" s="353">
        <f t="shared" si="6"/>
        <v>0</v>
      </c>
      <c r="J90" s="353">
        <f t="shared" si="6"/>
        <v>0</v>
      </c>
      <c r="K90" s="355">
        <f t="shared" si="6"/>
        <v>0</v>
      </c>
      <c r="L90" s="355">
        <f t="shared" si="6"/>
        <v>0</v>
      </c>
      <c r="M90" s="355">
        <f t="shared" si="6"/>
        <v>-1</v>
      </c>
      <c r="N90" s="356">
        <f t="shared" si="6"/>
        <v>-1</v>
      </c>
      <c r="O90" s="355">
        <f t="shared" si="6"/>
        <v>0.73321799307958457</v>
      </c>
      <c r="P90" s="355">
        <f t="shared" si="6"/>
        <v>0</v>
      </c>
      <c r="Q90" s="355">
        <f t="shared" si="6"/>
        <v>0</v>
      </c>
      <c r="R90" s="355">
        <f t="shared" si="6"/>
        <v>0</v>
      </c>
      <c r="S90" s="355">
        <f t="shared" si="6"/>
        <v>0</v>
      </c>
      <c r="T90" s="1145"/>
      <c r="U90" s="1146"/>
      <c r="V90" s="355">
        <f t="shared" si="6"/>
        <v>0</v>
      </c>
      <c r="W90" s="355">
        <f t="shared" si="6"/>
        <v>0</v>
      </c>
      <c r="X90" s="355">
        <f t="shared" si="6"/>
        <v>0</v>
      </c>
      <c r="Y90" s="355">
        <f t="shared" si="6"/>
        <v>0</v>
      </c>
      <c r="Z90" s="355">
        <f t="shared" si="6"/>
        <v>0</v>
      </c>
      <c r="AA90" s="355">
        <f t="shared" si="6"/>
        <v>0</v>
      </c>
      <c r="AB90" s="355">
        <f t="shared" si="6"/>
        <v>0</v>
      </c>
      <c r="AC90" s="355">
        <f t="shared" si="6"/>
        <v>0</v>
      </c>
      <c r="AD90" s="355">
        <f t="shared" si="6"/>
        <v>0</v>
      </c>
      <c r="AE90" s="355">
        <f t="shared" si="6"/>
        <v>0</v>
      </c>
      <c r="AF90" s="355">
        <f t="shared" si="6"/>
        <v>0</v>
      </c>
      <c r="AG90" s="355">
        <f t="shared" si="6"/>
        <v>0</v>
      </c>
      <c r="AH90" s="355">
        <f t="shared" si="6"/>
        <v>0</v>
      </c>
      <c r="AI90" s="355">
        <f t="shared" si="6"/>
        <v>0</v>
      </c>
      <c r="AJ90" s="355">
        <f t="shared" si="6"/>
        <v>0</v>
      </c>
      <c r="AK90" s="355">
        <f t="shared" si="6"/>
        <v>0</v>
      </c>
      <c r="AL90" s="355">
        <f t="shared" si="6"/>
        <v>0</v>
      </c>
      <c r="AM90" s="352">
        <f t="shared" ref="AM90:AM100" si="7">AM28-AM61</f>
        <v>0</v>
      </c>
      <c r="AO90" s="136">
        <v>0</v>
      </c>
    </row>
    <row r="91" spans="1:41" ht="13.5" customHeight="1">
      <c r="A91" s="1228"/>
      <c r="B91" s="1229"/>
      <c r="C91" s="351" t="s">
        <v>25</v>
      </c>
      <c r="D91" s="352"/>
      <c r="E91" s="353" t="s">
        <v>197</v>
      </c>
      <c r="F91" s="353">
        <f t="shared" si="6"/>
        <v>0</v>
      </c>
      <c r="G91" s="353">
        <f t="shared" si="6"/>
        <v>0</v>
      </c>
      <c r="H91" s="354" t="e">
        <f t="shared" si="6"/>
        <v>#VALUE!</v>
      </c>
      <c r="I91" s="353">
        <f t="shared" si="6"/>
        <v>0</v>
      </c>
      <c r="J91" s="353">
        <f t="shared" si="6"/>
        <v>0</v>
      </c>
      <c r="K91" s="355">
        <f t="shared" si="6"/>
        <v>0</v>
      </c>
      <c r="L91" s="355">
        <f t="shared" si="6"/>
        <v>0</v>
      </c>
      <c r="M91" s="355">
        <f t="shared" si="6"/>
        <v>0</v>
      </c>
      <c r="N91" s="356">
        <f t="shared" si="6"/>
        <v>0</v>
      </c>
      <c r="O91" s="355">
        <f t="shared" si="6"/>
        <v>0.77307692307692122</v>
      </c>
      <c r="P91" s="355">
        <f t="shared" si="6"/>
        <v>1</v>
      </c>
      <c r="Q91" s="355">
        <f t="shared" si="6"/>
        <v>0</v>
      </c>
      <c r="R91" s="355">
        <f t="shared" si="6"/>
        <v>0</v>
      </c>
      <c r="S91" s="355">
        <f t="shared" si="6"/>
        <v>0</v>
      </c>
      <c r="T91" s="1145"/>
      <c r="U91" s="1146"/>
      <c r="V91" s="355">
        <f t="shared" si="6"/>
        <v>0</v>
      </c>
      <c r="W91" s="355">
        <f t="shared" si="6"/>
        <v>0</v>
      </c>
      <c r="X91" s="355">
        <f t="shared" si="6"/>
        <v>0</v>
      </c>
      <c r="Y91" s="355">
        <f t="shared" si="6"/>
        <v>0</v>
      </c>
      <c r="Z91" s="355">
        <f t="shared" si="6"/>
        <v>0</v>
      </c>
      <c r="AA91" s="355">
        <f t="shared" si="6"/>
        <v>0</v>
      </c>
      <c r="AB91" s="355">
        <f t="shared" si="6"/>
        <v>0</v>
      </c>
      <c r="AC91" s="355">
        <f t="shared" si="6"/>
        <v>0</v>
      </c>
      <c r="AD91" s="355">
        <f t="shared" si="6"/>
        <v>0</v>
      </c>
      <c r="AE91" s="355">
        <f t="shared" si="6"/>
        <v>0</v>
      </c>
      <c r="AF91" s="355">
        <f t="shared" si="6"/>
        <v>0</v>
      </c>
      <c r="AG91" s="355">
        <f t="shared" si="6"/>
        <v>0</v>
      </c>
      <c r="AH91" s="355">
        <f t="shared" si="6"/>
        <v>0</v>
      </c>
      <c r="AI91" s="355">
        <f t="shared" si="6"/>
        <v>0</v>
      </c>
      <c r="AJ91" s="355">
        <f t="shared" si="6"/>
        <v>0</v>
      </c>
      <c r="AK91" s="355">
        <f t="shared" si="6"/>
        <v>0</v>
      </c>
      <c r="AL91" s="355">
        <f t="shared" si="6"/>
        <v>0</v>
      </c>
      <c r="AM91" s="352">
        <f t="shared" si="7"/>
        <v>0</v>
      </c>
      <c r="AO91" s="136">
        <v>0</v>
      </c>
    </row>
    <row r="92" spans="1:41" ht="13.5" customHeight="1">
      <c r="A92" s="1228"/>
      <c r="B92" s="1229"/>
      <c r="C92" s="351" t="s">
        <v>26</v>
      </c>
      <c r="D92" s="352"/>
      <c r="E92" s="353" t="s">
        <v>198</v>
      </c>
      <c r="F92" s="353">
        <f t="shared" si="6"/>
        <v>0</v>
      </c>
      <c r="G92" s="353">
        <f t="shared" si="6"/>
        <v>0</v>
      </c>
      <c r="H92" s="354" t="e">
        <f t="shared" si="6"/>
        <v>#VALUE!</v>
      </c>
      <c r="I92" s="353">
        <f t="shared" si="6"/>
        <v>0</v>
      </c>
      <c r="J92" s="353">
        <f t="shared" si="6"/>
        <v>0</v>
      </c>
      <c r="K92" s="355">
        <f t="shared" si="6"/>
        <v>0</v>
      </c>
      <c r="L92" s="355">
        <f t="shared" si="6"/>
        <v>3</v>
      </c>
      <c r="M92" s="355">
        <f t="shared" ref="M92:AL92" si="8">M30-M63</f>
        <v>-1</v>
      </c>
      <c r="N92" s="356">
        <f t="shared" si="8"/>
        <v>0</v>
      </c>
      <c r="O92" s="355">
        <f t="shared" si="8"/>
        <v>0.2720930232558203</v>
      </c>
      <c r="P92" s="355">
        <f t="shared" si="8"/>
        <v>1</v>
      </c>
      <c r="Q92" s="355">
        <f t="shared" si="8"/>
        <v>-1</v>
      </c>
      <c r="R92" s="355">
        <f t="shared" si="8"/>
        <v>0</v>
      </c>
      <c r="S92" s="355">
        <f t="shared" si="8"/>
        <v>0</v>
      </c>
      <c r="T92" s="1145"/>
      <c r="U92" s="1146"/>
      <c r="V92" s="355">
        <f t="shared" si="8"/>
        <v>1</v>
      </c>
      <c r="W92" s="355">
        <f t="shared" si="8"/>
        <v>0</v>
      </c>
      <c r="X92" s="355">
        <f t="shared" si="8"/>
        <v>0</v>
      </c>
      <c r="Y92" s="355">
        <f t="shared" si="8"/>
        <v>0</v>
      </c>
      <c r="Z92" s="355">
        <f t="shared" si="8"/>
        <v>0</v>
      </c>
      <c r="AA92" s="355">
        <f t="shared" si="8"/>
        <v>0</v>
      </c>
      <c r="AB92" s="355">
        <f t="shared" si="8"/>
        <v>0</v>
      </c>
      <c r="AC92" s="355">
        <f t="shared" si="8"/>
        <v>0</v>
      </c>
      <c r="AD92" s="355">
        <f t="shared" si="8"/>
        <v>0</v>
      </c>
      <c r="AE92" s="355">
        <f t="shared" si="8"/>
        <v>0</v>
      </c>
      <c r="AF92" s="355">
        <f t="shared" si="8"/>
        <v>0</v>
      </c>
      <c r="AG92" s="355">
        <f t="shared" si="8"/>
        <v>0</v>
      </c>
      <c r="AH92" s="355">
        <f t="shared" si="8"/>
        <v>0</v>
      </c>
      <c r="AI92" s="355">
        <f t="shared" si="8"/>
        <v>0</v>
      </c>
      <c r="AJ92" s="355">
        <f t="shared" si="8"/>
        <v>0</v>
      </c>
      <c r="AK92" s="355">
        <f t="shared" si="8"/>
        <v>0</v>
      </c>
      <c r="AL92" s="355">
        <f t="shared" si="8"/>
        <v>0</v>
      </c>
      <c r="AM92" s="352">
        <f t="shared" si="7"/>
        <v>1</v>
      </c>
      <c r="AO92" s="136">
        <v>8</v>
      </c>
    </row>
    <row r="93" spans="1:41" ht="13.5" customHeight="1">
      <c r="A93" s="1228"/>
      <c r="B93" s="1229"/>
      <c r="C93" s="351" t="s">
        <v>27</v>
      </c>
      <c r="D93" s="352"/>
      <c r="E93" s="353" t="s">
        <v>199</v>
      </c>
      <c r="F93" s="353">
        <f t="shared" ref="F93:AL100" si="9">F31-F64</f>
        <v>0</v>
      </c>
      <c r="G93" s="353">
        <f t="shared" si="9"/>
        <v>0</v>
      </c>
      <c r="H93" s="354" t="e">
        <f t="shared" si="9"/>
        <v>#VALUE!</v>
      </c>
      <c r="I93" s="353">
        <f t="shared" si="9"/>
        <v>0</v>
      </c>
      <c r="J93" s="353">
        <f t="shared" si="9"/>
        <v>0</v>
      </c>
      <c r="K93" s="355">
        <f t="shared" si="9"/>
        <v>0</v>
      </c>
      <c r="L93" s="355">
        <f t="shared" si="9"/>
        <v>-1</v>
      </c>
      <c r="M93" s="355">
        <f t="shared" si="9"/>
        <v>-1</v>
      </c>
      <c r="N93" s="356">
        <f t="shared" si="9"/>
        <v>0</v>
      </c>
      <c r="O93" s="355">
        <f t="shared" si="9"/>
        <v>-0.4084112149532757</v>
      </c>
      <c r="P93" s="355">
        <f t="shared" si="9"/>
        <v>0</v>
      </c>
      <c r="Q93" s="355">
        <f t="shared" si="9"/>
        <v>0</v>
      </c>
      <c r="R93" s="355">
        <f t="shared" si="9"/>
        <v>0</v>
      </c>
      <c r="S93" s="355">
        <f t="shared" si="9"/>
        <v>0</v>
      </c>
      <c r="T93" s="1145"/>
      <c r="U93" s="1146"/>
      <c r="V93" s="355">
        <f t="shared" si="9"/>
        <v>0</v>
      </c>
      <c r="W93" s="355">
        <f t="shared" si="9"/>
        <v>0</v>
      </c>
      <c r="X93" s="355">
        <f t="shared" si="9"/>
        <v>0</v>
      </c>
      <c r="Y93" s="355">
        <f t="shared" si="9"/>
        <v>0</v>
      </c>
      <c r="Z93" s="355">
        <f t="shared" si="9"/>
        <v>0</v>
      </c>
      <c r="AA93" s="355">
        <f t="shared" si="9"/>
        <v>0</v>
      </c>
      <c r="AB93" s="355">
        <f t="shared" si="9"/>
        <v>0</v>
      </c>
      <c r="AC93" s="355">
        <f t="shared" si="9"/>
        <v>0</v>
      </c>
      <c r="AD93" s="355">
        <f t="shared" si="9"/>
        <v>0</v>
      </c>
      <c r="AE93" s="355">
        <f t="shared" si="9"/>
        <v>0</v>
      </c>
      <c r="AF93" s="355">
        <f t="shared" si="9"/>
        <v>0</v>
      </c>
      <c r="AG93" s="355">
        <f t="shared" si="9"/>
        <v>0</v>
      </c>
      <c r="AH93" s="355">
        <f t="shared" si="9"/>
        <v>0</v>
      </c>
      <c r="AI93" s="355">
        <f t="shared" si="9"/>
        <v>0</v>
      </c>
      <c r="AJ93" s="355">
        <f t="shared" si="9"/>
        <v>0</v>
      </c>
      <c r="AK93" s="355">
        <f t="shared" si="9"/>
        <v>1</v>
      </c>
      <c r="AL93" s="355">
        <f t="shared" si="9"/>
        <v>0</v>
      </c>
      <c r="AM93" s="352">
        <f t="shared" si="7"/>
        <v>0</v>
      </c>
      <c r="AO93" s="136">
        <v>0</v>
      </c>
    </row>
    <row r="94" spans="1:41" ht="13.5" customHeight="1">
      <c r="A94" s="1228"/>
      <c r="B94" s="1229"/>
      <c r="C94" s="351" t="s">
        <v>28</v>
      </c>
      <c r="D94" s="352"/>
      <c r="E94" s="353" t="s">
        <v>200</v>
      </c>
      <c r="F94" s="353">
        <f t="shared" si="9"/>
        <v>0</v>
      </c>
      <c r="G94" s="353">
        <f t="shared" si="9"/>
        <v>0</v>
      </c>
      <c r="H94" s="354" t="e">
        <f t="shared" si="9"/>
        <v>#VALUE!</v>
      </c>
      <c r="I94" s="353">
        <f t="shared" si="9"/>
        <v>0</v>
      </c>
      <c r="J94" s="353">
        <f t="shared" si="9"/>
        <v>0</v>
      </c>
      <c r="K94" s="355">
        <f t="shared" si="9"/>
        <v>0</v>
      </c>
      <c r="L94" s="355">
        <f t="shared" si="9"/>
        <v>1</v>
      </c>
      <c r="M94" s="355">
        <f t="shared" si="9"/>
        <v>2</v>
      </c>
      <c r="N94" s="356">
        <f t="shared" si="9"/>
        <v>-2</v>
      </c>
      <c r="O94" s="355">
        <f t="shared" si="9"/>
        <v>0.51245421245420886</v>
      </c>
      <c r="P94" s="355">
        <f t="shared" si="9"/>
        <v>0</v>
      </c>
      <c r="Q94" s="355">
        <f t="shared" si="9"/>
        <v>0</v>
      </c>
      <c r="R94" s="355">
        <f t="shared" si="9"/>
        <v>0</v>
      </c>
      <c r="S94" s="355">
        <f t="shared" si="9"/>
        <v>0</v>
      </c>
      <c r="T94" s="1145"/>
      <c r="U94" s="1146"/>
      <c r="V94" s="355">
        <f t="shared" si="9"/>
        <v>0</v>
      </c>
      <c r="W94" s="355">
        <f t="shared" si="9"/>
        <v>0</v>
      </c>
      <c r="X94" s="355">
        <f t="shared" si="9"/>
        <v>0</v>
      </c>
      <c r="Y94" s="355">
        <f t="shared" si="9"/>
        <v>0</v>
      </c>
      <c r="Z94" s="355">
        <f t="shared" si="9"/>
        <v>0</v>
      </c>
      <c r="AA94" s="355">
        <f t="shared" si="9"/>
        <v>0</v>
      </c>
      <c r="AB94" s="355">
        <f t="shared" si="9"/>
        <v>0</v>
      </c>
      <c r="AC94" s="355">
        <f t="shared" si="9"/>
        <v>0</v>
      </c>
      <c r="AD94" s="355">
        <f t="shared" si="9"/>
        <v>0</v>
      </c>
      <c r="AE94" s="355">
        <f t="shared" si="9"/>
        <v>0</v>
      </c>
      <c r="AF94" s="355">
        <f t="shared" si="9"/>
        <v>0</v>
      </c>
      <c r="AG94" s="355">
        <f t="shared" si="9"/>
        <v>0</v>
      </c>
      <c r="AH94" s="355">
        <f t="shared" si="9"/>
        <v>0</v>
      </c>
      <c r="AI94" s="355">
        <f t="shared" si="9"/>
        <v>0</v>
      </c>
      <c r="AJ94" s="355">
        <f t="shared" si="9"/>
        <v>0</v>
      </c>
      <c r="AK94" s="355">
        <f t="shared" si="9"/>
        <v>0</v>
      </c>
      <c r="AL94" s="355">
        <f t="shared" si="9"/>
        <v>0</v>
      </c>
      <c r="AM94" s="352">
        <f t="shared" si="7"/>
        <v>0</v>
      </c>
      <c r="AO94" s="136">
        <v>0</v>
      </c>
    </row>
    <row r="95" spans="1:41" ht="13.5" customHeight="1">
      <c r="A95" s="1228"/>
      <c r="B95" s="1229"/>
      <c r="C95" s="351" t="s">
        <v>29</v>
      </c>
      <c r="D95" s="352"/>
      <c r="E95" s="353" t="s">
        <v>201</v>
      </c>
      <c r="F95" s="353">
        <f t="shared" si="9"/>
        <v>0</v>
      </c>
      <c r="G95" s="353">
        <f t="shared" si="9"/>
        <v>0</v>
      </c>
      <c r="H95" s="354" t="e">
        <f t="shared" si="9"/>
        <v>#VALUE!</v>
      </c>
      <c r="I95" s="353">
        <f t="shared" si="9"/>
        <v>0</v>
      </c>
      <c r="J95" s="353">
        <f t="shared" si="9"/>
        <v>2</v>
      </c>
      <c r="K95" s="355">
        <f t="shared" si="9"/>
        <v>0</v>
      </c>
      <c r="L95" s="355">
        <f t="shared" si="9"/>
        <v>2</v>
      </c>
      <c r="M95" s="355">
        <f t="shared" si="9"/>
        <v>0</v>
      </c>
      <c r="N95" s="356">
        <f t="shared" si="9"/>
        <v>0</v>
      </c>
      <c r="O95" s="355">
        <f t="shared" si="9"/>
        <v>0.56292134831461027</v>
      </c>
      <c r="P95" s="355">
        <f t="shared" si="9"/>
        <v>0</v>
      </c>
      <c r="Q95" s="355">
        <f t="shared" si="9"/>
        <v>0</v>
      </c>
      <c r="R95" s="355">
        <f t="shared" si="9"/>
        <v>0</v>
      </c>
      <c r="S95" s="355">
        <f t="shared" si="9"/>
        <v>0</v>
      </c>
      <c r="T95" s="1145"/>
      <c r="U95" s="1146"/>
      <c r="V95" s="355">
        <f t="shared" si="9"/>
        <v>0</v>
      </c>
      <c r="W95" s="355">
        <f t="shared" si="9"/>
        <v>0</v>
      </c>
      <c r="X95" s="355">
        <f t="shared" si="9"/>
        <v>0</v>
      </c>
      <c r="Y95" s="355">
        <f t="shared" si="9"/>
        <v>0</v>
      </c>
      <c r="Z95" s="355">
        <f t="shared" si="9"/>
        <v>0</v>
      </c>
      <c r="AA95" s="355">
        <f t="shared" si="9"/>
        <v>0</v>
      </c>
      <c r="AB95" s="355">
        <f t="shared" si="9"/>
        <v>0</v>
      </c>
      <c r="AC95" s="355">
        <f t="shared" si="9"/>
        <v>0</v>
      </c>
      <c r="AD95" s="355">
        <f t="shared" si="9"/>
        <v>0</v>
      </c>
      <c r="AE95" s="355">
        <f t="shared" si="9"/>
        <v>0</v>
      </c>
      <c r="AF95" s="355">
        <f t="shared" si="9"/>
        <v>0</v>
      </c>
      <c r="AG95" s="355">
        <f t="shared" si="9"/>
        <v>0</v>
      </c>
      <c r="AH95" s="355">
        <f t="shared" si="9"/>
        <v>0</v>
      </c>
      <c r="AI95" s="355">
        <f t="shared" si="9"/>
        <v>0</v>
      </c>
      <c r="AJ95" s="355">
        <f t="shared" si="9"/>
        <v>0</v>
      </c>
      <c r="AK95" s="355">
        <f t="shared" si="9"/>
        <v>0</v>
      </c>
      <c r="AL95" s="355">
        <f t="shared" si="9"/>
        <v>0</v>
      </c>
      <c r="AM95" s="352">
        <f t="shared" si="7"/>
        <v>0</v>
      </c>
      <c r="AO95" s="136">
        <v>5</v>
      </c>
    </row>
    <row r="96" spans="1:41" ht="13.5" customHeight="1">
      <c r="A96" s="1228"/>
      <c r="B96" s="1229"/>
      <c r="C96" s="351" t="s">
        <v>179</v>
      </c>
      <c r="D96" s="352"/>
      <c r="E96" s="353" t="s">
        <v>202</v>
      </c>
      <c r="F96" s="353">
        <f t="shared" si="9"/>
        <v>0</v>
      </c>
      <c r="G96" s="353">
        <f t="shared" si="9"/>
        <v>0</v>
      </c>
      <c r="H96" s="354" t="e">
        <f t="shared" si="9"/>
        <v>#VALUE!</v>
      </c>
      <c r="I96" s="353">
        <f t="shared" si="9"/>
        <v>0</v>
      </c>
      <c r="J96" s="353">
        <f t="shared" si="9"/>
        <v>0</v>
      </c>
      <c r="K96" s="355">
        <f t="shared" si="9"/>
        <v>0</v>
      </c>
      <c r="L96" s="355">
        <f t="shared" si="9"/>
        <v>8</v>
      </c>
      <c r="M96" s="355">
        <f t="shared" si="9"/>
        <v>0</v>
      </c>
      <c r="N96" s="356">
        <f t="shared" si="9"/>
        <v>0</v>
      </c>
      <c r="O96" s="355">
        <f t="shared" si="9"/>
        <v>0.62647058823529278</v>
      </c>
      <c r="P96" s="355">
        <f t="shared" si="9"/>
        <v>-1</v>
      </c>
      <c r="Q96" s="355">
        <f t="shared" si="9"/>
        <v>0</v>
      </c>
      <c r="R96" s="355">
        <f t="shared" si="9"/>
        <v>0</v>
      </c>
      <c r="S96" s="355">
        <f t="shared" si="9"/>
        <v>0</v>
      </c>
      <c r="T96" s="1145"/>
      <c r="U96" s="1146"/>
      <c r="V96" s="355">
        <f t="shared" si="9"/>
        <v>0</v>
      </c>
      <c r="W96" s="355">
        <f t="shared" si="9"/>
        <v>0</v>
      </c>
      <c r="X96" s="355">
        <f t="shared" si="9"/>
        <v>0</v>
      </c>
      <c r="Y96" s="355">
        <f t="shared" si="9"/>
        <v>0</v>
      </c>
      <c r="Z96" s="355">
        <f t="shared" si="9"/>
        <v>0</v>
      </c>
      <c r="AA96" s="355">
        <f t="shared" si="9"/>
        <v>0</v>
      </c>
      <c r="AB96" s="355">
        <f t="shared" si="9"/>
        <v>0</v>
      </c>
      <c r="AC96" s="355">
        <f t="shared" si="9"/>
        <v>0</v>
      </c>
      <c r="AD96" s="355">
        <f t="shared" si="9"/>
        <v>0</v>
      </c>
      <c r="AE96" s="355">
        <f t="shared" si="9"/>
        <v>0</v>
      </c>
      <c r="AF96" s="355">
        <f t="shared" si="9"/>
        <v>0</v>
      </c>
      <c r="AG96" s="355">
        <f t="shared" si="9"/>
        <v>0</v>
      </c>
      <c r="AH96" s="355">
        <f t="shared" si="9"/>
        <v>0</v>
      </c>
      <c r="AI96" s="355">
        <f t="shared" si="9"/>
        <v>0</v>
      </c>
      <c r="AJ96" s="355">
        <f t="shared" si="9"/>
        <v>0</v>
      </c>
      <c r="AK96" s="355">
        <f t="shared" si="9"/>
        <v>0</v>
      </c>
      <c r="AL96" s="355">
        <f t="shared" si="9"/>
        <v>0</v>
      </c>
      <c r="AM96" s="352">
        <f t="shared" si="7"/>
        <v>0</v>
      </c>
      <c r="AO96" s="136">
        <v>4</v>
      </c>
    </row>
    <row r="97" spans="1:41" ht="13.5" customHeight="1">
      <c r="A97" s="1228"/>
      <c r="B97" s="1229"/>
      <c r="C97" s="351" t="s">
        <v>31</v>
      </c>
      <c r="D97" s="352"/>
      <c r="E97" s="353" t="s">
        <v>203</v>
      </c>
      <c r="F97" s="353">
        <f t="shared" si="9"/>
        <v>0</v>
      </c>
      <c r="G97" s="353">
        <f t="shared" si="9"/>
        <v>0</v>
      </c>
      <c r="H97" s="354" t="e">
        <f t="shared" si="9"/>
        <v>#VALUE!</v>
      </c>
      <c r="I97" s="353">
        <f t="shared" si="9"/>
        <v>0</v>
      </c>
      <c r="J97" s="353">
        <f t="shared" si="9"/>
        <v>0</v>
      </c>
      <c r="K97" s="355">
        <f t="shared" si="9"/>
        <v>0</v>
      </c>
      <c r="L97" s="355">
        <f t="shared" si="9"/>
        <v>2</v>
      </c>
      <c r="M97" s="355">
        <f t="shared" si="9"/>
        <v>0</v>
      </c>
      <c r="N97" s="356">
        <f t="shared" si="9"/>
        <v>-2</v>
      </c>
      <c r="O97" s="355">
        <f t="shared" si="9"/>
        <v>-2.2413793103446267E-2</v>
      </c>
      <c r="P97" s="355">
        <f t="shared" si="9"/>
        <v>1</v>
      </c>
      <c r="Q97" s="355">
        <f t="shared" si="9"/>
        <v>-1</v>
      </c>
      <c r="R97" s="355">
        <f t="shared" si="9"/>
        <v>0</v>
      </c>
      <c r="S97" s="355">
        <f t="shared" si="9"/>
        <v>0</v>
      </c>
      <c r="T97" s="1145"/>
      <c r="U97" s="1146"/>
      <c r="V97" s="355">
        <f t="shared" si="9"/>
        <v>0</v>
      </c>
      <c r="W97" s="355">
        <f t="shared" si="9"/>
        <v>0</v>
      </c>
      <c r="X97" s="355">
        <f t="shared" si="9"/>
        <v>0</v>
      </c>
      <c r="Y97" s="355">
        <f t="shared" si="9"/>
        <v>0</v>
      </c>
      <c r="Z97" s="355">
        <f t="shared" si="9"/>
        <v>1</v>
      </c>
      <c r="AA97" s="355">
        <f t="shared" si="9"/>
        <v>0</v>
      </c>
      <c r="AB97" s="355">
        <f t="shared" si="9"/>
        <v>0</v>
      </c>
      <c r="AC97" s="355">
        <f t="shared" si="9"/>
        <v>0</v>
      </c>
      <c r="AD97" s="355">
        <f t="shared" si="9"/>
        <v>0</v>
      </c>
      <c r="AE97" s="355">
        <f t="shared" si="9"/>
        <v>0</v>
      </c>
      <c r="AF97" s="355">
        <f t="shared" si="9"/>
        <v>0</v>
      </c>
      <c r="AG97" s="355">
        <f t="shared" si="9"/>
        <v>0</v>
      </c>
      <c r="AH97" s="355">
        <f t="shared" si="9"/>
        <v>0</v>
      </c>
      <c r="AI97" s="355">
        <f t="shared" si="9"/>
        <v>0</v>
      </c>
      <c r="AJ97" s="355">
        <f t="shared" si="9"/>
        <v>0</v>
      </c>
      <c r="AK97" s="355">
        <f t="shared" si="9"/>
        <v>0</v>
      </c>
      <c r="AL97" s="355">
        <f t="shared" si="9"/>
        <v>0</v>
      </c>
      <c r="AM97" s="352">
        <f t="shared" si="7"/>
        <v>0</v>
      </c>
      <c r="AO97" s="136">
        <v>5</v>
      </c>
    </row>
    <row r="98" spans="1:41" ht="13.5" customHeight="1">
      <c r="A98" s="1228"/>
      <c r="B98" s="1229"/>
      <c r="C98" s="351" t="s">
        <v>167</v>
      </c>
      <c r="D98" s="352"/>
      <c r="E98" s="353" t="s">
        <v>204</v>
      </c>
      <c r="F98" s="353">
        <f t="shared" si="9"/>
        <v>0</v>
      </c>
      <c r="G98" s="353">
        <f t="shared" si="9"/>
        <v>0</v>
      </c>
      <c r="H98" s="354" t="e">
        <f t="shared" si="9"/>
        <v>#VALUE!</v>
      </c>
      <c r="I98" s="353">
        <f t="shared" si="9"/>
        <v>0</v>
      </c>
      <c r="J98" s="353">
        <f t="shared" si="9"/>
        <v>0</v>
      </c>
      <c r="K98" s="355">
        <f t="shared" si="9"/>
        <v>0</v>
      </c>
      <c r="L98" s="355">
        <f t="shared" si="9"/>
        <v>0</v>
      </c>
      <c r="M98" s="355">
        <f t="shared" si="9"/>
        <v>1</v>
      </c>
      <c r="N98" s="356">
        <f t="shared" si="9"/>
        <v>0</v>
      </c>
      <c r="O98" s="355">
        <f t="shared" si="9"/>
        <v>-4.5694603903555731E-2</v>
      </c>
      <c r="P98" s="355">
        <f t="shared" si="9"/>
        <v>0</v>
      </c>
      <c r="Q98" s="355">
        <f t="shared" si="9"/>
        <v>0</v>
      </c>
      <c r="R98" s="355">
        <f t="shared" si="9"/>
        <v>0</v>
      </c>
      <c r="S98" s="355">
        <f t="shared" si="9"/>
        <v>0</v>
      </c>
      <c r="T98" s="1145"/>
      <c r="U98" s="1146"/>
      <c r="V98" s="355">
        <f t="shared" si="9"/>
        <v>0</v>
      </c>
      <c r="W98" s="355">
        <f t="shared" si="9"/>
        <v>0</v>
      </c>
      <c r="X98" s="355">
        <f t="shared" si="9"/>
        <v>0</v>
      </c>
      <c r="Y98" s="355">
        <f t="shared" si="9"/>
        <v>0</v>
      </c>
      <c r="Z98" s="355">
        <f t="shared" si="9"/>
        <v>-1</v>
      </c>
      <c r="AA98" s="355">
        <f t="shared" si="9"/>
        <v>0</v>
      </c>
      <c r="AB98" s="355">
        <f t="shared" si="9"/>
        <v>0</v>
      </c>
      <c r="AC98" s="355">
        <f t="shared" si="9"/>
        <v>0</v>
      </c>
      <c r="AD98" s="355">
        <f t="shared" si="9"/>
        <v>0</v>
      </c>
      <c r="AE98" s="355">
        <f t="shared" si="9"/>
        <v>0</v>
      </c>
      <c r="AF98" s="355">
        <f t="shared" si="9"/>
        <v>0</v>
      </c>
      <c r="AG98" s="355">
        <f t="shared" si="9"/>
        <v>0</v>
      </c>
      <c r="AH98" s="355">
        <f t="shared" si="9"/>
        <v>0</v>
      </c>
      <c r="AI98" s="355">
        <f t="shared" si="9"/>
        <v>0</v>
      </c>
      <c r="AJ98" s="355">
        <f t="shared" si="9"/>
        <v>0</v>
      </c>
      <c r="AK98" s="355">
        <f t="shared" si="9"/>
        <v>0</v>
      </c>
      <c r="AL98" s="355">
        <f t="shared" si="9"/>
        <v>0</v>
      </c>
      <c r="AM98" s="352">
        <f t="shared" si="7"/>
        <v>0</v>
      </c>
      <c r="AO98" s="136">
        <v>6</v>
      </c>
    </row>
    <row r="99" spans="1:41" ht="13.5" customHeight="1">
      <c r="A99" s="1228"/>
      <c r="B99" s="1229"/>
      <c r="C99" s="351" t="s">
        <v>168</v>
      </c>
      <c r="D99" s="352"/>
      <c r="E99" s="353" t="s">
        <v>204</v>
      </c>
      <c r="F99" s="353">
        <f t="shared" si="9"/>
        <v>0</v>
      </c>
      <c r="G99" s="353">
        <f t="shared" si="9"/>
        <v>-2</v>
      </c>
      <c r="H99" s="354" t="e">
        <f t="shared" si="9"/>
        <v>#VALUE!</v>
      </c>
      <c r="I99" s="353">
        <f t="shared" si="9"/>
        <v>0</v>
      </c>
      <c r="J99" s="353">
        <f t="shared" si="9"/>
        <v>0</v>
      </c>
      <c r="K99" s="355">
        <f t="shared" si="9"/>
        <v>0</v>
      </c>
      <c r="L99" s="355">
        <f t="shared" si="9"/>
        <v>-13</v>
      </c>
      <c r="M99" s="355">
        <f t="shared" si="9"/>
        <v>0</v>
      </c>
      <c r="N99" s="356">
        <f t="shared" si="9"/>
        <v>0</v>
      </c>
      <c r="O99" s="355">
        <f t="shared" si="9"/>
        <v>0.24311183144246229</v>
      </c>
      <c r="P99" s="355">
        <f t="shared" si="9"/>
        <v>-1</v>
      </c>
      <c r="Q99" s="355">
        <f t="shared" si="9"/>
        <v>-1</v>
      </c>
      <c r="R99" s="355">
        <f t="shared" si="9"/>
        <v>0</v>
      </c>
      <c r="S99" s="355">
        <f t="shared" si="9"/>
        <v>-1</v>
      </c>
      <c r="T99" s="1145"/>
      <c r="U99" s="1146"/>
      <c r="V99" s="355">
        <f t="shared" si="9"/>
        <v>0</v>
      </c>
      <c r="W99" s="355">
        <f t="shared" si="9"/>
        <v>0</v>
      </c>
      <c r="X99" s="355">
        <f t="shared" si="9"/>
        <v>0</v>
      </c>
      <c r="Y99" s="355">
        <f t="shared" si="9"/>
        <v>0</v>
      </c>
      <c r="Z99" s="355">
        <f t="shared" si="9"/>
        <v>0</v>
      </c>
      <c r="AA99" s="355">
        <f t="shared" si="9"/>
        <v>0</v>
      </c>
      <c r="AB99" s="355">
        <f t="shared" si="9"/>
        <v>0</v>
      </c>
      <c r="AC99" s="355">
        <f t="shared" si="9"/>
        <v>0</v>
      </c>
      <c r="AD99" s="355">
        <f t="shared" si="9"/>
        <v>1</v>
      </c>
      <c r="AE99" s="355">
        <f t="shared" si="9"/>
        <v>0</v>
      </c>
      <c r="AF99" s="355">
        <f t="shared" si="9"/>
        <v>0</v>
      </c>
      <c r="AG99" s="355">
        <f t="shared" si="9"/>
        <v>0</v>
      </c>
      <c r="AH99" s="355">
        <f t="shared" si="9"/>
        <v>0</v>
      </c>
      <c r="AI99" s="355">
        <f t="shared" si="9"/>
        <v>0</v>
      </c>
      <c r="AJ99" s="355">
        <f t="shared" si="9"/>
        <v>0</v>
      </c>
      <c r="AK99" s="355">
        <f t="shared" si="9"/>
        <v>0</v>
      </c>
      <c r="AL99" s="355">
        <f t="shared" si="9"/>
        <v>0</v>
      </c>
      <c r="AM99" s="352">
        <f t="shared" si="7"/>
        <v>-1</v>
      </c>
      <c r="AO99" s="136">
        <v>19</v>
      </c>
    </row>
    <row r="100" spans="1:41" ht="13.5" customHeight="1">
      <c r="A100" s="1230"/>
      <c r="B100" s="1231"/>
      <c r="C100" s="351" t="s">
        <v>169</v>
      </c>
      <c r="D100" s="352"/>
      <c r="E100" s="353" t="s">
        <v>205</v>
      </c>
      <c r="F100" s="353">
        <f t="shared" si="9"/>
        <v>0</v>
      </c>
      <c r="G100" s="353">
        <f t="shared" si="9"/>
        <v>0</v>
      </c>
      <c r="H100" s="354" t="e">
        <f t="shared" si="9"/>
        <v>#VALUE!</v>
      </c>
      <c r="I100" s="353">
        <f t="shared" si="9"/>
        <v>0</v>
      </c>
      <c r="J100" s="353">
        <f t="shared" si="9"/>
        <v>-6</v>
      </c>
      <c r="K100" s="355">
        <f t="shared" si="9"/>
        <v>0</v>
      </c>
      <c r="L100" s="355">
        <f t="shared" si="9"/>
        <v>1</v>
      </c>
      <c r="M100" s="355">
        <f t="shared" si="9"/>
        <v>1</v>
      </c>
      <c r="N100" s="356">
        <f t="shared" si="9"/>
        <v>0</v>
      </c>
      <c r="O100" s="355">
        <f t="shared" si="9"/>
        <v>0.71046511627907449</v>
      </c>
      <c r="P100" s="355">
        <f t="shared" si="9"/>
        <v>0</v>
      </c>
      <c r="Q100" s="355">
        <f t="shared" si="9"/>
        <v>0</v>
      </c>
      <c r="R100" s="355">
        <f t="shared" si="9"/>
        <v>0</v>
      </c>
      <c r="S100" s="355">
        <f t="shared" si="9"/>
        <v>0</v>
      </c>
      <c r="T100" s="1145"/>
      <c r="U100" s="1146"/>
      <c r="V100" s="355">
        <f t="shared" si="9"/>
        <v>0</v>
      </c>
      <c r="W100" s="355">
        <f t="shared" si="9"/>
        <v>0</v>
      </c>
      <c r="X100" s="355">
        <f t="shared" si="9"/>
        <v>0</v>
      </c>
      <c r="Y100" s="355">
        <f t="shared" si="9"/>
        <v>0</v>
      </c>
      <c r="Z100" s="355">
        <f t="shared" si="9"/>
        <v>0</v>
      </c>
      <c r="AA100" s="355">
        <f t="shared" si="9"/>
        <v>0</v>
      </c>
      <c r="AB100" s="355">
        <f t="shared" si="9"/>
        <v>0</v>
      </c>
      <c r="AC100" s="355">
        <f t="shared" si="9"/>
        <v>0</v>
      </c>
      <c r="AD100" s="355">
        <f t="shared" si="9"/>
        <v>0</v>
      </c>
      <c r="AE100" s="355">
        <f t="shared" si="9"/>
        <v>0</v>
      </c>
      <c r="AF100" s="355">
        <f t="shared" si="9"/>
        <v>0</v>
      </c>
      <c r="AG100" s="355">
        <f t="shared" si="9"/>
        <v>0</v>
      </c>
      <c r="AH100" s="355">
        <f t="shared" si="9"/>
        <v>0</v>
      </c>
      <c r="AI100" s="355">
        <f t="shared" si="9"/>
        <v>0</v>
      </c>
      <c r="AJ100" s="355">
        <f t="shared" si="9"/>
        <v>0</v>
      </c>
      <c r="AK100" s="355">
        <f t="shared" si="9"/>
        <v>0</v>
      </c>
      <c r="AL100" s="355">
        <f t="shared" si="9"/>
        <v>0</v>
      </c>
      <c r="AM100" s="352">
        <f t="shared" si="7"/>
        <v>0</v>
      </c>
      <c r="AO100" s="136">
        <v>8</v>
      </c>
    </row>
    <row r="101" spans="1:41" ht="13.5" customHeight="1">
      <c r="E101" s="367"/>
      <c r="F101" s="367"/>
      <c r="G101" s="367"/>
      <c r="H101" s="370"/>
      <c r="I101" s="367"/>
      <c r="J101" s="367"/>
    </row>
    <row r="102" spans="1:41" ht="13.5" customHeight="1">
      <c r="E102" s="367"/>
      <c r="F102" s="367"/>
      <c r="G102" s="367"/>
      <c r="H102" s="370"/>
      <c r="I102" s="367"/>
      <c r="J102" s="367"/>
    </row>
    <row r="103" spans="1:41" ht="13.5" customHeight="1">
      <c r="E103" s="367"/>
      <c r="F103" s="367"/>
      <c r="G103" s="367"/>
      <c r="H103" s="370"/>
      <c r="I103" s="367"/>
      <c r="J103" s="367"/>
    </row>
    <row r="104" spans="1:41" ht="13.5" customHeight="1">
      <c r="E104" s="367"/>
      <c r="F104" s="367"/>
      <c r="G104" s="367"/>
      <c r="H104" s="370"/>
      <c r="I104" s="367"/>
      <c r="J104" s="367"/>
    </row>
    <row r="105" spans="1:41" ht="13.5" customHeight="1">
      <c r="E105" s="367"/>
      <c r="F105" s="367"/>
      <c r="G105" s="367"/>
      <c r="H105" s="370"/>
      <c r="I105" s="367"/>
      <c r="J105" s="367"/>
    </row>
    <row r="106" spans="1:41" ht="13.5" customHeight="1">
      <c r="E106" s="367"/>
      <c r="F106" s="367"/>
      <c r="G106" s="367"/>
      <c r="H106" s="370"/>
      <c r="I106" s="367"/>
      <c r="J106" s="367"/>
    </row>
    <row r="107" spans="1:41" ht="13.5" customHeight="1">
      <c r="E107" s="367"/>
      <c r="F107" s="367"/>
      <c r="G107" s="367"/>
      <c r="H107" s="370"/>
      <c r="I107" s="367"/>
      <c r="J107" s="367"/>
    </row>
    <row r="108" spans="1:41" ht="13.5" customHeight="1">
      <c r="E108" s="367"/>
      <c r="F108" s="367"/>
      <c r="G108" s="367"/>
      <c r="H108" s="370"/>
      <c r="I108" s="367"/>
      <c r="J108" s="367"/>
    </row>
    <row r="109" spans="1:41" ht="13.5" customHeight="1">
      <c r="E109" s="367"/>
      <c r="F109" s="367"/>
      <c r="G109" s="367"/>
      <c r="H109" s="370"/>
      <c r="I109" s="367"/>
      <c r="J109" s="367"/>
    </row>
    <row r="110" spans="1:41" ht="13.5" customHeight="1">
      <c r="E110" s="367"/>
      <c r="F110" s="367"/>
      <c r="G110" s="367"/>
      <c r="H110" s="370"/>
      <c r="I110" s="367"/>
      <c r="J110" s="367"/>
    </row>
    <row r="111" spans="1:41" ht="13.5" customHeight="1">
      <c r="E111" s="367"/>
      <c r="F111" s="367"/>
      <c r="G111" s="367"/>
      <c r="H111" s="370"/>
      <c r="I111" s="367"/>
      <c r="J111" s="367"/>
    </row>
    <row r="112" spans="1:41" ht="13.5" customHeight="1">
      <c r="E112" s="367"/>
      <c r="F112" s="367"/>
      <c r="G112" s="367"/>
      <c r="H112" s="370"/>
      <c r="I112" s="367"/>
      <c r="J112" s="367"/>
    </row>
    <row r="113" spans="5:10" ht="13.5" customHeight="1">
      <c r="E113" s="367"/>
      <c r="F113" s="367"/>
      <c r="G113" s="367"/>
      <c r="H113" s="370"/>
      <c r="I113" s="367"/>
      <c r="J113" s="367"/>
    </row>
    <row r="114" spans="5:10" ht="13.5" customHeight="1">
      <c r="E114" s="367"/>
      <c r="F114" s="367"/>
      <c r="G114" s="367"/>
      <c r="H114" s="370"/>
      <c r="I114" s="367"/>
      <c r="J114" s="367"/>
    </row>
    <row r="115" spans="5:10" ht="13.5" customHeight="1">
      <c r="E115" s="367"/>
      <c r="F115" s="367"/>
      <c r="G115" s="367"/>
      <c r="H115" s="370"/>
      <c r="I115" s="367"/>
      <c r="J115" s="367"/>
    </row>
    <row r="116" spans="5:10" ht="13.5" customHeight="1">
      <c r="E116" s="367"/>
      <c r="F116" s="367"/>
      <c r="G116" s="367"/>
      <c r="H116" s="370"/>
      <c r="I116" s="367"/>
      <c r="J116" s="367"/>
    </row>
    <row r="117" spans="5:10" ht="13.5" customHeight="1">
      <c r="E117" s="367"/>
      <c r="F117" s="367"/>
      <c r="G117" s="367"/>
      <c r="H117" s="370"/>
      <c r="I117" s="367"/>
      <c r="J117" s="367"/>
    </row>
    <row r="118" spans="5:10" ht="13.5" customHeight="1">
      <c r="E118" s="367"/>
      <c r="F118" s="367"/>
      <c r="G118" s="367"/>
      <c r="H118" s="370"/>
      <c r="I118" s="367"/>
      <c r="J118" s="367"/>
    </row>
    <row r="119" spans="5:10" ht="13.5" customHeight="1">
      <c r="E119" s="367"/>
      <c r="F119" s="367"/>
      <c r="G119" s="367"/>
      <c r="H119" s="370"/>
      <c r="I119" s="367"/>
      <c r="J119" s="367"/>
    </row>
    <row r="120" spans="5:10" ht="13.5" customHeight="1">
      <c r="E120" s="367"/>
      <c r="F120" s="367"/>
      <c r="G120" s="367"/>
      <c r="H120" s="370"/>
      <c r="I120" s="367"/>
      <c r="J120" s="367"/>
    </row>
    <row r="121" spans="5:10" ht="13.5" customHeight="1">
      <c r="E121" s="367"/>
      <c r="F121" s="367"/>
      <c r="G121" s="367"/>
      <c r="H121" s="370"/>
      <c r="I121" s="367"/>
      <c r="J121" s="367"/>
    </row>
    <row r="122" spans="5:10" ht="13.5" customHeight="1">
      <c r="E122" s="367"/>
      <c r="F122" s="367"/>
      <c r="G122" s="367"/>
      <c r="H122" s="370"/>
      <c r="I122" s="367"/>
      <c r="J122" s="367"/>
    </row>
    <row r="123" spans="5:10" ht="13.5" customHeight="1">
      <c r="E123" s="367"/>
      <c r="F123" s="367"/>
      <c r="G123" s="367"/>
      <c r="H123" s="370"/>
      <c r="I123" s="367"/>
      <c r="J123" s="367"/>
    </row>
    <row r="124" spans="5:10" ht="13.5" customHeight="1">
      <c r="E124" s="367"/>
      <c r="F124" s="367"/>
      <c r="G124" s="367"/>
      <c r="H124" s="370"/>
      <c r="I124" s="367"/>
      <c r="J124" s="367"/>
    </row>
    <row r="125" spans="5:10" ht="13.5" customHeight="1">
      <c r="E125" s="367"/>
      <c r="F125" s="367"/>
      <c r="G125" s="367"/>
      <c r="H125" s="370"/>
      <c r="I125" s="367"/>
      <c r="J125" s="367"/>
    </row>
    <row r="126" spans="5:10" ht="13.5" customHeight="1">
      <c r="E126" s="367"/>
      <c r="F126" s="367"/>
      <c r="G126" s="367"/>
      <c r="H126" s="370"/>
      <c r="I126" s="367"/>
      <c r="J126" s="367"/>
    </row>
    <row r="127" spans="5:10" ht="13.5" customHeight="1">
      <c r="E127" s="367"/>
      <c r="F127" s="367"/>
      <c r="G127" s="367"/>
      <c r="H127" s="370"/>
      <c r="I127" s="367"/>
      <c r="J127" s="367"/>
    </row>
    <row r="128" spans="5:10" ht="13.5" customHeight="1">
      <c r="E128" s="367"/>
      <c r="F128" s="367"/>
      <c r="G128" s="367"/>
      <c r="H128" s="370"/>
      <c r="I128" s="367"/>
      <c r="J128" s="367"/>
    </row>
    <row r="129" spans="5:10" ht="13.5" customHeight="1">
      <c r="E129" s="367"/>
      <c r="F129" s="367"/>
      <c r="G129" s="367"/>
      <c r="H129" s="370"/>
      <c r="I129" s="367"/>
      <c r="J129" s="367"/>
    </row>
    <row r="130" spans="5:10" ht="13.5" customHeight="1">
      <c r="E130" s="367"/>
      <c r="F130" s="367"/>
      <c r="G130" s="367"/>
      <c r="H130" s="370"/>
      <c r="I130" s="367"/>
      <c r="J130" s="367"/>
    </row>
    <row r="131" spans="5:10" ht="13.5" customHeight="1">
      <c r="E131" s="367"/>
      <c r="F131" s="367"/>
      <c r="G131" s="367"/>
      <c r="H131" s="370"/>
      <c r="I131" s="367"/>
      <c r="J131" s="367"/>
    </row>
    <row r="132" spans="5:10" ht="13.5" customHeight="1">
      <c r="E132" s="367"/>
      <c r="F132" s="367"/>
      <c r="G132" s="367"/>
      <c r="H132" s="370"/>
      <c r="I132" s="367"/>
      <c r="J132" s="367"/>
    </row>
    <row r="133" spans="5:10" ht="13.5" customHeight="1">
      <c r="E133" s="367"/>
      <c r="F133" s="367"/>
      <c r="G133" s="367"/>
      <c r="H133" s="370"/>
      <c r="I133" s="367"/>
      <c r="J133" s="367"/>
    </row>
    <row r="134" spans="5:10" ht="13.5" customHeight="1">
      <c r="E134" s="367"/>
      <c r="F134" s="367"/>
      <c r="G134" s="367"/>
      <c r="H134" s="370"/>
      <c r="I134" s="367"/>
      <c r="J134" s="367"/>
    </row>
    <row r="135" spans="5:10" ht="13.5" customHeight="1">
      <c r="E135" s="367"/>
      <c r="F135" s="367"/>
      <c r="G135" s="367"/>
      <c r="H135" s="370"/>
      <c r="I135" s="367"/>
      <c r="J135" s="367"/>
    </row>
    <row r="136" spans="5:10" ht="13.5" customHeight="1">
      <c r="E136" s="367"/>
      <c r="F136" s="367"/>
      <c r="G136" s="367"/>
      <c r="H136" s="370"/>
      <c r="I136" s="367"/>
      <c r="J136" s="367"/>
    </row>
    <row r="137" spans="5:10" ht="13.5" customHeight="1">
      <c r="E137" s="367"/>
      <c r="F137" s="367"/>
      <c r="G137" s="367"/>
      <c r="H137" s="370"/>
      <c r="I137" s="367"/>
      <c r="J137" s="367"/>
    </row>
    <row r="138" spans="5:10" ht="13.5" customHeight="1">
      <c r="E138" s="367"/>
      <c r="F138" s="367"/>
      <c r="G138" s="367"/>
      <c r="H138" s="370"/>
      <c r="I138" s="367"/>
      <c r="J138" s="367"/>
    </row>
    <row r="139" spans="5:10" ht="13.5" customHeight="1">
      <c r="E139" s="367"/>
      <c r="F139" s="367"/>
      <c r="G139" s="367"/>
      <c r="H139" s="370"/>
      <c r="I139" s="367"/>
      <c r="J139" s="367"/>
    </row>
    <row r="140" spans="5:10" ht="13.5" customHeight="1">
      <c r="E140" s="367"/>
      <c r="F140" s="367"/>
      <c r="G140" s="367"/>
      <c r="H140" s="370"/>
      <c r="I140" s="367"/>
      <c r="J140" s="367"/>
    </row>
    <row r="141" spans="5:10" ht="13.5" customHeight="1">
      <c r="E141" s="367"/>
      <c r="F141" s="367"/>
      <c r="G141" s="367"/>
      <c r="H141" s="370"/>
      <c r="I141" s="367"/>
      <c r="J141" s="367"/>
    </row>
    <row r="142" spans="5:10" ht="13.5" customHeight="1">
      <c r="E142" s="367"/>
      <c r="F142" s="367"/>
      <c r="G142" s="367"/>
      <c r="H142" s="370"/>
      <c r="I142" s="367"/>
      <c r="J142" s="367"/>
    </row>
    <row r="143" spans="5:10" ht="13.5" customHeight="1">
      <c r="E143" s="367"/>
      <c r="F143" s="367"/>
      <c r="G143" s="367"/>
      <c r="H143" s="370"/>
      <c r="I143" s="367"/>
      <c r="J143" s="367"/>
    </row>
    <row r="144" spans="5:10" ht="13.5" customHeight="1">
      <c r="E144" s="367"/>
      <c r="F144" s="367"/>
      <c r="G144" s="367"/>
      <c r="H144" s="370"/>
      <c r="I144" s="367"/>
      <c r="J144" s="367"/>
    </row>
    <row r="145" spans="5:10" ht="13.5" customHeight="1">
      <c r="E145" s="367"/>
      <c r="F145" s="367"/>
      <c r="G145" s="367"/>
      <c r="H145" s="370"/>
      <c r="I145" s="367"/>
      <c r="J145" s="367"/>
    </row>
    <row r="146" spans="5:10" ht="13.5" customHeight="1">
      <c r="E146" s="367"/>
      <c r="F146" s="367"/>
      <c r="G146" s="367"/>
      <c r="H146" s="370"/>
      <c r="I146" s="367"/>
      <c r="J146" s="367"/>
    </row>
    <row r="147" spans="5:10" ht="13.5" customHeight="1">
      <c r="E147" s="367"/>
      <c r="F147" s="367"/>
      <c r="G147" s="367"/>
      <c r="H147" s="370"/>
      <c r="I147" s="367"/>
      <c r="J147" s="367"/>
    </row>
    <row r="148" spans="5:10" ht="13.5" customHeight="1">
      <c r="E148" s="367"/>
      <c r="F148" s="367"/>
      <c r="G148" s="367"/>
      <c r="H148" s="370"/>
      <c r="I148" s="367"/>
      <c r="J148" s="367"/>
    </row>
    <row r="149" spans="5:10" ht="13.5" customHeight="1">
      <c r="E149" s="367"/>
      <c r="F149" s="367"/>
      <c r="G149" s="367"/>
      <c r="H149" s="370"/>
      <c r="I149" s="367"/>
      <c r="J149" s="367"/>
    </row>
    <row r="150" spans="5:10" ht="13.5" customHeight="1">
      <c r="E150" s="367"/>
      <c r="F150" s="367"/>
      <c r="G150" s="367"/>
      <c r="H150" s="370"/>
      <c r="I150" s="367"/>
      <c r="J150" s="367"/>
    </row>
    <row r="151" spans="5:10" ht="13.5" customHeight="1">
      <c r="E151" s="367"/>
      <c r="F151" s="367"/>
      <c r="G151" s="367"/>
      <c r="H151" s="370"/>
      <c r="I151" s="367"/>
      <c r="J151" s="367"/>
    </row>
    <row r="152" spans="5:10" ht="13.5" customHeight="1">
      <c r="E152" s="367"/>
      <c r="F152" s="367"/>
      <c r="G152" s="367"/>
      <c r="H152" s="370"/>
      <c r="I152" s="367"/>
      <c r="J152" s="367"/>
    </row>
    <row r="153" spans="5:10" ht="13.5" customHeight="1">
      <c r="E153" s="367"/>
      <c r="F153" s="367"/>
      <c r="G153" s="367"/>
      <c r="H153" s="370"/>
      <c r="I153" s="367"/>
      <c r="J153" s="367"/>
    </row>
    <row r="154" spans="5:10" ht="13.5" customHeight="1">
      <c r="E154" s="367"/>
      <c r="F154" s="367"/>
      <c r="G154" s="367"/>
      <c r="H154" s="370"/>
      <c r="I154" s="367"/>
      <c r="J154" s="367"/>
    </row>
    <row r="155" spans="5:10" ht="13.5" customHeight="1">
      <c r="E155" s="367"/>
      <c r="F155" s="367"/>
      <c r="G155" s="367"/>
      <c r="H155" s="370"/>
      <c r="I155" s="367"/>
      <c r="J155" s="367"/>
    </row>
    <row r="156" spans="5:10" ht="13.5" customHeight="1">
      <c r="E156" s="367"/>
      <c r="F156" s="367"/>
      <c r="G156" s="367"/>
      <c r="H156" s="370"/>
      <c r="I156" s="367"/>
      <c r="J156" s="367"/>
    </row>
    <row r="157" spans="5:10" ht="13.5" customHeight="1">
      <c r="E157" s="367"/>
      <c r="F157" s="367"/>
      <c r="G157" s="367"/>
      <c r="H157" s="370"/>
      <c r="I157" s="367"/>
      <c r="J157" s="367"/>
    </row>
    <row r="158" spans="5:10" ht="13.5" customHeight="1">
      <c r="E158" s="367"/>
      <c r="F158" s="367"/>
      <c r="G158" s="367"/>
      <c r="H158" s="370"/>
      <c r="I158" s="367"/>
      <c r="J158" s="367"/>
    </row>
    <row r="159" spans="5:10" ht="13.5" customHeight="1">
      <c r="E159" s="367"/>
      <c r="F159" s="367"/>
      <c r="G159" s="367"/>
      <c r="H159" s="370"/>
      <c r="I159" s="367"/>
      <c r="J159" s="367"/>
    </row>
    <row r="160" spans="5:10" ht="13.5" customHeight="1">
      <c r="E160" s="367"/>
      <c r="F160" s="367"/>
      <c r="G160" s="367"/>
      <c r="H160" s="370"/>
      <c r="I160" s="367"/>
      <c r="J160" s="367"/>
    </row>
    <row r="161" spans="5:10" ht="13.5" customHeight="1">
      <c r="E161" s="367"/>
      <c r="F161" s="367"/>
      <c r="G161" s="367"/>
      <c r="H161" s="370"/>
      <c r="I161" s="367"/>
      <c r="J161" s="367"/>
    </row>
    <row r="162" spans="5:10" ht="13.5" customHeight="1">
      <c r="E162" s="367"/>
      <c r="F162" s="367"/>
      <c r="G162" s="367"/>
      <c r="H162" s="370"/>
      <c r="I162" s="367"/>
      <c r="J162" s="367"/>
    </row>
    <row r="163" spans="5:10" ht="13.5" customHeight="1">
      <c r="E163" s="367"/>
      <c r="F163" s="367"/>
      <c r="G163" s="367"/>
      <c r="H163" s="370"/>
      <c r="I163" s="367"/>
      <c r="J163" s="367"/>
    </row>
    <row r="164" spans="5:10" ht="13.5" customHeight="1">
      <c r="E164" s="367"/>
      <c r="F164" s="367"/>
      <c r="G164" s="367"/>
      <c r="H164" s="370"/>
      <c r="I164" s="367"/>
      <c r="J164" s="367"/>
    </row>
    <row r="165" spans="5:10" ht="13.5" customHeight="1">
      <c r="E165" s="367"/>
      <c r="F165" s="367"/>
      <c r="G165" s="367"/>
      <c r="H165" s="370"/>
      <c r="I165" s="367"/>
      <c r="J165" s="367"/>
    </row>
    <row r="166" spans="5:10" ht="13.5" customHeight="1">
      <c r="E166" s="367"/>
      <c r="F166" s="367"/>
      <c r="G166" s="367"/>
      <c r="H166" s="370"/>
      <c r="I166" s="367"/>
      <c r="J166" s="367"/>
    </row>
    <row r="167" spans="5:10" ht="13.5" customHeight="1">
      <c r="E167" s="367"/>
      <c r="F167" s="367"/>
      <c r="G167" s="367"/>
      <c r="H167" s="370"/>
      <c r="I167" s="367"/>
      <c r="J167" s="367"/>
    </row>
    <row r="168" spans="5:10" ht="13.5" customHeight="1">
      <c r="E168" s="367"/>
      <c r="F168" s="367"/>
      <c r="G168" s="367"/>
      <c r="H168" s="370"/>
      <c r="I168" s="367"/>
      <c r="J168" s="367"/>
    </row>
    <row r="169" spans="5:10" ht="13.5" customHeight="1">
      <c r="E169" s="367"/>
      <c r="F169" s="367"/>
      <c r="G169" s="367"/>
      <c r="H169" s="370"/>
      <c r="I169" s="367"/>
      <c r="J169" s="367"/>
    </row>
    <row r="170" spans="5:10" ht="13.5" customHeight="1">
      <c r="E170" s="367"/>
      <c r="F170" s="367"/>
      <c r="G170" s="367"/>
      <c r="H170" s="370"/>
      <c r="I170" s="367"/>
      <c r="J170" s="367"/>
    </row>
    <row r="171" spans="5:10" ht="13.5" customHeight="1">
      <c r="E171" s="367"/>
      <c r="F171" s="367"/>
      <c r="G171" s="367"/>
      <c r="H171" s="370"/>
      <c r="I171" s="367"/>
      <c r="J171" s="367"/>
    </row>
    <row r="172" spans="5:10" ht="13.5" customHeight="1">
      <c r="E172" s="367"/>
      <c r="F172" s="367"/>
      <c r="G172" s="367"/>
      <c r="H172" s="370"/>
      <c r="I172" s="367"/>
      <c r="J172" s="367"/>
    </row>
    <row r="173" spans="5:10" ht="13.5" customHeight="1">
      <c r="E173" s="367"/>
      <c r="F173" s="367"/>
      <c r="G173" s="367"/>
      <c r="H173" s="370"/>
      <c r="I173" s="367"/>
      <c r="J173" s="367"/>
    </row>
    <row r="174" spans="5:10" ht="13.5" customHeight="1">
      <c r="E174" s="367"/>
      <c r="F174" s="367"/>
      <c r="G174" s="367"/>
      <c r="H174" s="370"/>
      <c r="I174" s="367"/>
      <c r="J174" s="367"/>
    </row>
    <row r="175" spans="5:10" ht="13.5" customHeight="1">
      <c r="E175" s="367"/>
      <c r="F175" s="367"/>
      <c r="G175" s="367"/>
      <c r="H175" s="370"/>
      <c r="I175" s="367"/>
      <c r="J175" s="367"/>
    </row>
    <row r="176" spans="5:10" ht="13.5" customHeight="1">
      <c r="E176" s="367"/>
      <c r="F176" s="367"/>
      <c r="G176" s="367"/>
      <c r="H176" s="370"/>
      <c r="I176" s="367"/>
      <c r="J176" s="367"/>
    </row>
    <row r="177" spans="5:10" ht="13.5" customHeight="1">
      <c r="E177" s="367"/>
      <c r="F177" s="367"/>
      <c r="G177" s="367"/>
      <c r="H177" s="370"/>
      <c r="I177" s="367"/>
      <c r="J177" s="367"/>
    </row>
    <row r="178" spans="5:10" ht="13.5" customHeight="1">
      <c r="E178" s="367"/>
      <c r="F178" s="367"/>
      <c r="G178" s="367"/>
      <c r="H178" s="370"/>
      <c r="I178" s="367"/>
      <c r="J178" s="367"/>
    </row>
    <row r="179" spans="5:10" ht="13.5" customHeight="1">
      <c r="E179" s="367"/>
      <c r="F179" s="367"/>
      <c r="G179" s="367"/>
      <c r="H179" s="370"/>
      <c r="I179" s="367"/>
      <c r="J179" s="367"/>
    </row>
    <row r="180" spans="5:10" ht="13.5" customHeight="1">
      <c r="E180" s="367"/>
      <c r="F180" s="367"/>
      <c r="G180" s="367"/>
      <c r="H180" s="370"/>
      <c r="I180" s="367"/>
      <c r="J180" s="367"/>
    </row>
    <row r="181" spans="5:10" ht="13.5" customHeight="1">
      <c r="E181" s="367"/>
      <c r="F181" s="367"/>
      <c r="G181" s="367"/>
      <c r="H181" s="370"/>
      <c r="I181" s="367"/>
      <c r="J181" s="367"/>
    </row>
    <row r="182" spans="5:10" ht="13.5" customHeight="1">
      <c r="E182" s="367"/>
      <c r="F182" s="367"/>
      <c r="G182" s="367"/>
      <c r="H182" s="370"/>
      <c r="I182" s="367"/>
      <c r="J182" s="367"/>
    </row>
    <row r="183" spans="5:10" ht="13.5" customHeight="1">
      <c r="E183" s="367"/>
      <c r="F183" s="367"/>
      <c r="G183" s="367"/>
      <c r="H183" s="370"/>
      <c r="I183" s="367"/>
      <c r="J183" s="367"/>
    </row>
    <row r="184" spans="5:10" ht="13.5" customHeight="1">
      <c r="E184" s="367"/>
      <c r="F184" s="367"/>
      <c r="G184" s="367"/>
      <c r="H184" s="370"/>
      <c r="I184" s="367"/>
      <c r="J184" s="367"/>
    </row>
    <row r="185" spans="5:10" ht="13.5" customHeight="1">
      <c r="E185" s="367"/>
      <c r="F185" s="367"/>
      <c r="G185" s="367"/>
      <c r="H185" s="370"/>
      <c r="I185" s="367"/>
      <c r="J185" s="367"/>
    </row>
    <row r="186" spans="5:10" ht="13.5" customHeight="1">
      <c r="E186" s="367"/>
      <c r="F186" s="367"/>
      <c r="G186" s="367"/>
      <c r="H186" s="370"/>
      <c r="I186" s="367"/>
      <c r="J186" s="367"/>
    </row>
    <row r="187" spans="5:10" ht="13.5" customHeight="1">
      <c r="E187" s="367"/>
      <c r="F187" s="367"/>
      <c r="G187" s="367"/>
      <c r="H187" s="370"/>
      <c r="I187" s="367"/>
      <c r="J187" s="367"/>
    </row>
    <row r="188" spans="5:10" ht="13.5" customHeight="1">
      <c r="E188" s="367"/>
      <c r="F188" s="367"/>
      <c r="G188" s="367"/>
      <c r="H188" s="370"/>
      <c r="I188" s="367"/>
      <c r="J188" s="367"/>
    </row>
    <row r="189" spans="5:10" ht="13.5" customHeight="1">
      <c r="E189" s="367"/>
      <c r="F189" s="367"/>
      <c r="G189" s="367"/>
      <c r="H189" s="370"/>
      <c r="I189" s="367"/>
      <c r="J189" s="367"/>
    </row>
    <row r="190" spans="5:10">
      <c r="E190" s="367"/>
      <c r="F190" s="367"/>
      <c r="G190" s="367"/>
      <c r="H190" s="370"/>
      <c r="I190" s="367"/>
      <c r="J190" s="367"/>
    </row>
    <row r="191" spans="5:10">
      <c r="E191" s="367"/>
      <c r="F191" s="367"/>
      <c r="G191" s="367"/>
      <c r="H191" s="370"/>
      <c r="I191" s="367"/>
      <c r="J191" s="367"/>
    </row>
    <row r="192" spans="5:10">
      <c r="E192" s="367"/>
      <c r="F192" s="367"/>
      <c r="G192" s="367"/>
      <c r="H192" s="370"/>
      <c r="I192" s="367"/>
      <c r="J192" s="367"/>
    </row>
    <row r="193" spans="5:10">
      <c r="E193" s="367"/>
      <c r="F193" s="367"/>
      <c r="G193" s="367"/>
      <c r="H193" s="370"/>
      <c r="I193" s="367"/>
      <c r="J193" s="367"/>
    </row>
    <row r="194" spans="5:10">
      <c r="E194" s="367"/>
      <c r="F194" s="367"/>
      <c r="G194" s="367"/>
      <c r="H194" s="370"/>
      <c r="I194" s="367"/>
      <c r="J194" s="367"/>
    </row>
    <row r="195" spans="5:10">
      <c r="E195" s="367"/>
      <c r="F195" s="367"/>
      <c r="G195" s="367"/>
      <c r="H195" s="370"/>
      <c r="I195" s="367"/>
      <c r="J195" s="367"/>
    </row>
    <row r="196" spans="5:10">
      <c r="E196" s="367"/>
      <c r="F196" s="367"/>
      <c r="G196" s="367"/>
      <c r="H196" s="370"/>
      <c r="I196" s="367"/>
      <c r="J196" s="367"/>
    </row>
    <row r="197" spans="5:10">
      <c r="E197" s="367"/>
      <c r="F197" s="367"/>
      <c r="G197" s="367"/>
      <c r="H197" s="370"/>
      <c r="I197" s="367"/>
      <c r="J197" s="367"/>
    </row>
    <row r="198" spans="5:10">
      <c r="E198" s="367"/>
      <c r="F198" s="367"/>
      <c r="G198" s="367"/>
      <c r="H198" s="370"/>
      <c r="I198" s="367"/>
      <c r="J198" s="367"/>
    </row>
    <row r="199" spans="5:10">
      <c r="E199" s="367"/>
      <c r="F199" s="367"/>
      <c r="G199" s="367"/>
      <c r="H199" s="370"/>
      <c r="I199" s="367"/>
      <c r="J199" s="367"/>
    </row>
    <row r="200" spans="5:10">
      <c r="E200" s="367"/>
      <c r="F200" s="367"/>
      <c r="G200" s="367"/>
      <c r="H200" s="370"/>
      <c r="I200" s="367"/>
      <c r="J200" s="367"/>
    </row>
    <row r="201" spans="5:10">
      <c r="E201" s="367"/>
      <c r="F201" s="367"/>
      <c r="G201" s="367"/>
      <c r="H201" s="370"/>
      <c r="I201" s="367"/>
      <c r="J201" s="367"/>
    </row>
    <row r="202" spans="5:10">
      <c r="E202" s="367"/>
      <c r="F202" s="367"/>
      <c r="G202" s="367"/>
      <c r="H202" s="370"/>
      <c r="I202" s="367"/>
      <c r="J202" s="367"/>
    </row>
    <row r="203" spans="5:10">
      <c r="E203" s="367"/>
      <c r="F203" s="367"/>
      <c r="G203" s="367"/>
      <c r="H203" s="370"/>
      <c r="I203" s="367"/>
      <c r="J203" s="367"/>
    </row>
    <row r="204" spans="5:10">
      <c r="E204" s="367"/>
      <c r="F204" s="367"/>
      <c r="G204" s="367"/>
      <c r="H204" s="370"/>
      <c r="I204" s="367"/>
      <c r="J204" s="367"/>
    </row>
    <row r="205" spans="5:10">
      <c r="E205" s="367"/>
      <c r="F205" s="367"/>
      <c r="G205" s="367"/>
      <c r="H205" s="370"/>
      <c r="I205" s="367"/>
      <c r="J205" s="367"/>
    </row>
    <row r="206" spans="5:10">
      <c r="E206" s="367"/>
      <c r="F206" s="367"/>
      <c r="G206" s="367"/>
      <c r="H206" s="370"/>
      <c r="I206" s="367"/>
      <c r="J206" s="367"/>
    </row>
    <row r="207" spans="5:10">
      <c r="E207" s="367"/>
      <c r="F207" s="367"/>
      <c r="G207" s="367"/>
      <c r="H207" s="370"/>
      <c r="I207" s="367"/>
      <c r="J207" s="367"/>
    </row>
    <row r="208" spans="5:10">
      <c r="E208" s="367"/>
      <c r="F208" s="367"/>
      <c r="G208" s="367"/>
      <c r="H208" s="370"/>
      <c r="I208" s="367"/>
      <c r="J208" s="367"/>
    </row>
    <row r="209" spans="5:10">
      <c r="E209" s="367"/>
      <c r="F209" s="367"/>
      <c r="G209" s="367"/>
      <c r="H209" s="370"/>
      <c r="I209" s="367"/>
      <c r="J209" s="367"/>
    </row>
    <row r="210" spans="5:10">
      <c r="E210" s="367"/>
      <c r="F210" s="367"/>
      <c r="G210" s="367"/>
      <c r="H210" s="370"/>
      <c r="I210" s="367"/>
      <c r="J210" s="367"/>
    </row>
    <row r="211" spans="5:10">
      <c r="E211" s="367"/>
      <c r="F211" s="367"/>
      <c r="G211" s="367"/>
      <c r="H211" s="370"/>
      <c r="I211" s="367"/>
      <c r="J211" s="367"/>
    </row>
    <row r="212" spans="5:10">
      <c r="E212" s="367"/>
      <c r="F212" s="367"/>
      <c r="G212" s="367"/>
      <c r="H212" s="370"/>
      <c r="I212" s="367"/>
      <c r="J212" s="367"/>
    </row>
    <row r="213" spans="5:10">
      <c r="E213" s="367"/>
      <c r="F213" s="367"/>
      <c r="G213" s="367"/>
      <c r="H213" s="370"/>
      <c r="I213" s="367"/>
      <c r="J213" s="367"/>
    </row>
    <row r="214" spans="5:10">
      <c r="E214" s="367"/>
      <c r="F214" s="367"/>
      <c r="G214" s="367"/>
      <c r="H214" s="370"/>
      <c r="I214" s="367"/>
      <c r="J214" s="367"/>
    </row>
    <row r="215" spans="5:10">
      <c r="E215" s="367"/>
      <c r="F215" s="367"/>
      <c r="G215" s="367"/>
      <c r="H215" s="370"/>
      <c r="I215" s="367"/>
      <c r="J215" s="367"/>
    </row>
    <row r="216" spans="5:10">
      <c r="E216" s="367"/>
      <c r="F216" s="367"/>
      <c r="G216" s="367"/>
      <c r="H216" s="370"/>
      <c r="I216" s="367"/>
      <c r="J216" s="367"/>
    </row>
    <row r="217" spans="5:10">
      <c r="E217" s="367"/>
      <c r="F217" s="367"/>
      <c r="G217" s="367"/>
      <c r="H217" s="370"/>
      <c r="I217" s="367"/>
      <c r="J217" s="367"/>
    </row>
    <row r="218" spans="5:10">
      <c r="E218" s="367"/>
      <c r="F218" s="367"/>
      <c r="G218" s="367"/>
      <c r="H218" s="370"/>
      <c r="I218" s="367"/>
      <c r="J218" s="367"/>
    </row>
    <row r="219" spans="5:10">
      <c r="E219" s="367"/>
      <c r="F219" s="367"/>
      <c r="G219" s="367"/>
      <c r="H219" s="370"/>
      <c r="I219" s="367"/>
      <c r="J219" s="367"/>
    </row>
    <row r="220" spans="5:10">
      <c r="E220" s="367"/>
      <c r="F220" s="367"/>
      <c r="G220" s="367"/>
      <c r="H220" s="370"/>
      <c r="I220" s="367"/>
      <c r="J220" s="367"/>
    </row>
    <row r="221" spans="5:10">
      <c r="E221" s="367"/>
      <c r="F221" s="367"/>
      <c r="G221" s="367"/>
      <c r="H221" s="370"/>
      <c r="I221" s="367"/>
      <c r="J221" s="367"/>
    </row>
    <row r="222" spans="5:10">
      <c r="E222" s="367"/>
      <c r="F222" s="367"/>
      <c r="G222" s="367"/>
      <c r="H222" s="370"/>
      <c r="I222" s="367"/>
      <c r="J222" s="367"/>
    </row>
    <row r="223" spans="5:10">
      <c r="E223" s="367"/>
      <c r="F223" s="367"/>
      <c r="G223" s="367"/>
      <c r="H223" s="370"/>
      <c r="I223" s="367"/>
      <c r="J223" s="367"/>
    </row>
    <row r="224" spans="5:10">
      <c r="E224" s="367"/>
      <c r="F224" s="367"/>
      <c r="G224" s="367"/>
      <c r="H224" s="370"/>
      <c r="I224" s="367"/>
      <c r="J224" s="367"/>
    </row>
    <row r="225" spans="5:10">
      <c r="E225" s="367"/>
      <c r="F225" s="367"/>
      <c r="G225" s="367"/>
      <c r="H225" s="370"/>
      <c r="I225" s="367"/>
      <c r="J225" s="367"/>
    </row>
    <row r="226" spans="5:10">
      <c r="E226" s="367"/>
      <c r="F226" s="367"/>
      <c r="G226" s="367"/>
      <c r="H226" s="370"/>
      <c r="I226" s="367"/>
      <c r="J226" s="367"/>
    </row>
    <row r="227" spans="5:10">
      <c r="E227" s="367"/>
      <c r="F227" s="367"/>
      <c r="G227" s="367"/>
      <c r="H227" s="370"/>
      <c r="I227" s="367"/>
      <c r="J227" s="367"/>
    </row>
    <row r="228" spans="5:10">
      <c r="E228" s="367"/>
      <c r="F228" s="367"/>
      <c r="G228" s="367"/>
      <c r="H228" s="370"/>
      <c r="I228" s="367"/>
      <c r="J228" s="367"/>
    </row>
    <row r="229" spans="5:10">
      <c r="E229" s="367"/>
      <c r="F229" s="367"/>
      <c r="G229" s="367"/>
      <c r="H229" s="370"/>
      <c r="I229" s="367"/>
      <c r="J229" s="367"/>
    </row>
    <row r="230" spans="5:10">
      <c r="E230" s="367"/>
      <c r="F230" s="367"/>
      <c r="G230" s="367"/>
      <c r="H230" s="370"/>
      <c r="I230" s="367"/>
      <c r="J230" s="367"/>
    </row>
    <row r="231" spans="5:10">
      <c r="E231" s="367"/>
      <c r="F231" s="367"/>
      <c r="G231" s="367"/>
      <c r="H231" s="370"/>
      <c r="I231" s="367"/>
      <c r="J231" s="367"/>
    </row>
    <row r="232" spans="5:10">
      <c r="E232" s="367"/>
      <c r="F232" s="367"/>
      <c r="G232" s="367"/>
      <c r="H232" s="370"/>
      <c r="I232" s="367"/>
      <c r="J232" s="367"/>
    </row>
    <row r="233" spans="5:10">
      <c r="E233" s="367"/>
      <c r="F233" s="367"/>
      <c r="G233" s="367"/>
      <c r="H233" s="370"/>
      <c r="I233" s="367"/>
      <c r="J233" s="367"/>
    </row>
    <row r="234" spans="5:10">
      <c r="E234" s="367"/>
      <c r="F234" s="367"/>
      <c r="G234" s="367"/>
      <c r="H234" s="370"/>
      <c r="I234" s="367"/>
      <c r="J234" s="367"/>
    </row>
    <row r="235" spans="5:10">
      <c r="E235" s="367"/>
      <c r="F235" s="367"/>
      <c r="G235" s="367"/>
      <c r="H235" s="370"/>
      <c r="I235" s="367"/>
      <c r="J235" s="367"/>
    </row>
    <row r="236" spans="5:10">
      <c r="E236" s="367"/>
      <c r="F236" s="367"/>
      <c r="G236" s="367"/>
      <c r="H236" s="370"/>
      <c r="I236" s="367"/>
      <c r="J236" s="367"/>
    </row>
    <row r="237" spans="5:10">
      <c r="E237" s="367"/>
      <c r="F237" s="367"/>
      <c r="G237" s="367"/>
      <c r="H237" s="370"/>
      <c r="I237" s="367"/>
      <c r="J237" s="367"/>
    </row>
    <row r="238" spans="5:10">
      <c r="E238" s="367"/>
      <c r="F238" s="367"/>
      <c r="G238" s="367"/>
      <c r="H238" s="370"/>
      <c r="I238" s="367"/>
      <c r="J238" s="367"/>
    </row>
    <row r="239" spans="5:10">
      <c r="E239" s="367"/>
      <c r="F239" s="367"/>
      <c r="G239" s="367"/>
      <c r="H239" s="370"/>
      <c r="I239" s="367"/>
      <c r="J239" s="367"/>
    </row>
    <row r="240" spans="5:10">
      <c r="E240" s="367"/>
      <c r="F240" s="367"/>
      <c r="G240" s="367"/>
      <c r="H240" s="370"/>
      <c r="I240" s="367"/>
      <c r="J240" s="367"/>
    </row>
    <row r="241" spans="5:10">
      <c r="E241" s="367"/>
      <c r="F241" s="367"/>
      <c r="G241" s="367"/>
      <c r="H241" s="370"/>
      <c r="I241" s="367"/>
      <c r="J241" s="367"/>
    </row>
    <row r="242" spans="5:10">
      <c r="E242" s="367"/>
      <c r="F242" s="367"/>
      <c r="G242" s="367"/>
      <c r="H242" s="370"/>
      <c r="I242" s="367"/>
      <c r="J242" s="367"/>
    </row>
    <row r="243" spans="5:10">
      <c r="E243" s="367"/>
      <c r="F243" s="367"/>
      <c r="G243" s="367"/>
      <c r="H243" s="370"/>
      <c r="I243" s="367"/>
      <c r="J243" s="367"/>
    </row>
    <row r="244" spans="5:10">
      <c r="E244" s="367"/>
      <c r="F244" s="367"/>
      <c r="G244" s="367"/>
      <c r="H244" s="370"/>
      <c r="I244" s="367"/>
      <c r="J244" s="367"/>
    </row>
    <row r="245" spans="5:10">
      <c r="E245" s="367"/>
      <c r="F245" s="367"/>
      <c r="G245" s="367"/>
      <c r="H245" s="370"/>
      <c r="I245" s="367"/>
      <c r="J245" s="367"/>
    </row>
    <row r="246" spans="5:10">
      <c r="E246" s="367"/>
      <c r="F246" s="367"/>
      <c r="G246" s="367"/>
      <c r="H246" s="370"/>
      <c r="I246" s="367"/>
      <c r="J246" s="367"/>
    </row>
    <row r="247" spans="5:10">
      <c r="E247" s="367"/>
      <c r="F247" s="367"/>
      <c r="G247" s="367"/>
      <c r="H247" s="370"/>
      <c r="I247" s="367"/>
      <c r="J247" s="367"/>
    </row>
    <row r="248" spans="5:10">
      <c r="E248" s="367"/>
      <c r="F248" s="367"/>
      <c r="G248" s="367"/>
      <c r="H248" s="370"/>
      <c r="I248" s="367"/>
      <c r="J248" s="367"/>
    </row>
    <row r="249" spans="5:10">
      <c r="E249" s="367"/>
      <c r="F249" s="367"/>
      <c r="G249" s="367"/>
      <c r="H249" s="370"/>
      <c r="I249" s="367"/>
      <c r="J249" s="367"/>
    </row>
    <row r="250" spans="5:10">
      <c r="E250" s="367"/>
      <c r="F250" s="367"/>
      <c r="G250" s="367"/>
      <c r="H250" s="370"/>
      <c r="I250" s="367"/>
      <c r="J250" s="367"/>
    </row>
    <row r="251" spans="5:10">
      <c r="E251" s="367"/>
      <c r="F251" s="367"/>
      <c r="G251" s="367"/>
      <c r="H251" s="370"/>
      <c r="I251" s="367"/>
      <c r="J251" s="367"/>
    </row>
    <row r="252" spans="5:10">
      <c r="E252" s="367"/>
      <c r="F252" s="367"/>
      <c r="G252" s="367"/>
      <c r="H252" s="370"/>
      <c r="I252" s="367"/>
      <c r="J252" s="367"/>
    </row>
    <row r="253" spans="5:10">
      <c r="E253" s="367"/>
      <c r="F253" s="367"/>
      <c r="G253" s="367"/>
      <c r="H253" s="370"/>
      <c r="I253" s="367"/>
      <c r="J253" s="367"/>
    </row>
    <row r="254" spans="5:10">
      <c r="E254" s="367"/>
      <c r="F254" s="367"/>
      <c r="G254" s="367"/>
      <c r="H254" s="370"/>
      <c r="I254" s="367"/>
      <c r="J254" s="367"/>
    </row>
    <row r="255" spans="5:10">
      <c r="E255" s="367"/>
      <c r="F255" s="367"/>
      <c r="G255" s="367"/>
      <c r="H255" s="370"/>
      <c r="I255" s="367"/>
      <c r="J255" s="367"/>
    </row>
    <row r="256" spans="5:10">
      <c r="E256" s="367"/>
      <c r="F256" s="367"/>
      <c r="G256" s="367"/>
      <c r="H256" s="370"/>
      <c r="I256" s="367"/>
      <c r="J256" s="367"/>
    </row>
    <row r="257" spans="5:10">
      <c r="E257" s="367"/>
      <c r="F257" s="367"/>
      <c r="G257" s="367"/>
      <c r="H257" s="370"/>
      <c r="I257" s="367"/>
      <c r="J257" s="367"/>
    </row>
    <row r="258" spans="5:10">
      <c r="E258" s="367"/>
      <c r="F258" s="367"/>
      <c r="G258" s="367"/>
      <c r="H258" s="370"/>
      <c r="I258" s="367"/>
      <c r="J258" s="367"/>
    </row>
    <row r="259" spans="5:10">
      <c r="E259" s="367"/>
      <c r="F259" s="367"/>
      <c r="G259" s="367"/>
      <c r="H259" s="370"/>
      <c r="I259" s="367"/>
      <c r="J259" s="367"/>
    </row>
    <row r="260" spans="5:10">
      <c r="E260" s="367"/>
      <c r="F260" s="367"/>
      <c r="G260" s="367"/>
      <c r="H260" s="370"/>
      <c r="I260" s="367"/>
      <c r="J260" s="367"/>
    </row>
    <row r="261" spans="5:10">
      <c r="E261" s="367"/>
      <c r="F261" s="367"/>
      <c r="G261" s="367"/>
      <c r="H261" s="370"/>
      <c r="I261" s="367"/>
      <c r="J261" s="367"/>
    </row>
    <row r="262" spans="5:10">
      <c r="E262" s="367"/>
      <c r="F262" s="367"/>
      <c r="G262" s="367"/>
      <c r="H262" s="370"/>
      <c r="I262" s="367"/>
      <c r="J262" s="367"/>
    </row>
    <row r="263" spans="5:10">
      <c r="E263" s="367"/>
      <c r="F263" s="367"/>
      <c r="G263" s="367"/>
      <c r="H263" s="370"/>
      <c r="I263" s="367"/>
      <c r="J263" s="367"/>
    </row>
    <row r="264" spans="5:10">
      <c r="E264" s="367"/>
      <c r="F264" s="367"/>
      <c r="G264" s="367"/>
      <c r="H264" s="370"/>
      <c r="I264" s="367"/>
      <c r="J264" s="367"/>
    </row>
    <row r="265" spans="5:10">
      <c r="E265" s="367"/>
      <c r="F265" s="367"/>
      <c r="G265" s="367"/>
      <c r="H265" s="370"/>
      <c r="I265" s="367"/>
      <c r="J265" s="367"/>
    </row>
    <row r="266" spans="5:10">
      <c r="E266" s="367"/>
      <c r="F266" s="367"/>
      <c r="G266" s="367"/>
      <c r="H266" s="370"/>
      <c r="I266" s="367"/>
      <c r="J266" s="367"/>
    </row>
    <row r="267" spans="5:10">
      <c r="E267" s="367"/>
      <c r="F267" s="367"/>
      <c r="G267" s="367"/>
      <c r="H267" s="370"/>
      <c r="I267" s="367"/>
      <c r="J267" s="367"/>
    </row>
    <row r="268" spans="5:10">
      <c r="E268" s="367"/>
      <c r="F268" s="367"/>
      <c r="G268" s="367"/>
      <c r="H268" s="370"/>
      <c r="I268" s="367"/>
      <c r="J268" s="367"/>
    </row>
    <row r="269" spans="5:10">
      <c r="E269" s="367"/>
      <c r="F269" s="367"/>
      <c r="G269" s="367"/>
      <c r="H269" s="370"/>
      <c r="I269" s="367"/>
      <c r="J269" s="367"/>
    </row>
    <row r="270" spans="5:10">
      <c r="E270" s="367"/>
      <c r="F270" s="367"/>
      <c r="G270" s="367"/>
      <c r="H270" s="370"/>
      <c r="I270" s="367"/>
      <c r="J270" s="367"/>
    </row>
    <row r="271" spans="5:10">
      <c r="E271" s="367"/>
      <c r="F271" s="367"/>
      <c r="G271" s="367"/>
      <c r="H271" s="370"/>
      <c r="I271" s="367"/>
      <c r="J271" s="367"/>
    </row>
    <row r="272" spans="5:10">
      <c r="E272" s="367"/>
      <c r="F272" s="367"/>
      <c r="G272" s="367"/>
      <c r="H272" s="370"/>
      <c r="I272" s="367"/>
      <c r="J272" s="367"/>
    </row>
    <row r="273" spans="5:10">
      <c r="E273" s="367"/>
      <c r="F273" s="367"/>
      <c r="G273" s="367"/>
      <c r="H273" s="370"/>
      <c r="I273" s="367"/>
      <c r="J273" s="367"/>
    </row>
    <row r="274" spans="5:10">
      <c r="E274" s="367"/>
      <c r="F274" s="367"/>
      <c r="G274" s="367"/>
      <c r="H274" s="370"/>
      <c r="I274" s="367"/>
      <c r="J274" s="367"/>
    </row>
    <row r="275" spans="5:10">
      <c r="E275" s="367"/>
      <c r="F275" s="367"/>
      <c r="G275" s="367"/>
      <c r="H275" s="370"/>
      <c r="I275" s="367"/>
      <c r="J275" s="367"/>
    </row>
    <row r="276" spans="5:10">
      <c r="E276" s="367"/>
      <c r="F276" s="367"/>
      <c r="G276" s="367"/>
      <c r="H276" s="370"/>
      <c r="I276" s="367"/>
      <c r="J276" s="367"/>
    </row>
    <row r="277" spans="5:10">
      <c r="E277" s="367"/>
      <c r="F277" s="367"/>
      <c r="G277" s="367"/>
      <c r="H277" s="370"/>
      <c r="I277" s="367"/>
      <c r="J277" s="367"/>
    </row>
    <row r="278" spans="5:10">
      <c r="E278" s="367"/>
      <c r="F278" s="367"/>
      <c r="G278" s="367"/>
      <c r="H278" s="370"/>
      <c r="I278" s="367"/>
      <c r="J278" s="367"/>
    </row>
    <row r="279" spans="5:10">
      <c r="E279" s="367"/>
      <c r="F279" s="367"/>
      <c r="G279" s="367"/>
      <c r="H279" s="370"/>
      <c r="I279" s="367"/>
      <c r="J279" s="367"/>
    </row>
    <row r="280" spans="5:10">
      <c r="E280" s="367"/>
      <c r="F280" s="367"/>
      <c r="G280" s="367"/>
      <c r="H280" s="370"/>
      <c r="I280" s="367"/>
      <c r="J280" s="367"/>
    </row>
    <row r="281" spans="5:10">
      <c r="E281" s="367"/>
      <c r="F281" s="367"/>
      <c r="G281" s="367"/>
      <c r="H281" s="370"/>
      <c r="I281" s="367"/>
      <c r="J281" s="367"/>
    </row>
    <row r="282" spans="5:10">
      <c r="E282" s="367"/>
      <c r="F282" s="367"/>
      <c r="G282" s="367"/>
      <c r="H282" s="370"/>
      <c r="I282" s="367"/>
      <c r="J282" s="367"/>
    </row>
    <row r="283" spans="5:10">
      <c r="E283" s="367"/>
      <c r="F283" s="367"/>
      <c r="G283" s="367"/>
      <c r="H283" s="370"/>
      <c r="I283" s="367"/>
      <c r="J283" s="367"/>
    </row>
    <row r="284" spans="5:10">
      <c r="E284" s="367"/>
      <c r="F284" s="367"/>
      <c r="G284" s="367"/>
      <c r="H284" s="370"/>
      <c r="I284" s="367"/>
      <c r="J284" s="367"/>
    </row>
    <row r="285" spans="5:10">
      <c r="E285" s="367"/>
      <c r="F285" s="367"/>
      <c r="G285" s="367"/>
      <c r="H285" s="370"/>
      <c r="I285" s="367"/>
      <c r="J285" s="367"/>
    </row>
    <row r="286" spans="5:10">
      <c r="E286" s="367"/>
      <c r="F286" s="367"/>
      <c r="G286" s="367"/>
      <c r="H286" s="370"/>
      <c r="I286" s="367"/>
      <c r="J286" s="367"/>
    </row>
    <row r="287" spans="5:10">
      <c r="E287" s="367"/>
      <c r="F287" s="367"/>
      <c r="G287" s="367"/>
      <c r="H287" s="370"/>
      <c r="I287" s="367"/>
      <c r="J287" s="367"/>
    </row>
    <row r="288" spans="5:10">
      <c r="E288" s="367"/>
      <c r="F288" s="367"/>
      <c r="G288" s="367"/>
      <c r="H288" s="370"/>
      <c r="I288" s="367"/>
      <c r="J288" s="367"/>
    </row>
    <row r="289" spans="5:10">
      <c r="E289" s="367"/>
      <c r="F289" s="367"/>
      <c r="G289" s="367"/>
      <c r="H289" s="370"/>
      <c r="I289" s="367"/>
      <c r="J289" s="367"/>
    </row>
    <row r="290" spans="5:10">
      <c r="E290" s="367"/>
      <c r="F290" s="367"/>
      <c r="G290" s="367"/>
      <c r="H290" s="370"/>
      <c r="I290" s="367"/>
      <c r="J290" s="367"/>
    </row>
    <row r="291" spans="5:10">
      <c r="E291" s="367"/>
      <c r="F291" s="367"/>
      <c r="G291" s="367"/>
      <c r="H291" s="370"/>
      <c r="I291" s="367"/>
      <c r="J291" s="367"/>
    </row>
    <row r="292" spans="5:10">
      <c r="E292" s="367"/>
      <c r="F292" s="367"/>
      <c r="G292" s="367"/>
      <c r="H292" s="370"/>
      <c r="I292" s="367"/>
      <c r="J292" s="367"/>
    </row>
    <row r="293" spans="5:10">
      <c r="E293" s="367"/>
      <c r="F293" s="367"/>
      <c r="G293" s="367"/>
      <c r="H293" s="370"/>
      <c r="I293" s="367"/>
      <c r="J293" s="367"/>
    </row>
    <row r="294" spans="5:10">
      <c r="E294" s="367"/>
      <c r="F294" s="367"/>
      <c r="G294" s="367"/>
      <c r="H294" s="370"/>
      <c r="I294" s="367"/>
      <c r="J294" s="367"/>
    </row>
    <row r="295" spans="5:10">
      <c r="E295" s="367"/>
      <c r="F295" s="367"/>
      <c r="G295" s="367"/>
      <c r="H295" s="370"/>
      <c r="I295" s="367"/>
      <c r="J295" s="367"/>
    </row>
    <row r="296" spans="5:10">
      <c r="E296" s="367"/>
      <c r="F296" s="367"/>
      <c r="G296" s="367"/>
      <c r="H296" s="370"/>
      <c r="I296" s="367"/>
      <c r="J296" s="367"/>
    </row>
    <row r="297" spans="5:10">
      <c r="E297" s="367"/>
      <c r="F297" s="367"/>
      <c r="G297" s="367"/>
      <c r="H297" s="370"/>
      <c r="I297" s="367"/>
      <c r="J297" s="367"/>
    </row>
    <row r="298" spans="5:10">
      <c r="E298" s="367"/>
      <c r="F298" s="367"/>
      <c r="G298" s="367"/>
      <c r="H298" s="370"/>
      <c r="I298" s="367"/>
      <c r="J298" s="367"/>
    </row>
    <row r="299" spans="5:10">
      <c r="E299" s="367"/>
      <c r="F299" s="367"/>
      <c r="G299" s="367"/>
      <c r="H299" s="370"/>
      <c r="I299" s="367"/>
      <c r="J299" s="367"/>
    </row>
    <row r="300" spans="5:10">
      <c r="E300" s="367"/>
      <c r="F300" s="367"/>
      <c r="G300" s="367"/>
      <c r="H300" s="370"/>
      <c r="I300" s="367"/>
      <c r="J300" s="367"/>
    </row>
    <row r="301" spans="5:10">
      <c r="E301" s="367"/>
      <c r="F301" s="367"/>
      <c r="G301" s="367"/>
      <c r="H301" s="370"/>
      <c r="I301" s="367"/>
      <c r="J301" s="367"/>
    </row>
    <row r="302" spans="5:10">
      <c r="E302" s="367"/>
      <c r="F302" s="367"/>
      <c r="G302" s="367"/>
      <c r="H302" s="370"/>
      <c r="I302" s="367"/>
      <c r="J302" s="367"/>
    </row>
    <row r="303" spans="5:10">
      <c r="E303" s="367"/>
      <c r="F303" s="367"/>
      <c r="G303" s="367"/>
      <c r="H303" s="370"/>
      <c r="I303" s="367"/>
      <c r="J303" s="367"/>
    </row>
    <row r="304" spans="5:10">
      <c r="E304" s="367"/>
      <c r="F304" s="367"/>
      <c r="G304" s="367"/>
      <c r="H304" s="370"/>
      <c r="I304" s="367"/>
      <c r="J304" s="367"/>
    </row>
    <row r="305" spans="5:10">
      <c r="E305" s="367"/>
      <c r="F305" s="367"/>
      <c r="G305" s="367"/>
      <c r="H305" s="370"/>
      <c r="I305" s="367"/>
      <c r="J305" s="367"/>
    </row>
    <row r="306" spans="5:10">
      <c r="E306" s="367"/>
      <c r="F306" s="367"/>
      <c r="G306" s="367"/>
      <c r="H306" s="370"/>
      <c r="I306" s="367"/>
      <c r="J306" s="367"/>
    </row>
    <row r="307" spans="5:10">
      <c r="E307" s="367"/>
      <c r="F307" s="367"/>
      <c r="G307" s="367"/>
      <c r="H307" s="370"/>
      <c r="I307" s="367"/>
      <c r="J307" s="367"/>
    </row>
    <row r="308" spans="5:10">
      <c r="E308" s="367"/>
      <c r="F308" s="367"/>
      <c r="G308" s="367"/>
      <c r="H308" s="370"/>
      <c r="I308" s="367"/>
      <c r="J308" s="367"/>
    </row>
    <row r="309" spans="5:10">
      <c r="E309" s="367"/>
      <c r="F309" s="367"/>
      <c r="G309" s="367"/>
      <c r="H309" s="370"/>
      <c r="I309" s="367"/>
      <c r="J309" s="367"/>
    </row>
    <row r="310" spans="5:10">
      <c r="E310" s="367"/>
      <c r="F310" s="367"/>
      <c r="G310" s="367"/>
      <c r="H310" s="370"/>
      <c r="I310" s="367"/>
      <c r="J310" s="367"/>
    </row>
    <row r="311" spans="5:10">
      <c r="E311" s="367"/>
      <c r="F311" s="367"/>
      <c r="G311" s="367"/>
      <c r="H311" s="370"/>
      <c r="I311" s="367"/>
      <c r="J311" s="367"/>
    </row>
    <row r="312" spans="5:10">
      <c r="E312" s="367"/>
      <c r="F312" s="367"/>
      <c r="G312" s="367"/>
      <c r="H312" s="370"/>
      <c r="I312" s="367"/>
      <c r="J312" s="367"/>
    </row>
    <row r="313" spans="5:10">
      <c r="E313" s="367"/>
      <c r="F313" s="367"/>
      <c r="G313" s="367"/>
      <c r="H313" s="370"/>
      <c r="I313" s="367"/>
      <c r="J313" s="367"/>
    </row>
    <row r="314" spans="5:10">
      <c r="E314" s="367"/>
      <c r="F314" s="367"/>
      <c r="G314" s="367"/>
      <c r="H314" s="370"/>
      <c r="I314" s="367"/>
      <c r="J314" s="367"/>
    </row>
    <row r="315" spans="5:10">
      <c r="E315" s="367"/>
      <c r="F315" s="367"/>
      <c r="G315" s="367"/>
      <c r="H315" s="370"/>
      <c r="I315" s="367"/>
      <c r="J315" s="367"/>
    </row>
    <row r="316" spans="5:10">
      <c r="E316" s="367"/>
      <c r="F316" s="367"/>
      <c r="G316" s="367"/>
      <c r="H316" s="370"/>
      <c r="I316" s="367"/>
      <c r="J316" s="367"/>
    </row>
    <row r="317" spans="5:10">
      <c r="E317" s="367"/>
      <c r="F317" s="367"/>
      <c r="G317" s="367"/>
      <c r="H317" s="370"/>
      <c r="I317" s="367"/>
      <c r="J317" s="367"/>
    </row>
    <row r="318" spans="5:10">
      <c r="E318" s="367"/>
      <c r="F318" s="367"/>
      <c r="G318" s="367"/>
      <c r="H318" s="370"/>
      <c r="I318" s="367"/>
      <c r="J318" s="367"/>
    </row>
    <row r="319" spans="5:10">
      <c r="E319" s="367"/>
      <c r="F319" s="367"/>
      <c r="G319" s="367"/>
      <c r="H319" s="370"/>
      <c r="I319" s="367"/>
      <c r="J319" s="367"/>
    </row>
    <row r="320" spans="5:10">
      <c r="E320" s="367"/>
      <c r="F320" s="367"/>
      <c r="G320" s="367"/>
      <c r="H320" s="370"/>
      <c r="I320" s="367"/>
      <c r="J320" s="367"/>
    </row>
    <row r="321" spans="5:10">
      <c r="E321" s="367"/>
      <c r="F321" s="367"/>
      <c r="G321" s="367"/>
      <c r="H321" s="370"/>
      <c r="I321" s="367"/>
      <c r="J321" s="367"/>
    </row>
    <row r="322" spans="5:10">
      <c r="E322" s="367"/>
      <c r="F322" s="367"/>
      <c r="G322" s="367"/>
      <c r="H322" s="370"/>
      <c r="I322" s="367"/>
      <c r="J322" s="367"/>
    </row>
    <row r="323" spans="5:10">
      <c r="E323" s="367"/>
      <c r="F323" s="367"/>
      <c r="G323" s="367"/>
      <c r="H323" s="370"/>
      <c r="I323" s="367"/>
      <c r="J323" s="367"/>
    </row>
    <row r="324" spans="5:10">
      <c r="E324" s="367"/>
      <c r="F324" s="367"/>
      <c r="G324" s="367"/>
      <c r="H324" s="370"/>
      <c r="I324" s="367"/>
      <c r="J324" s="367"/>
    </row>
    <row r="325" spans="5:10">
      <c r="E325" s="367"/>
      <c r="F325" s="367"/>
      <c r="G325" s="367"/>
      <c r="H325" s="370"/>
      <c r="I325" s="367"/>
      <c r="J325" s="367"/>
    </row>
    <row r="326" spans="5:10">
      <c r="E326" s="367"/>
      <c r="F326" s="367"/>
      <c r="G326" s="367"/>
      <c r="H326" s="370"/>
      <c r="I326" s="367"/>
      <c r="J326" s="367"/>
    </row>
    <row r="327" spans="5:10">
      <c r="E327" s="367"/>
      <c r="F327" s="367"/>
      <c r="G327" s="367"/>
      <c r="H327" s="370"/>
      <c r="I327" s="367"/>
      <c r="J327" s="367"/>
    </row>
    <row r="328" spans="5:10">
      <c r="E328" s="367"/>
      <c r="F328" s="367"/>
      <c r="G328" s="367"/>
      <c r="H328" s="370"/>
      <c r="I328" s="367"/>
      <c r="J328" s="367"/>
    </row>
    <row r="329" spans="5:10">
      <c r="E329" s="367"/>
      <c r="F329" s="367"/>
      <c r="G329" s="367"/>
      <c r="H329" s="370"/>
      <c r="I329" s="367"/>
      <c r="J329" s="367"/>
    </row>
    <row r="330" spans="5:10">
      <c r="E330" s="367"/>
      <c r="F330" s="367"/>
      <c r="G330" s="367"/>
      <c r="H330" s="370"/>
      <c r="I330" s="367"/>
      <c r="J330" s="367"/>
    </row>
    <row r="331" spans="5:10">
      <c r="E331" s="367"/>
      <c r="F331" s="367"/>
      <c r="G331" s="367"/>
      <c r="H331" s="370"/>
      <c r="I331" s="367"/>
      <c r="J331" s="367"/>
    </row>
    <row r="332" spans="5:10">
      <c r="E332" s="367"/>
      <c r="F332" s="367"/>
      <c r="G332" s="367"/>
      <c r="H332" s="370"/>
      <c r="I332" s="367"/>
      <c r="J332" s="367"/>
    </row>
    <row r="333" spans="5:10">
      <c r="E333" s="367"/>
      <c r="F333" s="367"/>
      <c r="G333" s="367"/>
      <c r="H333" s="370"/>
      <c r="I333" s="367"/>
      <c r="J333" s="367"/>
    </row>
    <row r="334" spans="5:10">
      <c r="E334" s="367"/>
      <c r="F334" s="367"/>
      <c r="G334" s="367"/>
      <c r="H334" s="370"/>
      <c r="I334" s="367"/>
      <c r="J334" s="367"/>
    </row>
    <row r="335" spans="5:10">
      <c r="E335" s="367"/>
      <c r="F335" s="367"/>
      <c r="G335" s="367"/>
      <c r="H335" s="370"/>
      <c r="I335" s="367"/>
      <c r="J335" s="367"/>
    </row>
    <row r="336" spans="5:10">
      <c r="E336" s="367"/>
      <c r="F336" s="367"/>
      <c r="G336" s="367"/>
      <c r="H336" s="370"/>
      <c r="I336" s="367"/>
      <c r="J336" s="367"/>
    </row>
    <row r="337" spans="5:10">
      <c r="E337" s="367"/>
      <c r="F337" s="367"/>
      <c r="G337" s="367"/>
      <c r="H337" s="370"/>
      <c r="I337" s="367"/>
      <c r="J337" s="367"/>
    </row>
    <row r="338" spans="5:10">
      <c r="E338" s="367"/>
      <c r="F338" s="367"/>
      <c r="G338" s="367"/>
      <c r="H338" s="370"/>
      <c r="I338" s="367"/>
      <c r="J338" s="367"/>
    </row>
    <row r="339" spans="5:10">
      <c r="E339" s="367"/>
      <c r="F339" s="367"/>
      <c r="G339" s="367"/>
      <c r="H339" s="370"/>
      <c r="I339" s="367"/>
      <c r="J339" s="367"/>
    </row>
    <row r="340" spans="5:10">
      <c r="E340" s="367"/>
      <c r="F340" s="367"/>
      <c r="G340" s="367"/>
      <c r="H340" s="370"/>
      <c r="I340" s="367"/>
      <c r="J340" s="367"/>
    </row>
    <row r="341" spans="5:10">
      <c r="E341" s="367"/>
      <c r="F341" s="367"/>
      <c r="G341" s="367"/>
      <c r="H341" s="370"/>
      <c r="I341" s="367"/>
      <c r="J341" s="367"/>
    </row>
    <row r="342" spans="5:10">
      <c r="E342" s="367"/>
      <c r="F342" s="367"/>
      <c r="G342" s="367"/>
      <c r="H342" s="370"/>
      <c r="I342" s="367"/>
      <c r="J342" s="367"/>
    </row>
    <row r="343" spans="5:10">
      <c r="E343" s="367"/>
      <c r="F343" s="367"/>
      <c r="G343" s="367"/>
      <c r="H343" s="370"/>
      <c r="I343" s="367"/>
      <c r="J343" s="367"/>
    </row>
    <row r="344" spans="5:10">
      <c r="E344" s="367"/>
      <c r="F344" s="367"/>
      <c r="G344" s="367"/>
      <c r="H344" s="370"/>
      <c r="I344" s="367"/>
      <c r="J344" s="367"/>
    </row>
    <row r="345" spans="5:10">
      <c r="E345" s="367"/>
      <c r="F345" s="367"/>
      <c r="G345" s="367"/>
      <c r="H345" s="370"/>
      <c r="I345" s="367"/>
      <c r="J345" s="367"/>
    </row>
    <row r="346" spans="5:10">
      <c r="E346" s="367"/>
      <c r="F346" s="367"/>
      <c r="G346" s="367"/>
      <c r="H346" s="370"/>
      <c r="I346" s="367"/>
      <c r="J346" s="367"/>
    </row>
    <row r="347" spans="5:10">
      <c r="E347" s="367"/>
      <c r="F347" s="367"/>
      <c r="G347" s="367"/>
      <c r="H347" s="370"/>
      <c r="I347" s="367"/>
      <c r="J347" s="367"/>
    </row>
    <row r="348" spans="5:10">
      <c r="E348" s="367"/>
      <c r="F348" s="367"/>
      <c r="G348" s="367"/>
      <c r="H348" s="370"/>
      <c r="I348" s="367"/>
      <c r="J348" s="367"/>
    </row>
    <row r="349" spans="5:10">
      <c r="E349" s="367"/>
      <c r="F349" s="367"/>
      <c r="G349" s="367"/>
      <c r="H349" s="370"/>
      <c r="I349" s="367"/>
      <c r="J349" s="367"/>
    </row>
    <row r="350" spans="5:10">
      <c r="E350" s="367"/>
      <c r="F350" s="367"/>
      <c r="G350" s="367"/>
      <c r="H350" s="370"/>
      <c r="I350" s="367"/>
      <c r="J350" s="367"/>
    </row>
    <row r="351" spans="5:10">
      <c r="E351" s="367"/>
      <c r="F351" s="367"/>
      <c r="G351" s="367"/>
      <c r="H351" s="370"/>
      <c r="I351" s="367"/>
      <c r="J351" s="367"/>
    </row>
    <row r="352" spans="5:10">
      <c r="E352" s="367"/>
      <c r="F352" s="367"/>
      <c r="G352" s="367"/>
      <c r="H352" s="370"/>
      <c r="I352" s="367"/>
      <c r="J352" s="367"/>
    </row>
    <row r="353" spans="5:10">
      <c r="E353" s="367"/>
      <c r="F353" s="367"/>
      <c r="G353" s="367"/>
      <c r="H353" s="370"/>
      <c r="I353" s="367"/>
      <c r="J353" s="367"/>
    </row>
    <row r="354" spans="5:10">
      <c r="E354" s="367"/>
      <c r="F354" s="367"/>
      <c r="G354" s="367"/>
      <c r="H354" s="370"/>
      <c r="I354" s="367"/>
      <c r="J354" s="367"/>
    </row>
    <row r="355" spans="5:10">
      <c r="E355" s="367"/>
      <c r="F355" s="367"/>
      <c r="G355" s="367"/>
      <c r="H355" s="370"/>
      <c r="I355" s="367"/>
      <c r="J355" s="367"/>
    </row>
  </sheetData>
  <mergeCells count="28">
    <mergeCell ref="F1:R1"/>
    <mergeCell ref="X1:AI1"/>
    <mergeCell ref="AF2:AM2"/>
    <mergeCell ref="A3:D6"/>
    <mergeCell ref="F3:F6"/>
    <mergeCell ref="G3:G6"/>
    <mergeCell ref="H3:I3"/>
    <mergeCell ref="J3:N3"/>
    <mergeCell ref="P3:S3"/>
    <mergeCell ref="V3:AM3"/>
    <mergeCell ref="AL4:AL6"/>
    <mergeCell ref="M5:M6"/>
    <mergeCell ref="L4:L6"/>
    <mergeCell ref="N4:N6"/>
    <mergeCell ref="Q4:Q6"/>
    <mergeCell ref="A39:Q39"/>
    <mergeCell ref="A45:B71"/>
    <mergeCell ref="A74:B100"/>
    <mergeCell ref="R4:R6"/>
    <mergeCell ref="AK4:AK6"/>
    <mergeCell ref="A9:D9"/>
    <mergeCell ref="A10:D10"/>
    <mergeCell ref="A11:D11"/>
    <mergeCell ref="A7:D7"/>
    <mergeCell ref="A8:D8"/>
    <mergeCell ref="H4:H6"/>
    <mergeCell ref="I4:I6"/>
    <mergeCell ref="J4:J6"/>
  </mergeCells>
  <phoneticPr fontId="2"/>
  <printOptions horizontalCentered="1"/>
  <pageMargins left="0.70866141732283472" right="0.70866141732283472" top="1.1811023622047245" bottom="0.6692913385826772" header="0.70866141732283472" footer="0.39370078740157483"/>
  <pageSetup paperSize="9" scale="83" firstPageNumber="32" orientation="portrait" useFirstPageNumber="1" r:id="rId1"/>
  <headerFooter differentOddEven="1" differentFirst="1" alignWithMargins="0">
    <oddFooter>&amp;C&amp;"ＭＳ ゴシック,標準"&amp;15&amp;P</oddFooter>
    <evenFooter>&amp;C&amp;"ＭＳ ゴシック,標準"&amp;15&amp;P</evenFooter>
    <firstFooter>&amp;C&amp;"ＭＳ ゴシック,標準"&amp;15&amp;P</firstFooter>
  </headerFooter>
  <colBreaks count="1" manualBreakCount="1">
    <brk id="20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0F82-3D4C-4ACE-B133-68AE72D616FA}">
  <sheetPr>
    <tabColor rgb="FFC00000"/>
  </sheetPr>
  <dimension ref="A1:AF109"/>
  <sheetViews>
    <sheetView view="pageBreakPreview" zoomScale="85" zoomScaleNormal="100" zoomScaleSheetLayoutView="85" workbookViewId="0">
      <pane ySplit="14" topLeftCell="A84" activePane="bottomLeft" state="frozen"/>
      <selection pane="bottomLeft" activeCell="U20" sqref="U20"/>
    </sheetView>
  </sheetViews>
  <sheetFormatPr defaultColWidth="8.25" defaultRowHeight="13"/>
  <cols>
    <col min="1" max="1" width="3.4140625" style="374" customWidth="1"/>
    <col min="2" max="2" width="11.9140625" style="374" bestFit="1" customWidth="1"/>
    <col min="3" max="3" width="5.83203125" style="134" customWidth="1"/>
    <col min="4" max="5" width="7" style="134" customWidth="1"/>
    <col min="6" max="6" width="4.83203125" style="134" customWidth="1"/>
    <col min="7" max="7" width="6.4140625" style="134" customWidth="1"/>
    <col min="8" max="8" width="4.83203125" style="134" customWidth="1"/>
    <col min="9" max="9" width="4.83203125" style="374" customWidth="1"/>
    <col min="10" max="11" width="6.33203125" style="374" customWidth="1"/>
    <col min="12" max="12" width="4.83203125" style="374" customWidth="1"/>
    <col min="13" max="13" width="6.33203125" style="374" customWidth="1"/>
    <col min="14" max="14" width="4.83203125" style="374" customWidth="1"/>
    <col min="15" max="16" width="6.33203125" style="374" customWidth="1"/>
    <col min="17" max="17" width="4.83203125" style="374" customWidth="1"/>
    <col min="18" max="18" width="0.83203125" style="374" customWidth="1"/>
    <col min="19" max="256" width="8.25" style="374"/>
    <col min="257" max="257" width="3.4140625" style="374" customWidth="1"/>
    <col min="258" max="258" width="11.9140625" style="374" bestFit="1" customWidth="1"/>
    <col min="259" max="259" width="5.83203125" style="374" customWidth="1"/>
    <col min="260" max="261" width="7" style="374" customWidth="1"/>
    <col min="262" max="262" width="4.83203125" style="374" customWidth="1"/>
    <col min="263" max="263" width="6.4140625" style="374" customWidth="1"/>
    <col min="264" max="265" width="4.83203125" style="374" customWidth="1"/>
    <col min="266" max="267" width="6.33203125" style="374" customWidth="1"/>
    <col min="268" max="268" width="4.83203125" style="374" customWidth="1"/>
    <col min="269" max="269" width="6.33203125" style="374" customWidth="1"/>
    <col min="270" max="270" width="4.83203125" style="374" customWidth="1"/>
    <col min="271" max="272" width="6.33203125" style="374" customWidth="1"/>
    <col min="273" max="273" width="4.83203125" style="374" customWidth="1"/>
    <col min="274" max="274" width="0.83203125" style="374" customWidth="1"/>
    <col min="275" max="512" width="8.25" style="374"/>
    <col min="513" max="513" width="3.4140625" style="374" customWidth="1"/>
    <col min="514" max="514" width="11.9140625" style="374" bestFit="1" customWidth="1"/>
    <col min="515" max="515" width="5.83203125" style="374" customWidth="1"/>
    <col min="516" max="517" width="7" style="374" customWidth="1"/>
    <col min="518" max="518" width="4.83203125" style="374" customWidth="1"/>
    <col min="519" max="519" width="6.4140625" style="374" customWidth="1"/>
    <col min="520" max="521" width="4.83203125" style="374" customWidth="1"/>
    <col min="522" max="523" width="6.33203125" style="374" customWidth="1"/>
    <col min="524" max="524" width="4.83203125" style="374" customWidth="1"/>
    <col min="525" max="525" width="6.33203125" style="374" customWidth="1"/>
    <col min="526" max="526" width="4.83203125" style="374" customWidth="1"/>
    <col min="527" max="528" width="6.33203125" style="374" customWidth="1"/>
    <col min="529" max="529" width="4.83203125" style="374" customWidth="1"/>
    <col min="530" max="530" width="0.83203125" style="374" customWidth="1"/>
    <col min="531" max="768" width="8.25" style="374"/>
    <col min="769" max="769" width="3.4140625" style="374" customWidth="1"/>
    <col min="770" max="770" width="11.9140625" style="374" bestFit="1" customWidth="1"/>
    <col min="771" max="771" width="5.83203125" style="374" customWidth="1"/>
    <col min="772" max="773" width="7" style="374" customWidth="1"/>
    <col min="774" max="774" width="4.83203125" style="374" customWidth="1"/>
    <col min="775" max="775" width="6.4140625" style="374" customWidth="1"/>
    <col min="776" max="777" width="4.83203125" style="374" customWidth="1"/>
    <col min="778" max="779" width="6.33203125" style="374" customWidth="1"/>
    <col min="780" max="780" width="4.83203125" style="374" customWidth="1"/>
    <col min="781" max="781" width="6.33203125" style="374" customWidth="1"/>
    <col min="782" max="782" width="4.83203125" style="374" customWidth="1"/>
    <col min="783" max="784" width="6.33203125" style="374" customWidth="1"/>
    <col min="785" max="785" width="4.83203125" style="374" customWidth="1"/>
    <col min="786" max="786" width="0.83203125" style="374" customWidth="1"/>
    <col min="787" max="1024" width="8.25" style="374"/>
    <col min="1025" max="1025" width="3.4140625" style="374" customWidth="1"/>
    <col min="1026" max="1026" width="11.9140625" style="374" bestFit="1" customWidth="1"/>
    <col min="1027" max="1027" width="5.83203125" style="374" customWidth="1"/>
    <col min="1028" max="1029" width="7" style="374" customWidth="1"/>
    <col min="1030" max="1030" width="4.83203125" style="374" customWidth="1"/>
    <col min="1031" max="1031" width="6.4140625" style="374" customWidth="1"/>
    <col min="1032" max="1033" width="4.83203125" style="374" customWidth="1"/>
    <col min="1034" max="1035" width="6.33203125" style="374" customWidth="1"/>
    <col min="1036" max="1036" width="4.83203125" style="374" customWidth="1"/>
    <col min="1037" max="1037" width="6.33203125" style="374" customWidth="1"/>
    <col min="1038" max="1038" width="4.83203125" style="374" customWidth="1"/>
    <col min="1039" max="1040" width="6.33203125" style="374" customWidth="1"/>
    <col min="1041" max="1041" width="4.83203125" style="374" customWidth="1"/>
    <col min="1042" max="1042" width="0.83203125" style="374" customWidth="1"/>
    <col min="1043" max="1280" width="8.25" style="374"/>
    <col min="1281" max="1281" width="3.4140625" style="374" customWidth="1"/>
    <col min="1282" max="1282" width="11.9140625" style="374" bestFit="1" customWidth="1"/>
    <col min="1283" max="1283" width="5.83203125" style="374" customWidth="1"/>
    <col min="1284" max="1285" width="7" style="374" customWidth="1"/>
    <col min="1286" max="1286" width="4.83203125" style="374" customWidth="1"/>
    <col min="1287" max="1287" width="6.4140625" style="374" customWidth="1"/>
    <col min="1288" max="1289" width="4.83203125" style="374" customWidth="1"/>
    <col min="1290" max="1291" width="6.33203125" style="374" customWidth="1"/>
    <col min="1292" max="1292" width="4.83203125" style="374" customWidth="1"/>
    <col min="1293" max="1293" width="6.33203125" style="374" customWidth="1"/>
    <col min="1294" max="1294" width="4.83203125" style="374" customWidth="1"/>
    <col min="1295" max="1296" width="6.33203125" style="374" customWidth="1"/>
    <col min="1297" max="1297" width="4.83203125" style="374" customWidth="1"/>
    <col min="1298" max="1298" width="0.83203125" style="374" customWidth="1"/>
    <col min="1299" max="1536" width="8.25" style="374"/>
    <col min="1537" max="1537" width="3.4140625" style="374" customWidth="1"/>
    <col min="1538" max="1538" width="11.9140625" style="374" bestFit="1" customWidth="1"/>
    <col min="1539" max="1539" width="5.83203125" style="374" customWidth="1"/>
    <col min="1540" max="1541" width="7" style="374" customWidth="1"/>
    <col min="1542" max="1542" width="4.83203125" style="374" customWidth="1"/>
    <col min="1543" max="1543" width="6.4140625" style="374" customWidth="1"/>
    <col min="1544" max="1545" width="4.83203125" style="374" customWidth="1"/>
    <col min="1546" max="1547" width="6.33203125" style="374" customWidth="1"/>
    <col min="1548" max="1548" width="4.83203125" style="374" customWidth="1"/>
    <col min="1549" max="1549" width="6.33203125" style="374" customWidth="1"/>
    <col min="1550" max="1550" width="4.83203125" style="374" customWidth="1"/>
    <col min="1551" max="1552" width="6.33203125" style="374" customWidth="1"/>
    <col min="1553" max="1553" width="4.83203125" style="374" customWidth="1"/>
    <col min="1554" max="1554" width="0.83203125" style="374" customWidth="1"/>
    <col min="1555" max="1792" width="8.25" style="374"/>
    <col min="1793" max="1793" width="3.4140625" style="374" customWidth="1"/>
    <col min="1794" max="1794" width="11.9140625" style="374" bestFit="1" customWidth="1"/>
    <col min="1795" max="1795" width="5.83203125" style="374" customWidth="1"/>
    <col min="1796" max="1797" width="7" style="374" customWidth="1"/>
    <col min="1798" max="1798" width="4.83203125" style="374" customWidth="1"/>
    <col min="1799" max="1799" width="6.4140625" style="374" customWidth="1"/>
    <col min="1800" max="1801" width="4.83203125" style="374" customWidth="1"/>
    <col min="1802" max="1803" width="6.33203125" style="374" customWidth="1"/>
    <col min="1804" max="1804" width="4.83203125" style="374" customWidth="1"/>
    <col min="1805" max="1805" width="6.33203125" style="374" customWidth="1"/>
    <col min="1806" max="1806" width="4.83203125" style="374" customWidth="1"/>
    <col min="1807" max="1808" width="6.33203125" style="374" customWidth="1"/>
    <col min="1809" max="1809" width="4.83203125" style="374" customWidth="1"/>
    <col min="1810" max="1810" width="0.83203125" style="374" customWidth="1"/>
    <col min="1811" max="2048" width="8.25" style="374"/>
    <col min="2049" max="2049" width="3.4140625" style="374" customWidth="1"/>
    <col min="2050" max="2050" width="11.9140625" style="374" bestFit="1" customWidth="1"/>
    <col min="2051" max="2051" width="5.83203125" style="374" customWidth="1"/>
    <col min="2052" max="2053" width="7" style="374" customWidth="1"/>
    <col min="2054" max="2054" width="4.83203125" style="374" customWidth="1"/>
    <col min="2055" max="2055" width="6.4140625" style="374" customWidth="1"/>
    <col min="2056" max="2057" width="4.83203125" style="374" customWidth="1"/>
    <col min="2058" max="2059" width="6.33203125" style="374" customWidth="1"/>
    <col min="2060" max="2060" width="4.83203125" style="374" customWidth="1"/>
    <col min="2061" max="2061" width="6.33203125" style="374" customWidth="1"/>
    <col min="2062" max="2062" width="4.83203125" style="374" customWidth="1"/>
    <col min="2063" max="2064" width="6.33203125" style="374" customWidth="1"/>
    <col min="2065" max="2065" width="4.83203125" style="374" customWidth="1"/>
    <col min="2066" max="2066" width="0.83203125" style="374" customWidth="1"/>
    <col min="2067" max="2304" width="8.25" style="374"/>
    <col min="2305" max="2305" width="3.4140625" style="374" customWidth="1"/>
    <col min="2306" max="2306" width="11.9140625" style="374" bestFit="1" customWidth="1"/>
    <col min="2307" max="2307" width="5.83203125" style="374" customWidth="1"/>
    <col min="2308" max="2309" width="7" style="374" customWidth="1"/>
    <col min="2310" max="2310" width="4.83203125" style="374" customWidth="1"/>
    <col min="2311" max="2311" width="6.4140625" style="374" customWidth="1"/>
    <col min="2312" max="2313" width="4.83203125" style="374" customWidth="1"/>
    <col min="2314" max="2315" width="6.33203125" style="374" customWidth="1"/>
    <col min="2316" max="2316" width="4.83203125" style="374" customWidth="1"/>
    <col min="2317" max="2317" width="6.33203125" style="374" customWidth="1"/>
    <col min="2318" max="2318" width="4.83203125" style="374" customWidth="1"/>
    <col min="2319" max="2320" width="6.33203125" style="374" customWidth="1"/>
    <col min="2321" max="2321" width="4.83203125" style="374" customWidth="1"/>
    <col min="2322" max="2322" width="0.83203125" style="374" customWidth="1"/>
    <col min="2323" max="2560" width="8.25" style="374"/>
    <col min="2561" max="2561" width="3.4140625" style="374" customWidth="1"/>
    <col min="2562" max="2562" width="11.9140625" style="374" bestFit="1" customWidth="1"/>
    <col min="2563" max="2563" width="5.83203125" style="374" customWidth="1"/>
    <col min="2564" max="2565" width="7" style="374" customWidth="1"/>
    <col min="2566" max="2566" width="4.83203125" style="374" customWidth="1"/>
    <col min="2567" max="2567" width="6.4140625" style="374" customWidth="1"/>
    <col min="2568" max="2569" width="4.83203125" style="374" customWidth="1"/>
    <col min="2570" max="2571" width="6.33203125" style="374" customWidth="1"/>
    <col min="2572" max="2572" width="4.83203125" style="374" customWidth="1"/>
    <col min="2573" max="2573" width="6.33203125" style="374" customWidth="1"/>
    <col min="2574" max="2574" width="4.83203125" style="374" customWidth="1"/>
    <col min="2575" max="2576" width="6.33203125" style="374" customWidth="1"/>
    <col min="2577" max="2577" width="4.83203125" style="374" customWidth="1"/>
    <col min="2578" max="2578" width="0.83203125" style="374" customWidth="1"/>
    <col min="2579" max="2816" width="8.25" style="374"/>
    <col min="2817" max="2817" width="3.4140625" style="374" customWidth="1"/>
    <col min="2818" max="2818" width="11.9140625" style="374" bestFit="1" customWidth="1"/>
    <col min="2819" max="2819" width="5.83203125" style="374" customWidth="1"/>
    <col min="2820" max="2821" width="7" style="374" customWidth="1"/>
    <col min="2822" max="2822" width="4.83203125" style="374" customWidth="1"/>
    <col min="2823" max="2823" width="6.4140625" style="374" customWidth="1"/>
    <col min="2824" max="2825" width="4.83203125" style="374" customWidth="1"/>
    <col min="2826" max="2827" width="6.33203125" style="374" customWidth="1"/>
    <col min="2828" max="2828" width="4.83203125" style="374" customWidth="1"/>
    <col min="2829" max="2829" width="6.33203125" style="374" customWidth="1"/>
    <col min="2830" max="2830" width="4.83203125" style="374" customWidth="1"/>
    <col min="2831" max="2832" width="6.33203125" style="374" customWidth="1"/>
    <col min="2833" max="2833" width="4.83203125" style="374" customWidth="1"/>
    <col min="2834" max="2834" width="0.83203125" style="374" customWidth="1"/>
    <col min="2835" max="3072" width="8.25" style="374"/>
    <col min="3073" max="3073" width="3.4140625" style="374" customWidth="1"/>
    <col min="3074" max="3074" width="11.9140625" style="374" bestFit="1" customWidth="1"/>
    <col min="3075" max="3075" width="5.83203125" style="374" customWidth="1"/>
    <col min="3076" max="3077" width="7" style="374" customWidth="1"/>
    <col min="3078" max="3078" width="4.83203125" style="374" customWidth="1"/>
    <col min="3079" max="3079" width="6.4140625" style="374" customWidth="1"/>
    <col min="3080" max="3081" width="4.83203125" style="374" customWidth="1"/>
    <col min="3082" max="3083" width="6.33203125" style="374" customWidth="1"/>
    <col min="3084" max="3084" width="4.83203125" style="374" customWidth="1"/>
    <col min="3085" max="3085" width="6.33203125" style="374" customWidth="1"/>
    <col min="3086" max="3086" width="4.83203125" style="374" customWidth="1"/>
    <col min="3087" max="3088" width="6.33203125" style="374" customWidth="1"/>
    <col min="3089" max="3089" width="4.83203125" style="374" customWidth="1"/>
    <col min="3090" max="3090" width="0.83203125" style="374" customWidth="1"/>
    <col min="3091" max="3328" width="8.25" style="374"/>
    <col min="3329" max="3329" width="3.4140625" style="374" customWidth="1"/>
    <col min="3330" max="3330" width="11.9140625" style="374" bestFit="1" customWidth="1"/>
    <col min="3331" max="3331" width="5.83203125" style="374" customWidth="1"/>
    <col min="3332" max="3333" width="7" style="374" customWidth="1"/>
    <col min="3334" max="3334" width="4.83203125" style="374" customWidth="1"/>
    <col min="3335" max="3335" width="6.4140625" style="374" customWidth="1"/>
    <col min="3336" max="3337" width="4.83203125" style="374" customWidth="1"/>
    <col min="3338" max="3339" width="6.33203125" style="374" customWidth="1"/>
    <col min="3340" max="3340" width="4.83203125" style="374" customWidth="1"/>
    <col min="3341" max="3341" width="6.33203125" style="374" customWidth="1"/>
    <col min="3342" max="3342" width="4.83203125" style="374" customWidth="1"/>
    <col min="3343" max="3344" width="6.33203125" style="374" customWidth="1"/>
    <col min="3345" max="3345" width="4.83203125" style="374" customWidth="1"/>
    <col min="3346" max="3346" width="0.83203125" style="374" customWidth="1"/>
    <col min="3347" max="3584" width="8.25" style="374"/>
    <col min="3585" max="3585" width="3.4140625" style="374" customWidth="1"/>
    <col min="3586" max="3586" width="11.9140625" style="374" bestFit="1" customWidth="1"/>
    <col min="3587" max="3587" width="5.83203125" style="374" customWidth="1"/>
    <col min="3588" max="3589" width="7" style="374" customWidth="1"/>
    <col min="3590" max="3590" width="4.83203125" style="374" customWidth="1"/>
    <col min="3591" max="3591" width="6.4140625" style="374" customWidth="1"/>
    <col min="3592" max="3593" width="4.83203125" style="374" customWidth="1"/>
    <col min="3594" max="3595" width="6.33203125" style="374" customWidth="1"/>
    <col min="3596" max="3596" width="4.83203125" style="374" customWidth="1"/>
    <col min="3597" max="3597" width="6.33203125" style="374" customWidth="1"/>
    <col min="3598" max="3598" width="4.83203125" style="374" customWidth="1"/>
    <col min="3599" max="3600" width="6.33203125" style="374" customWidth="1"/>
    <col min="3601" max="3601" width="4.83203125" style="374" customWidth="1"/>
    <col min="3602" max="3602" width="0.83203125" style="374" customWidth="1"/>
    <col min="3603" max="3840" width="8.25" style="374"/>
    <col min="3841" max="3841" width="3.4140625" style="374" customWidth="1"/>
    <col min="3842" max="3842" width="11.9140625" style="374" bestFit="1" customWidth="1"/>
    <col min="3843" max="3843" width="5.83203125" style="374" customWidth="1"/>
    <col min="3844" max="3845" width="7" style="374" customWidth="1"/>
    <col min="3846" max="3846" width="4.83203125" style="374" customWidth="1"/>
    <col min="3847" max="3847" width="6.4140625" style="374" customWidth="1"/>
    <col min="3848" max="3849" width="4.83203125" style="374" customWidth="1"/>
    <col min="3850" max="3851" width="6.33203125" style="374" customWidth="1"/>
    <col min="3852" max="3852" width="4.83203125" style="374" customWidth="1"/>
    <col min="3853" max="3853" width="6.33203125" style="374" customWidth="1"/>
    <col min="3854" max="3854" width="4.83203125" style="374" customWidth="1"/>
    <col min="3855" max="3856" width="6.33203125" style="374" customWidth="1"/>
    <col min="3857" max="3857" width="4.83203125" style="374" customWidth="1"/>
    <col min="3858" max="3858" width="0.83203125" style="374" customWidth="1"/>
    <col min="3859" max="4096" width="8.25" style="374"/>
    <col min="4097" max="4097" width="3.4140625" style="374" customWidth="1"/>
    <col min="4098" max="4098" width="11.9140625" style="374" bestFit="1" customWidth="1"/>
    <col min="4099" max="4099" width="5.83203125" style="374" customWidth="1"/>
    <col min="4100" max="4101" width="7" style="374" customWidth="1"/>
    <col min="4102" max="4102" width="4.83203125" style="374" customWidth="1"/>
    <col min="4103" max="4103" width="6.4140625" style="374" customWidth="1"/>
    <col min="4104" max="4105" width="4.83203125" style="374" customWidth="1"/>
    <col min="4106" max="4107" width="6.33203125" style="374" customWidth="1"/>
    <col min="4108" max="4108" width="4.83203125" style="374" customWidth="1"/>
    <col min="4109" max="4109" width="6.33203125" style="374" customWidth="1"/>
    <col min="4110" max="4110" width="4.83203125" style="374" customWidth="1"/>
    <col min="4111" max="4112" width="6.33203125" style="374" customWidth="1"/>
    <col min="4113" max="4113" width="4.83203125" style="374" customWidth="1"/>
    <col min="4114" max="4114" width="0.83203125" style="374" customWidth="1"/>
    <col min="4115" max="4352" width="8.25" style="374"/>
    <col min="4353" max="4353" width="3.4140625" style="374" customWidth="1"/>
    <col min="4354" max="4354" width="11.9140625" style="374" bestFit="1" customWidth="1"/>
    <col min="4355" max="4355" width="5.83203125" style="374" customWidth="1"/>
    <col min="4356" max="4357" width="7" style="374" customWidth="1"/>
    <col min="4358" max="4358" width="4.83203125" style="374" customWidth="1"/>
    <col min="4359" max="4359" width="6.4140625" style="374" customWidth="1"/>
    <col min="4360" max="4361" width="4.83203125" style="374" customWidth="1"/>
    <col min="4362" max="4363" width="6.33203125" style="374" customWidth="1"/>
    <col min="4364" max="4364" width="4.83203125" style="374" customWidth="1"/>
    <col min="4365" max="4365" width="6.33203125" style="374" customWidth="1"/>
    <col min="4366" max="4366" width="4.83203125" style="374" customWidth="1"/>
    <col min="4367" max="4368" width="6.33203125" style="374" customWidth="1"/>
    <col min="4369" max="4369" width="4.83203125" style="374" customWidth="1"/>
    <col min="4370" max="4370" width="0.83203125" style="374" customWidth="1"/>
    <col min="4371" max="4608" width="8.25" style="374"/>
    <col min="4609" max="4609" width="3.4140625" style="374" customWidth="1"/>
    <col min="4610" max="4610" width="11.9140625" style="374" bestFit="1" customWidth="1"/>
    <col min="4611" max="4611" width="5.83203125" style="374" customWidth="1"/>
    <col min="4612" max="4613" width="7" style="374" customWidth="1"/>
    <col min="4614" max="4614" width="4.83203125" style="374" customWidth="1"/>
    <col min="4615" max="4615" width="6.4140625" style="374" customWidth="1"/>
    <col min="4616" max="4617" width="4.83203125" style="374" customWidth="1"/>
    <col min="4618" max="4619" width="6.33203125" style="374" customWidth="1"/>
    <col min="4620" max="4620" width="4.83203125" style="374" customWidth="1"/>
    <col min="4621" max="4621" width="6.33203125" style="374" customWidth="1"/>
    <col min="4622" max="4622" width="4.83203125" style="374" customWidth="1"/>
    <col min="4623" max="4624" width="6.33203125" style="374" customWidth="1"/>
    <col min="4625" max="4625" width="4.83203125" style="374" customWidth="1"/>
    <col min="4626" max="4626" width="0.83203125" style="374" customWidth="1"/>
    <col min="4627" max="4864" width="8.25" style="374"/>
    <col min="4865" max="4865" width="3.4140625" style="374" customWidth="1"/>
    <col min="4866" max="4866" width="11.9140625" style="374" bestFit="1" customWidth="1"/>
    <col min="4867" max="4867" width="5.83203125" style="374" customWidth="1"/>
    <col min="4868" max="4869" width="7" style="374" customWidth="1"/>
    <col min="4870" max="4870" width="4.83203125" style="374" customWidth="1"/>
    <col min="4871" max="4871" width="6.4140625" style="374" customWidth="1"/>
    <col min="4872" max="4873" width="4.83203125" style="374" customWidth="1"/>
    <col min="4874" max="4875" width="6.33203125" style="374" customWidth="1"/>
    <col min="4876" max="4876" width="4.83203125" style="374" customWidth="1"/>
    <col min="4877" max="4877" width="6.33203125" style="374" customWidth="1"/>
    <col min="4878" max="4878" width="4.83203125" style="374" customWidth="1"/>
    <col min="4879" max="4880" width="6.33203125" style="374" customWidth="1"/>
    <col min="4881" max="4881" width="4.83203125" style="374" customWidth="1"/>
    <col min="4882" max="4882" width="0.83203125" style="374" customWidth="1"/>
    <col min="4883" max="5120" width="8.25" style="374"/>
    <col min="5121" max="5121" width="3.4140625" style="374" customWidth="1"/>
    <col min="5122" max="5122" width="11.9140625" style="374" bestFit="1" customWidth="1"/>
    <col min="5123" max="5123" width="5.83203125" style="374" customWidth="1"/>
    <col min="5124" max="5125" width="7" style="374" customWidth="1"/>
    <col min="5126" max="5126" width="4.83203125" style="374" customWidth="1"/>
    <col min="5127" max="5127" width="6.4140625" style="374" customWidth="1"/>
    <col min="5128" max="5129" width="4.83203125" style="374" customWidth="1"/>
    <col min="5130" max="5131" width="6.33203125" style="374" customWidth="1"/>
    <col min="5132" max="5132" width="4.83203125" style="374" customWidth="1"/>
    <col min="5133" max="5133" width="6.33203125" style="374" customWidth="1"/>
    <col min="5134" max="5134" width="4.83203125" style="374" customWidth="1"/>
    <col min="5135" max="5136" width="6.33203125" style="374" customWidth="1"/>
    <col min="5137" max="5137" width="4.83203125" style="374" customWidth="1"/>
    <col min="5138" max="5138" width="0.83203125" style="374" customWidth="1"/>
    <col min="5139" max="5376" width="8.25" style="374"/>
    <col min="5377" max="5377" width="3.4140625" style="374" customWidth="1"/>
    <col min="5378" max="5378" width="11.9140625" style="374" bestFit="1" customWidth="1"/>
    <col min="5379" max="5379" width="5.83203125" style="374" customWidth="1"/>
    <col min="5380" max="5381" width="7" style="374" customWidth="1"/>
    <col min="5382" max="5382" width="4.83203125" style="374" customWidth="1"/>
    <col min="5383" max="5383" width="6.4140625" style="374" customWidth="1"/>
    <col min="5384" max="5385" width="4.83203125" style="374" customWidth="1"/>
    <col min="5386" max="5387" width="6.33203125" style="374" customWidth="1"/>
    <col min="5388" max="5388" width="4.83203125" style="374" customWidth="1"/>
    <col min="5389" max="5389" width="6.33203125" style="374" customWidth="1"/>
    <col min="5390" max="5390" width="4.83203125" style="374" customWidth="1"/>
    <col min="5391" max="5392" width="6.33203125" style="374" customWidth="1"/>
    <col min="5393" max="5393" width="4.83203125" style="374" customWidth="1"/>
    <col min="5394" max="5394" width="0.83203125" style="374" customWidth="1"/>
    <col min="5395" max="5632" width="8.25" style="374"/>
    <col min="5633" max="5633" width="3.4140625" style="374" customWidth="1"/>
    <col min="5634" max="5634" width="11.9140625" style="374" bestFit="1" customWidth="1"/>
    <col min="5635" max="5635" width="5.83203125" style="374" customWidth="1"/>
    <col min="5636" max="5637" width="7" style="374" customWidth="1"/>
    <col min="5638" max="5638" width="4.83203125" style="374" customWidth="1"/>
    <col min="5639" max="5639" width="6.4140625" style="374" customWidth="1"/>
    <col min="5640" max="5641" width="4.83203125" style="374" customWidth="1"/>
    <col min="5642" max="5643" width="6.33203125" style="374" customWidth="1"/>
    <col min="5644" max="5644" width="4.83203125" style="374" customWidth="1"/>
    <col min="5645" max="5645" width="6.33203125" style="374" customWidth="1"/>
    <col min="5646" max="5646" width="4.83203125" style="374" customWidth="1"/>
    <col min="5647" max="5648" width="6.33203125" style="374" customWidth="1"/>
    <col min="5649" max="5649" width="4.83203125" style="374" customWidth="1"/>
    <col min="5650" max="5650" width="0.83203125" style="374" customWidth="1"/>
    <col min="5651" max="5888" width="8.25" style="374"/>
    <col min="5889" max="5889" width="3.4140625" style="374" customWidth="1"/>
    <col min="5890" max="5890" width="11.9140625" style="374" bestFit="1" customWidth="1"/>
    <col min="5891" max="5891" width="5.83203125" style="374" customWidth="1"/>
    <col min="5892" max="5893" width="7" style="374" customWidth="1"/>
    <col min="5894" max="5894" width="4.83203125" style="374" customWidth="1"/>
    <col min="5895" max="5895" width="6.4140625" style="374" customWidth="1"/>
    <col min="5896" max="5897" width="4.83203125" style="374" customWidth="1"/>
    <col min="5898" max="5899" width="6.33203125" style="374" customWidth="1"/>
    <col min="5900" max="5900" width="4.83203125" style="374" customWidth="1"/>
    <col min="5901" max="5901" width="6.33203125" style="374" customWidth="1"/>
    <col min="5902" max="5902" width="4.83203125" style="374" customWidth="1"/>
    <col min="5903" max="5904" width="6.33203125" style="374" customWidth="1"/>
    <col min="5905" max="5905" width="4.83203125" style="374" customWidth="1"/>
    <col min="5906" max="5906" width="0.83203125" style="374" customWidth="1"/>
    <col min="5907" max="6144" width="8.25" style="374"/>
    <col min="6145" max="6145" width="3.4140625" style="374" customWidth="1"/>
    <col min="6146" max="6146" width="11.9140625" style="374" bestFit="1" customWidth="1"/>
    <col min="6147" max="6147" width="5.83203125" style="374" customWidth="1"/>
    <col min="6148" max="6149" width="7" style="374" customWidth="1"/>
    <col min="6150" max="6150" width="4.83203125" style="374" customWidth="1"/>
    <col min="6151" max="6151" width="6.4140625" style="374" customWidth="1"/>
    <col min="6152" max="6153" width="4.83203125" style="374" customWidth="1"/>
    <col min="6154" max="6155" width="6.33203125" style="374" customWidth="1"/>
    <col min="6156" max="6156" width="4.83203125" style="374" customWidth="1"/>
    <col min="6157" max="6157" width="6.33203125" style="374" customWidth="1"/>
    <col min="6158" max="6158" width="4.83203125" style="374" customWidth="1"/>
    <col min="6159" max="6160" width="6.33203125" style="374" customWidth="1"/>
    <col min="6161" max="6161" width="4.83203125" style="374" customWidth="1"/>
    <col min="6162" max="6162" width="0.83203125" style="374" customWidth="1"/>
    <col min="6163" max="6400" width="8.25" style="374"/>
    <col min="6401" max="6401" width="3.4140625" style="374" customWidth="1"/>
    <col min="6402" max="6402" width="11.9140625" style="374" bestFit="1" customWidth="1"/>
    <col min="6403" max="6403" width="5.83203125" style="374" customWidth="1"/>
    <col min="6404" max="6405" width="7" style="374" customWidth="1"/>
    <col min="6406" max="6406" width="4.83203125" style="374" customWidth="1"/>
    <col min="6407" max="6407" width="6.4140625" style="374" customWidth="1"/>
    <col min="6408" max="6409" width="4.83203125" style="374" customWidth="1"/>
    <col min="6410" max="6411" width="6.33203125" style="374" customWidth="1"/>
    <col min="6412" max="6412" width="4.83203125" style="374" customWidth="1"/>
    <col min="6413" max="6413" width="6.33203125" style="374" customWidth="1"/>
    <col min="6414" max="6414" width="4.83203125" style="374" customWidth="1"/>
    <col min="6415" max="6416" width="6.33203125" style="374" customWidth="1"/>
    <col min="6417" max="6417" width="4.83203125" style="374" customWidth="1"/>
    <col min="6418" max="6418" width="0.83203125" style="374" customWidth="1"/>
    <col min="6419" max="6656" width="8.25" style="374"/>
    <col min="6657" max="6657" width="3.4140625" style="374" customWidth="1"/>
    <col min="6658" max="6658" width="11.9140625" style="374" bestFit="1" customWidth="1"/>
    <col min="6659" max="6659" width="5.83203125" style="374" customWidth="1"/>
    <col min="6660" max="6661" width="7" style="374" customWidth="1"/>
    <col min="6662" max="6662" width="4.83203125" style="374" customWidth="1"/>
    <col min="6663" max="6663" width="6.4140625" style="374" customWidth="1"/>
    <col min="6664" max="6665" width="4.83203125" style="374" customWidth="1"/>
    <col min="6666" max="6667" width="6.33203125" style="374" customWidth="1"/>
    <col min="6668" max="6668" width="4.83203125" style="374" customWidth="1"/>
    <col min="6669" max="6669" width="6.33203125" style="374" customWidth="1"/>
    <col min="6670" max="6670" width="4.83203125" style="374" customWidth="1"/>
    <col min="6671" max="6672" width="6.33203125" style="374" customWidth="1"/>
    <col min="6673" max="6673" width="4.83203125" style="374" customWidth="1"/>
    <col min="6674" max="6674" width="0.83203125" style="374" customWidth="1"/>
    <col min="6675" max="6912" width="8.25" style="374"/>
    <col min="6913" max="6913" width="3.4140625" style="374" customWidth="1"/>
    <col min="6914" max="6914" width="11.9140625" style="374" bestFit="1" customWidth="1"/>
    <col min="6915" max="6915" width="5.83203125" style="374" customWidth="1"/>
    <col min="6916" max="6917" width="7" style="374" customWidth="1"/>
    <col min="6918" max="6918" width="4.83203125" style="374" customWidth="1"/>
    <col min="6919" max="6919" width="6.4140625" style="374" customWidth="1"/>
    <col min="6920" max="6921" width="4.83203125" style="374" customWidth="1"/>
    <col min="6922" max="6923" width="6.33203125" style="374" customWidth="1"/>
    <col min="6924" max="6924" width="4.83203125" style="374" customWidth="1"/>
    <col min="6925" max="6925" width="6.33203125" style="374" customWidth="1"/>
    <col min="6926" max="6926" width="4.83203125" style="374" customWidth="1"/>
    <col min="6927" max="6928" width="6.33203125" style="374" customWidth="1"/>
    <col min="6929" max="6929" width="4.83203125" style="374" customWidth="1"/>
    <col min="6930" max="6930" width="0.83203125" style="374" customWidth="1"/>
    <col min="6931" max="7168" width="8.25" style="374"/>
    <col min="7169" max="7169" width="3.4140625" style="374" customWidth="1"/>
    <col min="7170" max="7170" width="11.9140625" style="374" bestFit="1" customWidth="1"/>
    <col min="7171" max="7171" width="5.83203125" style="374" customWidth="1"/>
    <col min="7172" max="7173" width="7" style="374" customWidth="1"/>
    <col min="7174" max="7174" width="4.83203125" style="374" customWidth="1"/>
    <col min="7175" max="7175" width="6.4140625" style="374" customWidth="1"/>
    <col min="7176" max="7177" width="4.83203125" style="374" customWidth="1"/>
    <col min="7178" max="7179" width="6.33203125" style="374" customWidth="1"/>
    <col min="7180" max="7180" width="4.83203125" style="374" customWidth="1"/>
    <col min="7181" max="7181" width="6.33203125" style="374" customWidth="1"/>
    <col min="7182" max="7182" width="4.83203125" style="374" customWidth="1"/>
    <col min="7183" max="7184" width="6.33203125" style="374" customWidth="1"/>
    <col min="7185" max="7185" width="4.83203125" style="374" customWidth="1"/>
    <col min="7186" max="7186" width="0.83203125" style="374" customWidth="1"/>
    <col min="7187" max="7424" width="8.25" style="374"/>
    <col min="7425" max="7425" width="3.4140625" style="374" customWidth="1"/>
    <col min="7426" max="7426" width="11.9140625" style="374" bestFit="1" customWidth="1"/>
    <col min="7427" max="7427" width="5.83203125" style="374" customWidth="1"/>
    <col min="7428" max="7429" width="7" style="374" customWidth="1"/>
    <col min="7430" max="7430" width="4.83203125" style="374" customWidth="1"/>
    <col min="7431" max="7431" width="6.4140625" style="374" customWidth="1"/>
    <col min="7432" max="7433" width="4.83203125" style="374" customWidth="1"/>
    <col min="7434" max="7435" width="6.33203125" style="374" customWidth="1"/>
    <col min="7436" max="7436" width="4.83203125" style="374" customWidth="1"/>
    <col min="7437" max="7437" width="6.33203125" style="374" customWidth="1"/>
    <col min="7438" max="7438" width="4.83203125" style="374" customWidth="1"/>
    <col min="7439" max="7440" width="6.33203125" style="374" customWidth="1"/>
    <col min="7441" max="7441" width="4.83203125" style="374" customWidth="1"/>
    <col min="7442" max="7442" width="0.83203125" style="374" customWidth="1"/>
    <col min="7443" max="7680" width="8.25" style="374"/>
    <col min="7681" max="7681" width="3.4140625" style="374" customWidth="1"/>
    <col min="7682" max="7682" width="11.9140625" style="374" bestFit="1" customWidth="1"/>
    <col min="7683" max="7683" width="5.83203125" style="374" customWidth="1"/>
    <col min="7684" max="7685" width="7" style="374" customWidth="1"/>
    <col min="7686" max="7686" width="4.83203125" style="374" customWidth="1"/>
    <col min="7687" max="7687" width="6.4140625" style="374" customWidth="1"/>
    <col min="7688" max="7689" width="4.83203125" style="374" customWidth="1"/>
    <col min="7690" max="7691" width="6.33203125" style="374" customWidth="1"/>
    <col min="7692" max="7692" width="4.83203125" style="374" customWidth="1"/>
    <col min="7693" max="7693" width="6.33203125" style="374" customWidth="1"/>
    <col min="7694" max="7694" width="4.83203125" style="374" customWidth="1"/>
    <col min="7695" max="7696" width="6.33203125" style="374" customWidth="1"/>
    <col min="7697" max="7697" width="4.83203125" style="374" customWidth="1"/>
    <col min="7698" max="7698" width="0.83203125" style="374" customWidth="1"/>
    <col min="7699" max="7936" width="8.25" style="374"/>
    <col min="7937" max="7937" width="3.4140625" style="374" customWidth="1"/>
    <col min="7938" max="7938" width="11.9140625" style="374" bestFit="1" customWidth="1"/>
    <col min="7939" max="7939" width="5.83203125" style="374" customWidth="1"/>
    <col min="7940" max="7941" width="7" style="374" customWidth="1"/>
    <col min="7942" max="7942" width="4.83203125" style="374" customWidth="1"/>
    <col min="7943" max="7943" width="6.4140625" style="374" customWidth="1"/>
    <col min="7944" max="7945" width="4.83203125" style="374" customWidth="1"/>
    <col min="7946" max="7947" width="6.33203125" style="374" customWidth="1"/>
    <col min="7948" max="7948" width="4.83203125" style="374" customWidth="1"/>
    <col min="7949" max="7949" width="6.33203125" style="374" customWidth="1"/>
    <col min="7950" max="7950" width="4.83203125" style="374" customWidth="1"/>
    <col min="7951" max="7952" width="6.33203125" style="374" customWidth="1"/>
    <col min="7953" max="7953" width="4.83203125" style="374" customWidth="1"/>
    <col min="7954" max="7954" width="0.83203125" style="374" customWidth="1"/>
    <col min="7955" max="8192" width="8.25" style="374"/>
    <col min="8193" max="8193" width="3.4140625" style="374" customWidth="1"/>
    <col min="8194" max="8194" width="11.9140625" style="374" bestFit="1" customWidth="1"/>
    <col min="8195" max="8195" width="5.83203125" style="374" customWidth="1"/>
    <col min="8196" max="8197" width="7" style="374" customWidth="1"/>
    <col min="8198" max="8198" width="4.83203125" style="374" customWidth="1"/>
    <col min="8199" max="8199" width="6.4140625" style="374" customWidth="1"/>
    <col min="8200" max="8201" width="4.83203125" style="374" customWidth="1"/>
    <col min="8202" max="8203" width="6.33203125" style="374" customWidth="1"/>
    <col min="8204" max="8204" width="4.83203125" style="374" customWidth="1"/>
    <col min="8205" max="8205" width="6.33203125" style="374" customWidth="1"/>
    <col min="8206" max="8206" width="4.83203125" style="374" customWidth="1"/>
    <col min="8207" max="8208" width="6.33203125" style="374" customWidth="1"/>
    <col min="8209" max="8209" width="4.83203125" style="374" customWidth="1"/>
    <col min="8210" max="8210" width="0.83203125" style="374" customWidth="1"/>
    <col min="8211" max="8448" width="8.25" style="374"/>
    <col min="8449" max="8449" width="3.4140625" style="374" customWidth="1"/>
    <col min="8450" max="8450" width="11.9140625" style="374" bestFit="1" customWidth="1"/>
    <col min="8451" max="8451" width="5.83203125" style="374" customWidth="1"/>
    <col min="8452" max="8453" width="7" style="374" customWidth="1"/>
    <col min="8454" max="8454" width="4.83203125" style="374" customWidth="1"/>
    <col min="8455" max="8455" width="6.4140625" style="374" customWidth="1"/>
    <col min="8456" max="8457" width="4.83203125" style="374" customWidth="1"/>
    <col min="8458" max="8459" width="6.33203125" style="374" customWidth="1"/>
    <col min="8460" max="8460" width="4.83203125" style="374" customWidth="1"/>
    <col min="8461" max="8461" width="6.33203125" style="374" customWidth="1"/>
    <col min="8462" max="8462" width="4.83203125" style="374" customWidth="1"/>
    <col min="8463" max="8464" width="6.33203125" style="374" customWidth="1"/>
    <col min="8465" max="8465" width="4.83203125" style="374" customWidth="1"/>
    <col min="8466" max="8466" width="0.83203125" style="374" customWidth="1"/>
    <col min="8467" max="8704" width="8.25" style="374"/>
    <col min="8705" max="8705" width="3.4140625" style="374" customWidth="1"/>
    <col min="8706" max="8706" width="11.9140625" style="374" bestFit="1" customWidth="1"/>
    <col min="8707" max="8707" width="5.83203125" style="374" customWidth="1"/>
    <col min="8708" max="8709" width="7" style="374" customWidth="1"/>
    <col min="8710" max="8710" width="4.83203125" style="374" customWidth="1"/>
    <col min="8711" max="8711" width="6.4140625" style="374" customWidth="1"/>
    <col min="8712" max="8713" width="4.83203125" style="374" customWidth="1"/>
    <col min="8714" max="8715" width="6.33203125" style="374" customWidth="1"/>
    <col min="8716" max="8716" width="4.83203125" style="374" customWidth="1"/>
    <col min="8717" max="8717" width="6.33203125" style="374" customWidth="1"/>
    <col min="8718" max="8718" width="4.83203125" style="374" customWidth="1"/>
    <col min="8719" max="8720" width="6.33203125" style="374" customWidth="1"/>
    <col min="8721" max="8721" width="4.83203125" style="374" customWidth="1"/>
    <col min="8722" max="8722" width="0.83203125" style="374" customWidth="1"/>
    <col min="8723" max="8960" width="8.25" style="374"/>
    <col min="8961" max="8961" width="3.4140625" style="374" customWidth="1"/>
    <col min="8962" max="8962" width="11.9140625" style="374" bestFit="1" customWidth="1"/>
    <col min="8963" max="8963" width="5.83203125" style="374" customWidth="1"/>
    <col min="8964" max="8965" width="7" style="374" customWidth="1"/>
    <col min="8966" max="8966" width="4.83203125" style="374" customWidth="1"/>
    <col min="8967" max="8967" width="6.4140625" style="374" customWidth="1"/>
    <col min="8968" max="8969" width="4.83203125" style="374" customWidth="1"/>
    <col min="8970" max="8971" width="6.33203125" style="374" customWidth="1"/>
    <col min="8972" max="8972" width="4.83203125" style="374" customWidth="1"/>
    <col min="8973" max="8973" width="6.33203125" style="374" customWidth="1"/>
    <col min="8974" max="8974" width="4.83203125" style="374" customWidth="1"/>
    <col min="8975" max="8976" width="6.33203125" style="374" customWidth="1"/>
    <col min="8977" max="8977" width="4.83203125" style="374" customWidth="1"/>
    <col min="8978" max="8978" width="0.83203125" style="374" customWidth="1"/>
    <col min="8979" max="9216" width="8.25" style="374"/>
    <col min="9217" max="9217" width="3.4140625" style="374" customWidth="1"/>
    <col min="9218" max="9218" width="11.9140625" style="374" bestFit="1" customWidth="1"/>
    <col min="9219" max="9219" width="5.83203125" style="374" customWidth="1"/>
    <col min="9220" max="9221" width="7" style="374" customWidth="1"/>
    <col min="9222" max="9222" width="4.83203125" style="374" customWidth="1"/>
    <col min="9223" max="9223" width="6.4140625" style="374" customWidth="1"/>
    <col min="9224" max="9225" width="4.83203125" style="374" customWidth="1"/>
    <col min="9226" max="9227" width="6.33203125" style="374" customWidth="1"/>
    <col min="9228" max="9228" width="4.83203125" style="374" customWidth="1"/>
    <col min="9229" max="9229" width="6.33203125" style="374" customWidth="1"/>
    <col min="9230" max="9230" width="4.83203125" style="374" customWidth="1"/>
    <col min="9231" max="9232" width="6.33203125" style="374" customWidth="1"/>
    <col min="9233" max="9233" width="4.83203125" style="374" customWidth="1"/>
    <col min="9234" max="9234" width="0.83203125" style="374" customWidth="1"/>
    <col min="9235" max="9472" width="8.25" style="374"/>
    <col min="9473" max="9473" width="3.4140625" style="374" customWidth="1"/>
    <col min="9474" max="9474" width="11.9140625" style="374" bestFit="1" customWidth="1"/>
    <col min="9475" max="9475" width="5.83203125" style="374" customWidth="1"/>
    <col min="9476" max="9477" width="7" style="374" customWidth="1"/>
    <col min="9478" max="9478" width="4.83203125" style="374" customWidth="1"/>
    <col min="9479" max="9479" width="6.4140625" style="374" customWidth="1"/>
    <col min="9480" max="9481" width="4.83203125" style="374" customWidth="1"/>
    <col min="9482" max="9483" width="6.33203125" style="374" customWidth="1"/>
    <col min="9484" max="9484" width="4.83203125" style="374" customWidth="1"/>
    <col min="9485" max="9485" width="6.33203125" style="374" customWidth="1"/>
    <col min="9486" max="9486" width="4.83203125" style="374" customWidth="1"/>
    <col min="9487" max="9488" width="6.33203125" style="374" customWidth="1"/>
    <col min="9489" max="9489" width="4.83203125" style="374" customWidth="1"/>
    <col min="9490" max="9490" width="0.83203125" style="374" customWidth="1"/>
    <col min="9491" max="9728" width="8.25" style="374"/>
    <col min="9729" max="9729" width="3.4140625" style="374" customWidth="1"/>
    <col min="9730" max="9730" width="11.9140625" style="374" bestFit="1" customWidth="1"/>
    <col min="9731" max="9731" width="5.83203125" style="374" customWidth="1"/>
    <col min="9732" max="9733" width="7" style="374" customWidth="1"/>
    <col min="9734" max="9734" width="4.83203125" style="374" customWidth="1"/>
    <col min="9735" max="9735" width="6.4140625" style="374" customWidth="1"/>
    <col min="9736" max="9737" width="4.83203125" style="374" customWidth="1"/>
    <col min="9738" max="9739" width="6.33203125" style="374" customWidth="1"/>
    <col min="9740" max="9740" width="4.83203125" style="374" customWidth="1"/>
    <col min="9741" max="9741" width="6.33203125" style="374" customWidth="1"/>
    <col min="9742" max="9742" width="4.83203125" style="374" customWidth="1"/>
    <col min="9743" max="9744" width="6.33203125" style="374" customWidth="1"/>
    <col min="9745" max="9745" width="4.83203125" style="374" customWidth="1"/>
    <col min="9746" max="9746" width="0.83203125" style="374" customWidth="1"/>
    <col min="9747" max="9984" width="8.25" style="374"/>
    <col min="9985" max="9985" width="3.4140625" style="374" customWidth="1"/>
    <col min="9986" max="9986" width="11.9140625" style="374" bestFit="1" customWidth="1"/>
    <col min="9987" max="9987" width="5.83203125" style="374" customWidth="1"/>
    <col min="9988" max="9989" width="7" style="374" customWidth="1"/>
    <col min="9990" max="9990" width="4.83203125" style="374" customWidth="1"/>
    <col min="9991" max="9991" width="6.4140625" style="374" customWidth="1"/>
    <col min="9992" max="9993" width="4.83203125" style="374" customWidth="1"/>
    <col min="9994" max="9995" width="6.33203125" style="374" customWidth="1"/>
    <col min="9996" max="9996" width="4.83203125" style="374" customWidth="1"/>
    <col min="9997" max="9997" width="6.33203125" style="374" customWidth="1"/>
    <col min="9998" max="9998" width="4.83203125" style="374" customWidth="1"/>
    <col min="9999" max="10000" width="6.33203125" style="374" customWidth="1"/>
    <col min="10001" max="10001" width="4.83203125" style="374" customWidth="1"/>
    <col min="10002" max="10002" width="0.83203125" style="374" customWidth="1"/>
    <col min="10003" max="10240" width="8.25" style="374"/>
    <col min="10241" max="10241" width="3.4140625" style="374" customWidth="1"/>
    <col min="10242" max="10242" width="11.9140625" style="374" bestFit="1" customWidth="1"/>
    <col min="10243" max="10243" width="5.83203125" style="374" customWidth="1"/>
    <col min="10244" max="10245" width="7" style="374" customWidth="1"/>
    <col min="10246" max="10246" width="4.83203125" style="374" customWidth="1"/>
    <col min="10247" max="10247" width="6.4140625" style="374" customWidth="1"/>
    <col min="10248" max="10249" width="4.83203125" style="374" customWidth="1"/>
    <col min="10250" max="10251" width="6.33203125" style="374" customWidth="1"/>
    <col min="10252" max="10252" width="4.83203125" style="374" customWidth="1"/>
    <col min="10253" max="10253" width="6.33203125" style="374" customWidth="1"/>
    <col min="10254" max="10254" width="4.83203125" style="374" customWidth="1"/>
    <col min="10255" max="10256" width="6.33203125" style="374" customWidth="1"/>
    <col min="10257" max="10257" width="4.83203125" style="374" customWidth="1"/>
    <col min="10258" max="10258" width="0.83203125" style="374" customWidth="1"/>
    <col min="10259" max="10496" width="8.25" style="374"/>
    <col min="10497" max="10497" width="3.4140625" style="374" customWidth="1"/>
    <col min="10498" max="10498" width="11.9140625" style="374" bestFit="1" customWidth="1"/>
    <col min="10499" max="10499" width="5.83203125" style="374" customWidth="1"/>
    <col min="10500" max="10501" width="7" style="374" customWidth="1"/>
    <col min="10502" max="10502" width="4.83203125" style="374" customWidth="1"/>
    <col min="10503" max="10503" width="6.4140625" style="374" customWidth="1"/>
    <col min="10504" max="10505" width="4.83203125" style="374" customWidth="1"/>
    <col min="10506" max="10507" width="6.33203125" style="374" customWidth="1"/>
    <col min="10508" max="10508" width="4.83203125" style="374" customWidth="1"/>
    <col min="10509" max="10509" width="6.33203125" style="374" customWidth="1"/>
    <col min="10510" max="10510" width="4.83203125" style="374" customWidth="1"/>
    <col min="10511" max="10512" width="6.33203125" style="374" customWidth="1"/>
    <col min="10513" max="10513" width="4.83203125" style="374" customWidth="1"/>
    <col min="10514" max="10514" width="0.83203125" style="374" customWidth="1"/>
    <col min="10515" max="10752" width="8.25" style="374"/>
    <col min="10753" max="10753" width="3.4140625" style="374" customWidth="1"/>
    <col min="10754" max="10754" width="11.9140625" style="374" bestFit="1" customWidth="1"/>
    <col min="10755" max="10755" width="5.83203125" style="374" customWidth="1"/>
    <col min="10756" max="10757" width="7" style="374" customWidth="1"/>
    <col min="10758" max="10758" width="4.83203125" style="374" customWidth="1"/>
    <col min="10759" max="10759" width="6.4140625" style="374" customWidth="1"/>
    <col min="10760" max="10761" width="4.83203125" style="374" customWidth="1"/>
    <col min="10762" max="10763" width="6.33203125" style="374" customWidth="1"/>
    <col min="10764" max="10764" width="4.83203125" style="374" customWidth="1"/>
    <col min="10765" max="10765" width="6.33203125" style="374" customWidth="1"/>
    <col min="10766" max="10766" width="4.83203125" style="374" customWidth="1"/>
    <col min="10767" max="10768" width="6.33203125" style="374" customWidth="1"/>
    <col min="10769" max="10769" width="4.83203125" style="374" customWidth="1"/>
    <col min="10770" max="10770" width="0.83203125" style="374" customWidth="1"/>
    <col min="10771" max="11008" width="8.25" style="374"/>
    <col min="11009" max="11009" width="3.4140625" style="374" customWidth="1"/>
    <col min="11010" max="11010" width="11.9140625" style="374" bestFit="1" customWidth="1"/>
    <col min="11011" max="11011" width="5.83203125" style="374" customWidth="1"/>
    <col min="11012" max="11013" width="7" style="374" customWidth="1"/>
    <col min="11014" max="11014" width="4.83203125" style="374" customWidth="1"/>
    <col min="11015" max="11015" width="6.4140625" style="374" customWidth="1"/>
    <col min="11016" max="11017" width="4.83203125" style="374" customWidth="1"/>
    <col min="11018" max="11019" width="6.33203125" style="374" customWidth="1"/>
    <col min="11020" max="11020" width="4.83203125" style="374" customWidth="1"/>
    <col min="11021" max="11021" width="6.33203125" style="374" customWidth="1"/>
    <col min="11022" max="11022" width="4.83203125" style="374" customWidth="1"/>
    <col min="11023" max="11024" width="6.33203125" style="374" customWidth="1"/>
    <col min="11025" max="11025" width="4.83203125" style="374" customWidth="1"/>
    <col min="11026" max="11026" width="0.83203125" style="374" customWidth="1"/>
    <col min="11027" max="11264" width="8.25" style="374"/>
    <col min="11265" max="11265" width="3.4140625" style="374" customWidth="1"/>
    <col min="11266" max="11266" width="11.9140625" style="374" bestFit="1" customWidth="1"/>
    <col min="11267" max="11267" width="5.83203125" style="374" customWidth="1"/>
    <col min="11268" max="11269" width="7" style="374" customWidth="1"/>
    <col min="11270" max="11270" width="4.83203125" style="374" customWidth="1"/>
    <col min="11271" max="11271" width="6.4140625" style="374" customWidth="1"/>
    <col min="11272" max="11273" width="4.83203125" style="374" customWidth="1"/>
    <col min="11274" max="11275" width="6.33203125" style="374" customWidth="1"/>
    <col min="11276" max="11276" width="4.83203125" style="374" customWidth="1"/>
    <col min="11277" max="11277" width="6.33203125" style="374" customWidth="1"/>
    <col min="11278" max="11278" width="4.83203125" style="374" customWidth="1"/>
    <col min="11279" max="11280" width="6.33203125" style="374" customWidth="1"/>
    <col min="11281" max="11281" width="4.83203125" style="374" customWidth="1"/>
    <col min="11282" max="11282" width="0.83203125" style="374" customWidth="1"/>
    <col min="11283" max="11520" width="8.25" style="374"/>
    <col min="11521" max="11521" width="3.4140625" style="374" customWidth="1"/>
    <col min="11522" max="11522" width="11.9140625" style="374" bestFit="1" customWidth="1"/>
    <col min="11523" max="11523" width="5.83203125" style="374" customWidth="1"/>
    <col min="11524" max="11525" width="7" style="374" customWidth="1"/>
    <col min="11526" max="11526" width="4.83203125" style="374" customWidth="1"/>
    <col min="11527" max="11527" width="6.4140625" style="374" customWidth="1"/>
    <col min="11528" max="11529" width="4.83203125" style="374" customWidth="1"/>
    <col min="11530" max="11531" width="6.33203125" style="374" customWidth="1"/>
    <col min="11532" max="11532" width="4.83203125" style="374" customWidth="1"/>
    <col min="11533" max="11533" width="6.33203125" style="374" customWidth="1"/>
    <col min="11534" max="11534" width="4.83203125" style="374" customWidth="1"/>
    <col min="11535" max="11536" width="6.33203125" style="374" customWidth="1"/>
    <col min="11537" max="11537" width="4.83203125" style="374" customWidth="1"/>
    <col min="11538" max="11538" width="0.83203125" style="374" customWidth="1"/>
    <col min="11539" max="11776" width="8.25" style="374"/>
    <col min="11777" max="11777" width="3.4140625" style="374" customWidth="1"/>
    <col min="11778" max="11778" width="11.9140625" style="374" bestFit="1" customWidth="1"/>
    <col min="11779" max="11779" width="5.83203125" style="374" customWidth="1"/>
    <col min="11780" max="11781" width="7" style="374" customWidth="1"/>
    <col min="11782" max="11782" width="4.83203125" style="374" customWidth="1"/>
    <col min="11783" max="11783" width="6.4140625" style="374" customWidth="1"/>
    <col min="11784" max="11785" width="4.83203125" style="374" customWidth="1"/>
    <col min="11786" max="11787" width="6.33203125" style="374" customWidth="1"/>
    <col min="11788" max="11788" width="4.83203125" style="374" customWidth="1"/>
    <col min="11789" max="11789" width="6.33203125" style="374" customWidth="1"/>
    <col min="11790" max="11790" width="4.83203125" style="374" customWidth="1"/>
    <col min="11791" max="11792" width="6.33203125" style="374" customWidth="1"/>
    <col min="11793" max="11793" width="4.83203125" style="374" customWidth="1"/>
    <col min="11794" max="11794" width="0.83203125" style="374" customWidth="1"/>
    <col min="11795" max="12032" width="8.25" style="374"/>
    <col min="12033" max="12033" width="3.4140625" style="374" customWidth="1"/>
    <col min="12034" max="12034" width="11.9140625" style="374" bestFit="1" customWidth="1"/>
    <col min="12035" max="12035" width="5.83203125" style="374" customWidth="1"/>
    <col min="12036" max="12037" width="7" style="374" customWidth="1"/>
    <col min="12038" max="12038" width="4.83203125" style="374" customWidth="1"/>
    <col min="12039" max="12039" width="6.4140625" style="374" customWidth="1"/>
    <col min="12040" max="12041" width="4.83203125" style="374" customWidth="1"/>
    <col min="12042" max="12043" width="6.33203125" style="374" customWidth="1"/>
    <col min="12044" max="12044" width="4.83203125" style="374" customWidth="1"/>
    <col min="12045" max="12045" width="6.33203125" style="374" customWidth="1"/>
    <col min="12046" max="12046" width="4.83203125" style="374" customWidth="1"/>
    <col min="12047" max="12048" width="6.33203125" style="374" customWidth="1"/>
    <col min="12049" max="12049" width="4.83203125" style="374" customWidth="1"/>
    <col min="12050" max="12050" width="0.83203125" style="374" customWidth="1"/>
    <col min="12051" max="12288" width="8.25" style="374"/>
    <col min="12289" max="12289" width="3.4140625" style="374" customWidth="1"/>
    <col min="12290" max="12290" width="11.9140625" style="374" bestFit="1" customWidth="1"/>
    <col min="12291" max="12291" width="5.83203125" style="374" customWidth="1"/>
    <col min="12292" max="12293" width="7" style="374" customWidth="1"/>
    <col min="12294" max="12294" width="4.83203125" style="374" customWidth="1"/>
    <col min="12295" max="12295" width="6.4140625" style="374" customWidth="1"/>
    <col min="12296" max="12297" width="4.83203125" style="374" customWidth="1"/>
    <col min="12298" max="12299" width="6.33203125" style="374" customWidth="1"/>
    <col min="12300" max="12300" width="4.83203125" style="374" customWidth="1"/>
    <col min="12301" max="12301" width="6.33203125" style="374" customWidth="1"/>
    <col min="12302" max="12302" width="4.83203125" style="374" customWidth="1"/>
    <col min="12303" max="12304" width="6.33203125" style="374" customWidth="1"/>
    <col min="12305" max="12305" width="4.83203125" style="374" customWidth="1"/>
    <col min="12306" max="12306" width="0.83203125" style="374" customWidth="1"/>
    <col min="12307" max="12544" width="8.25" style="374"/>
    <col min="12545" max="12545" width="3.4140625" style="374" customWidth="1"/>
    <col min="12546" max="12546" width="11.9140625" style="374" bestFit="1" customWidth="1"/>
    <col min="12547" max="12547" width="5.83203125" style="374" customWidth="1"/>
    <col min="12548" max="12549" width="7" style="374" customWidth="1"/>
    <col min="12550" max="12550" width="4.83203125" style="374" customWidth="1"/>
    <col min="12551" max="12551" width="6.4140625" style="374" customWidth="1"/>
    <col min="12552" max="12553" width="4.83203125" style="374" customWidth="1"/>
    <col min="12554" max="12555" width="6.33203125" style="374" customWidth="1"/>
    <col min="12556" max="12556" width="4.83203125" style="374" customWidth="1"/>
    <col min="12557" max="12557" width="6.33203125" style="374" customWidth="1"/>
    <col min="12558" max="12558" width="4.83203125" style="374" customWidth="1"/>
    <col min="12559" max="12560" width="6.33203125" style="374" customWidth="1"/>
    <col min="12561" max="12561" width="4.83203125" style="374" customWidth="1"/>
    <col min="12562" max="12562" width="0.83203125" style="374" customWidth="1"/>
    <col min="12563" max="12800" width="8.25" style="374"/>
    <col min="12801" max="12801" width="3.4140625" style="374" customWidth="1"/>
    <col min="12802" max="12802" width="11.9140625" style="374" bestFit="1" customWidth="1"/>
    <col min="12803" max="12803" width="5.83203125" style="374" customWidth="1"/>
    <col min="12804" max="12805" width="7" style="374" customWidth="1"/>
    <col min="12806" max="12806" width="4.83203125" style="374" customWidth="1"/>
    <col min="12807" max="12807" width="6.4140625" style="374" customWidth="1"/>
    <col min="12808" max="12809" width="4.83203125" style="374" customWidth="1"/>
    <col min="12810" max="12811" width="6.33203125" style="374" customWidth="1"/>
    <col min="12812" max="12812" width="4.83203125" style="374" customWidth="1"/>
    <col min="12813" max="12813" width="6.33203125" style="374" customWidth="1"/>
    <col min="12814" max="12814" width="4.83203125" style="374" customWidth="1"/>
    <col min="12815" max="12816" width="6.33203125" style="374" customWidth="1"/>
    <col min="12817" max="12817" width="4.83203125" style="374" customWidth="1"/>
    <col min="12818" max="12818" width="0.83203125" style="374" customWidth="1"/>
    <col min="12819" max="13056" width="8.25" style="374"/>
    <col min="13057" max="13057" width="3.4140625" style="374" customWidth="1"/>
    <col min="13058" max="13058" width="11.9140625" style="374" bestFit="1" customWidth="1"/>
    <col min="13059" max="13059" width="5.83203125" style="374" customWidth="1"/>
    <col min="13060" max="13061" width="7" style="374" customWidth="1"/>
    <col min="13062" max="13062" width="4.83203125" style="374" customWidth="1"/>
    <col min="13063" max="13063" width="6.4140625" style="374" customWidth="1"/>
    <col min="13064" max="13065" width="4.83203125" style="374" customWidth="1"/>
    <col min="13066" max="13067" width="6.33203125" style="374" customWidth="1"/>
    <col min="13068" max="13068" width="4.83203125" style="374" customWidth="1"/>
    <col min="13069" max="13069" width="6.33203125" style="374" customWidth="1"/>
    <col min="13070" max="13070" width="4.83203125" style="374" customWidth="1"/>
    <col min="13071" max="13072" width="6.33203125" style="374" customWidth="1"/>
    <col min="13073" max="13073" width="4.83203125" style="374" customWidth="1"/>
    <col min="13074" max="13074" width="0.83203125" style="374" customWidth="1"/>
    <col min="13075" max="13312" width="8.25" style="374"/>
    <col min="13313" max="13313" width="3.4140625" style="374" customWidth="1"/>
    <col min="13314" max="13314" width="11.9140625" style="374" bestFit="1" customWidth="1"/>
    <col min="13315" max="13315" width="5.83203125" style="374" customWidth="1"/>
    <col min="13316" max="13317" width="7" style="374" customWidth="1"/>
    <col min="13318" max="13318" width="4.83203125" style="374" customWidth="1"/>
    <col min="13319" max="13319" width="6.4140625" style="374" customWidth="1"/>
    <col min="13320" max="13321" width="4.83203125" style="374" customWidth="1"/>
    <col min="13322" max="13323" width="6.33203125" style="374" customWidth="1"/>
    <col min="13324" max="13324" width="4.83203125" style="374" customWidth="1"/>
    <col min="13325" max="13325" width="6.33203125" style="374" customWidth="1"/>
    <col min="13326" max="13326" width="4.83203125" style="374" customWidth="1"/>
    <col min="13327" max="13328" width="6.33203125" style="374" customWidth="1"/>
    <col min="13329" max="13329" width="4.83203125" style="374" customWidth="1"/>
    <col min="13330" max="13330" width="0.83203125" style="374" customWidth="1"/>
    <col min="13331" max="13568" width="8.25" style="374"/>
    <col min="13569" max="13569" width="3.4140625" style="374" customWidth="1"/>
    <col min="13570" max="13570" width="11.9140625" style="374" bestFit="1" customWidth="1"/>
    <col min="13571" max="13571" width="5.83203125" style="374" customWidth="1"/>
    <col min="13572" max="13573" width="7" style="374" customWidth="1"/>
    <col min="13574" max="13574" width="4.83203125" style="374" customWidth="1"/>
    <col min="13575" max="13575" width="6.4140625" style="374" customWidth="1"/>
    <col min="13576" max="13577" width="4.83203125" style="374" customWidth="1"/>
    <col min="13578" max="13579" width="6.33203125" style="374" customWidth="1"/>
    <col min="13580" max="13580" width="4.83203125" style="374" customWidth="1"/>
    <col min="13581" max="13581" width="6.33203125" style="374" customWidth="1"/>
    <col min="13582" max="13582" width="4.83203125" style="374" customWidth="1"/>
    <col min="13583" max="13584" width="6.33203125" style="374" customWidth="1"/>
    <col min="13585" max="13585" width="4.83203125" style="374" customWidth="1"/>
    <col min="13586" max="13586" width="0.83203125" style="374" customWidth="1"/>
    <col min="13587" max="13824" width="8.25" style="374"/>
    <col min="13825" max="13825" width="3.4140625" style="374" customWidth="1"/>
    <col min="13826" max="13826" width="11.9140625" style="374" bestFit="1" customWidth="1"/>
    <col min="13827" max="13827" width="5.83203125" style="374" customWidth="1"/>
    <col min="13828" max="13829" width="7" style="374" customWidth="1"/>
    <col min="13830" max="13830" width="4.83203125" style="374" customWidth="1"/>
    <col min="13831" max="13831" width="6.4140625" style="374" customWidth="1"/>
    <col min="13832" max="13833" width="4.83203125" style="374" customWidth="1"/>
    <col min="13834" max="13835" width="6.33203125" style="374" customWidth="1"/>
    <col min="13836" max="13836" width="4.83203125" style="374" customWidth="1"/>
    <col min="13837" max="13837" width="6.33203125" style="374" customWidth="1"/>
    <col min="13838" max="13838" width="4.83203125" style="374" customWidth="1"/>
    <col min="13839" max="13840" width="6.33203125" style="374" customWidth="1"/>
    <col min="13841" max="13841" width="4.83203125" style="374" customWidth="1"/>
    <col min="13842" max="13842" width="0.83203125" style="374" customWidth="1"/>
    <col min="13843" max="14080" width="8.25" style="374"/>
    <col min="14081" max="14081" width="3.4140625" style="374" customWidth="1"/>
    <col min="14082" max="14082" width="11.9140625" style="374" bestFit="1" customWidth="1"/>
    <col min="14083" max="14083" width="5.83203125" style="374" customWidth="1"/>
    <col min="14084" max="14085" width="7" style="374" customWidth="1"/>
    <col min="14086" max="14086" width="4.83203125" style="374" customWidth="1"/>
    <col min="14087" max="14087" width="6.4140625" style="374" customWidth="1"/>
    <col min="14088" max="14089" width="4.83203125" style="374" customWidth="1"/>
    <col min="14090" max="14091" width="6.33203125" style="374" customWidth="1"/>
    <col min="14092" max="14092" width="4.83203125" style="374" customWidth="1"/>
    <col min="14093" max="14093" width="6.33203125" style="374" customWidth="1"/>
    <col min="14094" max="14094" width="4.83203125" style="374" customWidth="1"/>
    <col min="14095" max="14096" width="6.33203125" style="374" customWidth="1"/>
    <col min="14097" max="14097" width="4.83203125" style="374" customWidth="1"/>
    <col min="14098" max="14098" width="0.83203125" style="374" customWidth="1"/>
    <col min="14099" max="14336" width="8.25" style="374"/>
    <col min="14337" max="14337" width="3.4140625" style="374" customWidth="1"/>
    <col min="14338" max="14338" width="11.9140625" style="374" bestFit="1" customWidth="1"/>
    <col min="14339" max="14339" width="5.83203125" style="374" customWidth="1"/>
    <col min="14340" max="14341" width="7" style="374" customWidth="1"/>
    <col min="14342" max="14342" width="4.83203125" style="374" customWidth="1"/>
    <col min="14343" max="14343" width="6.4140625" style="374" customWidth="1"/>
    <col min="14344" max="14345" width="4.83203125" style="374" customWidth="1"/>
    <col min="14346" max="14347" width="6.33203125" style="374" customWidth="1"/>
    <col min="14348" max="14348" width="4.83203125" style="374" customWidth="1"/>
    <col min="14349" max="14349" width="6.33203125" style="374" customWidth="1"/>
    <col min="14350" max="14350" width="4.83203125" style="374" customWidth="1"/>
    <col min="14351" max="14352" width="6.33203125" style="374" customWidth="1"/>
    <col min="14353" max="14353" width="4.83203125" style="374" customWidth="1"/>
    <col min="14354" max="14354" width="0.83203125" style="374" customWidth="1"/>
    <col min="14355" max="14592" width="8.25" style="374"/>
    <col min="14593" max="14593" width="3.4140625" style="374" customWidth="1"/>
    <col min="14594" max="14594" width="11.9140625" style="374" bestFit="1" customWidth="1"/>
    <col min="14595" max="14595" width="5.83203125" style="374" customWidth="1"/>
    <col min="14596" max="14597" width="7" style="374" customWidth="1"/>
    <col min="14598" max="14598" width="4.83203125" style="374" customWidth="1"/>
    <col min="14599" max="14599" width="6.4140625" style="374" customWidth="1"/>
    <col min="14600" max="14601" width="4.83203125" style="374" customWidth="1"/>
    <col min="14602" max="14603" width="6.33203125" style="374" customWidth="1"/>
    <col min="14604" max="14604" width="4.83203125" style="374" customWidth="1"/>
    <col min="14605" max="14605" width="6.33203125" style="374" customWidth="1"/>
    <col min="14606" max="14606" width="4.83203125" style="374" customWidth="1"/>
    <col min="14607" max="14608" width="6.33203125" style="374" customWidth="1"/>
    <col min="14609" max="14609" width="4.83203125" style="374" customWidth="1"/>
    <col min="14610" max="14610" width="0.83203125" style="374" customWidth="1"/>
    <col min="14611" max="14848" width="8.25" style="374"/>
    <col min="14849" max="14849" width="3.4140625" style="374" customWidth="1"/>
    <col min="14850" max="14850" width="11.9140625" style="374" bestFit="1" customWidth="1"/>
    <col min="14851" max="14851" width="5.83203125" style="374" customWidth="1"/>
    <col min="14852" max="14853" width="7" style="374" customWidth="1"/>
    <col min="14854" max="14854" width="4.83203125" style="374" customWidth="1"/>
    <col min="14855" max="14855" width="6.4140625" style="374" customWidth="1"/>
    <col min="14856" max="14857" width="4.83203125" style="374" customWidth="1"/>
    <col min="14858" max="14859" width="6.33203125" style="374" customWidth="1"/>
    <col min="14860" max="14860" width="4.83203125" style="374" customWidth="1"/>
    <col min="14861" max="14861" width="6.33203125" style="374" customWidth="1"/>
    <col min="14862" max="14862" width="4.83203125" style="374" customWidth="1"/>
    <col min="14863" max="14864" width="6.33203125" style="374" customWidth="1"/>
    <col min="14865" max="14865" width="4.83203125" style="374" customWidth="1"/>
    <col min="14866" max="14866" width="0.83203125" style="374" customWidth="1"/>
    <col min="14867" max="15104" width="8.25" style="374"/>
    <col min="15105" max="15105" width="3.4140625" style="374" customWidth="1"/>
    <col min="15106" max="15106" width="11.9140625" style="374" bestFit="1" customWidth="1"/>
    <col min="15107" max="15107" width="5.83203125" style="374" customWidth="1"/>
    <col min="15108" max="15109" width="7" style="374" customWidth="1"/>
    <col min="15110" max="15110" width="4.83203125" style="374" customWidth="1"/>
    <col min="15111" max="15111" width="6.4140625" style="374" customWidth="1"/>
    <col min="15112" max="15113" width="4.83203125" style="374" customWidth="1"/>
    <col min="15114" max="15115" width="6.33203125" style="374" customWidth="1"/>
    <col min="15116" max="15116" width="4.83203125" style="374" customWidth="1"/>
    <col min="15117" max="15117" width="6.33203125" style="374" customWidth="1"/>
    <col min="15118" max="15118" width="4.83203125" style="374" customWidth="1"/>
    <col min="15119" max="15120" width="6.33203125" style="374" customWidth="1"/>
    <col min="15121" max="15121" width="4.83203125" style="374" customWidth="1"/>
    <col min="15122" max="15122" width="0.83203125" style="374" customWidth="1"/>
    <col min="15123" max="15360" width="8.25" style="374"/>
    <col min="15361" max="15361" width="3.4140625" style="374" customWidth="1"/>
    <col min="15362" max="15362" width="11.9140625" style="374" bestFit="1" customWidth="1"/>
    <col min="15363" max="15363" width="5.83203125" style="374" customWidth="1"/>
    <col min="15364" max="15365" width="7" style="374" customWidth="1"/>
    <col min="15366" max="15366" width="4.83203125" style="374" customWidth="1"/>
    <col min="15367" max="15367" width="6.4140625" style="374" customWidth="1"/>
    <col min="15368" max="15369" width="4.83203125" style="374" customWidth="1"/>
    <col min="15370" max="15371" width="6.33203125" style="374" customWidth="1"/>
    <col min="15372" max="15372" width="4.83203125" style="374" customWidth="1"/>
    <col min="15373" max="15373" width="6.33203125" style="374" customWidth="1"/>
    <col min="15374" max="15374" width="4.83203125" style="374" customWidth="1"/>
    <col min="15375" max="15376" width="6.33203125" style="374" customWidth="1"/>
    <col min="15377" max="15377" width="4.83203125" style="374" customWidth="1"/>
    <col min="15378" max="15378" width="0.83203125" style="374" customWidth="1"/>
    <col min="15379" max="15616" width="8.25" style="374"/>
    <col min="15617" max="15617" width="3.4140625" style="374" customWidth="1"/>
    <col min="15618" max="15618" width="11.9140625" style="374" bestFit="1" customWidth="1"/>
    <col min="15619" max="15619" width="5.83203125" style="374" customWidth="1"/>
    <col min="15620" max="15621" width="7" style="374" customWidth="1"/>
    <col min="15622" max="15622" width="4.83203125" style="374" customWidth="1"/>
    <col min="15623" max="15623" width="6.4140625" style="374" customWidth="1"/>
    <col min="15624" max="15625" width="4.83203125" style="374" customWidth="1"/>
    <col min="15626" max="15627" width="6.33203125" style="374" customWidth="1"/>
    <col min="15628" max="15628" width="4.83203125" style="374" customWidth="1"/>
    <col min="15629" max="15629" width="6.33203125" style="374" customWidth="1"/>
    <col min="15630" max="15630" width="4.83203125" style="374" customWidth="1"/>
    <col min="15631" max="15632" width="6.33203125" style="374" customWidth="1"/>
    <col min="15633" max="15633" width="4.83203125" style="374" customWidth="1"/>
    <col min="15634" max="15634" width="0.83203125" style="374" customWidth="1"/>
    <col min="15635" max="15872" width="8.25" style="374"/>
    <col min="15873" max="15873" width="3.4140625" style="374" customWidth="1"/>
    <col min="15874" max="15874" width="11.9140625" style="374" bestFit="1" customWidth="1"/>
    <col min="15875" max="15875" width="5.83203125" style="374" customWidth="1"/>
    <col min="15876" max="15877" width="7" style="374" customWidth="1"/>
    <col min="15878" max="15878" width="4.83203125" style="374" customWidth="1"/>
    <col min="15879" max="15879" width="6.4140625" style="374" customWidth="1"/>
    <col min="15880" max="15881" width="4.83203125" style="374" customWidth="1"/>
    <col min="15882" max="15883" width="6.33203125" style="374" customWidth="1"/>
    <col min="15884" max="15884" width="4.83203125" style="374" customWidth="1"/>
    <col min="15885" max="15885" width="6.33203125" style="374" customWidth="1"/>
    <col min="15886" max="15886" width="4.83203125" style="374" customWidth="1"/>
    <col min="15887" max="15888" width="6.33203125" style="374" customWidth="1"/>
    <col min="15889" max="15889" width="4.83203125" style="374" customWidth="1"/>
    <col min="15890" max="15890" width="0.83203125" style="374" customWidth="1"/>
    <col min="15891" max="16128" width="8.25" style="374"/>
    <col min="16129" max="16129" width="3.4140625" style="374" customWidth="1"/>
    <col min="16130" max="16130" width="11.9140625" style="374" bestFit="1" customWidth="1"/>
    <col min="16131" max="16131" width="5.83203125" style="374" customWidth="1"/>
    <col min="16132" max="16133" width="7" style="374" customWidth="1"/>
    <col min="16134" max="16134" width="4.83203125" style="374" customWidth="1"/>
    <col min="16135" max="16135" width="6.4140625" style="374" customWidth="1"/>
    <col min="16136" max="16137" width="4.83203125" style="374" customWidth="1"/>
    <col min="16138" max="16139" width="6.33203125" style="374" customWidth="1"/>
    <col min="16140" max="16140" width="4.83203125" style="374" customWidth="1"/>
    <col min="16141" max="16141" width="6.33203125" style="374" customWidth="1"/>
    <col min="16142" max="16142" width="4.83203125" style="374" customWidth="1"/>
    <col min="16143" max="16144" width="6.33203125" style="374" customWidth="1"/>
    <col min="16145" max="16145" width="4.83203125" style="374" customWidth="1"/>
    <col min="16146" max="16146" width="0.83203125" style="374" customWidth="1"/>
    <col min="16147" max="16384" width="8.25" style="374"/>
  </cols>
  <sheetData>
    <row r="1" spans="1:21" ht="25.5">
      <c r="C1" s="375"/>
      <c r="D1" s="375"/>
      <c r="F1" s="1312" t="s">
        <v>206</v>
      </c>
      <c r="G1" s="1313"/>
      <c r="H1" s="1313"/>
      <c r="I1" s="1313"/>
      <c r="J1" s="1313"/>
      <c r="K1" s="1313"/>
      <c r="L1" s="1313"/>
      <c r="M1" s="1313"/>
      <c r="N1" s="1313"/>
      <c r="O1" s="1313"/>
      <c r="P1" s="1313"/>
    </row>
    <row r="2" spans="1:21" ht="17.5" customHeight="1" thickBot="1">
      <c r="C2" s="375"/>
      <c r="D2" s="375"/>
      <c r="F2" s="376"/>
    </row>
    <row r="3" spans="1:21" s="138" customFormat="1" ht="17.5" customHeight="1" thickBot="1">
      <c r="A3" s="1314" t="s">
        <v>207</v>
      </c>
      <c r="B3" s="1315"/>
      <c r="C3" s="1320" t="s">
        <v>208</v>
      </c>
      <c r="D3" s="1320" t="s">
        <v>209</v>
      </c>
      <c r="E3" s="1323" t="s">
        <v>210</v>
      </c>
      <c r="F3" s="377"/>
      <c r="G3" s="378" t="s">
        <v>90</v>
      </c>
      <c r="H3" s="1326" t="s">
        <v>211</v>
      </c>
      <c r="I3" s="1327"/>
      <c r="J3" s="1327"/>
      <c r="K3" s="1327"/>
      <c r="L3" s="1327"/>
      <c r="M3" s="1327"/>
      <c r="N3" s="1327"/>
      <c r="O3" s="1327"/>
      <c r="P3" s="1327"/>
      <c r="Q3" s="1328"/>
    </row>
    <row r="4" spans="1:21" s="138" customFormat="1" ht="17.5" customHeight="1">
      <c r="A4" s="1316"/>
      <c r="B4" s="1317"/>
      <c r="C4" s="1321"/>
      <c r="D4" s="1321"/>
      <c r="E4" s="1324"/>
      <c r="F4" s="379" t="s">
        <v>212</v>
      </c>
      <c r="G4" s="380" t="s">
        <v>213</v>
      </c>
      <c r="H4" s="381" t="s">
        <v>101</v>
      </c>
      <c r="I4" s="382" t="s">
        <v>214</v>
      </c>
      <c r="J4" s="383" t="s">
        <v>215</v>
      </c>
      <c r="K4" s="383" t="s">
        <v>216</v>
      </c>
      <c r="L4" s="383" t="s">
        <v>106</v>
      </c>
      <c r="M4" s="384" t="s">
        <v>217</v>
      </c>
      <c r="N4" s="383" t="s">
        <v>110</v>
      </c>
      <c r="O4" s="383" t="s">
        <v>218</v>
      </c>
      <c r="P4" s="383" t="s">
        <v>219</v>
      </c>
      <c r="Q4" s="383" t="s">
        <v>121</v>
      </c>
    </row>
    <row r="5" spans="1:21" s="138" customFormat="1" ht="17.5" customHeight="1">
      <c r="A5" s="1316"/>
      <c r="B5" s="1317"/>
      <c r="C5" s="1321"/>
      <c r="D5" s="1321"/>
      <c r="E5" s="1324"/>
      <c r="F5" s="385" t="s">
        <v>220</v>
      </c>
      <c r="G5" s="380" t="s">
        <v>221</v>
      </c>
      <c r="H5" s="386" t="s">
        <v>124</v>
      </c>
      <c r="I5" s="387"/>
      <c r="J5" s="388" t="s">
        <v>129</v>
      </c>
      <c r="K5" s="388" t="s">
        <v>222</v>
      </c>
      <c r="L5" s="388" t="s">
        <v>127</v>
      </c>
      <c r="M5" s="389" t="s">
        <v>223</v>
      </c>
      <c r="N5" s="388" t="s">
        <v>131</v>
      </c>
      <c r="O5" s="388" t="s">
        <v>224</v>
      </c>
      <c r="P5" s="388" t="s">
        <v>225</v>
      </c>
      <c r="Q5" s="388" t="s">
        <v>140</v>
      </c>
    </row>
    <row r="6" spans="1:21" s="138" customFormat="1" ht="17.5" customHeight="1" thickBot="1">
      <c r="A6" s="1318"/>
      <c r="B6" s="1319"/>
      <c r="C6" s="1322"/>
      <c r="D6" s="1322"/>
      <c r="E6" s="1325"/>
      <c r="F6" s="390" t="s">
        <v>226</v>
      </c>
      <c r="G6" s="391" t="s">
        <v>143</v>
      </c>
      <c r="H6" s="392" t="s">
        <v>144</v>
      </c>
      <c r="I6" s="393" t="s">
        <v>227</v>
      </c>
      <c r="J6" s="394" t="s">
        <v>146</v>
      </c>
      <c r="K6" s="394" t="s">
        <v>228</v>
      </c>
      <c r="L6" s="394" t="s">
        <v>145</v>
      </c>
      <c r="M6" s="395" t="s">
        <v>229</v>
      </c>
      <c r="N6" s="394" t="s">
        <v>145</v>
      </c>
      <c r="O6" s="394" t="s">
        <v>230</v>
      </c>
      <c r="P6" s="394" t="s">
        <v>145</v>
      </c>
      <c r="Q6" s="394" t="s">
        <v>150</v>
      </c>
    </row>
    <row r="7" spans="1:21" s="138" customFormat="1" ht="20.149999999999999" hidden="1" customHeight="1">
      <c r="A7" s="1329" t="s">
        <v>231</v>
      </c>
      <c r="B7" s="1330"/>
      <c r="C7" s="396">
        <v>618</v>
      </c>
      <c r="D7" s="396">
        <v>15371</v>
      </c>
      <c r="E7" s="397">
        <v>14276</v>
      </c>
      <c r="F7" s="398">
        <v>509</v>
      </c>
      <c r="G7" s="399">
        <v>40.200000000000003</v>
      </c>
      <c r="H7" s="396">
        <v>571</v>
      </c>
      <c r="I7" s="400">
        <v>23</v>
      </c>
      <c r="J7" s="400">
        <v>302</v>
      </c>
      <c r="K7" s="400">
        <v>103</v>
      </c>
      <c r="L7" s="400">
        <v>11</v>
      </c>
      <c r="M7" s="400">
        <v>0</v>
      </c>
      <c r="N7" s="400">
        <v>10</v>
      </c>
      <c r="O7" s="400">
        <v>7</v>
      </c>
      <c r="P7" s="400">
        <v>7</v>
      </c>
      <c r="Q7" s="400">
        <v>4</v>
      </c>
      <c r="S7" s="374"/>
      <c r="T7" s="401"/>
    </row>
    <row r="8" spans="1:21" s="138" customFormat="1" ht="20.149999999999999" hidden="1" customHeight="1">
      <c r="A8" s="1310" t="s">
        <v>66</v>
      </c>
      <c r="B8" s="1311"/>
      <c r="C8" s="402">
        <v>618</v>
      </c>
      <c r="D8" s="402">
        <v>15518</v>
      </c>
      <c r="E8" s="403">
        <v>14283</v>
      </c>
      <c r="F8" s="404">
        <v>552</v>
      </c>
      <c r="G8" s="405">
        <v>40.5</v>
      </c>
      <c r="H8" s="402">
        <v>568</v>
      </c>
      <c r="I8" s="406">
        <v>23</v>
      </c>
      <c r="J8" s="406">
        <v>301</v>
      </c>
      <c r="K8" s="406">
        <v>100</v>
      </c>
      <c r="L8" s="406">
        <v>12</v>
      </c>
      <c r="M8" s="406">
        <v>0</v>
      </c>
      <c r="N8" s="406">
        <v>13</v>
      </c>
      <c r="O8" s="406">
        <v>9</v>
      </c>
      <c r="P8" s="406">
        <v>7</v>
      </c>
      <c r="Q8" s="406">
        <v>2</v>
      </c>
      <c r="S8" s="374"/>
      <c r="T8" s="401"/>
    </row>
    <row r="9" spans="1:21" s="138" customFormat="1" ht="20.149999999999999" hidden="1" customHeight="1">
      <c r="A9" s="1310" t="s">
        <v>232</v>
      </c>
      <c r="B9" s="1311"/>
      <c r="C9" s="402">
        <v>617</v>
      </c>
      <c r="D9" s="402">
        <v>15607</v>
      </c>
      <c r="E9" s="403">
        <v>14297</v>
      </c>
      <c r="F9" s="404">
        <v>656</v>
      </c>
      <c r="G9" s="405">
        <v>41.087291040078341</v>
      </c>
      <c r="H9" s="402">
        <v>564</v>
      </c>
      <c r="I9" s="406">
        <v>23</v>
      </c>
      <c r="J9" s="406">
        <v>298</v>
      </c>
      <c r="K9" s="406">
        <v>105</v>
      </c>
      <c r="L9" s="406">
        <v>13</v>
      </c>
      <c r="M9" s="406">
        <v>0</v>
      </c>
      <c r="N9" s="406">
        <v>13</v>
      </c>
      <c r="O9" s="406">
        <v>9</v>
      </c>
      <c r="P9" s="406">
        <v>7</v>
      </c>
      <c r="Q9" s="406">
        <v>4</v>
      </c>
      <c r="S9" s="374"/>
      <c r="T9" s="401"/>
    </row>
    <row r="10" spans="1:21" s="138" customFormat="1" ht="20.149999999999999" customHeight="1">
      <c r="A10" s="1310" t="s">
        <v>151</v>
      </c>
      <c r="B10" s="1311"/>
      <c r="C10" s="407">
        <v>618</v>
      </c>
      <c r="D10" s="407">
        <v>15642</v>
      </c>
      <c r="E10" s="408">
        <v>14202</v>
      </c>
      <c r="F10" s="409">
        <v>692</v>
      </c>
      <c r="G10" s="410">
        <v>41.4</v>
      </c>
      <c r="H10" s="407">
        <v>566</v>
      </c>
      <c r="I10" s="411">
        <v>22</v>
      </c>
      <c r="J10" s="411">
        <v>292</v>
      </c>
      <c r="K10" s="411">
        <v>107</v>
      </c>
      <c r="L10" s="411">
        <v>15</v>
      </c>
      <c r="M10" s="411">
        <v>0</v>
      </c>
      <c r="N10" s="411">
        <v>13</v>
      </c>
      <c r="O10" s="411">
        <v>9</v>
      </c>
      <c r="P10" s="411">
        <v>7</v>
      </c>
      <c r="Q10" s="411">
        <v>4</v>
      </c>
      <c r="S10" s="374"/>
      <c r="T10" s="401"/>
    </row>
    <row r="11" spans="1:21" s="138" customFormat="1" ht="20.149999999999999" customHeight="1">
      <c r="A11" s="1310" t="s">
        <v>152</v>
      </c>
      <c r="B11" s="1311"/>
      <c r="C11" s="407">
        <v>619</v>
      </c>
      <c r="D11" s="407">
        <v>15692</v>
      </c>
      <c r="E11" s="408">
        <v>14039</v>
      </c>
      <c r="F11" s="409">
        <v>732</v>
      </c>
      <c r="G11" s="410">
        <v>41.7</v>
      </c>
      <c r="H11" s="409">
        <v>567</v>
      </c>
      <c r="I11" s="411">
        <v>22</v>
      </c>
      <c r="J11" s="411">
        <v>291</v>
      </c>
      <c r="K11" s="411">
        <v>109</v>
      </c>
      <c r="L11" s="411">
        <v>15</v>
      </c>
      <c r="M11" s="411">
        <v>1</v>
      </c>
      <c r="N11" s="411">
        <v>12</v>
      </c>
      <c r="O11" s="411">
        <v>10</v>
      </c>
      <c r="P11" s="411">
        <v>7</v>
      </c>
      <c r="Q11" s="411">
        <v>4</v>
      </c>
      <c r="R11" s="326"/>
      <c r="S11" s="374"/>
      <c r="T11" s="412"/>
      <c r="U11" s="326"/>
    </row>
    <row r="12" spans="1:21" s="138" customFormat="1" ht="20.149999999999999" customHeight="1">
      <c r="A12" s="1310" t="s">
        <v>233</v>
      </c>
      <c r="B12" s="1311"/>
      <c r="C12" s="407">
        <v>619</v>
      </c>
      <c r="D12" s="407">
        <v>15621</v>
      </c>
      <c r="E12" s="408">
        <v>13934</v>
      </c>
      <c r="F12" s="409">
        <v>733</v>
      </c>
      <c r="G12" s="410">
        <v>42.1</v>
      </c>
      <c r="H12" s="409">
        <v>566</v>
      </c>
      <c r="I12" s="411">
        <v>22</v>
      </c>
      <c r="J12" s="411">
        <v>290</v>
      </c>
      <c r="K12" s="411">
        <v>109</v>
      </c>
      <c r="L12" s="411">
        <v>15</v>
      </c>
      <c r="M12" s="411">
        <v>1</v>
      </c>
      <c r="N12" s="411">
        <v>13</v>
      </c>
      <c r="O12" s="411">
        <v>10</v>
      </c>
      <c r="P12" s="411">
        <v>7</v>
      </c>
      <c r="Q12" s="411">
        <v>4</v>
      </c>
      <c r="R12" s="326"/>
      <c r="S12" s="374"/>
      <c r="T12" s="412"/>
      <c r="U12" s="326"/>
    </row>
    <row r="13" spans="1:21" s="138" customFormat="1" ht="20.149999999999999" customHeight="1" thickBot="1">
      <c r="A13" s="1286" t="s">
        <v>234</v>
      </c>
      <c r="B13" s="1287"/>
      <c r="C13" s="413">
        <v>622</v>
      </c>
      <c r="D13" s="413">
        <v>15676</v>
      </c>
      <c r="E13" s="414">
        <v>13763</v>
      </c>
      <c r="F13" s="415">
        <v>726</v>
      </c>
      <c r="G13" s="416">
        <v>42.777882729056167</v>
      </c>
      <c r="H13" s="415">
        <v>567</v>
      </c>
      <c r="I13" s="417">
        <v>22</v>
      </c>
      <c r="J13" s="417">
        <v>291</v>
      </c>
      <c r="K13" s="417">
        <v>111</v>
      </c>
      <c r="L13" s="417">
        <v>16</v>
      </c>
      <c r="M13" s="417">
        <v>1</v>
      </c>
      <c r="N13" s="417">
        <v>15</v>
      </c>
      <c r="O13" s="417">
        <v>10</v>
      </c>
      <c r="P13" s="417">
        <v>7</v>
      </c>
      <c r="Q13" s="418">
        <v>1</v>
      </c>
      <c r="R13" s="326"/>
      <c r="S13" s="374"/>
      <c r="T13" s="412"/>
      <c r="U13" s="326"/>
    </row>
    <row r="14" spans="1:21" s="138" customFormat="1" ht="20.149999999999999" customHeight="1" thickBot="1">
      <c r="A14" s="1288" t="s">
        <v>235</v>
      </c>
      <c r="B14" s="1289"/>
      <c r="C14" s="419">
        <v>620</v>
      </c>
      <c r="D14" s="419">
        <v>15593</v>
      </c>
      <c r="E14" s="420">
        <v>13542</v>
      </c>
      <c r="F14" s="421">
        <v>731</v>
      </c>
      <c r="G14" s="422">
        <v>43.347585290208244</v>
      </c>
      <c r="H14" s="421">
        <v>562</v>
      </c>
      <c r="I14" s="418">
        <v>24</v>
      </c>
      <c r="J14" s="418">
        <v>291</v>
      </c>
      <c r="K14" s="418">
        <v>111</v>
      </c>
      <c r="L14" s="418">
        <v>15</v>
      </c>
      <c r="M14" s="418">
        <v>1</v>
      </c>
      <c r="N14" s="418">
        <v>16</v>
      </c>
      <c r="O14" s="418">
        <v>10</v>
      </c>
      <c r="P14" s="418">
        <v>7</v>
      </c>
      <c r="Q14" s="418">
        <v>0</v>
      </c>
      <c r="R14" s="326"/>
      <c r="S14" s="374"/>
      <c r="T14" s="412"/>
      <c r="U14" s="326"/>
    </row>
    <row r="15" spans="1:21" s="138" customFormat="1" ht="20.149999999999999" customHeight="1">
      <c r="A15" s="423">
        <v>1</v>
      </c>
      <c r="B15" s="424" t="s">
        <v>236</v>
      </c>
      <c r="C15" s="425">
        <v>66</v>
      </c>
      <c r="D15" s="425">
        <v>1432</v>
      </c>
      <c r="E15" s="426">
        <v>1219</v>
      </c>
      <c r="F15" s="427">
        <v>90</v>
      </c>
      <c r="G15" s="428">
        <v>50.182936833470059</v>
      </c>
      <c r="H15" s="429">
        <v>59</v>
      </c>
      <c r="I15" s="425">
        <v>0</v>
      </c>
      <c r="J15" s="425">
        <v>6</v>
      </c>
      <c r="K15" s="425">
        <v>65</v>
      </c>
      <c r="L15" s="429">
        <v>0</v>
      </c>
      <c r="M15" s="425">
        <v>0</v>
      </c>
      <c r="N15" s="425">
        <v>0</v>
      </c>
      <c r="O15" s="425">
        <v>0</v>
      </c>
      <c r="P15" s="425">
        <v>0</v>
      </c>
      <c r="Q15" s="425">
        <v>0</v>
      </c>
      <c r="R15" s="326"/>
      <c r="S15" s="374"/>
      <c r="T15" s="412"/>
      <c r="U15" s="326"/>
    </row>
    <row r="16" spans="1:21" s="138" customFormat="1" ht="20.149999999999999" customHeight="1">
      <c r="A16" s="430">
        <v>2</v>
      </c>
      <c r="B16" s="431" t="s">
        <v>237</v>
      </c>
      <c r="C16" s="432">
        <v>34</v>
      </c>
      <c r="D16" s="432">
        <v>528</v>
      </c>
      <c r="E16" s="433">
        <v>475</v>
      </c>
      <c r="F16" s="434">
        <v>17</v>
      </c>
      <c r="G16" s="435">
        <v>47.355789473684212</v>
      </c>
      <c r="H16" s="436">
        <v>32</v>
      </c>
      <c r="I16" s="432">
        <v>0</v>
      </c>
      <c r="J16" s="432">
        <v>1</v>
      </c>
      <c r="K16" s="432">
        <v>0</v>
      </c>
      <c r="L16" s="436">
        <v>0</v>
      </c>
      <c r="M16" s="432">
        <v>0</v>
      </c>
      <c r="N16" s="432">
        <v>1</v>
      </c>
      <c r="O16" s="432">
        <v>0</v>
      </c>
      <c r="P16" s="432">
        <v>0</v>
      </c>
      <c r="Q16" s="432">
        <v>0</v>
      </c>
      <c r="R16" s="326"/>
      <c r="S16" s="374"/>
      <c r="T16" s="412"/>
      <c r="U16" s="326"/>
    </row>
    <row r="17" spans="1:21" s="138" customFormat="1" ht="20.149999999999999" customHeight="1">
      <c r="A17" s="430">
        <v>3</v>
      </c>
      <c r="B17" s="431" t="s">
        <v>238</v>
      </c>
      <c r="C17" s="432">
        <v>30</v>
      </c>
      <c r="D17" s="432">
        <v>515</v>
      </c>
      <c r="E17" s="433">
        <v>429</v>
      </c>
      <c r="F17" s="434">
        <v>30</v>
      </c>
      <c r="G17" s="435">
        <v>48.832167832167833</v>
      </c>
      <c r="H17" s="436">
        <v>29</v>
      </c>
      <c r="I17" s="432">
        <v>0</v>
      </c>
      <c r="J17" s="432">
        <v>0</v>
      </c>
      <c r="K17" s="432">
        <v>0</v>
      </c>
      <c r="L17" s="436">
        <v>0</v>
      </c>
      <c r="M17" s="432">
        <v>0</v>
      </c>
      <c r="N17" s="432">
        <v>0</v>
      </c>
      <c r="O17" s="432">
        <v>0</v>
      </c>
      <c r="P17" s="432">
        <v>0</v>
      </c>
      <c r="Q17" s="432">
        <v>0</v>
      </c>
      <c r="R17" s="326"/>
      <c r="S17" s="374"/>
      <c r="T17" s="412"/>
      <c r="U17" s="326"/>
    </row>
    <row r="18" spans="1:21" s="138" customFormat="1" ht="20.149999999999999" customHeight="1">
      <c r="A18" s="437">
        <v>4</v>
      </c>
      <c r="B18" s="438" t="s">
        <v>239</v>
      </c>
      <c r="C18" s="439">
        <v>21</v>
      </c>
      <c r="D18" s="439">
        <v>305</v>
      </c>
      <c r="E18" s="440">
        <v>270</v>
      </c>
      <c r="F18" s="441">
        <v>11</v>
      </c>
      <c r="G18" s="442">
        <v>47.577777777777776</v>
      </c>
      <c r="H18" s="439">
        <v>14</v>
      </c>
      <c r="I18" s="439">
        <v>0</v>
      </c>
      <c r="J18" s="439">
        <v>5</v>
      </c>
      <c r="K18" s="439">
        <v>1</v>
      </c>
      <c r="L18" s="439">
        <v>1</v>
      </c>
      <c r="M18" s="439">
        <v>0</v>
      </c>
      <c r="N18" s="439">
        <v>1</v>
      </c>
      <c r="O18" s="439">
        <v>0</v>
      </c>
      <c r="P18" s="439">
        <v>0</v>
      </c>
      <c r="Q18" s="439">
        <v>0</v>
      </c>
      <c r="R18" s="326"/>
      <c r="S18" s="374"/>
      <c r="T18" s="412"/>
      <c r="U18" s="326"/>
    </row>
    <row r="19" spans="1:21" s="138" customFormat="1" ht="20.149999999999999" customHeight="1">
      <c r="A19" s="443">
        <v>5</v>
      </c>
      <c r="B19" s="444" t="s">
        <v>240</v>
      </c>
      <c r="C19" s="445">
        <v>14</v>
      </c>
      <c r="D19" s="445">
        <v>214</v>
      </c>
      <c r="E19" s="446">
        <v>192</v>
      </c>
      <c r="F19" s="447">
        <v>16</v>
      </c>
      <c r="G19" s="448">
        <v>48.744791666666664</v>
      </c>
      <c r="H19" s="445">
        <v>14</v>
      </c>
      <c r="I19" s="445">
        <v>0</v>
      </c>
      <c r="J19" s="445">
        <v>0</v>
      </c>
      <c r="K19" s="445">
        <v>0</v>
      </c>
      <c r="L19" s="449">
        <v>0</v>
      </c>
      <c r="M19" s="445">
        <v>0</v>
      </c>
      <c r="N19" s="445">
        <v>0</v>
      </c>
      <c r="O19" s="445">
        <v>0</v>
      </c>
      <c r="P19" s="445">
        <v>0</v>
      </c>
      <c r="Q19" s="445">
        <v>0</v>
      </c>
      <c r="R19" s="326"/>
      <c r="S19" s="374"/>
      <c r="T19" s="412"/>
      <c r="U19" s="326"/>
    </row>
    <row r="20" spans="1:21" s="138" customFormat="1" ht="20.149999999999999" customHeight="1">
      <c r="A20" s="450"/>
      <c r="B20" s="451" t="s">
        <v>241</v>
      </c>
      <c r="C20" s="452">
        <v>8</v>
      </c>
      <c r="D20" s="1290">
        <v>214</v>
      </c>
      <c r="E20" s="453">
        <v>115</v>
      </c>
      <c r="F20" s="454">
        <v>9</v>
      </c>
      <c r="G20" s="455">
        <v>49.58</v>
      </c>
      <c r="H20" s="452">
        <v>8</v>
      </c>
      <c r="I20" s="452"/>
      <c r="J20" s="452"/>
      <c r="K20" s="452"/>
      <c r="L20" s="452"/>
      <c r="M20" s="452"/>
      <c r="N20" s="452"/>
      <c r="O20" s="452"/>
      <c r="P20" s="452"/>
      <c r="Q20" s="452"/>
      <c r="R20" s="326"/>
      <c r="S20" s="374"/>
      <c r="T20" s="412"/>
      <c r="U20" s="326"/>
    </row>
    <row r="21" spans="1:21" s="138" customFormat="1" ht="20.149999999999999" customHeight="1">
      <c r="A21" s="456"/>
      <c r="B21" s="457" t="s">
        <v>242</v>
      </c>
      <c r="C21" s="439">
        <v>6</v>
      </c>
      <c r="D21" s="1291"/>
      <c r="E21" s="440">
        <v>77</v>
      </c>
      <c r="F21" s="441">
        <v>7</v>
      </c>
      <c r="G21" s="442">
        <v>47.908000000000001</v>
      </c>
      <c r="H21" s="439">
        <v>6</v>
      </c>
      <c r="I21" s="439"/>
      <c r="J21" s="439"/>
      <c r="K21" s="439"/>
      <c r="L21" s="439"/>
      <c r="M21" s="439"/>
      <c r="N21" s="439"/>
      <c r="O21" s="439"/>
      <c r="P21" s="439"/>
      <c r="Q21" s="439"/>
      <c r="R21" s="326"/>
      <c r="S21" s="374"/>
      <c r="T21" s="412"/>
      <c r="U21" s="326"/>
    </row>
    <row r="22" spans="1:21" s="465" customFormat="1" ht="20.149999999999999" customHeight="1">
      <c r="A22" s="458">
        <v>6</v>
      </c>
      <c r="B22" s="459" t="s">
        <v>243</v>
      </c>
      <c r="C22" s="460">
        <v>9</v>
      </c>
      <c r="D22" s="460">
        <v>225</v>
      </c>
      <c r="E22" s="461">
        <v>207</v>
      </c>
      <c r="F22" s="462">
        <v>5</v>
      </c>
      <c r="G22" s="463">
        <v>43.062801932367151</v>
      </c>
      <c r="H22" s="464">
        <v>11</v>
      </c>
      <c r="I22" s="460">
        <v>0</v>
      </c>
      <c r="J22" s="460">
        <v>1</v>
      </c>
      <c r="K22" s="460">
        <v>0</v>
      </c>
      <c r="L22" s="464">
        <v>0</v>
      </c>
      <c r="M22" s="460">
        <v>0</v>
      </c>
      <c r="N22" s="460">
        <v>0</v>
      </c>
      <c r="O22" s="460">
        <v>0</v>
      </c>
      <c r="P22" s="460">
        <v>0</v>
      </c>
      <c r="Q22" s="460">
        <v>0</v>
      </c>
      <c r="R22" s="326"/>
      <c r="S22" s="374"/>
      <c r="T22" s="412"/>
      <c r="U22" s="326"/>
    </row>
    <row r="23" spans="1:21" s="465" customFormat="1" ht="20.149999999999999" customHeight="1">
      <c r="A23" s="430">
        <v>7</v>
      </c>
      <c r="B23" s="431" t="s">
        <v>244</v>
      </c>
      <c r="C23" s="432">
        <v>26</v>
      </c>
      <c r="D23" s="432">
        <v>394</v>
      </c>
      <c r="E23" s="433">
        <v>374</v>
      </c>
      <c r="F23" s="434">
        <v>14</v>
      </c>
      <c r="G23" s="435">
        <v>38.18181818181818</v>
      </c>
      <c r="H23" s="436">
        <v>25</v>
      </c>
      <c r="I23" s="432">
        <v>0</v>
      </c>
      <c r="J23" s="432">
        <v>0</v>
      </c>
      <c r="K23" s="432">
        <v>0</v>
      </c>
      <c r="L23" s="436">
        <v>0</v>
      </c>
      <c r="M23" s="432">
        <v>0</v>
      </c>
      <c r="N23" s="432">
        <v>1</v>
      </c>
      <c r="O23" s="432">
        <v>0</v>
      </c>
      <c r="P23" s="432">
        <v>0</v>
      </c>
      <c r="Q23" s="432">
        <v>0</v>
      </c>
      <c r="R23" s="326"/>
      <c r="S23" s="374"/>
      <c r="T23" s="412"/>
      <c r="U23" s="326"/>
    </row>
    <row r="24" spans="1:21" s="138" customFormat="1" ht="20.149999999999999" customHeight="1">
      <c r="A24" s="430">
        <v>8</v>
      </c>
      <c r="B24" s="431" t="s">
        <v>245</v>
      </c>
      <c r="C24" s="432">
        <v>8</v>
      </c>
      <c r="D24" s="432">
        <v>163</v>
      </c>
      <c r="E24" s="433">
        <v>132</v>
      </c>
      <c r="F24" s="434">
        <v>5</v>
      </c>
      <c r="G24" s="435">
        <v>44.68181818181818</v>
      </c>
      <c r="H24" s="436">
        <v>8</v>
      </c>
      <c r="I24" s="432">
        <v>0</v>
      </c>
      <c r="J24" s="432">
        <v>0</v>
      </c>
      <c r="K24" s="432">
        <v>0</v>
      </c>
      <c r="L24" s="436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326"/>
      <c r="S24" s="374"/>
      <c r="T24" s="412"/>
      <c r="U24" s="326"/>
    </row>
    <row r="25" spans="1:21" s="138" customFormat="1" ht="20.149999999999999" customHeight="1">
      <c r="A25" s="430">
        <v>9</v>
      </c>
      <c r="B25" s="466" t="s">
        <v>246</v>
      </c>
      <c r="C25" s="432">
        <v>12</v>
      </c>
      <c r="D25" s="432">
        <v>480</v>
      </c>
      <c r="E25" s="433">
        <v>377</v>
      </c>
      <c r="F25" s="434">
        <v>31</v>
      </c>
      <c r="G25" s="435">
        <v>48.583554376657823</v>
      </c>
      <c r="H25" s="432">
        <v>20</v>
      </c>
      <c r="I25" s="432">
        <v>0</v>
      </c>
      <c r="J25" s="432">
        <v>22</v>
      </c>
      <c r="K25" s="432">
        <v>3</v>
      </c>
      <c r="L25" s="432">
        <v>0</v>
      </c>
      <c r="M25" s="432">
        <v>0</v>
      </c>
      <c r="N25" s="432">
        <v>0</v>
      </c>
      <c r="O25" s="432">
        <v>0</v>
      </c>
      <c r="P25" s="432">
        <v>0</v>
      </c>
      <c r="Q25" s="432">
        <v>0</v>
      </c>
      <c r="R25" s="326"/>
      <c r="S25" s="374"/>
      <c r="T25" s="412"/>
      <c r="U25" s="326"/>
    </row>
    <row r="26" spans="1:21" s="138" customFormat="1" ht="20.149999999999999" customHeight="1">
      <c r="A26" s="430">
        <v>10</v>
      </c>
      <c r="B26" s="466" t="s">
        <v>247</v>
      </c>
      <c r="C26" s="432">
        <v>6</v>
      </c>
      <c r="D26" s="432">
        <v>108</v>
      </c>
      <c r="E26" s="433">
        <v>82</v>
      </c>
      <c r="F26" s="434">
        <v>3</v>
      </c>
      <c r="G26" s="435">
        <v>49.646341463414636</v>
      </c>
      <c r="H26" s="436">
        <v>6</v>
      </c>
      <c r="I26" s="432">
        <v>0</v>
      </c>
      <c r="J26" s="432">
        <v>1</v>
      </c>
      <c r="K26" s="432">
        <v>0</v>
      </c>
      <c r="L26" s="436">
        <v>0</v>
      </c>
      <c r="M26" s="432">
        <v>0</v>
      </c>
      <c r="N26" s="432">
        <v>0</v>
      </c>
      <c r="O26" s="432">
        <v>0</v>
      </c>
      <c r="P26" s="432">
        <v>0</v>
      </c>
      <c r="Q26" s="432">
        <v>0</v>
      </c>
      <c r="R26" s="326"/>
      <c r="S26" s="374"/>
      <c r="T26" s="412"/>
      <c r="U26" s="326"/>
    </row>
    <row r="27" spans="1:21" s="138" customFormat="1" ht="20.149999999999999" customHeight="1">
      <c r="A27" s="430">
        <v>11</v>
      </c>
      <c r="B27" s="431" t="s">
        <v>248</v>
      </c>
      <c r="C27" s="432">
        <v>8</v>
      </c>
      <c r="D27" s="432">
        <v>124</v>
      </c>
      <c r="E27" s="433">
        <v>105</v>
      </c>
      <c r="F27" s="434">
        <v>11</v>
      </c>
      <c r="G27" s="435">
        <v>46.628571428571426</v>
      </c>
      <c r="H27" s="436">
        <v>7</v>
      </c>
      <c r="I27" s="432">
        <v>0</v>
      </c>
      <c r="J27" s="432">
        <v>0</v>
      </c>
      <c r="K27" s="432">
        <v>7</v>
      </c>
      <c r="L27" s="436">
        <v>0</v>
      </c>
      <c r="M27" s="432">
        <v>0</v>
      </c>
      <c r="N27" s="432">
        <v>0</v>
      </c>
      <c r="O27" s="432">
        <v>0</v>
      </c>
      <c r="P27" s="432">
        <v>0</v>
      </c>
      <c r="Q27" s="432">
        <v>0</v>
      </c>
      <c r="R27" s="326"/>
      <c r="S27" s="374"/>
      <c r="T27" s="412"/>
      <c r="U27" s="326"/>
    </row>
    <row r="28" spans="1:21" s="138" customFormat="1" ht="20.149999999999999" customHeight="1">
      <c r="A28" s="430">
        <v>12</v>
      </c>
      <c r="B28" s="431" t="s">
        <v>249</v>
      </c>
      <c r="C28" s="432">
        <v>7</v>
      </c>
      <c r="D28" s="432">
        <v>360</v>
      </c>
      <c r="E28" s="433">
        <v>307</v>
      </c>
      <c r="F28" s="434">
        <v>12</v>
      </c>
      <c r="G28" s="435">
        <v>46.804560260586321</v>
      </c>
      <c r="H28" s="436">
        <v>0</v>
      </c>
      <c r="I28" s="432">
        <v>0</v>
      </c>
      <c r="J28" s="432">
        <v>24</v>
      </c>
      <c r="K28" s="432">
        <v>0</v>
      </c>
      <c r="L28" s="436">
        <v>0</v>
      </c>
      <c r="M28" s="432">
        <v>0</v>
      </c>
      <c r="N28" s="432">
        <v>0</v>
      </c>
      <c r="O28" s="432">
        <v>0</v>
      </c>
      <c r="P28" s="432">
        <v>0</v>
      </c>
      <c r="Q28" s="432">
        <v>0</v>
      </c>
      <c r="R28" s="326"/>
      <c r="S28" s="374"/>
      <c r="T28" s="412"/>
      <c r="U28" s="326"/>
    </row>
    <row r="29" spans="1:21" s="138" customFormat="1" ht="20.149999999999999" customHeight="1">
      <c r="A29" s="430">
        <v>13</v>
      </c>
      <c r="B29" s="466" t="s">
        <v>250</v>
      </c>
      <c r="C29" s="432">
        <v>6</v>
      </c>
      <c r="D29" s="432">
        <v>157</v>
      </c>
      <c r="E29" s="433">
        <v>140</v>
      </c>
      <c r="F29" s="434">
        <v>5</v>
      </c>
      <c r="G29" s="435">
        <v>45.828571428571429</v>
      </c>
      <c r="H29" s="432">
        <v>6</v>
      </c>
      <c r="I29" s="432">
        <v>0</v>
      </c>
      <c r="J29" s="432">
        <v>0</v>
      </c>
      <c r="K29" s="432">
        <v>1</v>
      </c>
      <c r="L29" s="432">
        <v>0</v>
      </c>
      <c r="M29" s="432">
        <v>0</v>
      </c>
      <c r="N29" s="432">
        <v>0</v>
      </c>
      <c r="O29" s="432">
        <v>0</v>
      </c>
      <c r="P29" s="432">
        <v>0</v>
      </c>
      <c r="Q29" s="432">
        <v>0</v>
      </c>
      <c r="R29" s="326"/>
      <c r="S29" s="374"/>
      <c r="T29" s="412"/>
      <c r="U29" s="326"/>
    </row>
    <row r="30" spans="1:21" s="138" customFormat="1" ht="20.149999999999999" customHeight="1">
      <c r="A30" s="467">
        <v>14</v>
      </c>
      <c r="B30" s="468" t="s">
        <v>251</v>
      </c>
      <c r="C30" s="439">
        <v>3</v>
      </c>
      <c r="D30" s="439">
        <v>74</v>
      </c>
      <c r="E30" s="440">
        <v>72</v>
      </c>
      <c r="F30" s="441">
        <v>8</v>
      </c>
      <c r="G30" s="442">
        <v>45.194444444444443</v>
      </c>
      <c r="H30" s="469">
        <v>3</v>
      </c>
      <c r="I30" s="439">
        <v>0</v>
      </c>
      <c r="J30" s="470">
        <v>0</v>
      </c>
      <c r="K30" s="470">
        <v>0</v>
      </c>
      <c r="L30" s="469">
        <v>0</v>
      </c>
      <c r="M30" s="439">
        <v>0</v>
      </c>
      <c r="N30" s="439">
        <v>0</v>
      </c>
      <c r="O30" s="439">
        <v>0</v>
      </c>
      <c r="P30" s="439">
        <v>0</v>
      </c>
      <c r="Q30" s="439">
        <v>0</v>
      </c>
      <c r="R30" s="326"/>
      <c r="S30" s="374"/>
      <c r="T30" s="412"/>
      <c r="U30" s="326"/>
    </row>
    <row r="31" spans="1:21" s="138" customFormat="1" ht="20.149999999999999" customHeight="1">
      <c r="A31" s="443">
        <v>15</v>
      </c>
      <c r="B31" s="444" t="s">
        <v>157</v>
      </c>
      <c r="C31" s="445">
        <v>31</v>
      </c>
      <c r="D31" s="445">
        <v>606</v>
      </c>
      <c r="E31" s="446">
        <v>505</v>
      </c>
      <c r="F31" s="447">
        <v>37</v>
      </c>
      <c r="G31" s="448">
        <v>44.295049504950498</v>
      </c>
      <c r="H31" s="445">
        <v>25</v>
      </c>
      <c r="I31" s="445">
        <v>2</v>
      </c>
      <c r="J31" s="445">
        <v>2</v>
      </c>
      <c r="K31" s="445">
        <v>6</v>
      </c>
      <c r="L31" s="445">
        <v>4</v>
      </c>
      <c r="M31" s="445">
        <v>0</v>
      </c>
      <c r="N31" s="445">
        <v>2</v>
      </c>
      <c r="O31" s="445">
        <v>0</v>
      </c>
      <c r="P31" s="445">
        <v>0</v>
      </c>
      <c r="Q31" s="445">
        <v>0</v>
      </c>
      <c r="R31" s="326"/>
      <c r="S31" s="374"/>
      <c r="T31" s="412"/>
      <c r="U31" s="326"/>
    </row>
    <row r="32" spans="1:21" s="138" customFormat="1" ht="20.149999999999999" customHeight="1">
      <c r="A32" s="450"/>
      <c r="B32" s="471" t="s">
        <v>252</v>
      </c>
      <c r="C32" s="452">
        <v>8</v>
      </c>
      <c r="D32" s="452">
        <v>138</v>
      </c>
      <c r="E32" s="453">
        <v>132</v>
      </c>
      <c r="F32" s="454">
        <v>8</v>
      </c>
      <c r="G32" s="455">
        <v>43.840909090909093</v>
      </c>
      <c r="H32" s="472">
        <v>8</v>
      </c>
      <c r="I32" s="452">
        <v>0</v>
      </c>
      <c r="J32" s="452">
        <v>0</v>
      </c>
      <c r="K32" s="452">
        <v>0</v>
      </c>
      <c r="L32" s="472">
        <v>3</v>
      </c>
      <c r="M32" s="452">
        <v>0</v>
      </c>
      <c r="N32" s="452">
        <v>0</v>
      </c>
      <c r="O32" s="452">
        <v>0</v>
      </c>
      <c r="P32" s="452">
        <v>0</v>
      </c>
      <c r="Q32" s="452">
        <v>0</v>
      </c>
      <c r="R32" s="326"/>
      <c r="S32" s="374"/>
      <c r="T32" s="412"/>
      <c r="U32" s="326"/>
    </row>
    <row r="33" spans="1:21" s="138" customFormat="1" ht="20.149999999999999" customHeight="1">
      <c r="A33" s="450"/>
      <c r="B33" s="473" t="s">
        <v>253</v>
      </c>
      <c r="C33" s="432">
        <v>6</v>
      </c>
      <c r="D33" s="432">
        <v>103</v>
      </c>
      <c r="E33" s="433">
        <v>85</v>
      </c>
      <c r="F33" s="434">
        <v>5</v>
      </c>
      <c r="G33" s="435">
        <v>48.023529411764706</v>
      </c>
      <c r="H33" s="436">
        <v>4</v>
      </c>
      <c r="I33" s="432">
        <v>1</v>
      </c>
      <c r="J33" s="432">
        <v>0</v>
      </c>
      <c r="K33" s="432">
        <v>0</v>
      </c>
      <c r="L33" s="436">
        <v>1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326"/>
      <c r="S33" s="374"/>
      <c r="T33" s="412"/>
      <c r="U33" s="326"/>
    </row>
    <row r="34" spans="1:21" s="138" customFormat="1" ht="20.149999999999999" customHeight="1">
      <c r="A34" s="450"/>
      <c r="B34" s="473" t="s">
        <v>254</v>
      </c>
      <c r="C34" s="432">
        <v>7</v>
      </c>
      <c r="D34" s="432">
        <v>130</v>
      </c>
      <c r="E34" s="433">
        <v>101</v>
      </c>
      <c r="F34" s="434">
        <v>8</v>
      </c>
      <c r="G34" s="435">
        <v>45.207920792079207</v>
      </c>
      <c r="H34" s="436">
        <v>5</v>
      </c>
      <c r="I34" s="432">
        <v>1</v>
      </c>
      <c r="J34" s="432">
        <v>1</v>
      </c>
      <c r="K34" s="432">
        <v>6</v>
      </c>
      <c r="L34" s="436">
        <v>0</v>
      </c>
      <c r="M34" s="432">
        <v>0</v>
      </c>
      <c r="N34" s="432">
        <v>1</v>
      </c>
      <c r="O34" s="432">
        <v>0</v>
      </c>
      <c r="P34" s="432">
        <v>0</v>
      </c>
      <c r="Q34" s="432">
        <v>0</v>
      </c>
      <c r="R34" s="326"/>
      <c r="S34" s="374"/>
      <c r="T34" s="412"/>
      <c r="U34" s="326"/>
    </row>
    <row r="35" spans="1:21" s="138" customFormat="1" ht="20.149999999999999" customHeight="1">
      <c r="A35" s="456"/>
      <c r="B35" s="474" t="s">
        <v>255</v>
      </c>
      <c r="C35" s="439">
        <v>10</v>
      </c>
      <c r="D35" s="439">
        <v>235</v>
      </c>
      <c r="E35" s="440">
        <v>187</v>
      </c>
      <c r="F35" s="441">
        <v>16</v>
      </c>
      <c r="G35" s="442">
        <v>42.427807486631018</v>
      </c>
      <c r="H35" s="475">
        <v>8</v>
      </c>
      <c r="I35" s="439">
        <v>0</v>
      </c>
      <c r="J35" s="439">
        <v>1</v>
      </c>
      <c r="K35" s="439">
        <v>0</v>
      </c>
      <c r="L35" s="475">
        <v>0</v>
      </c>
      <c r="M35" s="439">
        <v>0</v>
      </c>
      <c r="N35" s="439">
        <v>1</v>
      </c>
      <c r="O35" s="439">
        <v>0</v>
      </c>
      <c r="P35" s="439">
        <v>0</v>
      </c>
      <c r="Q35" s="439">
        <v>0</v>
      </c>
      <c r="R35" s="326"/>
      <c r="S35" s="374"/>
      <c r="T35" s="412"/>
      <c r="U35" s="326"/>
    </row>
    <row r="36" spans="1:21" s="138" customFormat="1" ht="20.149999999999999" customHeight="1">
      <c r="A36" s="443">
        <v>16</v>
      </c>
      <c r="B36" s="444" t="s">
        <v>256</v>
      </c>
      <c r="C36" s="445">
        <v>55</v>
      </c>
      <c r="D36" s="445">
        <v>2100</v>
      </c>
      <c r="E36" s="446">
        <v>1802</v>
      </c>
      <c r="F36" s="447">
        <v>55</v>
      </c>
      <c r="G36" s="448">
        <v>40.346836847946726</v>
      </c>
      <c r="H36" s="445">
        <v>5</v>
      </c>
      <c r="I36" s="445">
        <v>6</v>
      </c>
      <c r="J36" s="445">
        <v>128</v>
      </c>
      <c r="K36" s="445">
        <v>2</v>
      </c>
      <c r="L36" s="445">
        <v>5</v>
      </c>
      <c r="M36" s="445">
        <v>0</v>
      </c>
      <c r="N36" s="445">
        <v>0</v>
      </c>
      <c r="O36" s="445">
        <v>7</v>
      </c>
      <c r="P36" s="445">
        <v>0</v>
      </c>
      <c r="Q36" s="445">
        <v>0</v>
      </c>
      <c r="R36" s="326"/>
      <c r="S36" s="374"/>
      <c r="T36" s="412"/>
      <c r="U36" s="326"/>
    </row>
    <row r="37" spans="1:21" s="138" customFormat="1" ht="20.149999999999999" customHeight="1">
      <c r="A37" s="450"/>
      <c r="B37" s="471" t="s">
        <v>257</v>
      </c>
      <c r="C37" s="452">
        <v>20</v>
      </c>
      <c r="D37" s="452">
        <v>1050</v>
      </c>
      <c r="E37" s="453">
        <v>911</v>
      </c>
      <c r="F37" s="454">
        <v>20</v>
      </c>
      <c r="G37" s="455">
        <v>41.066959385290886</v>
      </c>
      <c r="H37" s="472">
        <v>2</v>
      </c>
      <c r="I37" s="452">
        <v>2</v>
      </c>
      <c r="J37" s="452">
        <v>74</v>
      </c>
      <c r="K37" s="452">
        <v>1</v>
      </c>
      <c r="L37" s="472">
        <v>3</v>
      </c>
      <c r="M37" s="452">
        <v>0</v>
      </c>
      <c r="N37" s="452">
        <v>0</v>
      </c>
      <c r="O37" s="452">
        <v>1</v>
      </c>
      <c r="P37" s="452">
        <v>0</v>
      </c>
      <c r="Q37" s="452">
        <v>0</v>
      </c>
      <c r="R37" s="326"/>
      <c r="S37" s="374"/>
      <c r="T37" s="412"/>
      <c r="U37" s="326"/>
    </row>
    <row r="38" spans="1:21" s="138" customFormat="1" ht="20.149999999999999" customHeight="1">
      <c r="A38" s="450"/>
      <c r="B38" s="473" t="s">
        <v>258</v>
      </c>
      <c r="C38" s="432">
        <v>5</v>
      </c>
      <c r="D38" s="432">
        <v>144</v>
      </c>
      <c r="E38" s="433">
        <v>127</v>
      </c>
      <c r="F38" s="434">
        <v>4</v>
      </c>
      <c r="G38" s="435">
        <v>35.803149606299215</v>
      </c>
      <c r="H38" s="436">
        <v>0</v>
      </c>
      <c r="I38" s="432">
        <v>0</v>
      </c>
      <c r="J38" s="432">
        <v>12</v>
      </c>
      <c r="K38" s="432">
        <v>0</v>
      </c>
      <c r="L38" s="436">
        <v>0</v>
      </c>
      <c r="M38" s="432">
        <v>0</v>
      </c>
      <c r="N38" s="432">
        <v>0</v>
      </c>
      <c r="O38" s="432">
        <v>0</v>
      </c>
      <c r="P38" s="432">
        <v>0</v>
      </c>
      <c r="Q38" s="432">
        <v>0</v>
      </c>
      <c r="R38" s="326"/>
      <c r="S38" s="374"/>
      <c r="T38" s="412"/>
      <c r="U38" s="326"/>
    </row>
    <row r="39" spans="1:21" s="465" customFormat="1" ht="20.149999999999999" customHeight="1">
      <c r="A39" s="450"/>
      <c r="B39" s="473" t="s">
        <v>259</v>
      </c>
      <c r="C39" s="432">
        <v>5</v>
      </c>
      <c r="D39" s="432">
        <v>251</v>
      </c>
      <c r="E39" s="433">
        <v>173</v>
      </c>
      <c r="F39" s="434">
        <v>7</v>
      </c>
      <c r="G39" s="435">
        <v>41.190751445086704</v>
      </c>
      <c r="H39" s="436">
        <v>1</v>
      </c>
      <c r="I39" s="432">
        <v>1</v>
      </c>
      <c r="J39" s="432">
        <v>6</v>
      </c>
      <c r="K39" s="432">
        <v>0</v>
      </c>
      <c r="L39" s="436">
        <v>1</v>
      </c>
      <c r="M39" s="432">
        <v>0</v>
      </c>
      <c r="N39" s="432">
        <v>0</v>
      </c>
      <c r="O39" s="432">
        <v>2</v>
      </c>
      <c r="P39" s="432">
        <v>0</v>
      </c>
      <c r="Q39" s="432">
        <v>0</v>
      </c>
      <c r="R39" s="326"/>
      <c r="S39" s="374"/>
      <c r="T39" s="412"/>
      <c r="U39" s="326"/>
    </row>
    <row r="40" spans="1:21" s="465" customFormat="1" ht="20.149999999999999" customHeight="1">
      <c r="A40" s="450"/>
      <c r="B40" s="473" t="s">
        <v>260</v>
      </c>
      <c r="C40" s="432">
        <v>2</v>
      </c>
      <c r="D40" s="432">
        <v>110</v>
      </c>
      <c r="E40" s="433">
        <v>94</v>
      </c>
      <c r="F40" s="434">
        <v>10</v>
      </c>
      <c r="G40" s="435">
        <v>38.287234042553195</v>
      </c>
      <c r="H40" s="436">
        <v>2</v>
      </c>
      <c r="I40" s="432">
        <v>0</v>
      </c>
      <c r="J40" s="432">
        <v>5</v>
      </c>
      <c r="K40" s="432">
        <v>1</v>
      </c>
      <c r="L40" s="436">
        <v>1</v>
      </c>
      <c r="M40" s="432">
        <v>0</v>
      </c>
      <c r="N40" s="432">
        <v>0</v>
      </c>
      <c r="O40" s="432">
        <v>1</v>
      </c>
      <c r="P40" s="432">
        <v>0</v>
      </c>
      <c r="Q40" s="432">
        <v>0</v>
      </c>
      <c r="R40" s="326"/>
      <c r="S40" s="374"/>
      <c r="T40" s="412"/>
      <c r="U40" s="326"/>
    </row>
    <row r="41" spans="1:21" s="465" customFormat="1" ht="20.149999999999999" customHeight="1">
      <c r="A41" s="456"/>
      <c r="B41" s="476" t="s">
        <v>261</v>
      </c>
      <c r="C41" s="439">
        <v>23</v>
      </c>
      <c r="D41" s="439">
        <v>545</v>
      </c>
      <c r="E41" s="440">
        <v>497</v>
      </c>
      <c r="F41" s="441">
        <v>14</v>
      </c>
      <c r="G41" s="442">
        <v>40.283702213279675</v>
      </c>
      <c r="H41" s="475">
        <v>0</v>
      </c>
      <c r="I41" s="439">
        <v>3</v>
      </c>
      <c r="J41" s="439">
        <v>31</v>
      </c>
      <c r="K41" s="439">
        <v>0</v>
      </c>
      <c r="L41" s="475">
        <v>0</v>
      </c>
      <c r="M41" s="439">
        <v>0</v>
      </c>
      <c r="N41" s="439">
        <v>0</v>
      </c>
      <c r="O41" s="439">
        <v>3</v>
      </c>
      <c r="P41" s="439">
        <v>0</v>
      </c>
      <c r="Q41" s="439">
        <v>0</v>
      </c>
      <c r="R41" s="326"/>
      <c r="S41" s="374"/>
      <c r="T41" s="412"/>
      <c r="U41" s="326"/>
    </row>
    <row r="42" spans="1:21" s="465" customFormat="1" ht="20.149999999999999" customHeight="1">
      <c r="A42" s="443">
        <v>17</v>
      </c>
      <c r="B42" s="444" t="s">
        <v>159</v>
      </c>
      <c r="C42" s="445">
        <v>23</v>
      </c>
      <c r="D42" s="445">
        <v>374</v>
      </c>
      <c r="E42" s="446">
        <v>305</v>
      </c>
      <c r="F42" s="447">
        <v>19</v>
      </c>
      <c r="G42" s="448">
        <v>36.285245901639342</v>
      </c>
      <c r="H42" s="445">
        <v>23</v>
      </c>
      <c r="I42" s="445">
        <v>0</v>
      </c>
      <c r="J42" s="445">
        <v>0</v>
      </c>
      <c r="K42" s="445">
        <v>0</v>
      </c>
      <c r="L42" s="445">
        <v>0</v>
      </c>
      <c r="M42" s="445">
        <v>0</v>
      </c>
      <c r="N42" s="445">
        <v>0</v>
      </c>
      <c r="O42" s="445">
        <v>0</v>
      </c>
      <c r="P42" s="445">
        <v>0</v>
      </c>
      <c r="Q42" s="445">
        <v>0</v>
      </c>
      <c r="R42" s="326"/>
      <c r="S42" s="374"/>
      <c r="T42" s="412"/>
      <c r="U42" s="326"/>
    </row>
    <row r="43" spans="1:21" s="138" customFormat="1" ht="20.149999999999999" customHeight="1">
      <c r="A43" s="450"/>
      <c r="B43" s="477" t="s">
        <v>262</v>
      </c>
      <c r="C43" s="452">
        <v>8</v>
      </c>
      <c r="D43" s="452">
        <v>129</v>
      </c>
      <c r="E43" s="453">
        <v>98</v>
      </c>
      <c r="F43" s="454">
        <v>4</v>
      </c>
      <c r="G43" s="455">
        <v>37.299999999999997</v>
      </c>
      <c r="H43" s="452">
        <v>8</v>
      </c>
      <c r="I43" s="452"/>
      <c r="J43" s="452"/>
      <c r="K43" s="452"/>
      <c r="L43" s="452"/>
      <c r="M43" s="452"/>
      <c r="N43" s="452"/>
      <c r="O43" s="452"/>
      <c r="P43" s="452"/>
      <c r="Q43" s="452"/>
      <c r="R43" s="326"/>
      <c r="S43" s="374"/>
      <c r="T43" s="412"/>
      <c r="U43" s="326"/>
    </row>
    <row r="44" spans="1:21" s="465" customFormat="1" ht="20.149999999999999" customHeight="1">
      <c r="A44" s="450"/>
      <c r="B44" s="478" t="s">
        <v>263</v>
      </c>
      <c r="C44" s="432">
        <v>10</v>
      </c>
      <c r="D44" s="432">
        <v>135</v>
      </c>
      <c r="E44" s="433">
        <v>116</v>
      </c>
      <c r="F44" s="434">
        <v>5</v>
      </c>
      <c r="G44" s="435">
        <v>36</v>
      </c>
      <c r="H44" s="432">
        <v>10</v>
      </c>
      <c r="I44" s="432"/>
      <c r="J44" s="432"/>
      <c r="K44" s="432"/>
      <c r="L44" s="432"/>
      <c r="M44" s="432"/>
      <c r="N44" s="432"/>
      <c r="O44" s="432"/>
      <c r="P44" s="432"/>
      <c r="Q44" s="432"/>
      <c r="R44" s="326"/>
      <c r="S44" s="374"/>
      <c r="T44" s="412"/>
      <c r="U44" s="326"/>
    </row>
    <row r="45" spans="1:21" s="465" customFormat="1" ht="20.149999999999999" customHeight="1">
      <c r="A45" s="456"/>
      <c r="B45" s="479" t="s">
        <v>264</v>
      </c>
      <c r="C45" s="439">
        <v>5</v>
      </c>
      <c r="D45" s="439">
        <v>110</v>
      </c>
      <c r="E45" s="440">
        <v>91</v>
      </c>
      <c r="F45" s="441">
        <v>10</v>
      </c>
      <c r="G45" s="442">
        <v>35.5</v>
      </c>
      <c r="H45" s="439">
        <v>5</v>
      </c>
      <c r="I45" s="439"/>
      <c r="J45" s="439"/>
      <c r="K45" s="439"/>
      <c r="L45" s="439"/>
      <c r="M45" s="439"/>
      <c r="N45" s="439"/>
      <c r="O45" s="439"/>
      <c r="P45" s="439"/>
      <c r="Q45" s="439"/>
      <c r="R45" s="326"/>
      <c r="S45" s="374"/>
      <c r="T45" s="412"/>
      <c r="U45" s="326"/>
    </row>
    <row r="46" spans="1:21" s="465" customFormat="1" ht="20.149999999999999" customHeight="1">
      <c r="A46" s="443">
        <v>18</v>
      </c>
      <c r="B46" s="480" t="s">
        <v>160</v>
      </c>
      <c r="C46" s="445">
        <v>22</v>
      </c>
      <c r="D46" s="445">
        <v>425</v>
      </c>
      <c r="E46" s="446">
        <v>380</v>
      </c>
      <c r="F46" s="447">
        <v>26</v>
      </c>
      <c r="G46" s="448">
        <v>48.218421052631577</v>
      </c>
      <c r="H46" s="445">
        <v>0</v>
      </c>
      <c r="I46" s="445">
        <v>0</v>
      </c>
      <c r="J46" s="445">
        <v>21</v>
      </c>
      <c r="K46" s="445">
        <v>0</v>
      </c>
      <c r="L46" s="445">
        <v>0</v>
      </c>
      <c r="M46" s="445">
        <v>0</v>
      </c>
      <c r="N46" s="445">
        <v>0</v>
      </c>
      <c r="O46" s="445">
        <v>0</v>
      </c>
      <c r="P46" s="445">
        <v>0</v>
      </c>
      <c r="Q46" s="445">
        <v>0</v>
      </c>
      <c r="R46" s="326"/>
      <c r="S46" s="374"/>
      <c r="T46" s="412"/>
      <c r="U46" s="326"/>
    </row>
    <row r="47" spans="1:21" s="465" customFormat="1" ht="20.149999999999999" customHeight="1">
      <c r="A47" s="481"/>
      <c r="B47" s="477" t="s">
        <v>265</v>
      </c>
      <c r="C47" s="452">
        <v>14</v>
      </c>
      <c r="D47" s="452">
        <v>320</v>
      </c>
      <c r="E47" s="453">
        <v>279</v>
      </c>
      <c r="F47" s="454">
        <v>12</v>
      </c>
      <c r="G47" s="455">
        <v>47.88888</v>
      </c>
      <c r="H47" s="452"/>
      <c r="I47" s="452"/>
      <c r="J47" s="452">
        <v>14</v>
      </c>
      <c r="K47" s="452"/>
      <c r="L47" s="452"/>
      <c r="M47" s="452"/>
      <c r="N47" s="452"/>
      <c r="O47" s="452"/>
      <c r="P47" s="452"/>
      <c r="Q47" s="452"/>
      <c r="R47" s="326"/>
      <c r="S47" s="374"/>
      <c r="T47" s="412"/>
      <c r="U47" s="326"/>
    </row>
    <row r="48" spans="1:21" s="465" customFormat="1" ht="20.149999999999999" customHeight="1">
      <c r="A48" s="456"/>
      <c r="B48" s="479" t="s">
        <v>266</v>
      </c>
      <c r="C48" s="439">
        <v>8</v>
      </c>
      <c r="D48" s="439">
        <v>105</v>
      </c>
      <c r="E48" s="440">
        <v>101</v>
      </c>
      <c r="F48" s="441">
        <v>14</v>
      </c>
      <c r="G48" s="442">
        <v>49.13861</v>
      </c>
      <c r="H48" s="439"/>
      <c r="I48" s="439"/>
      <c r="J48" s="439">
        <v>7</v>
      </c>
      <c r="K48" s="439"/>
      <c r="L48" s="439"/>
      <c r="M48" s="439"/>
      <c r="N48" s="439"/>
      <c r="O48" s="439"/>
      <c r="P48" s="439"/>
      <c r="Q48" s="439"/>
      <c r="R48" s="326"/>
      <c r="S48" s="374"/>
      <c r="T48" s="412"/>
      <c r="U48" s="326"/>
    </row>
    <row r="49" spans="1:32" s="138" customFormat="1" ht="19.5" customHeight="1">
      <c r="A49" s="482">
        <v>19</v>
      </c>
      <c r="B49" s="483" t="s">
        <v>161</v>
      </c>
      <c r="C49" s="484">
        <v>29</v>
      </c>
      <c r="D49" s="485">
        <v>726</v>
      </c>
      <c r="E49" s="486">
        <v>669</v>
      </c>
      <c r="F49" s="487">
        <v>18</v>
      </c>
      <c r="G49" s="488">
        <v>38.765321375186844</v>
      </c>
      <c r="H49" s="485">
        <v>23</v>
      </c>
      <c r="I49" s="485">
        <v>1</v>
      </c>
      <c r="J49" s="485">
        <v>15</v>
      </c>
      <c r="K49" s="485">
        <v>2</v>
      </c>
      <c r="L49" s="485">
        <v>0</v>
      </c>
      <c r="M49" s="485">
        <v>0</v>
      </c>
      <c r="N49" s="485">
        <v>1</v>
      </c>
      <c r="O49" s="485">
        <v>0</v>
      </c>
      <c r="P49" s="485">
        <v>0</v>
      </c>
      <c r="Q49" s="485">
        <v>0</v>
      </c>
      <c r="R49" s="326"/>
      <c r="S49" s="374"/>
      <c r="T49" s="412"/>
      <c r="U49" s="326"/>
    </row>
    <row r="50" spans="1:32" s="143" customFormat="1" ht="19.5" customHeight="1">
      <c r="A50" s="450"/>
      <c r="B50" s="489" t="s">
        <v>267</v>
      </c>
      <c r="C50" s="490">
        <v>12</v>
      </c>
      <c r="D50" s="452">
        <v>340</v>
      </c>
      <c r="E50" s="453">
        <v>312</v>
      </c>
      <c r="F50" s="454">
        <v>1</v>
      </c>
      <c r="G50" s="455">
        <v>39.852564102564102</v>
      </c>
      <c r="H50" s="472">
        <v>11</v>
      </c>
      <c r="I50" s="452">
        <v>0</v>
      </c>
      <c r="J50" s="452">
        <v>10</v>
      </c>
      <c r="K50" s="452">
        <v>0</v>
      </c>
      <c r="L50" s="452">
        <v>0</v>
      </c>
      <c r="M50" s="452">
        <v>0</v>
      </c>
      <c r="N50" s="452">
        <v>0</v>
      </c>
      <c r="O50" s="452">
        <v>0</v>
      </c>
      <c r="P50" s="452">
        <v>0</v>
      </c>
      <c r="Q50" s="452">
        <v>0</v>
      </c>
      <c r="R50" s="326"/>
      <c r="S50" s="374"/>
      <c r="T50" s="412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</row>
    <row r="51" spans="1:32" s="143" customFormat="1" ht="19.5" customHeight="1">
      <c r="A51" s="450"/>
      <c r="B51" s="491" t="s">
        <v>268</v>
      </c>
      <c r="C51" s="492">
        <v>5</v>
      </c>
      <c r="D51" s="432">
        <v>102</v>
      </c>
      <c r="E51" s="433">
        <v>98</v>
      </c>
      <c r="F51" s="434">
        <v>0</v>
      </c>
      <c r="G51" s="435">
        <v>38.04081632653061</v>
      </c>
      <c r="H51" s="436">
        <v>3</v>
      </c>
      <c r="I51" s="432">
        <v>0</v>
      </c>
      <c r="J51" s="432">
        <v>2</v>
      </c>
      <c r="K51" s="432">
        <v>2</v>
      </c>
      <c r="L51" s="432">
        <v>0</v>
      </c>
      <c r="M51" s="432">
        <v>0</v>
      </c>
      <c r="N51" s="432">
        <v>0</v>
      </c>
      <c r="O51" s="432">
        <v>0</v>
      </c>
      <c r="P51" s="432">
        <v>0</v>
      </c>
      <c r="Q51" s="432">
        <v>0</v>
      </c>
      <c r="R51" s="326"/>
      <c r="S51" s="374"/>
      <c r="T51" s="412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</row>
    <row r="52" spans="1:32" ht="19.5" customHeight="1">
      <c r="A52" s="450"/>
      <c r="B52" s="491" t="s">
        <v>269</v>
      </c>
      <c r="C52" s="492">
        <v>8</v>
      </c>
      <c r="D52" s="432">
        <v>174</v>
      </c>
      <c r="E52" s="433">
        <v>149</v>
      </c>
      <c r="F52" s="434">
        <v>13</v>
      </c>
      <c r="G52" s="435">
        <v>39.322147651006709</v>
      </c>
      <c r="H52" s="436">
        <v>6</v>
      </c>
      <c r="I52" s="432">
        <v>0</v>
      </c>
      <c r="J52" s="432">
        <v>3</v>
      </c>
      <c r="K52" s="432">
        <v>0</v>
      </c>
      <c r="L52" s="432">
        <v>0</v>
      </c>
      <c r="M52" s="432">
        <v>0</v>
      </c>
      <c r="N52" s="432">
        <v>1</v>
      </c>
      <c r="O52" s="432">
        <v>0</v>
      </c>
      <c r="P52" s="432">
        <v>0</v>
      </c>
      <c r="Q52" s="432">
        <v>0</v>
      </c>
      <c r="T52" s="493"/>
    </row>
    <row r="53" spans="1:32" s="502" customFormat="1" ht="19.5" customHeight="1" thickBot="1">
      <c r="A53" s="494"/>
      <c r="B53" s="495" t="s">
        <v>270</v>
      </c>
      <c r="C53" s="496">
        <v>4</v>
      </c>
      <c r="D53" s="497">
        <v>110</v>
      </c>
      <c r="E53" s="498">
        <v>110</v>
      </c>
      <c r="F53" s="499">
        <v>4</v>
      </c>
      <c r="G53" s="500">
        <v>35.572727272727271</v>
      </c>
      <c r="H53" s="501">
        <v>3</v>
      </c>
      <c r="I53" s="497">
        <v>1</v>
      </c>
      <c r="J53" s="497">
        <v>0</v>
      </c>
      <c r="K53" s="497">
        <v>0</v>
      </c>
      <c r="L53" s="497">
        <v>0</v>
      </c>
      <c r="M53" s="497">
        <v>0</v>
      </c>
      <c r="N53" s="497">
        <v>0</v>
      </c>
      <c r="O53" s="497">
        <v>0</v>
      </c>
      <c r="P53" s="497">
        <v>0</v>
      </c>
      <c r="Q53" s="497">
        <v>0</v>
      </c>
      <c r="S53" s="374"/>
      <c r="T53" s="503"/>
    </row>
    <row r="54" spans="1:32" s="502" customFormat="1" ht="25.5">
      <c r="A54" s="493"/>
      <c r="B54" s="1292" t="s">
        <v>83</v>
      </c>
      <c r="C54" s="1292"/>
      <c r="D54" s="1292"/>
      <c r="E54" s="1292"/>
      <c r="F54" s="1292"/>
      <c r="G54" s="1292"/>
      <c r="H54" s="1292"/>
      <c r="I54" s="1292"/>
      <c r="J54" s="1292"/>
      <c r="K54" s="1292"/>
      <c r="L54" s="493"/>
      <c r="M54" s="493"/>
      <c r="N54" s="493"/>
      <c r="O54" s="493"/>
      <c r="P54" s="493"/>
      <c r="Q54" s="493"/>
      <c r="S54" s="374"/>
      <c r="T54" s="503"/>
    </row>
    <row r="55" spans="1:32" s="502" customFormat="1" ht="17.5" customHeight="1" thickBot="1">
      <c r="A55" s="503"/>
      <c r="B55" s="504"/>
      <c r="D55" s="505"/>
      <c r="E55" s="506"/>
      <c r="F55" s="507"/>
      <c r="G55" s="508"/>
      <c r="H55" s="506"/>
      <c r="I55" s="503"/>
      <c r="J55" s="507"/>
      <c r="K55" s="503"/>
      <c r="L55" s="503"/>
      <c r="M55" s="503"/>
      <c r="N55" s="1293" t="s">
        <v>271</v>
      </c>
      <c r="O55" s="1293"/>
      <c r="P55" s="1293"/>
      <c r="Q55" s="1293"/>
      <c r="S55" s="374"/>
      <c r="T55" s="503"/>
    </row>
    <row r="56" spans="1:32" s="502" customFormat="1" ht="17.5" customHeight="1" thickBot="1">
      <c r="A56" s="1294" t="s">
        <v>207</v>
      </c>
      <c r="B56" s="1295"/>
      <c r="C56" s="1300" t="s">
        <v>272</v>
      </c>
      <c r="D56" s="1303" t="s">
        <v>273</v>
      </c>
      <c r="E56" s="1304" t="s">
        <v>210</v>
      </c>
      <c r="F56" s="509"/>
      <c r="G56" s="510" t="s">
        <v>90</v>
      </c>
      <c r="H56" s="1307" t="s">
        <v>211</v>
      </c>
      <c r="I56" s="1308"/>
      <c r="J56" s="1308"/>
      <c r="K56" s="1308"/>
      <c r="L56" s="1308"/>
      <c r="M56" s="1308"/>
      <c r="N56" s="1308"/>
      <c r="O56" s="1308"/>
      <c r="P56" s="1308"/>
      <c r="Q56" s="1309"/>
      <c r="S56" s="374"/>
      <c r="T56" s="503"/>
    </row>
    <row r="57" spans="1:32" s="502" customFormat="1" ht="17.5" customHeight="1">
      <c r="A57" s="1296"/>
      <c r="B57" s="1297"/>
      <c r="C57" s="1301"/>
      <c r="D57" s="1301"/>
      <c r="E57" s="1305"/>
      <c r="F57" s="511" t="s">
        <v>212</v>
      </c>
      <c r="G57" s="512" t="s">
        <v>213</v>
      </c>
      <c r="H57" s="383" t="s">
        <v>101</v>
      </c>
      <c r="I57" s="510" t="s">
        <v>214</v>
      </c>
      <c r="J57" s="383" t="s">
        <v>215</v>
      </c>
      <c r="K57" s="383" t="s">
        <v>216</v>
      </c>
      <c r="L57" s="383" t="s">
        <v>106</v>
      </c>
      <c r="M57" s="384" t="s">
        <v>217</v>
      </c>
      <c r="N57" s="383" t="s">
        <v>110</v>
      </c>
      <c r="O57" s="383" t="s">
        <v>218</v>
      </c>
      <c r="P57" s="383" t="s">
        <v>219</v>
      </c>
      <c r="Q57" s="383" t="s">
        <v>121</v>
      </c>
      <c r="S57" s="374"/>
      <c r="T57" s="503"/>
    </row>
    <row r="58" spans="1:32" s="502" customFormat="1" ht="20.149999999999999" customHeight="1">
      <c r="A58" s="1296"/>
      <c r="B58" s="1297"/>
      <c r="C58" s="1301"/>
      <c r="D58" s="1301"/>
      <c r="E58" s="1305"/>
      <c r="F58" s="513" t="s">
        <v>220</v>
      </c>
      <c r="G58" s="512" t="s">
        <v>221</v>
      </c>
      <c r="H58" s="388" t="s">
        <v>124</v>
      </c>
      <c r="I58" s="388"/>
      <c r="J58" s="388" t="s">
        <v>129</v>
      </c>
      <c r="K58" s="388" t="s">
        <v>222</v>
      </c>
      <c r="L58" s="388" t="s">
        <v>127</v>
      </c>
      <c r="M58" s="389" t="s">
        <v>223</v>
      </c>
      <c r="N58" s="388" t="s">
        <v>131</v>
      </c>
      <c r="O58" s="388" t="s">
        <v>224</v>
      </c>
      <c r="P58" s="388" t="s">
        <v>225</v>
      </c>
      <c r="Q58" s="388" t="s">
        <v>140</v>
      </c>
      <c r="S58" s="374"/>
      <c r="T58" s="503"/>
    </row>
    <row r="59" spans="1:32" s="517" customFormat="1" ht="20.149999999999999" customHeight="1" thickBot="1">
      <c r="A59" s="1298"/>
      <c r="B59" s="1299"/>
      <c r="C59" s="1302"/>
      <c r="D59" s="1302"/>
      <c r="E59" s="1306"/>
      <c r="F59" s="514" t="s">
        <v>226</v>
      </c>
      <c r="G59" s="515" t="s">
        <v>143</v>
      </c>
      <c r="H59" s="394" t="s">
        <v>144</v>
      </c>
      <c r="I59" s="516" t="s">
        <v>274</v>
      </c>
      <c r="J59" s="394" t="s">
        <v>146</v>
      </c>
      <c r="K59" s="394" t="s">
        <v>228</v>
      </c>
      <c r="L59" s="394" t="s">
        <v>145</v>
      </c>
      <c r="M59" s="395" t="s">
        <v>229</v>
      </c>
      <c r="N59" s="394" t="s">
        <v>145</v>
      </c>
      <c r="O59" s="394" t="s">
        <v>230</v>
      </c>
      <c r="P59" s="394" t="s">
        <v>145</v>
      </c>
      <c r="Q59" s="394" t="s">
        <v>150</v>
      </c>
      <c r="S59" s="374"/>
      <c r="T59" s="518"/>
    </row>
    <row r="60" spans="1:32" s="517" customFormat="1" ht="20.149999999999999" customHeight="1">
      <c r="A60" s="443">
        <v>20</v>
      </c>
      <c r="B60" s="519" t="s">
        <v>275</v>
      </c>
      <c r="C60" s="449">
        <v>9</v>
      </c>
      <c r="D60" s="445">
        <v>366</v>
      </c>
      <c r="E60" s="446">
        <v>301</v>
      </c>
      <c r="F60" s="447">
        <v>54</v>
      </c>
      <c r="G60" s="448">
        <v>35.631229235880397</v>
      </c>
      <c r="H60" s="445">
        <v>19</v>
      </c>
      <c r="I60" s="445">
        <v>1</v>
      </c>
      <c r="J60" s="445">
        <v>1</v>
      </c>
      <c r="K60" s="445">
        <v>0</v>
      </c>
      <c r="L60" s="445">
        <v>0</v>
      </c>
      <c r="M60" s="445">
        <v>0</v>
      </c>
      <c r="N60" s="445">
        <v>2</v>
      </c>
      <c r="O60" s="445">
        <v>0</v>
      </c>
      <c r="P60" s="445">
        <v>0</v>
      </c>
      <c r="Q60" s="445">
        <v>0</v>
      </c>
      <c r="S60" s="374"/>
      <c r="T60" s="518"/>
    </row>
    <row r="61" spans="1:32" s="502" customFormat="1" ht="20.149999999999999" customHeight="1">
      <c r="A61" s="450"/>
      <c r="B61" s="489" t="s">
        <v>276</v>
      </c>
      <c r="C61" s="490">
        <v>5</v>
      </c>
      <c r="D61" s="452">
        <v>283</v>
      </c>
      <c r="E61" s="453">
        <v>228</v>
      </c>
      <c r="F61" s="454">
        <v>45</v>
      </c>
      <c r="G61" s="455">
        <v>34.706000000000003</v>
      </c>
      <c r="H61" s="452">
        <v>16</v>
      </c>
      <c r="I61" s="452"/>
      <c r="J61" s="452">
        <v>1</v>
      </c>
      <c r="K61" s="452"/>
      <c r="L61" s="452"/>
      <c r="M61" s="452"/>
      <c r="N61" s="452">
        <v>1</v>
      </c>
      <c r="O61" s="452"/>
      <c r="P61" s="452"/>
      <c r="Q61" s="452"/>
      <c r="S61" s="374"/>
      <c r="T61" s="503"/>
    </row>
    <row r="62" spans="1:32" s="517" customFormat="1" ht="20.149999999999999" customHeight="1">
      <c r="A62" s="456"/>
      <c r="B62" s="520" t="s">
        <v>277</v>
      </c>
      <c r="C62" s="521">
        <v>4</v>
      </c>
      <c r="D62" s="439">
        <v>83</v>
      </c>
      <c r="E62" s="440">
        <v>73</v>
      </c>
      <c r="F62" s="441">
        <v>9</v>
      </c>
      <c r="G62" s="442">
        <v>38.520000000000003</v>
      </c>
      <c r="H62" s="439">
        <v>3</v>
      </c>
      <c r="I62" s="439">
        <v>1</v>
      </c>
      <c r="J62" s="439"/>
      <c r="K62" s="439"/>
      <c r="L62" s="439"/>
      <c r="M62" s="439"/>
      <c r="N62" s="439">
        <v>1</v>
      </c>
      <c r="O62" s="439"/>
      <c r="P62" s="439"/>
      <c r="Q62" s="439"/>
      <c r="S62" s="374"/>
      <c r="T62" s="518"/>
    </row>
    <row r="63" spans="1:32" s="517" customFormat="1" ht="20.149999999999999" customHeight="1">
      <c r="A63" s="443">
        <v>21</v>
      </c>
      <c r="B63" s="522" t="s">
        <v>163</v>
      </c>
      <c r="C63" s="445">
        <v>19</v>
      </c>
      <c r="D63" s="445">
        <v>780</v>
      </c>
      <c r="E63" s="446">
        <v>690</v>
      </c>
      <c r="F63" s="447">
        <v>54</v>
      </c>
      <c r="G63" s="448">
        <v>38.060869565217388</v>
      </c>
      <c r="H63" s="445">
        <v>31</v>
      </c>
      <c r="I63" s="445">
        <v>8</v>
      </c>
      <c r="J63" s="445">
        <v>4</v>
      </c>
      <c r="K63" s="445">
        <v>0</v>
      </c>
      <c r="L63" s="445">
        <v>0</v>
      </c>
      <c r="M63" s="445">
        <v>0</v>
      </c>
      <c r="N63" s="445">
        <v>3</v>
      </c>
      <c r="O63" s="445">
        <v>3</v>
      </c>
      <c r="P63" s="445">
        <v>0</v>
      </c>
      <c r="Q63" s="445">
        <v>0</v>
      </c>
      <c r="R63" s="517">
        <v>0</v>
      </c>
      <c r="S63" s="374"/>
      <c r="T63" s="518"/>
    </row>
    <row r="64" spans="1:32" s="517" customFormat="1" ht="20.149999999999999" customHeight="1">
      <c r="A64" s="450"/>
      <c r="B64" s="523" t="s">
        <v>278</v>
      </c>
      <c r="C64" s="452">
        <v>6</v>
      </c>
      <c r="D64" s="452">
        <v>101</v>
      </c>
      <c r="E64" s="453">
        <v>78</v>
      </c>
      <c r="F64" s="454">
        <v>9</v>
      </c>
      <c r="G64" s="455">
        <v>47.3</v>
      </c>
      <c r="H64" s="452">
        <v>4</v>
      </c>
      <c r="I64" s="452">
        <v>2</v>
      </c>
      <c r="J64" s="452"/>
      <c r="K64" s="452"/>
      <c r="L64" s="452"/>
      <c r="M64" s="452"/>
      <c r="N64" s="452">
        <v>1</v>
      </c>
      <c r="O64" s="452"/>
      <c r="P64" s="452"/>
      <c r="Q64" s="452"/>
      <c r="S64" s="374"/>
      <c r="T64" s="518"/>
    </row>
    <row r="65" spans="1:20" s="517" customFormat="1" ht="20.149999999999999" customHeight="1">
      <c r="A65" s="450"/>
      <c r="B65" s="524" t="s">
        <v>279</v>
      </c>
      <c r="C65" s="432">
        <v>2</v>
      </c>
      <c r="D65" s="432">
        <v>60</v>
      </c>
      <c r="E65" s="433">
        <v>60</v>
      </c>
      <c r="F65" s="434">
        <v>5</v>
      </c>
      <c r="G65" s="435">
        <v>35.200000000000003</v>
      </c>
      <c r="H65" s="432">
        <v>4</v>
      </c>
      <c r="I65" s="432"/>
      <c r="J65" s="432"/>
      <c r="K65" s="432"/>
      <c r="L65" s="432"/>
      <c r="M65" s="432"/>
      <c r="N65" s="432"/>
      <c r="O65" s="432"/>
      <c r="P65" s="432"/>
      <c r="Q65" s="432"/>
      <c r="S65" s="374"/>
      <c r="T65" s="518"/>
    </row>
    <row r="66" spans="1:20" s="502" customFormat="1" ht="20.149999999999999" customHeight="1">
      <c r="A66" s="450"/>
      <c r="B66" s="524" t="s">
        <v>280</v>
      </c>
      <c r="C66" s="432">
        <v>2</v>
      </c>
      <c r="D66" s="432">
        <v>110</v>
      </c>
      <c r="E66" s="433">
        <v>104</v>
      </c>
      <c r="F66" s="434">
        <v>8</v>
      </c>
      <c r="G66" s="435">
        <v>37.9</v>
      </c>
      <c r="H66" s="432">
        <v>4</v>
      </c>
      <c r="I66" s="432">
        <v>1</v>
      </c>
      <c r="J66" s="432"/>
      <c r="K66" s="432"/>
      <c r="L66" s="432"/>
      <c r="M66" s="432"/>
      <c r="N66" s="432"/>
      <c r="O66" s="432"/>
      <c r="P66" s="432"/>
      <c r="Q66" s="432"/>
      <c r="S66" s="374"/>
      <c r="T66" s="503"/>
    </row>
    <row r="67" spans="1:20" s="517" customFormat="1" ht="20.149999999999999" customHeight="1">
      <c r="A67" s="450"/>
      <c r="B67" s="524" t="s">
        <v>281</v>
      </c>
      <c r="C67" s="432">
        <v>2</v>
      </c>
      <c r="D67" s="432">
        <v>130</v>
      </c>
      <c r="E67" s="433">
        <v>121</v>
      </c>
      <c r="F67" s="434">
        <v>10</v>
      </c>
      <c r="G67" s="435">
        <v>37</v>
      </c>
      <c r="H67" s="432">
        <v>6</v>
      </c>
      <c r="I67" s="432">
        <v>2</v>
      </c>
      <c r="J67" s="432"/>
      <c r="K67" s="432"/>
      <c r="L67" s="432"/>
      <c r="M67" s="432"/>
      <c r="N67" s="432">
        <v>1</v>
      </c>
      <c r="O67" s="432"/>
      <c r="P67" s="432"/>
      <c r="Q67" s="432"/>
      <c r="S67" s="374"/>
      <c r="T67" s="518"/>
    </row>
    <row r="68" spans="1:20" s="517" customFormat="1" ht="20.149999999999999" customHeight="1">
      <c r="A68" s="450"/>
      <c r="B68" s="524" t="s">
        <v>282</v>
      </c>
      <c r="C68" s="432">
        <v>2</v>
      </c>
      <c r="D68" s="432">
        <v>115</v>
      </c>
      <c r="E68" s="433">
        <v>95</v>
      </c>
      <c r="F68" s="434">
        <v>7</v>
      </c>
      <c r="G68" s="435">
        <v>45</v>
      </c>
      <c r="H68" s="432">
        <v>6</v>
      </c>
      <c r="I68" s="432"/>
      <c r="J68" s="432"/>
      <c r="K68" s="432"/>
      <c r="L68" s="432"/>
      <c r="M68" s="432"/>
      <c r="N68" s="432"/>
      <c r="O68" s="432"/>
      <c r="P68" s="432"/>
      <c r="Q68" s="432"/>
      <c r="S68" s="374"/>
      <c r="T68" s="518"/>
    </row>
    <row r="69" spans="1:20" s="502" customFormat="1" ht="20.149999999999999" customHeight="1">
      <c r="A69" s="450"/>
      <c r="B69" s="524" t="s">
        <v>283</v>
      </c>
      <c r="C69" s="432">
        <v>3</v>
      </c>
      <c r="D69" s="432">
        <v>145</v>
      </c>
      <c r="E69" s="433">
        <v>121</v>
      </c>
      <c r="F69" s="434">
        <v>7</v>
      </c>
      <c r="G69" s="435">
        <v>34.799999999999997</v>
      </c>
      <c r="H69" s="432">
        <v>5</v>
      </c>
      <c r="I69" s="432">
        <v>2</v>
      </c>
      <c r="J69" s="432">
        <v>1</v>
      </c>
      <c r="K69" s="432"/>
      <c r="L69" s="432"/>
      <c r="M69" s="432"/>
      <c r="N69" s="432">
        <v>1</v>
      </c>
      <c r="O69" s="432"/>
      <c r="P69" s="432"/>
      <c r="Q69" s="432"/>
      <c r="S69" s="374"/>
      <c r="T69" s="503"/>
    </row>
    <row r="70" spans="1:20" s="517" customFormat="1" ht="20.149999999999999" customHeight="1">
      <c r="A70" s="456"/>
      <c r="B70" s="520" t="s">
        <v>284</v>
      </c>
      <c r="C70" s="439">
        <v>2</v>
      </c>
      <c r="D70" s="439">
        <v>119</v>
      </c>
      <c r="E70" s="440">
        <v>111</v>
      </c>
      <c r="F70" s="441">
        <v>8</v>
      </c>
      <c r="G70" s="442">
        <v>35.9</v>
      </c>
      <c r="H70" s="439">
        <v>2</v>
      </c>
      <c r="I70" s="439">
        <v>1</v>
      </c>
      <c r="J70" s="439">
        <v>3</v>
      </c>
      <c r="K70" s="439"/>
      <c r="L70" s="439"/>
      <c r="M70" s="439"/>
      <c r="N70" s="439"/>
      <c r="O70" s="439">
        <v>3</v>
      </c>
      <c r="P70" s="439"/>
      <c r="Q70" s="439"/>
      <c r="S70" s="374"/>
      <c r="T70" s="518"/>
    </row>
    <row r="71" spans="1:20" s="517" customFormat="1" ht="20.149999999999999" customHeight="1">
      <c r="A71" s="443">
        <v>22</v>
      </c>
      <c r="B71" s="522" t="s">
        <v>164</v>
      </c>
      <c r="C71" s="445">
        <v>18</v>
      </c>
      <c r="D71" s="445">
        <v>459</v>
      </c>
      <c r="E71" s="446">
        <v>382</v>
      </c>
      <c r="F71" s="447">
        <v>26</v>
      </c>
      <c r="G71" s="448">
        <v>41.633507853403138</v>
      </c>
      <c r="H71" s="445">
        <v>18</v>
      </c>
      <c r="I71" s="445">
        <v>0</v>
      </c>
      <c r="J71" s="445">
        <v>1</v>
      </c>
      <c r="K71" s="445">
        <v>0</v>
      </c>
      <c r="L71" s="445">
        <v>2</v>
      </c>
      <c r="M71" s="445">
        <v>0</v>
      </c>
      <c r="N71" s="445">
        <v>0</v>
      </c>
      <c r="O71" s="445">
        <v>0</v>
      </c>
      <c r="P71" s="445">
        <v>0</v>
      </c>
      <c r="Q71" s="445">
        <v>0</v>
      </c>
      <c r="S71" s="374"/>
      <c r="T71" s="518"/>
    </row>
    <row r="72" spans="1:20" s="517" customFormat="1" ht="20.149999999999999" customHeight="1">
      <c r="A72" s="450"/>
      <c r="B72" s="523" t="s">
        <v>285</v>
      </c>
      <c r="C72" s="452">
        <v>12</v>
      </c>
      <c r="D72" s="452">
        <v>330</v>
      </c>
      <c r="E72" s="453">
        <v>264</v>
      </c>
      <c r="F72" s="454">
        <v>18</v>
      </c>
      <c r="G72" s="455">
        <v>42.056820000000002</v>
      </c>
      <c r="H72" s="452">
        <v>12</v>
      </c>
      <c r="I72" s="452"/>
      <c r="J72" s="452">
        <v>1</v>
      </c>
      <c r="K72" s="452"/>
      <c r="L72" s="452">
        <v>1</v>
      </c>
      <c r="M72" s="452"/>
      <c r="N72" s="452"/>
      <c r="O72" s="452"/>
      <c r="P72" s="452"/>
      <c r="Q72" s="452"/>
      <c r="S72" s="374"/>
      <c r="T72" s="518"/>
    </row>
    <row r="73" spans="1:20" s="517" customFormat="1" ht="20.149999999999999" customHeight="1">
      <c r="A73" s="450"/>
      <c r="B73" s="525" t="s">
        <v>286</v>
      </c>
      <c r="C73" s="439">
        <v>6</v>
      </c>
      <c r="D73" s="439">
        <v>129</v>
      </c>
      <c r="E73" s="440">
        <v>118</v>
      </c>
      <c r="F73" s="441">
        <v>8</v>
      </c>
      <c r="G73" s="442">
        <v>40.686441000000002</v>
      </c>
      <c r="H73" s="439">
        <v>6</v>
      </c>
      <c r="I73" s="439"/>
      <c r="J73" s="439"/>
      <c r="K73" s="439"/>
      <c r="L73" s="439">
        <v>1</v>
      </c>
      <c r="M73" s="439"/>
      <c r="N73" s="439"/>
      <c r="O73" s="439"/>
      <c r="P73" s="439"/>
      <c r="Q73" s="439"/>
      <c r="S73" s="374"/>
      <c r="T73" s="518"/>
    </row>
    <row r="74" spans="1:20" s="517" customFormat="1" ht="20.149999999999999" customHeight="1">
      <c r="A74" s="443">
        <v>23</v>
      </c>
      <c r="B74" s="522" t="s">
        <v>30</v>
      </c>
      <c r="C74" s="445">
        <v>33</v>
      </c>
      <c r="D74" s="445">
        <v>760</v>
      </c>
      <c r="E74" s="446">
        <v>681</v>
      </c>
      <c r="F74" s="447">
        <v>24</v>
      </c>
      <c r="G74" s="448">
        <v>45.5345080763583</v>
      </c>
      <c r="H74" s="445">
        <v>32</v>
      </c>
      <c r="I74" s="445">
        <v>0</v>
      </c>
      <c r="J74" s="445">
        <v>1</v>
      </c>
      <c r="K74" s="445">
        <v>5</v>
      </c>
      <c r="L74" s="445">
        <v>1</v>
      </c>
      <c r="M74" s="445">
        <v>0</v>
      </c>
      <c r="N74" s="445">
        <v>1</v>
      </c>
      <c r="O74" s="445">
        <v>0</v>
      </c>
      <c r="P74" s="445">
        <v>0</v>
      </c>
      <c r="Q74" s="445">
        <v>0</v>
      </c>
      <c r="S74" s="374"/>
      <c r="T74" s="518"/>
    </row>
    <row r="75" spans="1:20" s="517" customFormat="1" ht="20.149999999999999" customHeight="1">
      <c r="A75" s="450"/>
      <c r="B75" s="523" t="s">
        <v>287</v>
      </c>
      <c r="C75" s="452">
        <v>17</v>
      </c>
      <c r="D75" s="452">
        <v>441</v>
      </c>
      <c r="E75" s="453">
        <v>369</v>
      </c>
      <c r="F75" s="454">
        <v>14</v>
      </c>
      <c r="G75" s="455">
        <v>45.869918699186989</v>
      </c>
      <c r="H75" s="472">
        <v>16</v>
      </c>
      <c r="I75" s="452">
        <v>0</v>
      </c>
      <c r="J75" s="452">
        <v>1</v>
      </c>
      <c r="K75" s="452">
        <v>0</v>
      </c>
      <c r="L75" s="452">
        <v>0</v>
      </c>
      <c r="M75" s="452">
        <v>0</v>
      </c>
      <c r="N75" s="452">
        <v>1</v>
      </c>
      <c r="O75" s="452">
        <v>0</v>
      </c>
      <c r="P75" s="452">
        <v>0</v>
      </c>
      <c r="Q75" s="452">
        <v>0</v>
      </c>
      <c r="S75" s="374"/>
      <c r="T75" s="518"/>
    </row>
    <row r="76" spans="1:20" s="517" customFormat="1" ht="20.149999999999999" customHeight="1">
      <c r="A76" s="450"/>
      <c r="B76" s="524" t="s">
        <v>288</v>
      </c>
      <c r="C76" s="432">
        <v>10</v>
      </c>
      <c r="D76" s="432">
        <v>184</v>
      </c>
      <c r="E76" s="433">
        <v>182</v>
      </c>
      <c r="F76" s="434">
        <v>7</v>
      </c>
      <c r="G76" s="435">
        <v>46.159340659340657</v>
      </c>
      <c r="H76" s="436">
        <v>10</v>
      </c>
      <c r="I76" s="432">
        <v>0</v>
      </c>
      <c r="J76" s="432">
        <v>0</v>
      </c>
      <c r="K76" s="432">
        <v>0</v>
      </c>
      <c r="L76" s="432">
        <v>0</v>
      </c>
      <c r="M76" s="432">
        <v>0</v>
      </c>
      <c r="N76" s="432">
        <v>0</v>
      </c>
      <c r="O76" s="432">
        <v>0</v>
      </c>
      <c r="P76" s="432">
        <v>0</v>
      </c>
      <c r="Q76" s="432">
        <v>0</v>
      </c>
      <c r="S76" s="374"/>
      <c r="T76" s="518"/>
    </row>
    <row r="77" spans="1:20" s="502" customFormat="1" ht="20.149999999999999" customHeight="1">
      <c r="A77" s="456"/>
      <c r="B77" s="525" t="s">
        <v>289</v>
      </c>
      <c r="C77" s="439">
        <v>6</v>
      </c>
      <c r="D77" s="439">
        <v>135</v>
      </c>
      <c r="E77" s="440">
        <v>130</v>
      </c>
      <c r="F77" s="441">
        <v>3</v>
      </c>
      <c r="G77" s="442">
        <v>43.707692307692305</v>
      </c>
      <c r="H77" s="475">
        <v>6</v>
      </c>
      <c r="I77" s="439">
        <v>0</v>
      </c>
      <c r="J77" s="439">
        <v>0</v>
      </c>
      <c r="K77" s="439">
        <v>5</v>
      </c>
      <c r="L77" s="439">
        <v>1</v>
      </c>
      <c r="M77" s="439">
        <v>0</v>
      </c>
      <c r="N77" s="439">
        <v>0</v>
      </c>
      <c r="O77" s="439">
        <v>0</v>
      </c>
      <c r="P77" s="439">
        <v>0</v>
      </c>
      <c r="Q77" s="439">
        <v>0</v>
      </c>
      <c r="S77" s="374"/>
      <c r="T77" s="503"/>
    </row>
    <row r="78" spans="1:20" s="517" customFormat="1" ht="20.149999999999999" customHeight="1">
      <c r="A78" s="443">
        <v>24</v>
      </c>
      <c r="B78" s="522" t="s">
        <v>166</v>
      </c>
      <c r="C78" s="445">
        <v>14</v>
      </c>
      <c r="D78" s="445">
        <v>383</v>
      </c>
      <c r="E78" s="446">
        <v>369</v>
      </c>
      <c r="F78" s="447">
        <v>33</v>
      </c>
      <c r="G78" s="448">
        <v>34.655826558265581</v>
      </c>
      <c r="H78" s="445">
        <v>12</v>
      </c>
      <c r="I78" s="445">
        <v>2</v>
      </c>
      <c r="J78" s="445">
        <v>8</v>
      </c>
      <c r="K78" s="445">
        <v>2</v>
      </c>
      <c r="L78" s="445">
        <v>0</v>
      </c>
      <c r="M78" s="445">
        <v>1</v>
      </c>
      <c r="N78" s="445">
        <v>2</v>
      </c>
      <c r="O78" s="445">
        <v>0</v>
      </c>
      <c r="P78" s="445">
        <v>0</v>
      </c>
      <c r="Q78" s="445">
        <v>0</v>
      </c>
      <c r="S78" s="374"/>
      <c r="T78" s="518"/>
    </row>
    <row r="79" spans="1:20" s="517" customFormat="1" ht="20.149999999999999" customHeight="1">
      <c r="A79" s="450"/>
      <c r="B79" s="523" t="s">
        <v>290</v>
      </c>
      <c r="C79" s="452">
        <v>5</v>
      </c>
      <c r="D79" s="452">
        <v>185</v>
      </c>
      <c r="E79" s="453">
        <v>171</v>
      </c>
      <c r="F79" s="454">
        <v>19</v>
      </c>
      <c r="G79" s="455">
        <v>33.315789000000002</v>
      </c>
      <c r="H79" s="452">
        <v>5</v>
      </c>
      <c r="I79" s="452">
        <v>1</v>
      </c>
      <c r="J79" s="452">
        <v>4</v>
      </c>
      <c r="K79" s="452"/>
      <c r="L79" s="452"/>
      <c r="M79" s="452">
        <v>1</v>
      </c>
      <c r="N79" s="452">
        <v>1</v>
      </c>
      <c r="O79" s="452"/>
      <c r="P79" s="452"/>
      <c r="Q79" s="452"/>
      <c r="S79" s="374"/>
      <c r="T79" s="518"/>
    </row>
    <row r="80" spans="1:20" s="502" customFormat="1" ht="20.149999999999999" customHeight="1">
      <c r="A80" s="450"/>
      <c r="B80" s="524" t="s">
        <v>291</v>
      </c>
      <c r="C80" s="432">
        <v>6</v>
      </c>
      <c r="D80" s="432">
        <v>103</v>
      </c>
      <c r="E80" s="433">
        <v>103</v>
      </c>
      <c r="F80" s="434">
        <v>7</v>
      </c>
      <c r="G80" s="435">
        <v>32.553398000000001</v>
      </c>
      <c r="H80" s="432">
        <v>4</v>
      </c>
      <c r="I80" s="432">
        <v>1</v>
      </c>
      <c r="J80" s="432">
        <v>1</v>
      </c>
      <c r="K80" s="432"/>
      <c r="L80" s="432"/>
      <c r="M80" s="432"/>
      <c r="N80" s="432"/>
      <c r="O80" s="432"/>
      <c r="P80" s="432"/>
      <c r="Q80" s="432"/>
      <c r="S80" s="374"/>
      <c r="T80" s="503"/>
    </row>
    <row r="81" spans="1:20" s="517" customFormat="1" ht="20.149999999999999" customHeight="1">
      <c r="A81" s="450"/>
      <c r="B81" s="525" t="s">
        <v>292</v>
      </c>
      <c r="C81" s="439">
        <v>3</v>
      </c>
      <c r="D81" s="439">
        <v>95</v>
      </c>
      <c r="E81" s="440">
        <v>95</v>
      </c>
      <c r="F81" s="441">
        <v>7</v>
      </c>
      <c r="G81" s="442">
        <v>39.446809000000002</v>
      </c>
      <c r="H81" s="439">
        <v>3</v>
      </c>
      <c r="I81" s="439"/>
      <c r="J81" s="439">
        <v>3</v>
      </c>
      <c r="K81" s="439">
        <v>2</v>
      </c>
      <c r="L81" s="439"/>
      <c r="M81" s="439"/>
      <c r="N81" s="439">
        <v>1</v>
      </c>
      <c r="O81" s="439"/>
      <c r="P81" s="439"/>
      <c r="Q81" s="439"/>
      <c r="S81" s="374"/>
      <c r="T81" s="518"/>
    </row>
    <row r="82" spans="1:20" s="517" customFormat="1" ht="20.149999999999999" customHeight="1">
      <c r="A82" s="443">
        <v>25</v>
      </c>
      <c r="B82" s="522" t="s">
        <v>293</v>
      </c>
      <c r="C82" s="445">
        <v>41</v>
      </c>
      <c r="D82" s="445">
        <v>1498</v>
      </c>
      <c r="E82" s="446">
        <v>1313</v>
      </c>
      <c r="F82" s="447">
        <v>59</v>
      </c>
      <c r="G82" s="448">
        <v>38.619192688499616</v>
      </c>
      <c r="H82" s="445">
        <v>43</v>
      </c>
      <c r="I82" s="445">
        <v>4</v>
      </c>
      <c r="J82" s="445">
        <v>30</v>
      </c>
      <c r="K82" s="445">
        <v>8</v>
      </c>
      <c r="L82" s="445">
        <v>2</v>
      </c>
      <c r="M82" s="445">
        <v>0</v>
      </c>
      <c r="N82" s="445">
        <v>1</v>
      </c>
      <c r="O82" s="445">
        <v>0</v>
      </c>
      <c r="P82" s="445">
        <v>7</v>
      </c>
      <c r="Q82" s="445">
        <v>0</v>
      </c>
      <c r="S82" s="374"/>
      <c r="T82" s="518"/>
    </row>
    <row r="83" spans="1:20" s="517" customFormat="1" ht="20.149999999999999" customHeight="1">
      <c r="A83" s="450"/>
      <c r="B83" s="523" t="s">
        <v>294</v>
      </c>
      <c r="C83" s="452">
        <v>10</v>
      </c>
      <c r="D83" s="452">
        <v>326</v>
      </c>
      <c r="E83" s="453">
        <v>283</v>
      </c>
      <c r="F83" s="454">
        <v>19</v>
      </c>
      <c r="G83" s="455">
        <v>40.989399293286219</v>
      </c>
      <c r="H83" s="472">
        <v>10</v>
      </c>
      <c r="I83" s="452">
        <v>0</v>
      </c>
      <c r="J83" s="452">
        <v>0</v>
      </c>
      <c r="K83" s="452">
        <v>0</v>
      </c>
      <c r="L83" s="452">
        <v>0</v>
      </c>
      <c r="M83" s="452">
        <v>0</v>
      </c>
      <c r="N83" s="452">
        <v>0</v>
      </c>
      <c r="O83" s="452">
        <v>0</v>
      </c>
      <c r="P83" s="452">
        <v>0</v>
      </c>
      <c r="Q83" s="452">
        <v>0</v>
      </c>
      <c r="S83" s="374"/>
      <c r="T83" s="518"/>
    </row>
    <row r="84" spans="1:20" s="502" customFormat="1" ht="20.149999999999999" customHeight="1">
      <c r="A84" s="450"/>
      <c r="B84" s="524" t="s">
        <v>295</v>
      </c>
      <c r="C84" s="432">
        <v>11</v>
      </c>
      <c r="D84" s="432">
        <v>365</v>
      </c>
      <c r="E84" s="433">
        <v>353</v>
      </c>
      <c r="F84" s="434">
        <v>16</v>
      </c>
      <c r="G84" s="435">
        <v>38.283286118980172</v>
      </c>
      <c r="H84" s="436">
        <v>5</v>
      </c>
      <c r="I84" s="432">
        <v>1</v>
      </c>
      <c r="J84" s="432">
        <v>14</v>
      </c>
      <c r="K84" s="432">
        <v>7</v>
      </c>
      <c r="L84" s="432">
        <v>0</v>
      </c>
      <c r="M84" s="432">
        <v>0</v>
      </c>
      <c r="N84" s="432">
        <v>0</v>
      </c>
      <c r="O84" s="432">
        <v>0</v>
      </c>
      <c r="P84" s="432">
        <v>0</v>
      </c>
      <c r="Q84" s="432">
        <v>0</v>
      </c>
      <c r="S84" s="374"/>
      <c r="T84" s="503"/>
    </row>
    <row r="85" spans="1:20" s="517" customFormat="1" ht="20.149999999999999" customHeight="1">
      <c r="A85" s="450"/>
      <c r="B85" s="524" t="s">
        <v>296</v>
      </c>
      <c r="C85" s="432">
        <v>7</v>
      </c>
      <c r="D85" s="432">
        <v>333</v>
      </c>
      <c r="E85" s="433">
        <v>253</v>
      </c>
      <c r="F85" s="434">
        <v>8</v>
      </c>
      <c r="G85" s="435">
        <v>38.632411067193679</v>
      </c>
      <c r="H85" s="436">
        <v>13</v>
      </c>
      <c r="I85" s="432">
        <v>0</v>
      </c>
      <c r="J85" s="432">
        <v>7</v>
      </c>
      <c r="K85" s="432">
        <v>0</v>
      </c>
      <c r="L85" s="432">
        <v>1</v>
      </c>
      <c r="M85" s="432">
        <v>0</v>
      </c>
      <c r="N85" s="432">
        <v>0</v>
      </c>
      <c r="O85" s="432">
        <v>0</v>
      </c>
      <c r="P85" s="432">
        <v>0</v>
      </c>
      <c r="Q85" s="432">
        <v>0</v>
      </c>
      <c r="S85" s="374"/>
      <c r="T85" s="518"/>
    </row>
    <row r="86" spans="1:20" s="517" customFormat="1" ht="20.149999999999999" customHeight="1">
      <c r="A86" s="450"/>
      <c r="B86" s="524" t="s">
        <v>297</v>
      </c>
      <c r="C86" s="432">
        <v>7</v>
      </c>
      <c r="D86" s="432">
        <v>313</v>
      </c>
      <c r="E86" s="433">
        <v>263</v>
      </c>
      <c r="F86" s="434">
        <v>6</v>
      </c>
      <c r="G86" s="435">
        <v>37.821292775665398</v>
      </c>
      <c r="H86" s="436">
        <v>11</v>
      </c>
      <c r="I86" s="432">
        <v>1</v>
      </c>
      <c r="J86" s="432">
        <v>8</v>
      </c>
      <c r="K86" s="432">
        <v>0</v>
      </c>
      <c r="L86" s="432">
        <v>1</v>
      </c>
      <c r="M86" s="432">
        <v>0</v>
      </c>
      <c r="N86" s="432">
        <v>0</v>
      </c>
      <c r="O86" s="432">
        <v>0</v>
      </c>
      <c r="P86" s="432">
        <v>0</v>
      </c>
      <c r="Q86" s="432">
        <v>0</v>
      </c>
      <c r="S86" s="374"/>
      <c r="T86" s="518"/>
    </row>
    <row r="87" spans="1:20" s="517" customFormat="1" ht="20.149999999999999" customHeight="1">
      <c r="A87" s="456"/>
      <c r="B87" s="520" t="s">
        <v>298</v>
      </c>
      <c r="C87" s="521">
        <v>6</v>
      </c>
      <c r="D87" s="439">
        <v>161</v>
      </c>
      <c r="E87" s="440">
        <v>161</v>
      </c>
      <c r="F87" s="441">
        <v>10</v>
      </c>
      <c r="G87" s="442">
        <v>36.472049689440993</v>
      </c>
      <c r="H87" s="475">
        <v>4</v>
      </c>
      <c r="I87" s="439">
        <v>2</v>
      </c>
      <c r="J87" s="439">
        <v>1</v>
      </c>
      <c r="K87" s="439">
        <v>1</v>
      </c>
      <c r="L87" s="439">
        <v>0</v>
      </c>
      <c r="M87" s="439">
        <v>0</v>
      </c>
      <c r="N87" s="439">
        <v>1</v>
      </c>
      <c r="O87" s="439">
        <v>0</v>
      </c>
      <c r="P87" s="439">
        <v>7</v>
      </c>
      <c r="Q87" s="439">
        <v>0</v>
      </c>
      <c r="S87" s="374"/>
      <c r="T87" s="518"/>
    </row>
    <row r="88" spans="1:20" s="502" customFormat="1" ht="20.149999999999999" customHeight="1">
      <c r="A88" s="443">
        <v>26</v>
      </c>
      <c r="B88" s="519" t="s">
        <v>299</v>
      </c>
      <c r="C88" s="449">
        <v>61</v>
      </c>
      <c r="D88" s="445">
        <v>1415</v>
      </c>
      <c r="E88" s="446">
        <v>1212</v>
      </c>
      <c r="F88" s="447">
        <v>47</v>
      </c>
      <c r="G88" s="448">
        <v>46.985148514851488</v>
      </c>
      <c r="H88" s="445">
        <v>75</v>
      </c>
      <c r="I88" s="445">
        <v>0</v>
      </c>
      <c r="J88" s="445">
        <v>1</v>
      </c>
      <c r="K88" s="445">
        <v>8</v>
      </c>
      <c r="L88" s="445">
        <v>0</v>
      </c>
      <c r="M88" s="445">
        <v>0</v>
      </c>
      <c r="N88" s="445">
        <v>1</v>
      </c>
      <c r="O88" s="445">
        <v>0</v>
      </c>
      <c r="P88" s="445">
        <v>0</v>
      </c>
      <c r="Q88" s="445">
        <v>0</v>
      </c>
      <c r="S88" s="374"/>
      <c r="T88" s="503"/>
    </row>
    <row r="89" spans="1:20" s="517" customFormat="1" ht="20.149999999999999" customHeight="1">
      <c r="A89" s="450"/>
      <c r="B89" s="489" t="s">
        <v>300</v>
      </c>
      <c r="C89" s="490">
        <v>21</v>
      </c>
      <c r="D89" s="452">
        <v>445</v>
      </c>
      <c r="E89" s="453">
        <v>406</v>
      </c>
      <c r="F89" s="454">
        <v>11</v>
      </c>
      <c r="G89" s="455">
        <v>44.766009852216747</v>
      </c>
      <c r="H89" s="472">
        <v>21</v>
      </c>
      <c r="I89" s="452">
        <v>0</v>
      </c>
      <c r="J89" s="452">
        <v>1</v>
      </c>
      <c r="K89" s="452">
        <v>0</v>
      </c>
      <c r="L89" s="452">
        <v>0</v>
      </c>
      <c r="M89" s="452">
        <v>0</v>
      </c>
      <c r="N89" s="452">
        <v>0</v>
      </c>
      <c r="O89" s="452">
        <v>0</v>
      </c>
      <c r="P89" s="452">
        <v>0</v>
      </c>
      <c r="Q89" s="452">
        <v>0</v>
      </c>
      <c r="S89" s="374"/>
      <c r="T89" s="518"/>
    </row>
    <row r="90" spans="1:20" s="517" customFormat="1" ht="20.149999999999999" customHeight="1">
      <c r="A90" s="450"/>
      <c r="B90" s="491" t="s">
        <v>301</v>
      </c>
      <c r="C90" s="492">
        <v>10</v>
      </c>
      <c r="D90" s="432">
        <v>401</v>
      </c>
      <c r="E90" s="433">
        <v>316</v>
      </c>
      <c r="F90" s="434">
        <v>9</v>
      </c>
      <c r="G90" s="435">
        <v>46.335443037974684</v>
      </c>
      <c r="H90" s="436">
        <v>25</v>
      </c>
      <c r="I90" s="432">
        <v>0</v>
      </c>
      <c r="J90" s="432">
        <v>0</v>
      </c>
      <c r="K90" s="432">
        <v>0</v>
      </c>
      <c r="L90" s="432">
        <v>0</v>
      </c>
      <c r="M90" s="432">
        <v>0</v>
      </c>
      <c r="N90" s="432">
        <v>0</v>
      </c>
      <c r="O90" s="432">
        <v>0</v>
      </c>
      <c r="P90" s="432">
        <v>0</v>
      </c>
      <c r="Q90" s="432">
        <v>0</v>
      </c>
      <c r="S90" s="374"/>
      <c r="T90" s="518"/>
    </row>
    <row r="91" spans="1:20" s="502" customFormat="1" ht="20.149999999999999" customHeight="1">
      <c r="A91" s="450"/>
      <c r="B91" s="491" t="s">
        <v>302</v>
      </c>
      <c r="C91" s="492">
        <v>8</v>
      </c>
      <c r="D91" s="432">
        <v>195</v>
      </c>
      <c r="E91" s="433">
        <v>156</v>
      </c>
      <c r="F91" s="434">
        <v>6</v>
      </c>
      <c r="G91" s="435">
        <v>46.724358974358971</v>
      </c>
      <c r="H91" s="436">
        <v>8</v>
      </c>
      <c r="I91" s="432">
        <v>0</v>
      </c>
      <c r="J91" s="432">
        <v>0</v>
      </c>
      <c r="K91" s="432">
        <v>0</v>
      </c>
      <c r="L91" s="432">
        <v>0</v>
      </c>
      <c r="M91" s="432">
        <v>0</v>
      </c>
      <c r="N91" s="432">
        <v>0</v>
      </c>
      <c r="O91" s="432">
        <v>0</v>
      </c>
      <c r="P91" s="432">
        <v>0</v>
      </c>
      <c r="Q91" s="432">
        <v>0</v>
      </c>
      <c r="S91" s="374"/>
    </row>
    <row r="92" spans="1:20" ht="20.149999999999999" customHeight="1">
      <c r="A92" s="450"/>
      <c r="B92" s="491" t="s">
        <v>303</v>
      </c>
      <c r="C92" s="492">
        <v>8</v>
      </c>
      <c r="D92" s="432">
        <v>142</v>
      </c>
      <c r="E92" s="433">
        <v>123</v>
      </c>
      <c r="F92" s="434">
        <v>4</v>
      </c>
      <c r="G92" s="435">
        <v>49.829268292682926</v>
      </c>
      <c r="H92" s="436">
        <v>7</v>
      </c>
      <c r="I92" s="432">
        <v>0</v>
      </c>
      <c r="J92" s="432">
        <v>0</v>
      </c>
      <c r="K92" s="432">
        <v>0</v>
      </c>
      <c r="L92" s="432">
        <v>0</v>
      </c>
      <c r="M92" s="432">
        <v>0</v>
      </c>
      <c r="N92" s="432">
        <v>0</v>
      </c>
      <c r="O92" s="432">
        <v>0</v>
      </c>
      <c r="P92" s="432">
        <v>0</v>
      </c>
      <c r="Q92" s="432">
        <v>0</v>
      </c>
    </row>
    <row r="93" spans="1:20" ht="20.149999999999999" customHeight="1">
      <c r="A93" s="450"/>
      <c r="B93" s="491" t="s">
        <v>304</v>
      </c>
      <c r="C93" s="492">
        <v>6</v>
      </c>
      <c r="D93" s="432">
        <v>98</v>
      </c>
      <c r="E93" s="433">
        <v>90</v>
      </c>
      <c r="F93" s="434">
        <v>8</v>
      </c>
      <c r="G93" s="435">
        <v>54.333333333333336</v>
      </c>
      <c r="H93" s="436">
        <v>6</v>
      </c>
      <c r="I93" s="432">
        <v>0</v>
      </c>
      <c r="J93" s="432">
        <v>0</v>
      </c>
      <c r="K93" s="432">
        <v>0</v>
      </c>
      <c r="L93" s="432">
        <v>0</v>
      </c>
      <c r="M93" s="432">
        <v>0</v>
      </c>
      <c r="N93" s="432">
        <v>0</v>
      </c>
      <c r="O93" s="432">
        <v>0</v>
      </c>
      <c r="P93" s="432">
        <v>0</v>
      </c>
      <c r="Q93" s="432">
        <v>0</v>
      </c>
    </row>
    <row r="94" spans="1:20" ht="20.149999999999999" customHeight="1">
      <c r="A94" s="526"/>
      <c r="B94" s="520" t="s">
        <v>305</v>
      </c>
      <c r="C94" s="521">
        <v>8</v>
      </c>
      <c r="D94" s="439">
        <v>134</v>
      </c>
      <c r="E94" s="440">
        <v>121</v>
      </c>
      <c r="F94" s="441">
        <v>9</v>
      </c>
      <c r="G94" s="442">
        <v>48.107438016528924</v>
      </c>
      <c r="H94" s="439">
        <v>8</v>
      </c>
      <c r="I94" s="439">
        <v>0</v>
      </c>
      <c r="J94" s="439">
        <v>0</v>
      </c>
      <c r="K94" s="439">
        <v>8</v>
      </c>
      <c r="L94" s="439">
        <v>0</v>
      </c>
      <c r="M94" s="439">
        <v>0</v>
      </c>
      <c r="N94" s="439">
        <v>1</v>
      </c>
      <c r="O94" s="439">
        <v>0</v>
      </c>
      <c r="P94" s="439">
        <v>0</v>
      </c>
      <c r="Q94" s="439">
        <v>0</v>
      </c>
    </row>
    <row r="95" spans="1:20" ht="20.149999999999999" customHeight="1">
      <c r="A95" s="527">
        <v>27</v>
      </c>
      <c r="B95" s="519" t="s">
        <v>169</v>
      </c>
      <c r="C95" s="449">
        <v>8</v>
      </c>
      <c r="D95" s="445">
        <v>467</v>
      </c>
      <c r="E95" s="446">
        <v>408</v>
      </c>
      <c r="F95" s="447">
        <v>21</v>
      </c>
      <c r="G95" s="448">
        <v>47.276960784313722</v>
      </c>
      <c r="H95" s="528">
        <v>14</v>
      </c>
      <c r="I95" s="445">
        <v>0</v>
      </c>
      <c r="J95" s="445">
        <v>19</v>
      </c>
      <c r="K95" s="445">
        <v>1</v>
      </c>
      <c r="L95" s="528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</row>
    <row r="96" spans="1:20" ht="20.149999999999999" customHeight="1">
      <c r="A96" s="450"/>
      <c r="B96" s="529" t="s">
        <v>306</v>
      </c>
      <c r="C96" s="530">
        <v>5</v>
      </c>
      <c r="D96" s="530">
        <v>230</v>
      </c>
      <c r="E96" s="531">
        <v>207</v>
      </c>
      <c r="F96" s="532">
        <v>15</v>
      </c>
      <c r="G96" s="533">
        <v>50.236714970000001</v>
      </c>
      <c r="H96" s="534">
        <v>10</v>
      </c>
      <c r="I96" s="530"/>
      <c r="J96" s="530">
        <v>4</v>
      </c>
      <c r="K96" s="530"/>
      <c r="L96" s="534"/>
      <c r="M96" s="530"/>
      <c r="N96" s="530"/>
      <c r="O96" s="530"/>
      <c r="P96" s="530"/>
      <c r="Q96" s="530"/>
    </row>
    <row r="97" spans="1:21" ht="20.149999999999999" customHeight="1">
      <c r="A97" s="450"/>
      <c r="B97" s="535" t="s">
        <v>307</v>
      </c>
      <c r="C97" s="470">
        <v>3</v>
      </c>
      <c r="D97" s="470">
        <v>237</v>
      </c>
      <c r="E97" s="536">
        <v>201</v>
      </c>
      <c r="F97" s="537">
        <v>6</v>
      </c>
      <c r="G97" s="538">
        <v>44.228855719999999</v>
      </c>
      <c r="H97" s="469">
        <v>4</v>
      </c>
      <c r="I97" s="470"/>
      <c r="J97" s="470">
        <v>15</v>
      </c>
      <c r="K97" s="470">
        <v>1</v>
      </c>
      <c r="L97" s="469"/>
      <c r="M97" s="470"/>
      <c r="N97" s="470"/>
      <c r="O97" s="470"/>
      <c r="P97" s="470"/>
      <c r="Q97" s="470"/>
    </row>
    <row r="98" spans="1:21" ht="20.149999999999999" customHeight="1" thickBot="1">
      <c r="A98" s="539">
        <v>28</v>
      </c>
      <c r="B98" s="540" t="s">
        <v>308</v>
      </c>
      <c r="C98" s="449">
        <v>7</v>
      </c>
      <c r="D98" s="445">
        <v>155</v>
      </c>
      <c r="E98" s="446">
        <v>144</v>
      </c>
      <c r="F98" s="447">
        <v>0</v>
      </c>
      <c r="G98" s="448">
        <v>39.930555555555557</v>
      </c>
      <c r="H98" s="541">
        <v>8</v>
      </c>
      <c r="I98" s="541">
        <v>0</v>
      </c>
      <c r="J98" s="541">
        <v>0</v>
      </c>
      <c r="K98" s="541">
        <v>0</v>
      </c>
      <c r="L98" s="541">
        <v>0</v>
      </c>
      <c r="M98" s="541">
        <v>0</v>
      </c>
      <c r="N98" s="541">
        <v>0</v>
      </c>
      <c r="O98" s="541">
        <v>0</v>
      </c>
      <c r="P98" s="541">
        <v>0</v>
      </c>
      <c r="Q98" s="541">
        <v>0</v>
      </c>
    </row>
    <row r="99" spans="1:21" s="138" customFormat="1" ht="20.149999999999999" customHeight="1">
      <c r="A99" s="1283" t="s">
        <v>309</v>
      </c>
      <c r="B99" s="1284"/>
      <c r="C99" s="1284"/>
      <c r="D99" s="1284"/>
      <c r="E99" s="1284"/>
      <c r="F99" s="1284"/>
      <c r="G99" s="1284"/>
      <c r="H99" s="1284"/>
      <c r="I99" s="1284"/>
      <c r="J99" s="1284"/>
      <c r="K99" s="1284"/>
      <c r="L99" s="1284"/>
      <c r="M99" s="1284"/>
      <c r="N99" s="1284"/>
      <c r="O99" s="1284"/>
      <c r="P99" s="1284"/>
      <c r="Q99" s="1284"/>
      <c r="R99" s="326"/>
      <c r="S99" s="374"/>
      <c r="T99" s="412"/>
      <c r="U99" s="326"/>
    </row>
    <row r="100" spans="1:21" s="138" customFormat="1" ht="20.149999999999999" customHeight="1">
      <c r="A100" s="1285" t="s">
        <v>171</v>
      </c>
      <c r="B100" s="1285"/>
      <c r="C100" s="1285"/>
      <c r="D100" s="1285"/>
      <c r="E100" s="1285"/>
      <c r="F100" s="1285"/>
      <c r="G100" s="1285"/>
      <c r="H100" s="1285"/>
      <c r="I100" s="1285"/>
      <c r="J100" s="1285"/>
      <c r="K100" s="1285"/>
      <c r="L100" s="1285"/>
      <c r="M100" s="1285"/>
      <c r="N100" s="1285"/>
      <c r="O100" s="1285"/>
      <c r="P100" s="1285"/>
      <c r="Q100" s="1285"/>
      <c r="R100" s="326"/>
      <c r="S100" s="374"/>
      <c r="T100" s="412"/>
      <c r="U100" s="326"/>
    </row>
    <row r="101" spans="1:21" ht="20.149999999999999" customHeight="1">
      <c r="A101" s="1285" t="s">
        <v>310</v>
      </c>
      <c r="B101" s="1285"/>
      <c r="C101" s="1285"/>
      <c r="D101" s="1285"/>
      <c r="E101" s="1285"/>
      <c r="F101" s="1285"/>
      <c r="G101" s="1285"/>
      <c r="H101" s="1285"/>
      <c r="I101" s="1285"/>
      <c r="J101" s="1285"/>
      <c r="K101" s="1285"/>
      <c r="L101" s="1285"/>
      <c r="M101" s="1285"/>
      <c r="N101" s="1285"/>
      <c r="O101" s="1285"/>
      <c r="P101" s="1285"/>
      <c r="Q101" s="1285"/>
    </row>
    <row r="102" spans="1:21">
      <c r="C102" s="542">
        <f>C15+C16+C17+C18+C19+C22+C23+C24+C25+C26+C27+C28+C29+C30+C31+C36+C42+C46+C49</f>
        <v>410</v>
      </c>
      <c r="D102" s="542">
        <f t="shared" ref="D102:Q102" si="0">D15+D16+D17+D18+D19+D22+D23+D24+D25+D26+D27+D28+D29+D30+D31+D36+D42+D46+D49</f>
        <v>9310</v>
      </c>
      <c r="E102" s="542">
        <f t="shared" si="0"/>
        <v>8042</v>
      </c>
      <c r="F102" s="542">
        <f t="shared" si="0"/>
        <v>413</v>
      </c>
      <c r="G102" s="542">
        <f>G15+G16+G17+G18+G19+G22+G23+G24+G25+G26+G27+G28+G29+G30+G31+G36+G42+G46+G49</f>
        <v>859.2168199643711</v>
      </c>
      <c r="H102" s="542">
        <f t="shared" si="0"/>
        <v>310</v>
      </c>
      <c r="I102" s="542">
        <f t="shared" si="0"/>
        <v>9</v>
      </c>
      <c r="J102" s="542">
        <f t="shared" si="0"/>
        <v>226</v>
      </c>
      <c r="K102" s="542">
        <f t="shared" si="0"/>
        <v>87</v>
      </c>
      <c r="L102" s="542">
        <f t="shared" si="0"/>
        <v>10</v>
      </c>
      <c r="M102" s="542">
        <f t="shared" si="0"/>
        <v>0</v>
      </c>
      <c r="N102" s="542">
        <f t="shared" si="0"/>
        <v>6</v>
      </c>
      <c r="O102" s="542">
        <f t="shared" si="0"/>
        <v>7</v>
      </c>
      <c r="P102" s="542">
        <f t="shared" si="0"/>
        <v>0</v>
      </c>
      <c r="Q102" s="542">
        <f t="shared" si="0"/>
        <v>0</v>
      </c>
    </row>
    <row r="103" spans="1:21">
      <c r="C103" s="542">
        <f>C60+C63+C71+C74+C78+C82+C88+C95+C98</f>
        <v>210</v>
      </c>
      <c r="D103" s="542">
        <f t="shared" ref="D103:Q103" si="1">D60+D63+D71+D74+D78+D82+D88+D95+D98</f>
        <v>6283</v>
      </c>
      <c r="E103" s="542">
        <f t="shared" si="1"/>
        <v>5500</v>
      </c>
      <c r="F103" s="542">
        <f t="shared" si="1"/>
        <v>318</v>
      </c>
      <c r="G103" s="542">
        <f t="shared" si="1"/>
        <v>368.32779883234514</v>
      </c>
      <c r="H103" s="542">
        <f t="shared" si="1"/>
        <v>252</v>
      </c>
      <c r="I103" s="542">
        <f t="shared" si="1"/>
        <v>15</v>
      </c>
      <c r="J103" s="542">
        <f t="shared" si="1"/>
        <v>65</v>
      </c>
      <c r="K103" s="542">
        <f t="shared" si="1"/>
        <v>24</v>
      </c>
      <c r="L103" s="542">
        <f t="shared" si="1"/>
        <v>5</v>
      </c>
      <c r="M103" s="542">
        <f t="shared" si="1"/>
        <v>1</v>
      </c>
      <c r="N103" s="542">
        <f t="shared" si="1"/>
        <v>10</v>
      </c>
      <c r="O103" s="542">
        <f t="shared" si="1"/>
        <v>3</v>
      </c>
      <c r="P103" s="542">
        <f t="shared" si="1"/>
        <v>7</v>
      </c>
      <c r="Q103" s="542">
        <f t="shared" si="1"/>
        <v>0</v>
      </c>
    </row>
    <row r="104" spans="1:21">
      <c r="C104" s="542">
        <f>C102+C103</f>
        <v>620</v>
      </c>
      <c r="D104" s="542">
        <f t="shared" ref="D104:Q104" si="2">D102+D103</f>
        <v>15593</v>
      </c>
      <c r="E104" s="542">
        <f t="shared" si="2"/>
        <v>13542</v>
      </c>
      <c r="F104" s="542">
        <f t="shared" si="2"/>
        <v>731</v>
      </c>
      <c r="G104" s="542">
        <f>G102+G103</f>
        <v>1227.5446187967163</v>
      </c>
      <c r="H104" s="542">
        <f t="shared" si="2"/>
        <v>562</v>
      </c>
      <c r="I104" s="542">
        <f t="shared" si="2"/>
        <v>24</v>
      </c>
      <c r="J104" s="542">
        <f t="shared" si="2"/>
        <v>291</v>
      </c>
      <c r="K104" s="542">
        <f t="shared" si="2"/>
        <v>111</v>
      </c>
      <c r="L104" s="542">
        <f t="shared" si="2"/>
        <v>15</v>
      </c>
      <c r="M104" s="542">
        <f t="shared" si="2"/>
        <v>1</v>
      </c>
      <c r="N104" s="542">
        <f t="shared" si="2"/>
        <v>16</v>
      </c>
      <c r="O104" s="542">
        <f t="shared" si="2"/>
        <v>10</v>
      </c>
      <c r="P104" s="542">
        <f t="shared" si="2"/>
        <v>7</v>
      </c>
      <c r="Q104" s="542">
        <f t="shared" si="2"/>
        <v>0</v>
      </c>
    </row>
    <row r="107" spans="1:21">
      <c r="C107" s="543"/>
      <c r="D107" s="543"/>
      <c r="E107" s="543"/>
      <c r="F107" s="543"/>
      <c r="G107" s="543"/>
      <c r="H107" s="543"/>
      <c r="I107" s="543"/>
      <c r="J107" s="543"/>
      <c r="K107" s="543"/>
      <c r="L107" s="543"/>
      <c r="M107" s="543"/>
      <c r="N107" s="543"/>
      <c r="O107" s="543"/>
      <c r="P107" s="543"/>
      <c r="Q107" s="543"/>
    </row>
    <row r="109" spans="1:21">
      <c r="H109" s="374"/>
    </row>
  </sheetData>
  <mergeCells count="25">
    <mergeCell ref="A12:B12"/>
    <mergeCell ref="F1:P1"/>
    <mergeCell ref="A3:B6"/>
    <mergeCell ref="C3:C6"/>
    <mergeCell ref="D3:D6"/>
    <mergeCell ref="E3:E6"/>
    <mergeCell ref="H3:Q3"/>
    <mergeCell ref="A7:B7"/>
    <mergeCell ref="A8:B8"/>
    <mergeCell ref="A9:B9"/>
    <mergeCell ref="A10:B10"/>
    <mergeCell ref="A11:B11"/>
    <mergeCell ref="A99:Q99"/>
    <mergeCell ref="A100:Q100"/>
    <mergeCell ref="A101:Q101"/>
    <mergeCell ref="A13:B13"/>
    <mergeCell ref="A14:B14"/>
    <mergeCell ref="D20:D21"/>
    <mergeCell ref="B54:K54"/>
    <mergeCell ref="N55:Q55"/>
    <mergeCell ref="A56:B59"/>
    <mergeCell ref="C56:C59"/>
    <mergeCell ref="D56:D59"/>
    <mergeCell ref="E56:E59"/>
    <mergeCell ref="H56:Q56"/>
  </mergeCells>
  <phoneticPr fontId="2"/>
  <pageMargins left="0.78740157480314965" right="0.59055118110236227" top="0.86614173228346458" bottom="0.6692913385826772" header="0.51181102362204722" footer="0.39370078740157483"/>
  <pageSetup paperSize="9" scale="71" firstPageNumber="34" fitToHeight="0" orientation="portrait" useFirstPageNumber="1" r:id="rId1"/>
  <headerFooter differentOddEven="1" differentFirst="1" alignWithMargins="0">
    <oddFooter>&amp;C&amp;"ＭＳ ゴシック,標準"&amp;16&amp;P</oddFooter>
    <evenFooter>&amp;C&amp;"ＭＳ ゴシック,標準"&amp;16 &amp;P</evenFooter>
    <firstFooter>&amp;C&amp;"ＭＳ ゴシック,標準"&amp;16 &amp;P</firstFooter>
  </headerFooter>
  <rowBreaks count="1" manualBreakCount="1">
    <brk id="53" max="16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CC13-B85F-466C-93BD-F19F3719E1F7}">
  <sheetPr>
    <tabColor rgb="FFFFC000"/>
    <pageSetUpPr fitToPage="1"/>
  </sheetPr>
  <dimension ref="A1:N77"/>
  <sheetViews>
    <sheetView view="pageBreakPreview" topLeftCell="A7" zoomScaleNormal="180" zoomScaleSheetLayoutView="100" workbookViewId="0">
      <selection activeCell="K30" sqref="K30"/>
    </sheetView>
  </sheetViews>
  <sheetFormatPr defaultColWidth="8.25" defaultRowHeight="13"/>
  <cols>
    <col min="1" max="1" width="7.58203125" style="544" customWidth="1"/>
    <col min="2" max="12" width="6.33203125" style="544" customWidth="1"/>
    <col min="13" max="13" width="1.9140625" style="544" customWidth="1"/>
    <col min="14" max="256" width="8.25" style="544"/>
    <col min="257" max="257" width="7.58203125" style="544" customWidth="1"/>
    <col min="258" max="268" width="6.33203125" style="544" customWidth="1"/>
    <col min="269" max="269" width="1.9140625" style="544" customWidth="1"/>
    <col min="270" max="512" width="8.25" style="544"/>
    <col min="513" max="513" width="7.58203125" style="544" customWidth="1"/>
    <col min="514" max="524" width="6.33203125" style="544" customWidth="1"/>
    <col min="525" max="525" width="1.9140625" style="544" customWidth="1"/>
    <col min="526" max="768" width="8.25" style="544"/>
    <col min="769" max="769" width="7.58203125" style="544" customWidth="1"/>
    <col min="770" max="780" width="6.33203125" style="544" customWidth="1"/>
    <col min="781" max="781" width="1.9140625" style="544" customWidth="1"/>
    <col min="782" max="1024" width="8.25" style="544"/>
    <col min="1025" max="1025" width="7.58203125" style="544" customWidth="1"/>
    <col min="1026" max="1036" width="6.33203125" style="544" customWidth="1"/>
    <col min="1037" max="1037" width="1.9140625" style="544" customWidth="1"/>
    <col min="1038" max="1280" width="8.25" style="544"/>
    <col min="1281" max="1281" width="7.58203125" style="544" customWidth="1"/>
    <col min="1282" max="1292" width="6.33203125" style="544" customWidth="1"/>
    <col min="1293" max="1293" width="1.9140625" style="544" customWidth="1"/>
    <col min="1294" max="1536" width="8.25" style="544"/>
    <col min="1537" max="1537" width="7.58203125" style="544" customWidth="1"/>
    <col min="1538" max="1548" width="6.33203125" style="544" customWidth="1"/>
    <col min="1549" max="1549" width="1.9140625" style="544" customWidth="1"/>
    <col min="1550" max="1792" width="8.25" style="544"/>
    <col min="1793" max="1793" width="7.58203125" style="544" customWidth="1"/>
    <col min="1794" max="1804" width="6.33203125" style="544" customWidth="1"/>
    <col min="1805" max="1805" width="1.9140625" style="544" customWidth="1"/>
    <col min="1806" max="2048" width="8.25" style="544"/>
    <col min="2049" max="2049" width="7.58203125" style="544" customWidth="1"/>
    <col min="2050" max="2060" width="6.33203125" style="544" customWidth="1"/>
    <col min="2061" max="2061" width="1.9140625" style="544" customWidth="1"/>
    <col min="2062" max="2304" width="8.25" style="544"/>
    <col min="2305" max="2305" width="7.58203125" style="544" customWidth="1"/>
    <col min="2306" max="2316" width="6.33203125" style="544" customWidth="1"/>
    <col min="2317" max="2317" width="1.9140625" style="544" customWidth="1"/>
    <col min="2318" max="2560" width="8.25" style="544"/>
    <col min="2561" max="2561" width="7.58203125" style="544" customWidth="1"/>
    <col min="2562" max="2572" width="6.33203125" style="544" customWidth="1"/>
    <col min="2573" max="2573" width="1.9140625" style="544" customWidth="1"/>
    <col min="2574" max="2816" width="8.25" style="544"/>
    <col min="2817" max="2817" width="7.58203125" style="544" customWidth="1"/>
    <col min="2818" max="2828" width="6.33203125" style="544" customWidth="1"/>
    <col min="2829" max="2829" width="1.9140625" style="544" customWidth="1"/>
    <col min="2830" max="3072" width="8.25" style="544"/>
    <col min="3073" max="3073" width="7.58203125" style="544" customWidth="1"/>
    <col min="3074" max="3084" width="6.33203125" style="544" customWidth="1"/>
    <col min="3085" max="3085" width="1.9140625" style="544" customWidth="1"/>
    <col min="3086" max="3328" width="8.25" style="544"/>
    <col min="3329" max="3329" width="7.58203125" style="544" customWidth="1"/>
    <col min="3330" max="3340" width="6.33203125" style="544" customWidth="1"/>
    <col min="3341" max="3341" width="1.9140625" style="544" customWidth="1"/>
    <col min="3342" max="3584" width="8.25" style="544"/>
    <col min="3585" max="3585" width="7.58203125" style="544" customWidth="1"/>
    <col min="3586" max="3596" width="6.33203125" style="544" customWidth="1"/>
    <col min="3597" max="3597" width="1.9140625" style="544" customWidth="1"/>
    <col min="3598" max="3840" width="8.25" style="544"/>
    <col min="3841" max="3841" width="7.58203125" style="544" customWidth="1"/>
    <col min="3842" max="3852" width="6.33203125" style="544" customWidth="1"/>
    <col min="3853" max="3853" width="1.9140625" style="544" customWidth="1"/>
    <col min="3854" max="4096" width="8.25" style="544"/>
    <col min="4097" max="4097" width="7.58203125" style="544" customWidth="1"/>
    <col min="4098" max="4108" width="6.33203125" style="544" customWidth="1"/>
    <col min="4109" max="4109" width="1.9140625" style="544" customWidth="1"/>
    <col min="4110" max="4352" width="8.25" style="544"/>
    <col min="4353" max="4353" width="7.58203125" style="544" customWidth="1"/>
    <col min="4354" max="4364" width="6.33203125" style="544" customWidth="1"/>
    <col min="4365" max="4365" width="1.9140625" style="544" customWidth="1"/>
    <col min="4366" max="4608" width="8.25" style="544"/>
    <col min="4609" max="4609" width="7.58203125" style="544" customWidth="1"/>
    <col min="4610" max="4620" width="6.33203125" style="544" customWidth="1"/>
    <col min="4621" max="4621" width="1.9140625" style="544" customWidth="1"/>
    <col min="4622" max="4864" width="8.25" style="544"/>
    <col min="4865" max="4865" width="7.58203125" style="544" customWidth="1"/>
    <col min="4866" max="4876" width="6.33203125" style="544" customWidth="1"/>
    <col min="4877" max="4877" width="1.9140625" style="544" customWidth="1"/>
    <col min="4878" max="5120" width="8.25" style="544"/>
    <col min="5121" max="5121" width="7.58203125" style="544" customWidth="1"/>
    <col min="5122" max="5132" width="6.33203125" style="544" customWidth="1"/>
    <col min="5133" max="5133" width="1.9140625" style="544" customWidth="1"/>
    <col min="5134" max="5376" width="8.25" style="544"/>
    <col min="5377" max="5377" width="7.58203125" style="544" customWidth="1"/>
    <col min="5378" max="5388" width="6.33203125" style="544" customWidth="1"/>
    <col min="5389" max="5389" width="1.9140625" style="544" customWidth="1"/>
    <col min="5390" max="5632" width="8.25" style="544"/>
    <col min="5633" max="5633" width="7.58203125" style="544" customWidth="1"/>
    <col min="5634" max="5644" width="6.33203125" style="544" customWidth="1"/>
    <col min="5645" max="5645" width="1.9140625" style="544" customWidth="1"/>
    <col min="5646" max="5888" width="8.25" style="544"/>
    <col min="5889" max="5889" width="7.58203125" style="544" customWidth="1"/>
    <col min="5890" max="5900" width="6.33203125" style="544" customWidth="1"/>
    <col min="5901" max="5901" width="1.9140625" style="544" customWidth="1"/>
    <col min="5902" max="6144" width="8.25" style="544"/>
    <col min="6145" max="6145" width="7.58203125" style="544" customWidth="1"/>
    <col min="6146" max="6156" width="6.33203125" style="544" customWidth="1"/>
    <col min="6157" max="6157" width="1.9140625" style="544" customWidth="1"/>
    <col min="6158" max="6400" width="8.25" style="544"/>
    <col min="6401" max="6401" width="7.58203125" style="544" customWidth="1"/>
    <col min="6402" max="6412" width="6.33203125" style="544" customWidth="1"/>
    <col min="6413" max="6413" width="1.9140625" style="544" customWidth="1"/>
    <col min="6414" max="6656" width="8.25" style="544"/>
    <col min="6657" max="6657" width="7.58203125" style="544" customWidth="1"/>
    <col min="6658" max="6668" width="6.33203125" style="544" customWidth="1"/>
    <col min="6669" max="6669" width="1.9140625" style="544" customWidth="1"/>
    <col min="6670" max="6912" width="8.25" style="544"/>
    <col min="6913" max="6913" width="7.58203125" style="544" customWidth="1"/>
    <col min="6914" max="6924" width="6.33203125" style="544" customWidth="1"/>
    <col min="6925" max="6925" width="1.9140625" style="544" customWidth="1"/>
    <col min="6926" max="7168" width="8.25" style="544"/>
    <col min="7169" max="7169" width="7.58203125" style="544" customWidth="1"/>
    <col min="7170" max="7180" width="6.33203125" style="544" customWidth="1"/>
    <col min="7181" max="7181" width="1.9140625" style="544" customWidth="1"/>
    <col min="7182" max="7424" width="8.25" style="544"/>
    <col min="7425" max="7425" width="7.58203125" style="544" customWidth="1"/>
    <col min="7426" max="7436" width="6.33203125" style="544" customWidth="1"/>
    <col min="7437" max="7437" width="1.9140625" style="544" customWidth="1"/>
    <col min="7438" max="7680" width="8.25" style="544"/>
    <col min="7681" max="7681" width="7.58203125" style="544" customWidth="1"/>
    <col min="7682" max="7692" width="6.33203125" style="544" customWidth="1"/>
    <col min="7693" max="7693" width="1.9140625" style="544" customWidth="1"/>
    <col min="7694" max="7936" width="8.25" style="544"/>
    <col min="7937" max="7937" width="7.58203125" style="544" customWidth="1"/>
    <col min="7938" max="7948" width="6.33203125" style="544" customWidth="1"/>
    <col min="7949" max="7949" width="1.9140625" style="544" customWidth="1"/>
    <col min="7950" max="8192" width="8.25" style="544"/>
    <col min="8193" max="8193" width="7.58203125" style="544" customWidth="1"/>
    <col min="8194" max="8204" width="6.33203125" style="544" customWidth="1"/>
    <col min="8205" max="8205" width="1.9140625" style="544" customWidth="1"/>
    <col min="8206" max="8448" width="8.25" style="544"/>
    <col min="8449" max="8449" width="7.58203125" style="544" customWidth="1"/>
    <col min="8450" max="8460" width="6.33203125" style="544" customWidth="1"/>
    <col min="8461" max="8461" width="1.9140625" style="544" customWidth="1"/>
    <col min="8462" max="8704" width="8.25" style="544"/>
    <col min="8705" max="8705" width="7.58203125" style="544" customWidth="1"/>
    <col min="8706" max="8716" width="6.33203125" style="544" customWidth="1"/>
    <col min="8717" max="8717" width="1.9140625" style="544" customWidth="1"/>
    <col min="8718" max="8960" width="8.25" style="544"/>
    <col min="8961" max="8961" width="7.58203125" style="544" customWidth="1"/>
    <col min="8962" max="8972" width="6.33203125" style="544" customWidth="1"/>
    <col min="8973" max="8973" width="1.9140625" style="544" customWidth="1"/>
    <col min="8974" max="9216" width="8.25" style="544"/>
    <col min="9217" max="9217" width="7.58203125" style="544" customWidth="1"/>
    <col min="9218" max="9228" width="6.33203125" style="544" customWidth="1"/>
    <col min="9229" max="9229" width="1.9140625" style="544" customWidth="1"/>
    <col min="9230" max="9472" width="8.25" style="544"/>
    <col min="9473" max="9473" width="7.58203125" style="544" customWidth="1"/>
    <col min="9474" max="9484" width="6.33203125" style="544" customWidth="1"/>
    <col min="9485" max="9485" width="1.9140625" style="544" customWidth="1"/>
    <col min="9486" max="9728" width="8.25" style="544"/>
    <col min="9729" max="9729" width="7.58203125" style="544" customWidth="1"/>
    <col min="9730" max="9740" width="6.33203125" style="544" customWidth="1"/>
    <col min="9741" max="9741" width="1.9140625" style="544" customWidth="1"/>
    <col min="9742" max="9984" width="8.25" style="544"/>
    <col min="9985" max="9985" width="7.58203125" style="544" customWidth="1"/>
    <col min="9986" max="9996" width="6.33203125" style="544" customWidth="1"/>
    <col min="9997" max="9997" width="1.9140625" style="544" customWidth="1"/>
    <col min="9998" max="10240" width="8.25" style="544"/>
    <col min="10241" max="10241" width="7.58203125" style="544" customWidth="1"/>
    <col min="10242" max="10252" width="6.33203125" style="544" customWidth="1"/>
    <col min="10253" max="10253" width="1.9140625" style="544" customWidth="1"/>
    <col min="10254" max="10496" width="8.25" style="544"/>
    <col min="10497" max="10497" width="7.58203125" style="544" customWidth="1"/>
    <col min="10498" max="10508" width="6.33203125" style="544" customWidth="1"/>
    <col min="10509" max="10509" width="1.9140625" style="544" customWidth="1"/>
    <col min="10510" max="10752" width="8.25" style="544"/>
    <col min="10753" max="10753" width="7.58203125" style="544" customWidth="1"/>
    <col min="10754" max="10764" width="6.33203125" style="544" customWidth="1"/>
    <col min="10765" max="10765" width="1.9140625" style="544" customWidth="1"/>
    <col min="10766" max="11008" width="8.25" style="544"/>
    <col min="11009" max="11009" width="7.58203125" style="544" customWidth="1"/>
    <col min="11010" max="11020" width="6.33203125" style="544" customWidth="1"/>
    <col min="11021" max="11021" width="1.9140625" style="544" customWidth="1"/>
    <col min="11022" max="11264" width="8.25" style="544"/>
    <col min="11265" max="11265" width="7.58203125" style="544" customWidth="1"/>
    <col min="11266" max="11276" width="6.33203125" style="544" customWidth="1"/>
    <col min="11277" max="11277" width="1.9140625" style="544" customWidth="1"/>
    <col min="11278" max="11520" width="8.25" style="544"/>
    <col min="11521" max="11521" width="7.58203125" style="544" customWidth="1"/>
    <col min="11522" max="11532" width="6.33203125" style="544" customWidth="1"/>
    <col min="11533" max="11533" width="1.9140625" style="544" customWidth="1"/>
    <col min="11534" max="11776" width="8.25" style="544"/>
    <col min="11777" max="11777" width="7.58203125" style="544" customWidth="1"/>
    <col min="11778" max="11788" width="6.33203125" style="544" customWidth="1"/>
    <col min="11789" max="11789" width="1.9140625" style="544" customWidth="1"/>
    <col min="11790" max="12032" width="8.25" style="544"/>
    <col min="12033" max="12033" width="7.58203125" style="544" customWidth="1"/>
    <col min="12034" max="12044" width="6.33203125" style="544" customWidth="1"/>
    <col min="12045" max="12045" width="1.9140625" style="544" customWidth="1"/>
    <col min="12046" max="12288" width="8.25" style="544"/>
    <col min="12289" max="12289" width="7.58203125" style="544" customWidth="1"/>
    <col min="12290" max="12300" width="6.33203125" style="544" customWidth="1"/>
    <col min="12301" max="12301" width="1.9140625" style="544" customWidth="1"/>
    <col min="12302" max="12544" width="8.25" style="544"/>
    <col min="12545" max="12545" width="7.58203125" style="544" customWidth="1"/>
    <col min="12546" max="12556" width="6.33203125" style="544" customWidth="1"/>
    <col min="12557" max="12557" width="1.9140625" style="544" customWidth="1"/>
    <col min="12558" max="12800" width="8.25" style="544"/>
    <col min="12801" max="12801" width="7.58203125" style="544" customWidth="1"/>
    <col min="12802" max="12812" width="6.33203125" style="544" customWidth="1"/>
    <col min="12813" max="12813" width="1.9140625" style="544" customWidth="1"/>
    <col min="12814" max="13056" width="8.25" style="544"/>
    <col min="13057" max="13057" width="7.58203125" style="544" customWidth="1"/>
    <col min="13058" max="13068" width="6.33203125" style="544" customWidth="1"/>
    <col min="13069" max="13069" width="1.9140625" style="544" customWidth="1"/>
    <col min="13070" max="13312" width="8.25" style="544"/>
    <col min="13313" max="13313" width="7.58203125" style="544" customWidth="1"/>
    <col min="13314" max="13324" width="6.33203125" style="544" customWidth="1"/>
    <col min="13325" max="13325" width="1.9140625" style="544" customWidth="1"/>
    <col min="13326" max="13568" width="8.25" style="544"/>
    <col min="13569" max="13569" width="7.58203125" style="544" customWidth="1"/>
    <col min="13570" max="13580" width="6.33203125" style="544" customWidth="1"/>
    <col min="13581" max="13581" width="1.9140625" style="544" customWidth="1"/>
    <col min="13582" max="13824" width="8.25" style="544"/>
    <col min="13825" max="13825" width="7.58203125" style="544" customWidth="1"/>
    <col min="13826" max="13836" width="6.33203125" style="544" customWidth="1"/>
    <col min="13837" max="13837" width="1.9140625" style="544" customWidth="1"/>
    <col min="13838" max="14080" width="8.25" style="544"/>
    <col min="14081" max="14081" width="7.58203125" style="544" customWidth="1"/>
    <col min="14082" max="14092" width="6.33203125" style="544" customWidth="1"/>
    <col min="14093" max="14093" width="1.9140625" style="544" customWidth="1"/>
    <col min="14094" max="14336" width="8.25" style="544"/>
    <col min="14337" max="14337" width="7.58203125" style="544" customWidth="1"/>
    <col min="14338" max="14348" width="6.33203125" style="544" customWidth="1"/>
    <col min="14349" max="14349" width="1.9140625" style="544" customWidth="1"/>
    <col min="14350" max="14592" width="8.25" style="544"/>
    <col min="14593" max="14593" width="7.58203125" style="544" customWidth="1"/>
    <col min="14594" max="14604" width="6.33203125" style="544" customWidth="1"/>
    <col min="14605" max="14605" width="1.9140625" style="544" customWidth="1"/>
    <col min="14606" max="14848" width="8.25" style="544"/>
    <col min="14849" max="14849" width="7.58203125" style="544" customWidth="1"/>
    <col min="14850" max="14860" width="6.33203125" style="544" customWidth="1"/>
    <col min="14861" max="14861" width="1.9140625" style="544" customWidth="1"/>
    <col min="14862" max="15104" width="8.25" style="544"/>
    <col min="15105" max="15105" width="7.58203125" style="544" customWidth="1"/>
    <col min="15106" max="15116" width="6.33203125" style="544" customWidth="1"/>
    <col min="15117" max="15117" width="1.9140625" style="544" customWidth="1"/>
    <col min="15118" max="15360" width="8.25" style="544"/>
    <col min="15361" max="15361" width="7.58203125" style="544" customWidth="1"/>
    <col min="15362" max="15372" width="6.33203125" style="544" customWidth="1"/>
    <col min="15373" max="15373" width="1.9140625" style="544" customWidth="1"/>
    <col min="15374" max="15616" width="8.25" style="544"/>
    <col min="15617" max="15617" width="7.58203125" style="544" customWidth="1"/>
    <col min="15618" max="15628" width="6.33203125" style="544" customWidth="1"/>
    <col min="15629" max="15629" width="1.9140625" style="544" customWidth="1"/>
    <col min="15630" max="15872" width="8.25" style="544"/>
    <col min="15873" max="15873" width="7.58203125" style="544" customWidth="1"/>
    <col min="15874" max="15884" width="6.33203125" style="544" customWidth="1"/>
    <col min="15885" max="15885" width="1.9140625" style="544" customWidth="1"/>
    <col min="15886" max="16128" width="8.25" style="544"/>
    <col min="16129" max="16129" width="7.58203125" style="544" customWidth="1"/>
    <col min="16130" max="16140" width="6.33203125" style="544" customWidth="1"/>
    <col min="16141" max="16141" width="1.9140625" style="544" customWidth="1"/>
    <col min="16142" max="16384" width="8.25" style="544"/>
  </cols>
  <sheetData>
    <row r="1" spans="1:12" ht="18" customHeight="1">
      <c r="A1" s="1366" t="s">
        <v>311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1366"/>
    </row>
    <row r="2" spans="1:12" s="124" customFormat="1" ht="12" customHeight="1" thickBot="1">
      <c r="I2" s="1367" t="s">
        <v>312</v>
      </c>
      <c r="J2" s="1367"/>
      <c r="K2" s="545"/>
    </row>
    <row r="3" spans="1:12" s="124" customFormat="1" ht="14">
      <c r="A3" s="546"/>
      <c r="B3" s="1368" t="s">
        <v>313</v>
      </c>
      <c r="C3" s="1369"/>
      <c r="D3" s="1370" t="s">
        <v>314</v>
      </c>
      <c r="E3" s="1371"/>
      <c r="F3" s="1371"/>
      <c r="G3" s="1372"/>
      <c r="H3" s="1211" t="s">
        <v>315</v>
      </c>
      <c r="I3" s="1352"/>
      <c r="J3" s="1212"/>
      <c r="K3" s="547"/>
    </row>
    <row r="4" spans="1:12" s="124" customFormat="1" ht="14.5" thickBot="1">
      <c r="A4" s="548"/>
      <c r="B4" s="549" t="s">
        <v>316</v>
      </c>
      <c r="C4" s="550"/>
      <c r="D4" s="551" t="s">
        <v>317</v>
      </c>
      <c r="E4" s="552" t="s">
        <v>318</v>
      </c>
      <c r="F4" s="552" t="s">
        <v>319</v>
      </c>
      <c r="G4" s="553" t="s">
        <v>320</v>
      </c>
      <c r="H4" s="554" t="s">
        <v>321</v>
      </c>
      <c r="I4" s="552" t="s">
        <v>322</v>
      </c>
      <c r="J4" s="555" t="s">
        <v>323</v>
      </c>
      <c r="K4" s="556"/>
    </row>
    <row r="5" spans="1:12" s="124" customFormat="1" ht="12" customHeight="1">
      <c r="A5" s="557"/>
      <c r="B5" s="558" t="s">
        <v>324</v>
      </c>
      <c r="C5" s="559" t="s">
        <v>325</v>
      </c>
      <c r="D5" s="560">
        <v>6</v>
      </c>
      <c r="E5" s="1364">
        <v>6</v>
      </c>
      <c r="F5" s="1365"/>
      <c r="G5" s="561">
        <v>248</v>
      </c>
      <c r="H5" s="562">
        <v>323</v>
      </c>
      <c r="I5" s="563"/>
      <c r="J5" s="561">
        <v>70135</v>
      </c>
      <c r="K5" s="564"/>
    </row>
    <row r="6" spans="1:12" s="124" customFormat="1" ht="12" customHeight="1">
      <c r="A6" s="548"/>
      <c r="B6" s="565"/>
      <c r="C6" s="566" t="s">
        <v>326</v>
      </c>
      <c r="D6" s="567">
        <v>9</v>
      </c>
      <c r="E6" s="1360">
        <v>12</v>
      </c>
      <c r="F6" s="1361"/>
      <c r="G6" s="568">
        <v>328</v>
      </c>
      <c r="H6" s="569">
        <v>108</v>
      </c>
      <c r="I6" s="570">
        <v>1145</v>
      </c>
      <c r="J6" s="568">
        <v>44510</v>
      </c>
      <c r="K6" s="564"/>
    </row>
    <row r="7" spans="1:12" s="124" customFormat="1" ht="12" customHeight="1">
      <c r="A7" s="546"/>
      <c r="B7" s="571"/>
      <c r="C7" s="566" t="s">
        <v>327</v>
      </c>
      <c r="D7" s="567">
        <v>15</v>
      </c>
      <c r="E7" s="1360">
        <v>24</v>
      </c>
      <c r="F7" s="1361"/>
      <c r="G7" s="568">
        <v>588</v>
      </c>
      <c r="H7" s="569">
        <v>95</v>
      </c>
      <c r="I7" s="570">
        <v>864</v>
      </c>
      <c r="J7" s="568">
        <v>29982</v>
      </c>
      <c r="K7" s="564"/>
    </row>
    <row r="8" spans="1:12" s="124" customFormat="1" ht="12" customHeight="1">
      <c r="A8" s="557"/>
      <c r="B8" s="572"/>
      <c r="C8" s="566" t="s">
        <v>328</v>
      </c>
      <c r="D8" s="567">
        <v>30</v>
      </c>
      <c r="E8" s="1360">
        <v>33</v>
      </c>
      <c r="F8" s="1361"/>
      <c r="G8" s="568">
        <v>1197</v>
      </c>
      <c r="H8" s="573">
        <v>94</v>
      </c>
      <c r="I8" s="570">
        <v>748</v>
      </c>
      <c r="J8" s="568">
        <v>22965</v>
      </c>
      <c r="K8" s="564"/>
    </row>
    <row r="9" spans="1:12" s="124" customFormat="1" ht="12" customHeight="1">
      <c r="A9" s="557"/>
      <c r="B9" s="572"/>
      <c r="C9" s="566" t="s">
        <v>329</v>
      </c>
      <c r="D9" s="567">
        <v>42</v>
      </c>
      <c r="E9" s="1360">
        <v>67</v>
      </c>
      <c r="F9" s="1361"/>
      <c r="G9" s="568">
        <v>2196</v>
      </c>
      <c r="H9" s="569">
        <v>92</v>
      </c>
      <c r="I9" s="570">
        <v>702</v>
      </c>
      <c r="J9" s="568">
        <v>20879</v>
      </c>
      <c r="K9" s="564"/>
    </row>
    <row r="10" spans="1:12" s="124" customFormat="1" ht="12" customHeight="1">
      <c r="A10" s="557"/>
      <c r="B10" s="572"/>
      <c r="C10" s="566" t="s">
        <v>330</v>
      </c>
      <c r="D10" s="567">
        <v>46</v>
      </c>
      <c r="E10" s="1360">
        <v>123</v>
      </c>
      <c r="F10" s="1361"/>
      <c r="G10" s="568">
        <v>4019</v>
      </c>
      <c r="H10" s="573">
        <v>91</v>
      </c>
      <c r="I10" s="570">
        <v>637</v>
      </c>
      <c r="J10" s="568">
        <v>17357</v>
      </c>
      <c r="K10" s="564"/>
    </row>
    <row r="11" spans="1:12" s="124" customFormat="1" ht="12" customHeight="1">
      <c r="A11" s="557"/>
      <c r="B11" s="572"/>
      <c r="C11" s="566" t="s">
        <v>331</v>
      </c>
      <c r="D11" s="567">
        <v>47</v>
      </c>
      <c r="E11" s="1360">
        <v>152</v>
      </c>
      <c r="F11" s="1361"/>
      <c r="G11" s="568">
        <v>5060</v>
      </c>
      <c r="H11" s="573">
        <v>89</v>
      </c>
      <c r="I11" s="570">
        <v>615</v>
      </c>
      <c r="J11" s="568">
        <v>16485</v>
      </c>
      <c r="K11" s="564"/>
    </row>
    <row r="12" spans="1:12" s="124" customFormat="1" ht="12" customHeight="1">
      <c r="A12" s="557"/>
      <c r="B12" s="572"/>
      <c r="C12" s="566" t="s">
        <v>332</v>
      </c>
      <c r="D12" s="567">
        <v>49</v>
      </c>
      <c r="E12" s="1360">
        <v>169</v>
      </c>
      <c r="F12" s="1361"/>
      <c r="G12" s="568">
        <v>5655</v>
      </c>
      <c r="H12" s="569">
        <v>89</v>
      </c>
      <c r="I12" s="570">
        <v>610</v>
      </c>
      <c r="J12" s="568">
        <v>15990</v>
      </c>
      <c r="K12" s="564"/>
    </row>
    <row r="13" spans="1:12" s="124" customFormat="1" ht="12" customHeight="1">
      <c r="A13" s="557"/>
      <c r="B13" s="572" t="s">
        <v>333</v>
      </c>
      <c r="C13" s="566" t="s">
        <v>334</v>
      </c>
      <c r="D13" s="567">
        <v>49</v>
      </c>
      <c r="E13" s="1360">
        <v>179</v>
      </c>
      <c r="F13" s="1361"/>
      <c r="G13" s="568">
        <v>6228</v>
      </c>
      <c r="H13" s="569">
        <v>89</v>
      </c>
      <c r="I13" s="570">
        <v>598</v>
      </c>
      <c r="J13" s="568">
        <v>15708</v>
      </c>
      <c r="K13" s="564"/>
    </row>
    <row r="14" spans="1:12" s="124" customFormat="1" ht="12" customHeight="1">
      <c r="A14" s="546"/>
      <c r="B14" s="571"/>
      <c r="C14" s="566" t="s">
        <v>335</v>
      </c>
      <c r="D14" s="567">
        <v>45</v>
      </c>
      <c r="E14" s="1360">
        <v>188</v>
      </c>
      <c r="F14" s="1361"/>
      <c r="G14" s="568">
        <v>7345</v>
      </c>
      <c r="H14" s="569">
        <v>89</v>
      </c>
      <c r="I14" s="570">
        <v>600</v>
      </c>
      <c r="J14" s="568">
        <v>15429</v>
      </c>
      <c r="K14" s="564"/>
    </row>
    <row r="15" spans="1:12" s="124" customFormat="1" ht="12" customHeight="1">
      <c r="A15" s="546"/>
      <c r="B15" s="571"/>
      <c r="C15" s="566" t="s">
        <v>336</v>
      </c>
      <c r="D15" s="567">
        <v>41</v>
      </c>
      <c r="E15" s="1360">
        <v>194</v>
      </c>
      <c r="F15" s="1361"/>
      <c r="G15" s="568">
        <v>7759</v>
      </c>
      <c r="H15" s="569">
        <v>92</v>
      </c>
      <c r="I15" s="570">
        <v>612</v>
      </c>
      <c r="J15" s="568">
        <v>14987</v>
      </c>
      <c r="K15" s="564"/>
    </row>
    <row r="16" spans="1:12" s="124" customFormat="1" ht="12" customHeight="1">
      <c r="A16" s="557"/>
      <c r="B16" s="574"/>
      <c r="C16" s="575" t="s">
        <v>337</v>
      </c>
      <c r="D16" s="576">
        <v>36</v>
      </c>
      <c r="E16" s="577">
        <v>66</v>
      </c>
      <c r="F16" s="578">
        <v>132</v>
      </c>
      <c r="G16" s="579">
        <v>7992</v>
      </c>
      <c r="H16" s="578">
        <v>74</v>
      </c>
      <c r="I16" s="577">
        <v>599</v>
      </c>
      <c r="J16" s="579">
        <v>14494</v>
      </c>
      <c r="K16" s="564"/>
    </row>
    <row r="17" spans="1:11" s="124" customFormat="1" ht="12" customHeight="1">
      <c r="A17" s="557"/>
      <c r="B17" s="580"/>
      <c r="C17" s="581" t="s">
        <v>338</v>
      </c>
      <c r="D17" s="582">
        <v>36</v>
      </c>
      <c r="E17" s="583">
        <v>65</v>
      </c>
      <c r="F17" s="584">
        <v>133</v>
      </c>
      <c r="G17" s="585">
        <v>8000</v>
      </c>
      <c r="H17" s="584">
        <v>73</v>
      </c>
      <c r="I17" s="583">
        <v>598</v>
      </c>
      <c r="J17" s="585">
        <v>14441</v>
      </c>
      <c r="K17" s="564"/>
    </row>
    <row r="18" spans="1:11" s="124" customFormat="1" ht="12" customHeight="1">
      <c r="A18" s="557"/>
      <c r="B18" s="586"/>
      <c r="C18" s="587" t="s">
        <v>339</v>
      </c>
      <c r="D18" s="588">
        <v>36</v>
      </c>
      <c r="E18" s="589">
        <v>66</v>
      </c>
      <c r="F18" s="590">
        <v>131</v>
      </c>
      <c r="G18" s="591">
        <v>8044</v>
      </c>
      <c r="H18" s="590">
        <v>71</v>
      </c>
      <c r="I18" s="589">
        <v>598</v>
      </c>
      <c r="J18" s="591">
        <v>14395</v>
      </c>
      <c r="K18" s="564"/>
    </row>
    <row r="19" spans="1:11" s="124" customFormat="1" ht="12" customHeight="1">
      <c r="A19" s="557"/>
      <c r="B19" s="586"/>
      <c r="C19" s="587" t="s">
        <v>340</v>
      </c>
      <c r="D19" s="588">
        <v>36</v>
      </c>
      <c r="E19" s="589">
        <v>66</v>
      </c>
      <c r="F19" s="590">
        <v>131</v>
      </c>
      <c r="G19" s="591">
        <v>8063</v>
      </c>
      <c r="H19" s="592">
        <v>71</v>
      </c>
      <c r="I19" s="589">
        <v>604</v>
      </c>
      <c r="J19" s="591">
        <v>14307</v>
      </c>
      <c r="K19" s="564"/>
    </row>
    <row r="20" spans="1:11" s="124" customFormat="1" ht="12" customHeight="1">
      <c r="A20" s="557"/>
      <c r="B20" s="593"/>
      <c r="C20" s="594" t="s">
        <v>52</v>
      </c>
      <c r="D20" s="595">
        <v>36</v>
      </c>
      <c r="E20" s="596">
        <v>66</v>
      </c>
      <c r="F20" s="597">
        <v>131</v>
      </c>
      <c r="G20" s="598">
        <v>8097</v>
      </c>
      <c r="H20" s="599">
        <v>71</v>
      </c>
      <c r="I20" s="596">
        <v>585</v>
      </c>
      <c r="J20" s="598">
        <v>14271</v>
      </c>
      <c r="K20" s="600"/>
    </row>
    <row r="21" spans="1:11" s="124" customFormat="1" ht="12" customHeight="1">
      <c r="A21" s="557"/>
      <c r="B21" s="601"/>
      <c r="C21" s="602" t="s">
        <v>341</v>
      </c>
      <c r="D21" s="603">
        <v>36</v>
      </c>
      <c r="E21" s="604">
        <v>66</v>
      </c>
      <c r="F21" s="605">
        <v>131</v>
      </c>
      <c r="G21" s="606">
        <v>8117</v>
      </c>
      <c r="H21" s="607">
        <v>70</v>
      </c>
      <c r="I21" s="604">
        <v>585</v>
      </c>
      <c r="J21" s="606">
        <v>14271</v>
      </c>
      <c r="K21" s="600"/>
    </row>
    <row r="22" spans="1:11" s="124" customFormat="1" ht="12" customHeight="1">
      <c r="A22" s="546"/>
      <c r="B22" s="608"/>
      <c r="C22" s="609" t="s">
        <v>41</v>
      </c>
      <c r="D22" s="610">
        <v>35</v>
      </c>
      <c r="E22" s="611">
        <v>65</v>
      </c>
      <c r="F22" s="612">
        <v>132</v>
      </c>
      <c r="G22" s="613">
        <v>8154</v>
      </c>
      <c r="H22" s="614">
        <v>67</v>
      </c>
      <c r="I22" s="611">
        <v>617</v>
      </c>
      <c r="J22" s="613">
        <v>14278</v>
      </c>
      <c r="K22" s="600"/>
    </row>
    <row r="23" spans="1:11" s="124" customFormat="1" ht="12" customHeight="1">
      <c r="A23" s="546"/>
      <c r="B23" s="615"/>
      <c r="C23" s="616" t="s">
        <v>342</v>
      </c>
      <c r="D23" s="617">
        <v>28</v>
      </c>
      <c r="E23" s="618">
        <v>65</v>
      </c>
      <c r="F23" s="619">
        <v>131</v>
      </c>
      <c r="G23" s="620">
        <v>8208</v>
      </c>
      <c r="H23" s="621">
        <v>64</v>
      </c>
      <c r="I23" s="618">
        <v>618</v>
      </c>
      <c r="J23" s="620">
        <v>14292</v>
      </c>
      <c r="K23" s="600"/>
    </row>
    <row r="24" spans="1:11" s="124" customFormat="1" ht="12" customHeight="1">
      <c r="A24" s="546"/>
      <c r="B24" s="622"/>
      <c r="C24" s="594" t="s">
        <v>325</v>
      </c>
      <c r="D24" s="595">
        <v>28</v>
      </c>
      <c r="E24" s="596">
        <v>64</v>
      </c>
      <c r="F24" s="597">
        <v>130</v>
      </c>
      <c r="G24" s="598">
        <v>8272</v>
      </c>
      <c r="H24" s="623">
        <v>64</v>
      </c>
      <c r="I24" s="596">
        <v>618</v>
      </c>
      <c r="J24" s="598">
        <v>14276</v>
      </c>
      <c r="K24" s="600"/>
    </row>
    <row r="25" spans="1:11" s="124" customFormat="1" ht="12" customHeight="1">
      <c r="A25" s="546"/>
      <c r="B25" s="622"/>
      <c r="C25" s="594" t="s">
        <v>53</v>
      </c>
      <c r="D25" s="595">
        <v>28</v>
      </c>
      <c r="E25" s="596">
        <v>64</v>
      </c>
      <c r="F25" s="597">
        <v>129</v>
      </c>
      <c r="G25" s="598">
        <v>8318</v>
      </c>
      <c r="H25" s="623">
        <v>64</v>
      </c>
      <c r="I25" s="596">
        <v>618</v>
      </c>
      <c r="J25" s="598">
        <v>14283</v>
      </c>
      <c r="K25" s="600"/>
    </row>
    <row r="26" spans="1:11" s="124" customFormat="1" ht="12" customHeight="1">
      <c r="A26" s="546"/>
      <c r="B26" s="624"/>
      <c r="C26" s="602" t="s">
        <v>343</v>
      </c>
      <c r="D26" s="603">
        <v>27</v>
      </c>
      <c r="E26" s="604">
        <v>64</v>
      </c>
      <c r="F26" s="605">
        <v>129</v>
      </c>
      <c r="G26" s="606">
        <v>8372</v>
      </c>
      <c r="H26" s="625">
        <v>64</v>
      </c>
      <c r="I26" s="604">
        <v>616</v>
      </c>
      <c r="J26" s="606">
        <v>14338</v>
      </c>
      <c r="K26" s="600"/>
    </row>
    <row r="27" spans="1:11" s="124" customFormat="1" ht="12" customHeight="1">
      <c r="A27" s="626"/>
      <c r="B27" s="627"/>
      <c r="C27" s="628" t="s">
        <v>344</v>
      </c>
      <c r="D27" s="629">
        <v>27</v>
      </c>
      <c r="E27" s="630">
        <v>64</v>
      </c>
      <c r="F27" s="631">
        <v>129</v>
      </c>
      <c r="G27" s="632">
        <v>8428</v>
      </c>
      <c r="H27" s="633">
        <v>64</v>
      </c>
      <c r="I27" s="630">
        <v>617</v>
      </c>
      <c r="J27" s="632">
        <v>14297</v>
      </c>
      <c r="K27" s="634"/>
    </row>
    <row r="28" spans="1:11" s="124" customFormat="1" ht="12" customHeight="1">
      <c r="A28" s="626"/>
      <c r="B28" s="622"/>
      <c r="C28" s="594" t="s">
        <v>345</v>
      </c>
      <c r="D28" s="595">
        <v>27</v>
      </c>
      <c r="E28" s="596">
        <v>64</v>
      </c>
      <c r="F28" s="597">
        <v>129</v>
      </c>
      <c r="G28" s="598">
        <v>8480</v>
      </c>
      <c r="H28" s="623">
        <v>64</v>
      </c>
      <c r="I28" s="596">
        <v>618</v>
      </c>
      <c r="J28" s="598">
        <v>14202</v>
      </c>
      <c r="K28" s="634"/>
    </row>
    <row r="29" spans="1:11" s="124" customFormat="1" ht="12" customHeight="1">
      <c r="A29" s="626"/>
      <c r="B29" s="586" t="s">
        <v>333</v>
      </c>
      <c r="C29" s="635" t="s">
        <v>54</v>
      </c>
      <c r="D29" s="617">
        <v>27</v>
      </c>
      <c r="E29" s="618">
        <v>64</v>
      </c>
      <c r="F29" s="619">
        <v>130</v>
      </c>
      <c r="G29" s="620">
        <v>8519</v>
      </c>
      <c r="H29" s="621">
        <v>64</v>
      </c>
      <c r="I29" s="618">
        <v>619</v>
      </c>
      <c r="J29" s="620">
        <v>14039</v>
      </c>
      <c r="K29" s="634"/>
    </row>
    <row r="30" spans="1:11" s="124" customFormat="1" ht="12" customHeight="1">
      <c r="A30" s="626"/>
      <c r="B30" s="636"/>
      <c r="C30" s="635" t="s">
        <v>346</v>
      </c>
      <c r="D30" s="617">
        <v>27</v>
      </c>
      <c r="E30" s="618">
        <v>64</v>
      </c>
      <c r="F30" s="619">
        <v>130</v>
      </c>
      <c r="G30" s="620">
        <v>8576</v>
      </c>
      <c r="H30" s="621">
        <v>64</v>
      </c>
      <c r="I30" s="618">
        <v>619</v>
      </c>
      <c r="J30" s="620">
        <v>13934</v>
      </c>
      <c r="K30" s="634"/>
    </row>
    <row r="31" spans="1:11" s="124" customFormat="1" ht="12" customHeight="1" thickBot="1">
      <c r="A31" s="626"/>
      <c r="B31" s="637"/>
      <c r="C31" s="638" t="s">
        <v>334</v>
      </c>
      <c r="D31" s="639">
        <v>27</v>
      </c>
      <c r="E31" s="640">
        <v>64</v>
      </c>
      <c r="F31" s="641">
        <v>129</v>
      </c>
      <c r="G31" s="642">
        <v>8602</v>
      </c>
      <c r="H31" s="643">
        <v>64</v>
      </c>
      <c r="I31" s="640">
        <v>622</v>
      </c>
      <c r="J31" s="642">
        <v>13763</v>
      </c>
      <c r="K31" s="634"/>
    </row>
    <row r="32" spans="1:11" s="124" customFormat="1" ht="12" customHeight="1" thickBot="1">
      <c r="A32" s="626"/>
      <c r="B32" s="644"/>
      <c r="C32" s="645" t="s">
        <v>347</v>
      </c>
      <c r="D32" s="646">
        <v>27</v>
      </c>
      <c r="E32" s="647">
        <v>64</v>
      </c>
      <c r="F32" s="648">
        <v>127</v>
      </c>
      <c r="G32" s="649">
        <v>8642</v>
      </c>
      <c r="H32" s="650">
        <v>64</v>
      </c>
      <c r="I32" s="647">
        <v>620</v>
      </c>
      <c r="J32" s="649">
        <v>13542</v>
      </c>
      <c r="K32" s="634"/>
    </row>
    <row r="33" spans="1:12" s="124" customFormat="1" ht="12.75" customHeight="1">
      <c r="A33" s="626"/>
      <c r="B33" s="1362" t="s">
        <v>348</v>
      </c>
      <c r="C33" s="1362"/>
      <c r="D33" s="1362"/>
      <c r="E33" s="1362"/>
      <c r="F33" s="1362"/>
      <c r="G33" s="1362"/>
      <c r="H33" s="1362"/>
      <c r="I33" s="1362"/>
      <c r="J33" s="1362"/>
      <c r="K33" s="1363"/>
      <c r="L33" s="1363"/>
    </row>
    <row r="34" spans="1:12" s="124" customFormat="1" ht="8.25" customHeight="1"/>
    <row r="35" spans="1:12" s="124" customFormat="1" ht="18" customHeight="1">
      <c r="A35" s="1359" t="s">
        <v>349</v>
      </c>
      <c r="B35" s="1359"/>
      <c r="C35" s="1359"/>
      <c r="D35" s="1359"/>
      <c r="E35" s="1359"/>
      <c r="F35" s="1359"/>
      <c r="G35" s="1359"/>
      <c r="H35" s="1359"/>
      <c r="I35" s="1359"/>
      <c r="J35" s="1359"/>
      <c r="K35" s="1359"/>
      <c r="L35" s="1359"/>
    </row>
    <row r="36" spans="1:12" ht="12" customHeight="1" thickBo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347" t="s">
        <v>350</v>
      </c>
      <c r="L36" s="1347"/>
    </row>
    <row r="37" spans="1:12" ht="14">
      <c r="A37" s="1348" t="s">
        <v>351</v>
      </c>
      <c r="B37" s="1351" t="s">
        <v>352</v>
      </c>
      <c r="C37" s="1352"/>
      <c r="D37" s="1352"/>
      <c r="E37" s="1352"/>
      <c r="F37" s="1352"/>
      <c r="G37" s="1212"/>
      <c r="H37" s="1211" t="s">
        <v>353</v>
      </c>
      <c r="I37" s="1352"/>
      <c r="J37" s="1352"/>
      <c r="K37" s="1352"/>
      <c r="L37" s="1212"/>
    </row>
    <row r="38" spans="1:12" ht="13.5" customHeight="1">
      <c r="A38" s="1349"/>
      <c r="B38" s="1353" t="s">
        <v>354</v>
      </c>
      <c r="C38" s="1335" t="s">
        <v>355</v>
      </c>
      <c r="D38" s="1335" t="s">
        <v>356</v>
      </c>
      <c r="E38" s="1335" t="s">
        <v>357</v>
      </c>
      <c r="F38" s="1335" t="s">
        <v>358</v>
      </c>
      <c r="G38" s="1356" t="s">
        <v>359</v>
      </c>
      <c r="H38" s="1332" t="s">
        <v>360</v>
      </c>
      <c r="I38" s="1335" t="s">
        <v>361</v>
      </c>
      <c r="J38" s="1338" t="s">
        <v>362</v>
      </c>
      <c r="K38" s="1341" t="s">
        <v>363</v>
      </c>
      <c r="L38" s="1344" t="s">
        <v>359</v>
      </c>
    </row>
    <row r="39" spans="1:12">
      <c r="A39" s="1349"/>
      <c r="B39" s="1354"/>
      <c r="C39" s="1336"/>
      <c r="D39" s="1336"/>
      <c r="E39" s="1336"/>
      <c r="F39" s="1336"/>
      <c r="G39" s="1357"/>
      <c r="H39" s="1333"/>
      <c r="I39" s="1336"/>
      <c r="J39" s="1339"/>
      <c r="K39" s="1342"/>
      <c r="L39" s="1345"/>
    </row>
    <row r="40" spans="1:12" ht="25.5" customHeight="1" thickBot="1">
      <c r="A40" s="1350"/>
      <c r="B40" s="1355"/>
      <c r="C40" s="1337"/>
      <c r="D40" s="1337"/>
      <c r="E40" s="1337"/>
      <c r="F40" s="1337"/>
      <c r="G40" s="1358"/>
      <c r="H40" s="1334"/>
      <c r="I40" s="1337"/>
      <c r="J40" s="1340"/>
      <c r="K40" s="1343"/>
      <c r="L40" s="1346"/>
    </row>
    <row r="41" spans="1:12" ht="12" customHeight="1">
      <c r="A41" s="651" t="s">
        <v>364</v>
      </c>
      <c r="B41" s="652">
        <v>13</v>
      </c>
      <c r="C41" s="653">
        <v>10</v>
      </c>
      <c r="D41" s="653"/>
      <c r="E41" s="653"/>
      <c r="F41" s="653"/>
      <c r="G41" s="654"/>
      <c r="H41" s="655">
        <v>276</v>
      </c>
      <c r="I41" s="653"/>
      <c r="J41" s="656"/>
      <c r="K41" s="657">
        <v>414</v>
      </c>
      <c r="L41" s="658">
        <v>5</v>
      </c>
    </row>
    <row r="42" spans="1:12" ht="12" customHeight="1">
      <c r="A42" s="659" t="s">
        <v>365</v>
      </c>
      <c r="B42" s="660">
        <v>14</v>
      </c>
      <c r="C42" s="661">
        <v>20</v>
      </c>
      <c r="D42" s="661"/>
      <c r="E42" s="661"/>
      <c r="F42" s="661"/>
      <c r="G42" s="662">
        <v>16</v>
      </c>
      <c r="H42" s="663">
        <v>370</v>
      </c>
      <c r="I42" s="661">
        <v>25</v>
      </c>
      <c r="J42" s="664"/>
      <c r="K42" s="665">
        <v>991</v>
      </c>
      <c r="L42" s="666">
        <v>25</v>
      </c>
    </row>
    <row r="43" spans="1:12" ht="12" customHeight="1">
      <c r="A43" s="659" t="s">
        <v>366</v>
      </c>
      <c r="B43" s="660">
        <v>25</v>
      </c>
      <c r="C43" s="661">
        <v>29</v>
      </c>
      <c r="D43" s="661">
        <v>2</v>
      </c>
      <c r="E43" s="661"/>
      <c r="F43" s="661">
        <v>9</v>
      </c>
      <c r="G43" s="662">
        <v>19</v>
      </c>
      <c r="H43" s="663">
        <v>434</v>
      </c>
      <c r="I43" s="661">
        <v>28</v>
      </c>
      <c r="J43" s="664"/>
      <c r="K43" s="665">
        <v>1007</v>
      </c>
      <c r="L43" s="666">
        <v>10</v>
      </c>
    </row>
    <row r="44" spans="1:12" ht="12" customHeight="1">
      <c r="A44" s="659" t="s">
        <v>367</v>
      </c>
      <c r="B44" s="660">
        <v>36</v>
      </c>
      <c r="C44" s="661">
        <v>46</v>
      </c>
      <c r="D44" s="661">
        <v>7</v>
      </c>
      <c r="E44" s="661">
        <v>8</v>
      </c>
      <c r="F44" s="661">
        <v>40</v>
      </c>
      <c r="G44" s="662">
        <v>26</v>
      </c>
      <c r="H44" s="663">
        <v>500</v>
      </c>
      <c r="I44" s="661">
        <v>24</v>
      </c>
      <c r="J44" s="664"/>
      <c r="K44" s="665">
        <v>872</v>
      </c>
      <c r="L44" s="666">
        <v>43</v>
      </c>
    </row>
    <row r="45" spans="1:12" ht="12" customHeight="1">
      <c r="A45" s="659" t="s">
        <v>368</v>
      </c>
      <c r="B45" s="667">
        <v>84</v>
      </c>
      <c r="C45" s="665">
        <v>82</v>
      </c>
      <c r="D45" s="665">
        <v>21</v>
      </c>
      <c r="E45" s="665">
        <v>29</v>
      </c>
      <c r="F45" s="665">
        <v>89</v>
      </c>
      <c r="G45" s="668">
        <v>99</v>
      </c>
      <c r="H45" s="571">
        <v>599</v>
      </c>
      <c r="I45" s="665">
        <v>42</v>
      </c>
      <c r="J45" s="665"/>
      <c r="K45" s="665">
        <v>540</v>
      </c>
      <c r="L45" s="666">
        <v>98</v>
      </c>
    </row>
    <row r="46" spans="1:12" ht="12" customHeight="1">
      <c r="A46" s="659" t="s">
        <v>369</v>
      </c>
      <c r="B46" s="667">
        <v>109</v>
      </c>
      <c r="C46" s="665">
        <v>125</v>
      </c>
      <c r="D46" s="665">
        <v>29</v>
      </c>
      <c r="E46" s="665">
        <v>39</v>
      </c>
      <c r="F46" s="665">
        <v>141</v>
      </c>
      <c r="G46" s="668">
        <v>151</v>
      </c>
      <c r="H46" s="571">
        <v>551</v>
      </c>
      <c r="I46" s="665">
        <v>29</v>
      </c>
      <c r="J46" s="665"/>
      <c r="K46" s="665">
        <v>364</v>
      </c>
      <c r="L46" s="666">
        <v>152</v>
      </c>
    </row>
    <row r="47" spans="1:12" ht="12" customHeight="1">
      <c r="A47" s="659" t="s">
        <v>370</v>
      </c>
      <c r="B47" s="667">
        <v>119</v>
      </c>
      <c r="C47" s="665">
        <v>152</v>
      </c>
      <c r="D47" s="665">
        <v>43</v>
      </c>
      <c r="E47" s="665">
        <v>41</v>
      </c>
      <c r="F47" s="665">
        <v>170</v>
      </c>
      <c r="G47" s="668">
        <v>379</v>
      </c>
      <c r="H47" s="571">
        <v>567</v>
      </c>
      <c r="I47" s="665">
        <v>28</v>
      </c>
      <c r="J47" s="665"/>
      <c r="K47" s="665">
        <v>387</v>
      </c>
      <c r="L47" s="666">
        <v>214</v>
      </c>
    </row>
    <row r="48" spans="1:12" ht="12" customHeight="1">
      <c r="A48" s="659" t="s">
        <v>371</v>
      </c>
      <c r="B48" s="667">
        <v>132</v>
      </c>
      <c r="C48" s="665">
        <v>169</v>
      </c>
      <c r="D48" s="665">
        <v>45</v>
      </c>
      <c r="E48" s="665">
        <v>45</v>
      </c>
      <c r="F48" s="665">
        <v>194</v>
      </c>
      <c r="G48" s="668">
        <v>449</v>
      </c>
      <c r="H48" s="571">
        <v>593</v>
      </c>
      <c r="I48" s="665">
        <v>24</v>
      </c>
      <c r="J48" s="665"/>
      <c r="K48" s="665">
        <v>371</v>
      </c>
      <c r="L48" s="666">
        <v>244</v>
      </c>
    </row>
    <row r="49" spans="1:14" ht="12" customHeight="1">
      <c r="A49" s="659" t="s">
        <v>372</v>
      </c>
      <c r="B49" s="667">
        <v>136</v>
      </c>
      <c r="C49" s="665">
        <v>179</v>
      </c>
      <c r="D49" s="665">
        <v>64</v>
      </c>
      <c r="E49" s="665">
        <v>48</v>
      </c>
      <c r="F49" s="665">
        <v>216</v>
      </c>
      <c r="G49" s="668">
        <v>482</v>
      </c>
      <c r="H49" s="571">
        <v>602</v>
      </c>
      <c r="I49" s="665">
        <v>19</v>
      </c>
      <c r="J49" s="665"/>
      <c r="K49" s="665">
        <v>398</v>
      </c>
      <c r="L49" s="666">
        <v>301</v>
      </c>
    </row>
    <row r="50" spans="1:14" ht="12" customHeight="1">
      <c r="A50" s="659" t="s">
        <v>373</v>
      </c>
      <c r="B50" s="667">
        <v>158</v>
      </c>
      <c r="C50" s="665">
        <v>168</v>
      </c>
      <c r="D50" s="665">
        <v>67</v>
      </c>
      <c r="E50" s="665">
        <v>51</v>
      </c>
      <c r="F50" s="665">
        <v>225</v>
      </c>
      <c r="G50" s="668">
        <v>525</v>
      </c>
      <c r="H50" s="571">
        <v>590</v>
      </c>
      <c r="I50" s="665">
        <v>20</v>
      </c>
      <c r="J50" s="665"/>
      <c r="K50" s="665">
        <v>397</v>
      </c>
      <c r="L50" s="666">
        <v>362</v>
      </c>
    </row>
    <row r="51" spans="1:14" ht="12" customHeight="1">
      <c r="A51" s="669" t="s">
        <v>374</v>
      </c>
      <c r="B51" s="670">
        <v>156</v>
      </c>
      <c r="C51" s="671">
        <v>176</v>
      </c>
      <c r="D51" s="671">
        <v>66</v>
      </c>
      <c r="E51" s="672">
        <v>51</v>
      </c>
      <c r="F51" s="671">
        <v>236</v>
      </c>
      <c r="G51" s="673">
        <v>523</v>
      </c>
      <c r="H51" s="674">
        <v>580</v>
      </c>
      <c r="I51" s="671">
        <v>22</v>
      </c>
      <c r="J51" s="671">
        <v>331</v>
      </c>
      <c r="K51" s="671">
        <v>98</v>
      </c>
      <c r="L51" s="675">
        <v>23</v>
      </c>
    </row>
    <row r="52" spans="1:14" ht="12" customHeight="1">
      <c r="A52" s="676" t="s">
        <v>338</v>
      </c>
      <c r="B52" s="677">
        <v>155</v>
      </c>
      <c r="C52" s="678">
        <v>171</v>
      </c>
      <c r="D52" s="678">
        <v>65</v>
      </c>
      <c r="E52" s="679">
        <v>50</v>
      </c>
      <c r="F52" s="678">
        <v>246</v>
      </c>
      <c r="G52" s="680">
        <v>539</v>
      </c>
      <c r="H52" s="608">
        <v>576</v>
      </c>
      <c r="I52" s="678">
        <v>24</v>
      </c>
      <c r="J52" s="678">
        <v>318</v>
      </c>
      <c r="K52" s="678">
        <v>100</v>
      </c>
      <c r="L52" s="681">
        <v>34</v>
      </c>
    </row>
    <row r="53" spans="1:14" ht="12" customHeight="1">
      <c r="A53" s="682" t="s">
        <v>339</v>
      </c>
      <c r="B53" s="683">
        <v>157</v>
      </c>
      <c r="C53" s="684">
        <v>172</v>
      </c>
      <c r="D53" s="684">
        <v>64</v>
      </c>
      <c r="E53" s="685">
        <v>49</v>
      </c>
      <c r="F53" s="684">
        <v>251</v>
      </c>
      <c r="G53" s="616">
        <v>537</v>
      </c>
      <c r="H53" s="615">
        <v>573</v>
      </c>
      <c r="I53" s="684">
        <v>24</v>
      </c>
      <c r="J53" s="684">
        <v>307</v>
      </c>
      <c r="K53" s="684">
        <v>103</v>
      </c>
      <c r="L53" s="686">
        <v>35</v>
      </c>
    </row>
    <row r="54" spans="1:14" ht="12" customHeight="1">
      <c r="A54" s="682" t="s">
        <v>340</v>
      </c>
      <c r="B54" s="683">
        <v>154</v>
      </c>
      <c r="C54" s="684">
        <v>177</v>
      </c>
      <c r="D54" s="684">
        <v>63</v>
      </c>
      <c r="E54" s="685">
        <v>49</v>
      </c>
      <c r="F54" s="684">
        <v>253</v>
      </c>
      <c r="G54" s="616">
        <v>543</v>
      </c>
      <c r="H54" s="615">
        <v>574</v>
      </c>
      <c r="I54" s="684">
        <v>22</v>
      </c>
      <c r="J54" s="684">
        <v>302</v>
      </c>
      <c r="K54" s="684">
        <v>115</v>
      </c>
      <c r="L54" s="686">
        <v>36</v>
      </c>
    </row>
    <row r="55" spans="1:14" ht="12" customHeight="1">
      <c r="A55" s="687" t="s">
        <v>52</v>
      </c>
      <c r="B55" s="688">
        <v>154</v>
      </c>
      <c r="C55" s="685">
        <v>173</v>
      </c>
      <c r="D55" s="685">
        <v>63</v>
      </c>
      <c r="E55" s="685">
        <v>49</v>
      </c>
      <c r="F55" s="685">
        <v>254</v>
      </c>
      <c r="G55" s="689">
        <v>552</v>
      </c>
      <c r="H55" s="690">
        <v>572</v>
      </c>
      <c r="I55" s="685">
        <v>22</v>
      </c>
      <c r="J55" s="685">
        <v>291</v>
      </c>
      <c r="K55" s="685">
        <v>114</v>
      </c>
      <c r="L55" s="691">
        <v>36</v>
      </c>
    </row>
    <row r="56" spans="1:14" ht="12" customHeight="1">
      <c r="A56" s="692" t="s">
        <v>341</v>
      </c>
      <c r="B56" s="693">
        <v>150</v>
      </c>
      <c r="C56" s="693">
        <v>175</v>
      </c>
      <c r="D56" s="693">
        <v>63</v>
      </c>
      <c r="E56" s="693">
        <v>49</v>
      </c>
      <c r="F56" s="693">
        <v>255</v>
      </c>
      <c r="G56" s="694">
        <v>548</v>
      </c>
      <c r="H56" s="695">
        <v>569</v>
      </c>
      <c r="I56" s="693">
        <v>24</v>
      </c>
      <c r="J56" s="693">
        <v>305</v>
      </c>
      <c r="K56" s="693">
        <v>93</v>
      </c>
      <c r="L56" s="696">
        <v>35</v>
      </c>
      <c r="N56" s="544">
        <f t="shared" ref="N56:N61" si="0">SUM(B56:L56)</f>
        <v>2266</v>
      </c>
    </row>
    <row r="57" spans="1:14" ht="12" customHeight="1">
      <c r="A57" s="697" t="s">
        <v>41</v>
      </c>
      <c r="B57" s="698">
        <v>151</v>
      </c>
      <c r="C57" s="698">
        <v>175</v>
      </c>
      <c r="D57" s="698">
        <v>62</v>
      </c>
      <c r="E57" s="698">
        <v>47</v>
      </c>
      <c r="F57" s="698">
        <v>253</v>
      </c>
      <c r="G57" s="698">
        <v>544</v>
      </c>
      <c r="H57" s="608">
        <v>574</v>
      </c>
      <c r="I57" s="698">
        <v>23</v>
      </c>
      <c r="J57" s="698">
        <v>297</v>
      </c>
      <c r="K57" s="698">
        <v>101</v>
      </c>
      <c r="L57" s="699">
        <v>35</v>
      </c>
      <c r="N57" s="544">
        <f t="shared" si="0"/>
        <v>2262</v>
      </c>
    </row>
    <row r="58" spans="1:14" ht="12" customHeight="1">
      <c r="A58" s="636" t="s">
        <v>342</v>
      </c>
      <c r="B58" s="700">
        <v>152</v>
      </c>
      <c r="C58" s="700">
        <v>172</v>
      </c>
      <c r="D58" s="700">
        <v>63</v>
      </c>
      <c r="E58" s="700">
        <v>46</v>
      </c>
      <c r="F58" s="700">
        <v>257</v>
      </c>
      <c r="G58" s="701">
        <v>548</v>
      </c>
      <c r="H58" s="615">
        <v>574</v>
      </c>
      <c r="I58" s="700">
        <v>23</v>
      </c>
      <c r="J58" s="700">
        <v>299</v>
      </c>
      <c r="K58" s="700">
        <v>101</v>
      </c>
      <c r="L58" s="702">
        <v>36</v>
      </c>
      <c r="N58" s="544">
        <f t="shared" si="0"/>
        <v>2271</v>
      </c>
    </row>
    <row r="59" spans="1:14" ht="12" customHeight="1">
      <c r="A59" s="636" t="s">
        <v>325</v>
      </c>
      <c r="B59" s="700">
        <v>157</v>
      </c>
      <c r="C59" s="700">
        <v>168</v>
      </c>
      <c r="D59" s="700">
        <v>62</v>
      </c>
      <c r="E59" s="700">
        <v>44</v>
      </c>
      <c r="F59" s="700">
        <v>260</v>
      </c>
      <c r="G59" s="701">
        <v>556</v>
      </c>
      <c r="H59" s="690">
        <v>571</v>
      </c>
      <c r="I59" s="701">
        <v>23</v>
      </c>
      <c r="J59" s="701">
        <v>302</v>
      </c>
      <c r="K59" s="701">
        <v>103</v>
      </c>
      <c r="L59" s="703">
        <v>40</v>
      </c>
      <c r="N59" s="544">
        <f t="shared" si="0"/>
        <v>2286</v>
      </c>
    </row>
    <row r="60" spans="1:14" ht="12" customHeight="1">
      <c r="A60" s="704" t="s">
        <v>53</v>
      </c>
      <c r="B60" s="705">
        <v>158</v>
      </c>
      <c r="C60" s="705">
        <v>167</v>
      </c>
      <c r="D60" s="705">
        <v>61</v>
      </c>
      <c r="E60" s="705">
        <v>42</v>
      </c>
      <c r="F60" s="705">
        <v>260</v>
      </c>
      <c r="G60" s="706">
        <v>557</v>
      </c>
      <c r="H60" s="707">
        <v>568</v>
      </c>
      <c r="I60" s="706">
        <v>23</v>
      </c>
      <c r="J60" s="706">
        <v>301</v>
      </c>
      <c r="K60" s="706">
        <v>100</v>
      </c>
      <c r="L60" s="708">
        <v>43</v>
      </c>
      <c r="N60" s="544">
        <f t="shared" si="0"/>
        <v>2280</v>
      </c>
    </row>
    <row r="61" spans="1:14" ht="12" customHeight="1">
      <c r="A61" s="709" t="s">
        <v>343</v>
      </c>
      <c r="B61" s="710">
        <v>162</v>
      </c>
      <c r="C61" s="710">
        <v>164</v>
      </c>
      <c r="D61" s="710">
        <v>62</v>
      </c>
      <c r="E61" s="710">
        <v>42</v>
      </c>
      <c r="F61" s="710">
        <v>262</v>
      </c>
      <c r="G61" s="711">
        <v>561</v>
      </c>
      <c r="H61" s="712">
        <v>566</v>
      </c>
      <c r="I61" s="713">
        <v>23</v>
      </c>
      <c r="J61" s="713">
        <v>300</v>
      </c>
      <c r="K61" s="713">
        <v>111</v>
      </c>
      <c r="L61" s="711">
        <v>46</v>
      </c>
      <c r="N61" s="544">
        <f t="shared" si="0"/>
        <v>2299</v>
      </c>
    </row>
    <row r="62" spans="1:14" ht="12" customHeight="1">
      <c r="A62" s="714" t="s">
        <v>344</v>
      </c>
      <c r="B62" s="715">
        <v>162</v>
      </c>
      <c r="C62" s="715">
        <v>167</v>
      </c>
      <c r="D62" s="715">
        <v>62</v>
      </c>
      <c r="E62" s="715">
        <v>41</v>
      </c>
      <c r="F62" s="715">
        <v>264</v>
      </c>
      <c r="G62" s="716">
        <v>573</v>
      </c>
      <c r="H62" s="717">
        <v>564</v>
      </c>
      <c r="I62" s="718">
        <v>23</v>
      </c>
      <c r="J62" s="718">
        <v>298</v>
      </c>
      <c r="K62" s="718">
        <v>105</v>
      </c>
      <c r="L62" s="716">
        <v>46</v>
      </c>
      <c r="N62" s="544">
        <f t="shared" ref="N62:N67" si="1">SUM(B62:L62)</f>
        <v>2305</v>
      </c>
    </row>
    <row r="63" spans="1:14" ht="12" customHeight="1">
      <c r="A63" s="586" t="s">
        <v>345</v>
      </c>
      <c r="B63" s="719">
        <v>167</v>
      </c>
      <c r="C63" s="719">
        <v>164</v>
      </c>
      <c r="D63" s="719">
        <v>60</v>
      </c>
      <c r="E63" s="719">
        <v>41</v>
      </c>
      <c r="F63" s="719">
        <v>269</v>
      </c>
      <c r="G63" s="720">
        <v>572</v>
      </c>
      <c r="H63" s="721">
        <v>566</v>
      </c>
      <c r="I63" s="722">
        <v>22</v>
      </c>
      <c r="J63" s="722">
        <v>292</v>
      </c>
      <c r="K63" s="722">
        <v>107</v>
      </c>
      <c r="L63" s="720">
        <v>45</v>
      </c>
      <c r="N63" s="544">
        <f t="shared" si="1"/>
        <v>2305</v>
      </c>
    </row>
    <row r="64" spans="1:14" ht="12" customHeight="1">
      <c r="A64" s="586" t="s">
        <v>152</v>
      </c>
      <c r="B64" s="719">
        <v>168</v>
      </c>
      <c r="C64" s="719">
        <v>162</v>
      </c>
      <c r="D64" s="719">
        <v>61</v>
      </c>
      <c r="E64" s="719">
        <v>41</v>
      </c>
      <c r="F64" s="719">
        <v>274</v>
      </c>
      <c r="G64" s="720">
        <v>585</v>
      </c>
      <c r="H64" s="721">
        <v>567</v>
      </c>
      <c r="I64" s="722">
        <v>22</v>
      </c>
      <c r="J64" s="722">
        <v>291</v>
      </c>
      <c r="K64" s="722">
        <v>109</v>
      </c>
      <c r="L64" s="720">
        <v>49</v>
      </c>
      <c r="N64" s="544">
        <f t="shared" si="1"/>
        <v>2329</v>
      </c>
    </row>
    <row r="65" spans="1:14" ht="12" customHeight="1">
      <c r="A65" s="593" t="s">
        <v>375</v>
      </c>
      <c r="B65" s="710">
        <v>171</v>
      </c>
      <c r="C65" s="710">
        <v>162</v>
      </c>
      <c r="D65" s="710">
        <v>61</v>
      </c>
      <c r="E65" s="710">
        <v>41</v>
      </c>
      <c r="F65" s="710">
        <v>283</v>
      </c>
      <c r="G65" s="711">
        <v>571</v>
      </c>
      <c r="H65" s="723">
        <v>566</v>
      </c>
      <c r="I65" s="713">
        <v>22</v>
      </c>
      <c r="J65" s="713">
        <v>290</v>
      </c>
      <c r="K65" s="713">
        <v>109</v>
      </c>
      <c r="L65" s="711">
        <v>50</v>
      </c>
      <c r="N65" s="544">
        <f t="shared" si="1"/>
        <v>2326</v>
      </c>
    </row>
    <row r="66" spans="1:14" ht="12" customHeight="1" thickBot="1">
      <c r="A66" s="724" t="s">
        <v>376</v>
      </c>
      <c r="B66" s="725">
        <v>175</v>
      </c>
      <c r="C66" s="725">
        <v>161</v>
      </c>
      <c r="D66" s="725">
        <v>61</v>
      </c>
      <c r="E66" s="725">
        <v>40</v>
      </c>
      <c r="F66" s="726">
        <v>287</v>
      </c>
      <c r="G66" s="727">
        <v>582</v>
      </c>
      <c r="H66" s="728">
        <v>567</v>
      </c>
      <c r="I66" s="726">
        <v>22</v>
      </c>
      <c r="J66" s="726">
        <v>291</v>
      </c>
      <c r="K66" s="726">
        <v>111</v>
      </c>
      <c r="L66" s="727">
        <v>50</v>
      </c>
      <c r="N66" s="544">
        <f t="shared" si="1"/>
        <v>2347</v>
      </c>
    </row>
    <row r="67" spans="1:14" ht="12" customHeight="1" thickBot="1">
      <c r="A67" s="729" t="s">
        <v>377</v>
      </c>
      <c r="B67" s="730">
        <v>178</v>
      </c>
      <c r="C67" s="730">
        <v>159</v>
      </c>
      <c r="D67" s="730">
        <v>59</v>
      </c>
      <c r="E67" s="730">
        <v>39</v>
      </c>
      <c r="F67" s="731">
        <v>289</v>
      </c>
      <c r="G67" s="732">
        <v>596</v>
      </c>
      <c r="H67" s="733">
        <v>562</v>
      </c>
      <c r="I67" s="731">
        <v>24</v>
      </c>
      <c r="J67" s="731">
        <v>291</v>
      </c>
      <c r="K67" s="731">
        <v>111</v>
      </c>
      <c r="L67" s="732">
        <v>49</v>
      </c>
      <c r="N67" s="544">
        <f t="shared" si="1"/>
        <v>2357</v>
      </c>
    </row>
    <row r="68" spans="1:14" ht="5.25" customHeight="1">
      <c r="A68" s="734"/>
      <c r="B68" s="735"/>
      <c r="C68" s="735"/>
      <c r="D68" s="735"/>
      <c r="E68" s="735"/>
      <c r="F68" s="735"/>
      <c r="G68" s="736"/>
      <c r="H68" s="736"/>
      <c r="I68" s="736"/>
      <c r="J68" s="736"/>
      <c r="K68" s="736"/>
      <c r="L68" s="736"/>
    </row>
    <row r="69" spans="1:14" ht="12" customHeight="1">
      <c r="A69" s="1331" t="s">
        <v>378</v>
      </c>
      <c r="B69" s="1331"/>
      <c r="C69" s="1331"/>
      <c r="D69" s="1331"/>
      <c r="E69" s="1331"/>
      <c r="F69" s="1331"/>
      <c r="G69" s="1331"/>
      <c r="H69" s="1331"/>
      <c r="I69" s="1331"/>
      <c r="J69" s="1331"/>
      <c r="K69" s="1331"/>
      <c r="L69" s="1331"/>
    </row>
    <row r="70" spans="1:14" ht="12" customHeight="1">
      <c r="A70" s="1331" t="s">
        <v>379</v>
      </c>
      <c r="B70" s="1331"/>
      <c r="C70" s="1331"/>
      <c r="D70" s="1331"/>
      <c r="E70" s="1331"/>
      <c r="F70" s="1331"/>
      <c r="G70" s="1331"/>
      <c r="H70" s="1331"/>
      <c r="I70" s="1331"/>
      <c r="J70" s="1331"/>
      <c r="K70" s="1331"/>
      <c r="L70" s="1331"/>
    </row>
    <row r="71" spans="1:14" ht="12" customHeight="1">
      <c r="A71" s="737" t="s">
        <v>171</v>
      </c>
      <c r="B71" s="738"/>
      <c r="C71" s="738"/>
      <c r="D71" s="738"/>
      <c r="E71" s="738"/>
      <c r="F71" s="738"/>
      <c r="G71" s="738"/>
      <c r="H71" s="738"/>
      <c r="I71" s="738"/>
      <c r="J71" s="738"/>
      <c r="K71" s="738"/>
      <c r="L71" s="738"/>
    </row>
    <row r="72" spans="1:14" ht="12" customHeight="1">
      <c r="A72" s="737" t="s">
        <v>172</v>
      </c>
      <c r="B72" s="738"/>
      <c r="C72" s="738"/>
      <c r="D72" s="738"/>
      <c r="E72" s="738"/>
      <c r="F72" s="738"/>
      <c r="G72" s="738"/>
      <c r="H72" s="738"/>
      <c r="I72" s="738"/>
      <c r="J72" s="738"/>
      <c r="K72" s="738"/>
      <c r="L72" s="738"/>
    </row>
    <row r="73" spans="1:14" ht="12" customHeight="1">
      <c r="A73" s="737" t="s">
        <v>380</v>
      </c>
      <c r="B73" s="738"/>
      <c r="C73" s="738"/>
      <c r="D73" s="738"/>
      <c r="E73" s="738"/>
      <c r="F73" s="738"/>
      <c r="G73" s="738"/>
      <c r="H73" s="738"/>
      <c r="I73" s="738"/>
      <c r="J73" s="738"/>
      <c r="K73" s="738"/>
      <c r="L73" s="738"/>
    </row>
    <row r="74" spans="1:14" ht="12" customHeight="1">
      <c r="A74" s="737" t="s">
        <v>381</v>
      </c>
      <c r="B74" s="738"/>
      <c r="C74" s="738"/>
      <c r="D74" s="738"/>
      <c r="E74" s="738"/>
      <c r="F74" s="738"/>
      <c r="G74" s="738"/>
      <c r="H74" s="738"/>
      <c r="I74" s="738"/>
      <c r="J74" s="738"/>
      <c r="K74" s="738"/>
      <c r="L74" s="738"/>
    </row>
    <row r="75" spans="1:14" ht="14.5" customHeight="1">
      <c r="A75" s="739"/>
    </row>
    <row r="76" spans="1:14" ht="14.5" customHeight="1">
      <c r="A76" s="737"/>
    </row>
    <row r="77" spans="1:14" ht="14.5" customHeight="1"/>
  </sheetData>
  <mergeCells count="35">
    <mergeCell ref="E5:F5"/>
    <mergeCell ref="A1:L1"/>
    <mergeCell ref="I2:J2"/>
    <mergeCell ref="B3:C3"/>
    <mergeCell ref="D3:G3"/>
    <mergeCell ref="H3:J3"/>
    <mergeCell ref="A35:L3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33:L33"/>
    <mergeCell ref="K36:L36"/>
    <mergeCell ref="A37:A40"/>
    <mergeCell ref="B37:G37"/>
    <mergeCell ref="H37:L37"/>
    <mergeCell ref="B38:B40"/>
    <mergeCell ref="C38:C40"/>
    <mergeCell ref="D38:D40"/>
    <mergeCell ref="E38:E40"/>
    <mergeCell ref="F38:F40"/>
    <mergeCell ref="G38:G40"/>
    <mergeCell ref="A70:L70"/>
    <mergeCell ref="H38:H40"/>
    <mergeCell ref="I38:I40"/>
    <mergeCell ref="J38:J40"/>
    <mergeCell ref="K38:K40"/>
    <mergeCell ref="L38:L40"/>
    <mergeCell ref="A69:L69"/>
  </mergeCells>
  <phoneticPr fontId="2"/>
  <printOptions horizontalCentered="1"/>
  <pageMargins left="0.78740157480314965" right="0.9055118110236221" top="0.78740157480314965" bottom="0.82677165354330717" header="0.51181102362204722" footer="0.39370078740157483"/>
  <pageSetup paperSize="9" scale="76" fitToWidth="0" orientation="portrait" r:id="rId1"/>
  <headerFooter alignWithMargins="0">
    <oddFooter>&amp;C&amp;"ＭＳ ゴシック,標準"&amp;13 &amp;14 &amp;15 36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F521-8AB2-4EFC-98EF-C718D52E0156}">
  <sheetPr>
    <tabColor indexed="13"/>
  </sheetPr>
  <dimension ref="A1:R98"/>
  <sheetViews>
    <sheetView view="pageBreakPreview" topLeftCell="A19" zoomScale="98" zoomScaleNormal="150" zoomScaleSheetLayoutView="98" workbookViewId="0">
      <selection activeCell="S15" sqref="S15"/>
    </sheetView>
  </sheetViews>
  <sheetFormatPr defaultColWidth="8.25" defaultRowHeight="22.5"/>
  <cols>
    <col min="1" max="1" width="3" style="367" customWidth="1" phonetic="1"/>
    <col min="2" max="2" width="0.83203125" style="367" customWidth="1" phonetic="1"/>
    <col min="3" max="3" width="11.33203125" style="367" customWidth="1" phonetic="1"/>
    <col min="4" max="4" width="0.83203125" style="367" customWidth="1" phonetic="1"/>
    <col min="5" max="5" width="5.4140625" style="367" customWidth="1" phonetic="1"/>
    <col min="6" max="15" width="4.5" style="367" customWidth="1" phonetic="1"/>
    <col min="16" max="17" width="4.9140625" style="367" customWidth="1" phonetic="1"/>
    <col min="18" max="18" width="8.25" style="367" phonetic="1"/>
    <col min="19" max="256" width="8.25" style="362" phonetic="1"/>
    <col min="257" max="257" width="3" style="362" customWidth="1" phonetic="1"/>
    <col min="258" max="258" width="0.83203125" style="362" customWidth="1" phonetic="1"/>
    <col min="259" max="259" width="11.33203125" style="362" customWidth="1" phonetic="1"/>
    <col min="260" max="260" width="0.83203125" style="362" customWidth="1" phonetic="1"/>
    <col min="261" max="261" width="5.4140625" style="362" customWidth="1" phonetic="1"/>
    <col min="262" max="271" width="4.5" style="362" customWidth="1" phonetic="1"/>
    <col min="272" max="273" width="4.9140625" style="362" customWidth="1" phonetic="1"/>
    <col min="274" max="512" width="8.25" style="362" phonetic="1"/>
    <col min="513" max="513" width="3" style="362" customWidth="1" phonetic="1"/>
    <col min="514" max="514" width="0.83203125" style="362" customWidth="1" phonetic="1"/>
    <col min="515" max="515" width="11.33203125" style="362" customWidth="1" phonetic="1"/>
    <col min="516" max="516" width="0.83203125" style="362" customWidth="1" phonetic="1"/>
    <col min="517" max="517" width="5.4140625" style="362" customWidth="1" phonetic="1"/>
    <col min="518" max="527" width="4.5" style="362" customWidth="1" phonetic="1"/>
    <col min="528" max="529" width="4.9140625" style="362" customWidth="1" phonetic="1"/>
    <col min="530" max="768" width="8.25" style="362" phonetic="1"/>
    <col min="769" max="769" width="3" style="362" customWidth="1" phonetic="1"/>
    <col min="770" max="770" width="0.83203125" style="362" customWidth="1" phonetic="1"/>
    <col min="771" max="771" width="11.33203125" style="362" customWidth="1" phonetic="1"/>
    <col min="772" max="772" width="0.83203125" style="362" customWidth="1" phonetic="1"/>
    <col min="773" max="773" width="5.4140625" style="362" customWidth="1" phonetic="1"/>
    <col min="774" max="783" width="4.5" style="362" customWidth="1" phonetic="1"/>
    <col min="784" max="785" width="4.9140625" style="362" customWidth="1" phonetic="1"/>
    <col min="786" max="1024" width="8.25" style="362" phonetic="1"/>
    <col min="1025" max="1025" width="3" style="362" customWidth="1" phonetic="1"/>
    <col min="1026" max="1026" width="0.83203125" style="362" customWidth="1" phonetic="1"/>
    <col min="1027" max="1027" width="11.33203125" style="362" customWidth="1" phonetic="1"/>
    <col min="1028" max="1028" width="0.83203125" style="362" customWidth="1" phonetic="1"/>
    <col min="1029" max="1029" width="5.4140625" style="362" customWidth="1" phonetic="1"/>
    <col min="1030" max="1039" width="4.5" style="362" customWidth="1" phonetic="1"/>
    <col min="1040" max="1041" width="4.9140625" style="362" customWidth="1" phonetic="1"/>
    <col min="1042" max="1280" width="8.25" style="362" phonetic="1"/>
    <col min="1281" max="1281" width="3" style="362" customWidth="1" phonetic="1"/>
    <col min="1282" max="1282" width="0.83203125" style="362" customWidth="1" phonetic="1"/>
    <col min="1283" max="1283" width="11.33203125" style="362" customWidth="1" phonetic="1"/>
    <col min="1284" max="1284" width="0.83203125" style="362" customWidth="1" phonetic="1"/>
    <col min="1285" max="1285" width="5.4140625" style="362" customWidth="1" phonetic="1"/>
    <col min="1286" max="1295" width="4.5" style="362" customWidth="1" phonetic="1"/>
    <col min="1296" max="1297" width="4.9140625" style="362" customWidth="1" phonetic="1"/>
    <col min="1298" max="1536" width="8.25" style="362" phonetic="1"/>
    <col min="1537" max="1537" width="3" style="362" customWidth="1" phonetic="1"/>
    <col min="1538" max="1538" width="0.83203125" style="362" customWidth="1" phonetic="1"/>
    <col min="1539" max="1539" width="11.33203125" style="362" customWidth="1" phonetic="1"/>
    <col min="1540" max="1540" width="0.83203125" style="362" customWidth="1" phonetic="1"/>
    <col min="1541" max="1541" width="5.4140625" style="362" customWidth="1" phonetic="1"/>
    <col min="1542" max="1551" width="4.5" style="362" customWidth="1" phonetic="1"/>
    <col min="1552" max="1553" width="4.9140625" style="362" customWidth="1" phonetic="1"/>
    <col min="1554" max="1792" width="8.25" style="362" phonetic="1"/>
    <col min="1793" max="1793" width="3" style="362" customWidth="1" phonetic="1"/>
    <col min="1794" max="1794" width="0.83203125" style="362" customWidth="1" phonetic="1"/>
    <col min="1795" max="1795" width="11.33203125" style="362" customWidth="1" phonetic="1"/>
    <col min="1796" max="1796" width="0.83203125" style="362" customWidth="1" phonetic="1"/>
    <col min="1797" max="1797" width="5.4140625" style="362" customWidth="1" phonetic="1"/>
    <col min="1798" max="1807" width="4.5" style="362" customWidth="1" phonetic="1"/>
    <col min="1808" max="1809" width="4.9140625" style="362" customWidth="1" phonetic="1"/>
    <col min="1810" max="2048" width="8.25" style="362" phonetic="1"/>
    <col min="2049" max="2049" width="3" style="362" customWidth="1" phonetic="1"/>
    <col min="2050" max="2050" width="0.83203125" style="362" customWidth="1" phonetic="1"/>
    <col min="2051" max="2051" width="11.33203125" style="362" customWidth="1" phonetic="1"/>
    <col min="2052" max="2052" width="0.83203125" style="362" customWidth="1" phonetic="1"/>
    <col min="2053" max="2053" width="5.4140625" style="362" customWidth="1" phonetic="1"/>
    <col min="2054" max="2063" width="4.5" style="362" customWidth="1" phonetic="1"/>
    <col min="2064" max="2065" width="4.9140625" style="362" customWidth="1" phonetic="1"/>
    <col min="2066" max="2304" width="8.25" style="362" phonetic="1"/>
    <col min="2305" max="2305" width="3" style="362" customWidth="1" phonetic="1"/>
    <col min="2306" max="2306" width="0.83203125" style="362" customWidth="1" phonetic="1"/>
    <col min="2307" max="2307" width="11.33203125" style="362" customWidth="1" phonetic="1"/>
    <col min="2308" max="2308" width="0.83203125" style="362" customWidth="1" phonetic="1"/>
    <col min="2309" max="2309" width="5.4140625" style="362" customWidth="1" phonetic="1"/>
    <col min="2310" max="2319" width="4.5" style="362" customWidth="1" phonetic="1"/>
    <col min="2320" max="2321" width="4.9140625" style="362" customWidth="1" phonetic="1"/>
    <col min="2322" max="2560" width="8.25" style="362" phonetic="1"/>
    <col min="2561" max="2561" width="3" style="362" customWidth="1" phonetic="1"/>
    <col min="2562" max="2562" width="0.83203125" style="362" customWidth="1" phonetic="1"/>
    <col min="2563" max="2563" width="11.33203125" style="362" customWidth="1" phonetic="1"/>
    <col min="2564" max="2564" width="0.83203125" style="362" customWidth="1" phonetic="1"/>
    <col min="2565" max="2565" width="5.4140625" style="362" customWidth="1" phonetic="1"/>
    <col min="2566" max="2575" width="4.5" style="362" customWidth="1" phonetic="1"/>
    <col min="2576" max="2577" width="4.9140625" style="362" customWidth="1" phonetic="1"/>
    <col min="2578" max="2816" width="8.25" style="362" phonetic="1"/>
    <col min="2817" max="2817" width="3" style="362" customWidth="1" phonetic="1"/>
    <col min="2818" max="2818" width="0.83203125" style="362" customWidth="1" phonetic="1"/>
    <col min="2819" max="2819" width="11.33203125" style="362" customWidth="1" phonetic="1"/>
    <col min="2820" max="2820" width="0.83203125" style="362" customWidth="1" phonetic="1"/>
    <col min="2821" max="2821" width="5.4140625" style="362" customWidth="1" phonetic="1"/>
    <col min="2822" max="2831" width="4.5" style="362" customWidth="1" phonetic="1"/>
    <col min="2832" max="2833" width="4.9140625" style="362" customWidth="1" phonetic="1"/>
    <col min="2834" max="3072" width="8.25" style="362" phonetic="1"/>
    <col min="3073" max="3073" width="3" style="362" customWidth="1" phonetic="1"/>
    <col min="3074" max="3074" width="0.83203125" style="362" customWidth="1" phonetic="1"/>
    <col min="3075" max="3075" width="11.33203125" style="362" customWidth="1" phonetic="1"/>
    <col min="3076" max="3076" width="0.83203125" style="362" customWidth="1" phonetic="1"/>
    <col min="3077" max="3077" width="5.4140625" style="362" customWidth="1" phonetic="1"/>
    <col min="3078" max="3087" width="4.5" style="362" customWidth="1" phonetic="1"/>
    <col min="3088" max="3089" width="4.9140625" style="362" customWidth="1" phonetic="1"/>
    <col min="3090" max="3328" width="8.25" style="362" phonetic="1"/>
    <col min="3329" max="3329" width="3" style="362" customWidth="1" phonetic="1"/>
    <col min="3330" max="3330" width="0.83203125" style="362" customWidth="1" phonetic="1"/>
    <col min="3331" max="3331" width="11.33203125" style="362" customWidth="1" phonetic="1"/>
    <col min="3332" max="3332" width="0.83203125" style="362" customWidth="1" phonetic="1"/>
    <col min="3333" max="3333" width="5.4140625" style="362" customWidth="1" phonetic="1"/>
    <col min="3334" max="3343" width="4.5" style="362" customWidth="1" phonetic="1"/>
    <col min="3344" max="3345" width="4.9140625" style="362" customWidth="1" phonetic="1"/>
    <col min="3346" max="3584" width="8.25" style="362" phonetic="1"/>
    <col min="3585" max="3585" width="3" style="362" customWidth="1" phonetic="1"/>
    <col min="3586" max="3586" width="0.83203125" style="362" customWidth="1" phonetic="1"/>
    <col min="3587" max="3587" width="11.33203125" style="362" customWidth="1" phonetic="1"/>
    <col min="3588" max="3588" width="0.83203125" style="362" customWidth="1" phonetic="1"/>
    <col min="3589" max="3589" width="5.4140625" style="362" customWidth="1" phonetic="1"/>
    <col min="3590" max="3599" width="4.5" style="362" customWidth="1" phonetic="1"/>
    <col min="3600" max="3601" width="4.9140625" style="362" customWidth="1" phonetic="1"/>
    <col min="3602" max="3840" width="8.25" style="362" phonetic="1"/>
    <col min="3841" max="3841" width="3" style="362" customWidth="1" phonetic="1"/>
    <col min="3842" max="3842" width="0.83203125" style="362" customWidth="1" phonetic="1"/>
    <col min="3843" max="3843" width="11.33203125" style="362" customWidth="1" phonetic="1"/>
    <col min="3844" max="3844" width="0.83203125" style="362" customWidth="1" phonetic="1"/>
    <col min="3845" max="3845" width="5.4140625" style="362" customWidth="1" phonetic="1"/>
    <col min="3846" max="3855" width="4.5" style="362" customWidth="1" phonetic="1"/>
    <col min="3856" max="3857" width="4.9140625" style="362" customWidth="1" phonetic="1"/>
    <col min="3858" max="4096" width="8.25" style="362" phonetic="1"/>
    <col min="4097" max="4097" width="3" style="362" customWidth="1" phonetic="1"/>
    <col min="4098" max="4098" width="0.83203125" style="362" customWidth="1" phonetic="1"/>
    <col min="4099" max="4099" width="11.33203125" style="362" customWidth="1" phonetic="1"/>
    <col min="4100" max="4100" width="0.83203125" style="362" customWidth="1" phonetic="1"/>
    <col min="4101" max="4101" width="5.4140625" style="362" customWidth="1" phonetic="1"/>
    <col min="4102" max="4111" width="4.5" style="362" customWidth="1" phonetic="1"/>
    <col min="4112" max="4113" width="4.9140625" style="362" customWidth="1" phonetic="1"/>
    <col min="4114" max="4352" width="8.25" style="362" phonetic="1"/>
    <col min="4353" max="4353" width="3" style="362" customWidth="1" phonetic="1"/>
    <col min="4354" max="4354" width="0.83203125" style="362" customWidth="1" phonetic="1"/>
    <col min="4355" max="4355" width="11.33203125" style="362" customWidth="1" phonetic="1"/>
    <col min="4356" max="4356" width="0.83203125" style="362" customWidth="1" phonetic="1"/>
    <col min="4357" max="4357" width="5.4140625" style="362" customWidth="1" phonetic="1"/>
    <col min="4358" max="4367" width="4.5" style="362" customWidth="1" phonetic="1"/>
    <col min="4368" max="4369" width="4.9140625" style="362" customWidth="1" phonetic="1"/>
    <col min="4370" max="4608" width="8.25" style="362" phonetic="1"/>
    <col min="4609" max="4609" width="3" style="362" customWidth="1" phonetic="1"/>
    <col min="4610" max="4610" width="0.83203125" style="362" customWidth="1" phonetic="1"/>
    <col min="4611" max="4611" width="11.33203125" style="362" customWidth="1" phonetic="1"/>
    <col min="4612" max="4612" width="0.83203125" style="362" customWidth="1" phonetic="1"/>
    <col min="4613" max="4613" width="5.4140625" style="362" customWidth="1" phonetic="1"/>
    <col min="4614" max="4623" width="4.5" style="362" customWidth="1" phonetic="1"/>
    <col min="4624" max="4625" width="4.9140625" style="362" customWidth="1" phonetic="1"/>
    <col min="4626" max="4864" width="8.25" style="362" phonetic="1"/>
    <col min="4865" max="4865" width="3" style="362" customWidth="1" phonetic="1"/>
    <col min="4866" max="4866" width="0.83203125" style="362" customWidth="1" phonetic="1"/>
    <col min="4867" max="4867" width="11.33203125" style="362" customWidth="1" phonetic="1"/>
    <col min="4868" max="4868" width="0.83203125" style="362" customWidth="1" phonetic="1"/>
    <col min="4869" max="4869" width="5.4140625" style="362" customWidth="1" phonetic="1"/>
    <col min="4870" max="4879" width="4.5" style="362" customWidth="1" phonetic="1"/>
    <col min="4880" max="4881" width="4.9140625" style="362" customWidth="1" phonetic="1"/>
    <col min="4882" max="5120" width="8.25" style="362" phonetic="1"/>
    <col min="5121" max="5121" width="3" style="362" customWidth="1" phonetic="1"/>
    <col min="5122" max="5122" width="0.83203125" style="362" customWidth="1" phonetic="1"/>
    <col min="5123" max="5123" width="11.33203125" style="362" customWidth="1" phonetic="1"/>
    <col min="5124" max="5124" width="0.83203125" style="362" customWidth="1" phonetic="1"/>
    <col min="5125" max="5125" width="5.4140625" style="362" customWidth="1" phonetic="1"/>
    <col min="5126" max="5135" width="4.5" style="362" customWidth="1" phonetic="1"/>
    <col min="5136" max="5137" width="4.9140625" style="362" customWidth="1" phonetic="1"/>
    <col min="5138" max="5376" width="8.25" style="362" phonetic="1"/>
    <col min="5377" max="5377" width="3" style="362" customWidth="1" phonetic="1"/>
    <col min="5378" max="5378" width="0.83203125" style="362" customWidth="1" phonetic="1"/>
    <col min="5379" max="5379" width="11.33203125" style="362" customWidth="1" phonetic="1"/>
    <col min="5380" max="5380" width="0.83203125" style="362" customWidth="1" phonetic="1"/>
    <col min="5381" max="5381" width="5.4140625" style="362" customWidth="1" phonetic="1"/>
    <col min="5382" max="5391" width="4.5" style="362" customWidth="1" phonetic="1"/>
    <col min="5392" max="5393" width="4.9140625" style="362" customWidth="1" phonetic="1"/>
    <col min="5394" max="5632" width="8.25" style="362" phonetic="1"/>
    <col min="5633" max="5633" width="3" style="362" customWidth="1" phonetic="1"/>
    <col min="5634" max="5634" width="0.83203125" style="362" customWidth="1" phonetic="1"/>
    <col min="5635" max="5635" width="11.33203125" style="362" customWidth="1" phonetic="1"/>
    <col min="5636" max="5636" width="0.83203125" style="362" customWidth="1" phonetic="1"/>
    <col min="5637" max="5637" width="5.4140625" style="362" customWidth="1" phonetic="1"/>
    <col min="5638" max="5647" width="4.5" style="362" customWidth="1" phonetic="1"/>
    <col min="5648" max="5649" width="4.9140625" style="362" customWidth="1" phonetic="1"/>
    <col min="5650" max="5888" width="8.25" style="362" phonetic="1"/>
    <col min="5889" max="5889" width="3" style="362" customWidth="1" phonetic="1"/>
    <col min="5890" max="5890" width="0.83203125" style="362" customWidth="1" phonetic="1"/>
    <col min="5891" max="5891" width="11.33203125" style="362" customWidth="1" phonetic="1"/>
    <col min="5892" max="5892" width="0.83203125" style="362" customWidth="1" phonetic="1"/>
    <col min="5893" max="5893" width="5.4140625" style="362" customWidth="1" phonetic="1"/>
    <col min="5894" max="5903" width="4.5" style="362" customWidth="1" phonetic="1"/>
    <col min="5904" max="5905" width="4.9140625" style="362" customWidth="1" phonetic="1"/>
    <col min="5906" max="6144" width="8.25" style="362" phonetic="1"/>
    <col min="6145" max="6145" width="3" style="362" customWidth="1" phonetic="1"/>
    <col min="6146" max="6146" width="0.83203125" style="362" customWidth="1" phonetic="1"/>
    <col min="6147" max="6147" width="11.33203125" style="362" customWidth="1" phonetic="1"/>
    <col min="6148" max="6148" width="0.83203125" style="362" customWidth="1" phonetic="1"/>
    <col min="6149" max="6149" width="5.4140625" style="362" customWidth="1" phonetic="1"/>
    <col min="6150" max="6159" width="4.5" style="362" customWidth="1" phonetic="1"/>
    <col min="6160" max="6161" width="4.9140625" style="362" customWidth="1" phonetic="1"/>
    <col min="6162" max="6400" width="8.25" style="362" phonetic="1"/>
    <col min="6401" max="6401" width="3" style="362" customWidth="1" phonetic="1"/>
    <col min="6402" max="6402" width="0.83203125" style="362" customWidth="1" phonetic="1"/>
    <col min="6403" max="6403" width="11.33203125" style="362" customWidth="1" phonetic="1"/>
    <col min="6404" max="6404" width="0.83203125" style="362" customWidth="1" phonetic="1"/>
    <col min="6405" max="6405" width="5.4140625" style="362" customWidth="1" phonetic="1"/>
    <col min="6406" max="6415" width="4.5" style="362" customWidth="1" phonetic="1"/>
    <col min="6416" max="6417" width="4.9140625" style="362" customWidth="1" phonetic="1"/>
    <col min="6418" max="6656" width="8.25" style="362" phonetic="1"/>
    <col min="6657" max="6657" width="3" style="362" customWidth="1" phonetic="1"/>
    <col min="6658" max="6658" width="0.83203125" style="362" customWidth="1" phonetic="1"/>
    <col min="6659" max="6659" width="11.33203125" style="362" customWidth="1" phonetic="1"/>
    <col min="6660" max="6660" width="0.83203125" style="362" customWidth="1" phonetic="1"/>
    <col min="6661" max="6661" width="5.4140625" style="362" customWidth="1" phonetic="1"/>
    <col min="6662" max="6671" width="4.5" style="362" customWidth="1" phonetic="1"/>
    <col min="6672" max="6673" width="4.9140625" style="362" customWidth="1" phonetic="1"/>
    <col min="6674" max="6912" width="8.25" style="362" phonetic="1"/>
    <col min="6913" max="6913" width="3" style="362" customWidth="1" phonetic="1"/>
    <col min="6914" max="6914" width="0.83203125" style="362" customWidth="1" phonetic="1"/>
    <col min="6915" max="6915" width="11.33203125" style="362" customWidth="1" phonetic="1"/>
    <col min="6916" max="6916" width="0.83203125" style="362" customWidth="1" phonetic="1"/>
    <col min="6917" max="6917" width="5.4140625" style="362" customWidth="1" phonetic="1"/>
    <col min="6918" max="6927" width="4.5" style="362" customWidth="1" phonetic="1"/>
    <col min="6928" max="6929" width="4.9140625" style="362" customWidth="1" phonetic="1"/>
    <col min="6930" max="7168" width="8.25" style="362" phonetic="1"/>
    <col min="7169" max="7169" width="3" style="362" customWidth="1" phonetic="1"/>
    <col min="7170" max="7170" width="0.83203125" style="362" customWidth="1" phonetic="1"/>
    <col min="7171" max="7171" width="11.33203125" style="362" customWidth="1" phonetic="1"/>
    <col min="7172" max="7172" width="0.83203125" style="362" customWidth="1" phonetic="1"/>
    <col min="7173" max="7173" width="5.4140625" style="362" customWidth="1" phonetic="1"/>
    <col min="7174" max="7183" width="4.5" style="362" customWidth="1" phonetic="1"/>
    <col min="7184" max="7185" width="4.9140625" style="362" customWidth="1" phonetic="1"/>
    <col min="7186" max="7424" width="8.25" style="362" phonetic="1"/>
    <col min="7425" max="7425" width="3" style="362" customWidth="1" phonetic="1"/>
    <col min="7426" max="7426" width="0.83203125" style="362" customWidth="1" phonetic="1"/>
    <col min="7427" max="7427" width="11.33203125" style="362" customWidth="1" phonetic="1"/>
    <col min="7428" max="7428" width="0.83203125" style="362" customWidth="1" phonetic="1"/>
    <col min="7429" max="7429" width="5.4140625" style="362" customWidth="1" phonetic="1"/>
    <col min="7430" max="7439" width="4.5" style="362" customWidth="1" phonetic="1"/>
    <col min="7440" max="7441" width="4.9140625" style="362" customWidth="1" phonetic="1"/>
    <col min="7442" max="7680" width="8.25" style="362" phonetic="1"/>
    <col min="7681" max="7681" width="3" style="362" customWidth="1" phonetic="1"/>
    <col min="7682" max="7682" width="0.83203125" style="362" customWidth="1" phonetic="1"/>
    <col min="7683" max="7683" width="11.33203125" style="362" customWidth="1" phonetic="1"/>
    <col min="7684" max="7684" width="0.83203125" style="362" customWidth="1" phonetic="1"/>
    <col min="7685" max="7685" width="5.4140625" style="362" customWidth="1" phonetic="1"/>
    <col min="7686" max="7695" width="4.5" style="362" customWidth="1" phonetic="1"/>
    <col min="7696" max="7697" width="4.9140625" style="362" customWidth="1" phonetic="1"/>
    <col min="7698" max="7936" width="8.25" style="362" phonetic="1"/>
    <col min="7937" max="7937" width="3" style="362" customWidth="1" phonetic="1"/>
    <col min="7938" max="7938" width="0.83203125" style="362" customWidth="1" phonetic="1"/>
    <col min="7939" max="7939" width="11.33203125" style="362" customWidth="1" phonetic="1"/>
    <col min="7940" max="7940" width="0.83203125" style="362" customWidth="1" phonetic="1"/>
    <col min="7941" max="7941" width="5.4140625" style="362" customWidth="1" phonetic="1"/>
    <col min="7942" max="7951" width="4.5" style="362" customWidth="1" phonetic="1"/>
    <col min="7952" max="7953" width="4.9140625" style="362" customWidth="1" phonetic="1"/>
    <col min="7954" max="8192" width="8.25" style="362" phonetic="1"/>
    <col min="8193" max="8193" width="3" style="362" customWidth="1" phonetic="1"/>
    <col min="8194" max="8194" width="0.83203125" style="362" customWidth="1" phonetic="1"/>
    <col min="8195" max="8195" width="11.33203125" style="362" customWidth="1" phonetic="1"/>
    <col min="8196" max="8196" width="0.83203125" style="362" customWidth="1" phonetic="1"/>
    <col min="8197" max="8197" width="5.4140625" style="362" customWidth="1" phonetic="1"/>
    <col min="8198" max="8207" width="4.5" style="362" customWidth="1" phonetic="1"/>
    <col min="8208" max="8209" width="4.9140625" style="362" customWidth="1" phonetic="1"/>
    <col min="8210" max="8448" width="8.25" style="362" phonetic="1"/>
    <col min="8449" max="8449" width="3" style="362" customWidth="1" phonetic="1"/>
    <col min="8450" max="8450" width="0.83203125" style="362" customWidth="1" phonetic="1"/>
    <col min="8451" max="8451" width="11.33203125" style="362" customWidth="1" phonetic="1"/>
    <col min="8452" max="8452" width="0.83203125" style="362" customWidth="1" phonetic="1"/>
    <col min="8453" max="8453" width="5.4140625" style="362" customWidth="1" phonetic="1"/>
    <col min="8454" max="8463" width="4.5" style="362" customWidth="1" phonetic="1"/>
    <col min="8464" max="8465" width="4.9140625" style="362" customWidth="1" phonetic="1"/>
    <col min="8466" max="8704" width="8.25" style="362" phonetic="1"/>
    <col min="8705" max="8705" width="3" style="362" customWidth="1" phonetic="1"/>
    <col min="8706" max="8706" width="0.83203125" style="362" customWidth="1" phonetic="1"/>
    <col min="8707" max="8707" width="11.33203125" style="362" customWidth="1" phonetic="1"/>
    <col min="8708" max="8708" width="0.83203125" style="362" customWidth="1" phonetic="1"/>
    <col min="8709" max="8709" width="5.4140625" style="362" customWidth="1" phonetic="1"/>
    <col min="8710" max="8719" width="4.5" style="362" customWidth="1" phonetic="1"/>
    <col min="8720" max="8721" width="4.9140625" style="362" customWidth="1" phonetic="1"/>
    <col min="8722" max="8960" width="8.25" style="362" phonetic="1"/>
    <col min="8961" max="8961" width="3" style="362" customWidth="1" phonetic="1"/>
    <col min="8962" max="8962" width="0.83203125" style="362" customWidth="1" phonetic="1"/>
    <col min="8963" max="8963" width="11.33203125" style="362" customWidth="1" phonetic="1"/>
    <col min="8964" max="8964" width="0.83203125" style="362" customWidth="1" phonetic="1"/>
    <col min="8965" max="8965" width="5.4140625" style="362" customWidth="1" phonetic="1"/>
    <col min="8966" max="8975" width="4.5" style="362" customWidth="1" phonetic="1"/>
    <col min="8976" max="8977" width="4.9140625" style="362" customWidth="1" phonetic="1"/>
    <col min="8978" max="9216" width="8.25" style="362" phonetic="1"/>
    <col min="9217" max="9217" width="3" style="362" customWidth="1" phonetic="1"/>
    <col min="9218" max="9218" width="0.83203125" style="362" customWidth="1" phonetic="1"/>
    <col min="9219" max="9219" width="11.33203125" style="362" customWidth="1" phonetic="1"/>
    <col min="9220" max="9220" width="0.83203125" style="362" customWidth="1" phonetic="1"/>
    <col min="9221" max="9221" width="5.4140625" style="362" customWidth="1" phonetic="1"/>
    <col min="9222" max="9231" width="4.5" style="362" customWidth="1" phonetic="1"/>
    <col min="9232" max="9233" width="4.9140625" style="362" customWidth="1" phonetic="1"/>
    <col min="9234" max="9472" width="8.25" style="362" phonetic="1"/>
    <col min="9473" max="9473" width="3" style="362" customWidth="1" phonetic="1"/>
    <col min="9474" max="9474" width="0.83203125" style="362" customWidth="1" phonetic="1"/>
    <col min="9475" max="9475" width="11.33203125" style="362" customWidth="1" phonetic="1"/>
    <col min="9476" max="9476" width="0.83203125" style="362" customWidth="1" phonetic="1"/>
    <col min="9477" max="9477" width="5.4140625" style="362" customWidth="1" phonetic="1"/>
    <col min="9478" max="9487" width="4.5" style="362" customWidth="1" phonetic="1"/>
    <col min="9488" max="9489" width="4.9140625" style="362" customWidth="1" phonetic="1"/>
    <col min="9490" max="9728" width="8.25" style="362" phonetic="1"/>
    <col min="9729" max="9729" width="3" style="362" customWidth="1" phonetic="1"/>
    <col min="9730" max="9730" width="0.83203125" style="362" customWidth="1" phonetic="1"/>
    <col min="9731" max="9731" width="11.33203125" style="362" customWidth="1" phonetic="1"/>
    <col min="9732" max="9732" width="0.83203125" style="362" customWidth="1" phonetic="1"/>
    <col min="9733" max="9733" width="5.4140625" style="362" customWidth="1" phonetic="1"/>
    <col min="9734" max="9743" width="4.5" style="362" customWidth="1" phonetic="1"/>
    <col min="9744" max="9745" width="4.9140625" style="362" customWidth="1" phonetic="1"/>
    <col min="9746" max="9984" width="8.25" style="362" phonetic="1"/>
    <col min="9985" max="9985" width="3" style="362" customWidth="1" phonetic="1"/>
    <col min="9986" max="9986" width="0.83203125" style="362" customWidth="1" phonetic="1"/>
    <col min="9987" max="9987" width="11.33203125" style="362" customWidth="1" phonetic="1"/>
    <col min="9988" max="9988" width="0.83203125" style="362" customWidth="1" phonetic="1"/>
    <col min="9989" max="9989" width="5.4140625" style="362" customWidth="1" phonetic="1"/>
    <col min="9990" max="9999" width="4.5" style="362" customWidth="1" phonetic="1"/>
    <col min="10000" max="10001" width="4.9140625" style="362" customWidth="1" phonetic="1"/>
    <col min="10002" max="10240" width="8.25" style="362" phonetic="1"/>
    <col min="10241" max="10241" width="3" style="362" customWidth="1" phonetic="1"/>
    <col min="10242" max="10242" width="0.83203125" style="362" customWidth="1" phonetic="1"/>
    <col min="10243" max="10243" width="11.33203125" style="362" customWidth="1" phonetic="1"/>
    <col min="10244" max="10244" width="0.83203125" style="362" customWidth="1" phonetic="1"/>
    <col min="10245" max="10245" width="5.4140625" style="362" customWidth="1" phonetic="1"/>
    <col min="10246" max="10255" width="4.5" style="362" customWidth="1" phonetic="1"/>
    <col min="10256" max="10257" width="4.9140625" style="362" customWidth="1" phonetic="1"/>
    <col min="10258" max="10496" width="8.25" style="362" phonetic="1"/>
    <col min="10497" max="10497" width="3" style="362" customWidth="1" phonetic="1"/>
    <col min="10498" max="10498" width="0.83203125" style="362" customWidth="1" phonetic="1"/>
    <col min="10499" max="10499" width="11.33203125" style="362" customWidth="1" phonetic="1"/>
    <col min="10500" max="10500" width="0.83203125" style="362" customWidth="1" phonetic="1"/>
    <col min="10501" max="10501" width="5.4140625" style="362" customWidth="1" phonetic="1"/>
    <col min="10502" max="10511" width="4.5" style="362" customWidth="1" phonetic="1"/>
    <col min="10512" max="10513" width="4.9140625" style="362" customWidth="1" phonetic="1"/>
    <col min="10514" max="10752" width="8.25" style="362" phonetic="1"/>
    <col min="10753" max="10753" width="3" style="362" customWidth="1" phonetic="1"/>
    <col min="10754" max="10754" width="0.83203125" style="362" customWidth="1" phonetic="1"/>
    <col min="10755" max="10755" width="11.33203125" style="362" customWidth="1" phonetic="1"/>
    <col min="10756" max="10756" width="0.83203125" style="362" customWidth="1" phonetic="1"/>
    <col min="10757" max="10757" width="5.4140625" style="362" customWidth="1" phonetic="1"/>
    <col min="10758" max="10767" width="4.5" style="362" customWidth="1" phonetic="1"/>
    <col min="10768" max="10769" width="4.9140625" style="362" customWidth="1" phonetic="1"/>
    <col min="10770" max="11008" width="8.25" style="362" phonetic="1"/>
    <col min="11009" max="11009" width="3" style="362" customWidth="1" phonetic="1"/>
    <col min="11010" max="11010" width="0.83203125" style="362" customWidth="1" phonetic="1"/>
    <col min="11011" max="11011" width="11.33203125" style="362" customWidth="1" phonetic="1"/>
    <col min="11012" max="11012" width="0.83203125" style="362" customWidth="1" phonetic="1"/>
    <col min="11013" max="11013" width="5.4140625" style="362" customWidth="1" phonetic="1"/>
    <col min="11014" max="11023" width="4.5" style="362" customWidth="1" phonetic="1"/>
    <col min="11024" max="11025" width="4.9140625" style="362" customWidth="1" phonetic="1"/>
    <col min="11026" max="11264" width="8.25" style="362" phonetic="1"/>
    <col min="11265" max="11265" width="3" style="362" customWidth="1" phonetic="1"/>
    <col min="11266" max="11266" width="0.83203125" style="362" customWidth="1" phonetic="1"/>
    <col min="11267" max="11267" width="11.33203125" style="362" customWidth="1" phonetic="1"/>
    <col min="11268" max="11268" width="0.83203125" style="362" customWidth="1" phonetic="1"/>
    <col min="11269" max="11269" width="5.4140625" style="362" customWidth="1" phonetic="1"/>
    <col min="11270" max="11279" width="4.5" style="362" customWidth="1" phonetic="1"/>
    <col min="11280" max="11281" width="4.9140625" style="362" customWidth="1" phonetic="1"/>
    <col min="11282" max="11520" width="8.25" style="362" phonetic="1"/>
    <col min="11521" max="11521" width="3" style="362" customWidth="1" phonetic="1"/>
    <col min="11522" max="11522" width="0.83203125" style="362" customWidth="1" phonetic="1"/>
    <col min="11523" max="11523" width="11.33203125" style="362" customWidth="1" phonetic="1"/>
    <col min="11524" max="11524" width="0.83203125" style="362" customWidth="1" phonetic="1"/>
    <col min="11525" max="11525" width="5.4140625" style="362" customWidth="1" phonetic="1"/>
    <col min="11526" max="11535" width="4.5" style="362" customWidth="1" phonetic="1"/>
    <col min="11536" max="11537" width="4.9140625" style="362" customWidth="1" phonetic="1"/>
    <col min="11538" max="11776" width="8.25" style="362" phonetic="1"/>
    <col min="11777" max="11777" width="3" style="362" customWidth="1" phonetic="1"/>
    <col min="11778" max="11778" width="0.83203125" style="362" customWidth="1" phonetic="1"/>
    <col min="11779" max="11779" width="11.33203125" style="362" customWidth="1" phonetic="1"/>
    <col min="11780" max="11780" width="0.83203125" style="362" customWidth="1" phonetic="1"/>
    <col min="11781" max="11781" width="5.4140625" style="362" customWidth="1" phonetic="1"/>
    <col min="11782" max="11791" width="4.5" style="362" customWidth="1" phonetic="1"/>
    <col min="11792" max="11793" width="4.9140625" style="362" customWidth="1" phonetic="1"/>
    <col min="11794" max="12032" width="8.25" style="362" phonetic="1"/>
    <col min="12033" max="12033" width="3" style="362" customWidth="1" phonetic="1"/>
    <col min="12034" max="12034" width="0.83203125" style="362" customWidth="1" phonetic="1"/>
    <col min="12035" max="12035" width="11.33203125" style="362" customWidth="1" phonetic="1"/>
    <col min="12036" max="12036" width="0.83203125" style="362" customWidth="1" phonetic="1"/>
    <col min="12037" max="12037" width="5.4140625" style="362" customWidth="1" phonetic="1"/>
    <col min="12038" max="12047" width="4.5" style="362" customWidth="1" phonetic="1"/>
    <col min="12048" max="12049" width="4.9140625" style="362" customWidth="1" phonetic="1"/>
    <col min="12050" max="12288" width="8.25" style="362" phonetic="1"/>
    <col min="12289" max="12289" width="3" style="362" customWidth="1" phonetic="1"/>
    <col min="12290" max="12290" width="0.83203125" style="362" customWidth="1" phonetic="1"/>
    <col min="12291" max="12291" width="11.33203125" style="362" customWidth="1" phonetic="1"/>
    <col min="12292" max="12292" width="0.83203125" style="362" customWidth="1" phonetic="1"/>
    <col min="12293" max="12293" width="5.4140625" style="362" customWidth="1" phonetic="1"/>
    <col min="12294" max="12303" width="4.5" style="362" customWidth="1" phonetic="1"/>
    <col min="12304" max="12305" width="4.9140625" style="362" customWidth="1" phonetic="1"/>
    <col min="12306" max="12544" width="8.25" style="362" phonetic="1"/>
    <col min="12545" max="12545" width="3" style="362" customWidth="1" phonetic="1"/>
    <col min="12546" max="12546" width="0.83203125" style="362" customWidth="1" phonetic="1"/>
    <col min="12547" max="12547" width="11.33203125" style="362" customWidth="1" phonetic="1"/>
    <col min="12548" max="12548" width="0.83203125" style="362" customWidth="1" phonetic="1"/>
    <col min="12549" max="12549" width="5.4140625" style="362" customWidth="1" phonetic="1"/>
    <col min="12550" max="12559" width="4.5" style="362" customWidth="1" phonetic="1"/>
    <col min="12560" max="12561" width="4.9140625" style="362" customWidth="1" phonetic="1"/>
    <col min="12562" max="12800" width="8.25" style="362" phonetic="1"/>
    <col min="12801" max="12801" width="3" style="362" customWidth="1" phonetic="1"/>
    <col min="12802" max="12802" width="0.83203125" style="362" customWidth="1" phonetic="1"/>
    <col min="12803" max="12803" width="11.33203125" style="362" customWidth="1" phonetic="1"/>
    <col min="12804" max="12804" width="0.83203125" style="362" customWidth="1" phonetic="1"/>
    <col min="12805" max="12805" width="5.4140625" style="362" customWidth="1" phonetic="1"/>
    <col min="12806" max="12815" width="4.5" style="362" customWidth="1" phonetic="1"/>
    <col min="12816" max="12817" width="4.9140625" style="362" customWidth="1" phonetic="1"/>
    <col min="12818" max="13056" width="8.25" style="362" phonetic="1"/>
    <col min="13057" max="13057" width="3" style="362" customWidth="1" phonetic="1"/>
    <col min="13058" max="13058" width="0.83203125" style="362" customWidth="1" phonetic="1"/>
    <col min="13059" max="13059" width="11.33203125" style="362" customWidth="1" phonetic="1"/>
    <col min="13060" max="13060" width="0.83203125" style="362" customWidth="1" phonetic="1"/>
    <col min="13061" max="13061" width="5.4140625" style="362" customWidth="1" phonetic="1"/>
    <col min="13062" max="13071" width="4.5" style="362" customWidth="1" phonetic="1"/>
    <col min="13072" max="13073" width="4.9140625" style="362" customWidth="1" phonetic="1"/>
    <col min="13074" max="13312" width="8.25" style="362" phonetic="1"/>
    <col min="13313" max="13313" width="3" style="362" customWidth="1" phonetic="1"/>
    <col min="13314" max="13314" width="0.83203125" style="362" customWidth="1" phonetic="1"/>
    <col min="13315" max="13315" width="11.33203125" style="362" customWidth="1" phonetic="1"/>
    <col min="13316" max="13316" width="0.83203125" style="362" customWidth="1" phonetic="1"/>
    <col min="13317" max="13317" width="5.4140625" style="362" customWidth="1" phonetic="1"/>
    <col min="13318" max="13327" width="4.5" style="362" customWidth="1" phonetic="1"/>
    <col min="13328" max="13329" width="4.9140625" style="362" customWidth="1" phonetic="1"/>
    <col min="13330" max="13568" width="8.25" style="362" phonetic="1"/>
    <col min="13569" max="13569" width="3" style="362" customWidth="1" phonetic="1"/>
    <col min="13570" max="13570" width="0.83203125" style="362" customWidth="1" phonetic="1"/>
    <col min="13571" max="13571" width="11.33203125" style="362" customWidth="1" phonetic="1"/>
    <col min="13572" max="13572" width="0.83203125" style="362" customWidth="1" phonetic="1"/>
    <col min="13573" max="13573" width="5.4140625" style="362" customWidth="1" phonetic="1"/>
    <col min="13574" max="13583" width="4.5" style="362" customWidth="1" phonetic="1"/>
    <col min="13584" max="13585" width="4.9140625" style="362" customWidth="1" phonetic="1"/>
    <col min="13586" max="13824" width="8.25" style="362" phonetic="1"/>
    <col min="13825" max="13825" width="3" style="362" customWidth="1" phonetic="1"/>
    <col min="13826" max="13826" width="0.83203125" style="362" customWidth="1" phonetic="1"/>
    <col min="13827" max="13827" width="11.33203125" style="362" customWidth="1" phonetic="1"/>
    <col min="13828" max="13828" width="0.83203125" style="362" customWidth="1" phonetic="1"/>
    <col min="13829" max="13829" width="5.4140625" style="362" customWidth="1" phonetic="1"/>
    <col min="13830" max="13839" width="4.5" style="362" customWidth="1" phonetic="1"/>
    <col min="13840" max="13841" width="4.9140625" style="362" customWidth="1" phonetic="1"/>
    <col min="13842" max="14080" width="8.25" style="362" phonetic="1"/>
    <col min="14081" max="14081" width="3" style="362" customWidth="1" phonetic="1"/>
    <col min="14082" max="14082" width="0.83203125" style="362" customWidth="1" phonetic="1"/>
    <col min="14083" max="14083" width="11.33203125" style="362" customWidth="1" phonetic="1"/>
    <col min="14084" max="14084" width="0.83203125" style="362" customWidth="1" phonetic="1"/>
    <col min="14085" max="14085" width="5.4140625" style="362" customWidth="1" phonetic="1"/>
    <col min="14086" max="14095" width="4.5" style="362" customWidth="1" phonetic="1"/>
    <col min="14096" max="14097" width="4.9140625" style="362" customWidth="1" phonetic="1"/>
    <col min="14098" max="14336" width="8.25" style="362" phonetic="1"/>
    <col min="14337" max="14337" width="3" style="362" customWidth="1" phonetic="1"/>
    <col min="14338" max="14338" width="0.83203125" style="362" customWidth="1" phonetic="1"/>
    <col min="14339" max="14339" width="11.33203125" style="362" customWidth="1" phonetic="1"/>
    <col min="14340" max="14340" width="0.83203125" style="362" customWidth="1" phonetic="1"/>
    <col min="14341" max="14341" width="5.4140625" style="362" customWidth="1" phonetic="1"/>
    <col min="14342" max="14351" width="4.5" style="362" customWidth="1" phonetic="1"/>
    <col min="14352" max="14353" width="4.9140625" style="362" customWidth="1" phonetic="1"/>
    <col min="14354" max="14592" width="8.25" style="362" phonetic="1"/>
    <col min="14593" max="14593" width="3" style="362" customWidth="1" phonetic="1"/>
    <col min="14594" max="14594" width="0.83203125" style="362" customWidth="1" phonetic="1"/>
    <col min="14595" max="14595" width="11.33203125" style="362" customWidth="1" phonetic="1"/>
    <col min="14596" max="14596" width="0.83203125" style="362" customWidth="1" phonetic="1"/>
    <col min="14597" max="14597" width="5.4140625" style="362" customWidth="1" phonetic="1"/>
    <col min="14598" max="14607" width="4.5" style="362" customWidth="1" phonetic="1"/>
    <col min="14608" max="14609" width="4.9140625" style="362" customWidth="1" phonetic="1"/>
    <col min="14610" max="14848" width="8.25" style="362" phonetic="1"/>
    <col min="14849" max="14849" width="3" style="362" customWidth="1" phonetic="1"/>
    <col min="14850" max="14850" width="0.83203125" style="362" customWidth="1" phonetic="1"/>
    <col min="14851" max="14851" width="11.33203125" style="362" customWidth="1" phonetic="1"/>
    <col min="14852" max="14852" width="0.83203125" style="362" customWidth="1" phonetic="1"/>
    <col min="14853" max="14853" width="5.4140625" style="362" customWidth="1" phonetic="1"/>
    <col min="14854" max="14863" width="4.5" style="362" customWidth="1" phonetic="1"/>
    <col min="14864" max="14865" width="4.9140625" style="362" customWidth="1" phonetic="1"/>
    <col min="14866" max="15104" width="8.25" style="362" phonetic="1"/>
    <col min="15105" max="15105" width="3" style="362" customWidth="1" phonetic="1"/>
    <col min="15106" max="15106" width="0.83203125" style="362" customWidth="1" phonetic="1"/>
    <col min="15107" max="15107" width="11.33203125" style="362" customWidth="1" phonetic="1"/>
    <col min="15108" max="15108" width="0.83203125" style="362" customWidth="1" phonetic="1"/>
    <col min="15109" max="15109" width="5.4140625" style="362" customWidth="1" phonetic="1"/>
    <col min="15110" max="15119" width="4.5" style="362" customWidth="1" phonetic="1"/>
    <col min="15120" max="15121" width="4.9140625" style="362" customWidth="1" phonetic="1"/>
    <col min="15122" max="15360" width="8.25" style="362" phonetic="1"/>
    <col min="15361" max="15361" width="3" style="362" customWidth="1" phonetic="1"/>
    <col min="15362" max="15362" width="0.83203125" style="362" customWidth="1" phonetic="1"/>
    <col min="15363" max="15363" width="11.33203125" style="362" customWidth="1" phonetic="1"/>
    <col min="15364" max="15364" width="0.83203125" style="362" customWidth="1" phonetic="1"/>
    <col min="15365" max="15365" width="5.4140625" style="362" customWidth="1" phonetic="1"/>
    <col min="15366" max="15375" width="4.5" style="362" customWidth="1" phonetic="1"/>
    <col min="15376" max="15377" width="4.9140625" style="362" customWidth="1" phonetic="1"/>
    <col min="15378" max="15616" width="8.25" style="362" phonetic="1"/>
    <col min="15617" max="15617" width="3" style="362" customWidth="1" phonetic="1"/>
    <col min="15618" max="15618" width="0.83203125" style="362" customWidth="1" phonetic="1"/>
    <col min="15619" max="15619" width="11.33203125" style="362" customWidth="1" phonetic="1"/>
    <col min="15620" max="15620" width="0.83203125" style="362" customWidth="1" phonetic="1"/>
    <col min="15621" max="15621" width="5.4140625" style="362" customWidth="1" phonetic="1"/>
    <col min="15622" max="15631" width="4.5" style="362" customWidth="1" phonetic="1"/>
    <col min="15632" max="15633" width="4.9140625" style="362" customWidth="1" phonetic="1"/>
    <col min="15634" max="15872" width="8.25" style="362" phonetic="1"/>
    <col min="15873" max="15873" width="3" style="362" customWidth="1" phonetic="1"/>
    <col min="15874" max="15874" width="0.83203125" style="362" customWidth="1" phonetic="1"/>
    <col min="15875" max="15875" width="11.33203125" style="362" customWidth="1" phonetic="1"/>
    <col min="15876" max="15876" width="0.83203125" style="362" customWidth="1" phonetic="1"/>
    <col min="15877" max="15877" width="5.4140625" style="362" customWidth="1" phonetic="1"/>
    <col min="15878" max="15887" width="4.5" style="362" customWidth="1" phonetic="1"/>
    <col min="15888" max="15889" width="4.9140625" style="362" customWidth="1" phonetic="1"/>
    <col min="15890" max="16128" width="8.25" style="362" phonetic="1"/>
    <col min="16129" max="16129" width="3" style="362" customWidth="1" phonetic="1"/>
    <col min="16130" max="16130" width="0.83203125" style="362" customWidth="1" phonetic="1"/>
    <col min="16131" max="16131" width="11.33203125" style="362" customWidth="1" phonetic="1"/>
    <col min="16132" max="16132" width="0.83203125" style="362" customWidth="1" phonetic="1"/>
    <col min="16133" max="16133" width="5.4140625" style="362" customWidth="1" phonetic="1"/>
    <col min="16134" max="16143" width="4.5" style="362" customWidth="1" phonetic="1"/>
    <col min="16144" max="16145" width="4.9140625" style="362" customWidth="1" phonetic="1"/>
    <col min="16146" max="16384" width="8.25" style="362" phonetic="1"/>
  </cols>
  <sheetData>
    <row r="1" spans="1:18" ht="30.5" ph="1">
      <c r="A1" s="1374" t="s" ph="1">
        <v>382</v>
      </c>
      <c r="B1" s="1374" ph="1"/>
      <c r="C1" s="1374" ph="1"/>
      <c r="D1" s="1374" ph="1"/>
      <c r="E1" s="1374" ph="1"/>
      <c r="F1" s="1374" ph="1"/>
      <c r="G1" s="1374" ph="1"/>
      <c r="H1" s="1374" ph="1"/>
      <c r="I1" s="1374" ph="1"/>
      <c r="J1" s="1374" ph="1"/>
      <c r="K1" s="1374" ph="1"/>
      <c r="L1" s="1374" ph="1"/>
      <c r="M1" s="1374" ph="1"/>
      <c r="N1" s="1374" ph="1"/>
      <c r="O1" s="1374" ph="1"/>
      <c r="P1" s="1374" ph="1"/>
      <c r="Q1" s="1374" ph="1"/>
    </row>
    <row r="2" spans="1:18" s="493" customFormat="1" ht="15" customHeight="1" ph="1">
      <c r="A2" s="740" ph="1"/>
      <c r="B2" s="740" ph="1"/>
      <c r="C2" s="740" ph="1"/>
      <c r="D2" s="740" ph="1"/>
      <c r="E2" s="740" ph="1"/>
      <c r="F2" s="740" ph="1"/>
      <c r="G2" s="740" ph="1"/>
      <c r="H2" s="740" ph="1"/>
      <c r="I2" s="740" ph="1"/>
      <c r="J2" s="740" ph="1"/>
      <c r="K2" s="740" ph="1"/>
      <c r="L2" s="740" ph="1"/>
      <c r="M2" s="740" ph="1"/>
      <c r="N2" s="740" ph="1"/>
      <c r="O2" s="740" ph="1"/>
      <c r="P2" s="740" ph="1"/>
      <c r="Q2" s="740" ph="1"/>
      <c r="R2" s="374" ph="1"/>
    </row>
    <row r="3" spans="1:18" s="401" customFormat="1" ht="24" thickBot="1" ph="1">
      <c r="E3" s="138" ph="1"/>
      <c r="F3" s="138" ph="1"/>
      <c r="G3" s="138" ph="1"/>
      <c r="H3" s="138" ph="1"/>
      <c r="I3" s="138" ph="1"/>
      <c r="J3" s="138" ph="1"/>
      <c r="K3" s="138" ph="1"/>
      <c r="L3" s="138" ph="1"/>
      <c r="M3" s="138" ph="1"/>
      <c r="N3" s="1375" t="s">
        <v>383</v>
      </c>
      <c r="O3" s="1375"/>
      <c r="P3" s="1375"/>
      <c r="Q3" s="1375"/>
      <c r="R3" s="138" ph="1"/>
    </row>
    <row r="4" spans="1:18" s="401" customFormat="1" ht="22.5" customHeight="1" thickBot="1" ph="1">
      <c r="A4" s="741"/>
      <c r="B4" s="742"/>
      <c r="C4" s="743" t="s">
        <v>384</v>
      </c>
      <c r="D4" s="744"/>
      <c r="E4" s="745"/>
      <c r="F4" s="1326" t="s">
        <v>385</v>
      </c>
      <c r="G4" s="1327"/>
      <c r="H4" s="1328"/>
      <c r="I4" s="1326" t="s">
        <v>386</v>
      </c>
      <c r="J4" s="1327"/>
      <c r="K4" s="1327"/>
      <c r="L4" s="1327"/>
      <c r="M4" s="1327"/>
      <c r="N4" s="1326" t="s">
        <v>387</v>
      </c>
      <c r="O4" s="1328"/>
      <c r="P4" s="741"/>
      <c r="Q4" s="746"/>
    </row>
    <row r="5" spans="1:18" s="401" customFormat="1" ht="23.5" ph="1">
      <c r="A5" s="747"/>
      <c r="D5" s="748"/>
      <c r="E5" s="388" t="s">
        <v>137</v>
      </c>
      <c r="F5" s="1376" t="s">
        <v>388</v>
      </c>
      <c r="G5" s="1377"/>
      <c r="H5" s="749"/>
      <c r="I5" s="1376" t="s">
        <v>388</v>
      </c>
      <c r="J5" s="1377"/>
      <c r="K5" s="1376" t="s">
        <v>389</v>
      </c>
      <c r="L5" s="1378"/>
      <c r="M5" s="1378"/>
      <c r="N5" s="749"/>
      <c r="O5" s="749"/>
      <c r="P5" s="750" t="s">
        <v>359</v>
      </c>
      <c r="Q5" s="388" t="s">
        <v>390</v>
      </c>
    </row>
    <row r="6" spans="1:18" s="401" customFormat="1" ht="21.75" customHeight="1" ph="1">
      <c r="A6" s="747"/>
      <c r="D6" s="748"/>
      <c r="E6" s="388" t="s">
        <v>391</v>
      </c>
      <c r="F6" s="751"/>
      <c r="G6" s="752"/>
      <c r="H6" s="753" t="s">
        <v>392</v>
      </c>
      <c r="I6" s="751" t="s">
        <v>393</v>
      </c>
      <c r="J6" s="752" t="s">
        <v>394</v>
      </c>
      <c r="K6" s="754" t="s">
        <v>395</v>
      </c>
      <c r="L6" s="755" t="s">
        <v>396</v>
      </c>
      <c r="M6" s="756" t="s">
        <v>397</v>
      </c>
      <c r="N6" s="753" t="s">
        <v>398</v>
      </c>
      <c r="O6" s="753" t="s">
        <v>394</v>
      </c>
      <c r="P6" s="750" t="s">
        <v>140</v>
      </c>
      <c r="Q6" s="388" t="s">
        <v>399</v>
      </c>
    </row>
    <row r="7" spans="1:18" s="401" customFormat="1" ht="23.5" ph="1">
      <c r="A7" s="747"/>
      <c r="D7" s="748"/>
      <c r="E7" s="388" t="s">
        <v>400</v>
      </c>
      <c r="F7" s="751" t="s">
        <v>401</v>
      </c>
      <c r="G7" s="752" t="s">
        <v>359</v>
      </c>
      <c r="H7" s="753" t="s">
        <v>402</v>
      </c>
      <c r="I7" s="751" t="s">
        <v>403</v>
      </c>
      <c r="J7" s="752" t="s">
        <v>404</v>
      </c>
      <c r="K7" s="754" t="s">
        <v>405</v>
      </c>
      <c r="L7" s="755" t="s">
        <v>406</v>
      </c>
      <c r="M7" s="757" t="s">
        <v>407</v>
      </c>
      <c r="N7" s="753" t="s">
        <v>116</v>
      </c>
      <c r="O7" s="753" t="s">
        <v>391</v>
      </c>
      <c r="P7" s="750" t="s">
        <v>137</v>
      </c>
      <c r="Q7" s="388"/>
    </row>
    <row r="8" spans="1:18" s="401" customFormat="1" ht="24" thickBot="1" ph="1">
      <c r="A8" s="1379" t="s">
        <v>408</v>
      </c>
      <c r="B8" s="1380"/>
      <c r="C8" s="1380"/>
      <c r="D8" s="758"/>
      <c r="E8" s="394"/>
      <c r="F8" s="759"/>
      <c r="G8" s="760"/>
      <c r="H8" s="395" t="s">
        <v>409</v>
      </c>
      <c r="I8" s="759" t="s">
        <v>410</v>
      </c>
      <c r="J8" s="760" t="s">
        <v>411</v>
      </c>
      <c r="K8" s="761" t="s">
        <v>412</v>
      </c>
      <c r="L8" s="762" t="s">
        <v>412</v>
      </c>
      <c r="M8" s="763" t="s">
        <v>412</v>
      </c>
      <c r="N8" s="395" t="s">
        <v>391</v>
      </c>
      <c r="O8" s="395"/>
      <c r="P8" s="764" t="s">
        <v>391</v>
      </c>
      <c r="Q8" s="394"/>
    </row>
    <row r="9" spans="1:18" s="401" customFormat="1" ht="21.75" customHeight="1" thickBot="1" ph="1">
      <c r="A9" s="1264" t="s">
        <v>400</v>
      </c>
      <c r="B9" s="1381"/>
      <c r="C9" s="1381"/>
      <c r="D9" s="765"/>
      <c r="E9" s="766" ph="1">
        <f>SUM(E10:E36)</f>
        <v>4646</v>
      </c>
      <c r="F9" s="767" ph="1">
        <f>SUM(F10:F36)</f>
        <v>4</v>
      </c>
      <c r="G9" s="768" ph="1">
        <f>SUM(G10:G36)</f>
        <v>30</v>
      </c>
      <c r="H9" s="766" ph="1">
        <f>SUM(H10:H36)</f>
        <v>2</v>
      </c>
      <c r="I9" s="767" ph="1">
        <f>SUM(I10:I36)</f>
        <v>35</v>
      </c>
      <c r="J9" s="768" ph="1">
        <f t="shared" ref="J9:Q9" si="0">SUM(J10:J36)</f>
        <v>0</v>
      </c>
      <c r="K9" s="769" ph="1">
        <f t="shared" si="0"/>
        <v>72</v>
      </c>
      <c r="L9" s="770" ph="1">
        <f t="shared" si="0"/>
        <v>24</v>
      </c>
      <c r="M9" s="771" ph="1">
        <f t="shared" si="0"/>
        <v>75</v>
      </c>
      <c r="N9" s="772" ph="1">
        <f t="shared" si="0"/>
        <v>4539</v>
      </c>
      <c r="O9" s="772" ph="1">
        <f t="shared" si="0"/>
        <v>38</v>
      </c>
      <c r="P9" s="772" ph="1">
        <f>SUM(P10:P36)</f>
        <v>0</v>
      </c>
      <c r="Q9" s="772" ph="1">
        <f t="shared" si="0"/>
        <v>16</v>
      </c>
      <c r="R9" s="773" ph="1"/>
    </row>
    <row r="10" spans="1:18" s="401" customFormat="1" ht="18" customHeight="1" ph="1">
      <c r="A10" s="774">
        <v>1</v>
      </c>
      <c r="B10" s="775"/>
      <c r="C10" s="776" t="s">
        <v>8</v>
      </c>
      <c r="D10" s="776"/>
      <c r="E10" s="777" ph="1">
        <f>SUM(F10+G10+I10+N10+P10)</f>
        <v>1029</v>
      </c>
      <c r="F10" s="778"/>
      <c r="G10" s="779"/>
      <c r="H10" s="780"/>
      <c r="I10" s="778">
        <v>2</v>
      </c>
      <c r="J10" s="779"/>
      <c r="K10" s="781">
        <v>3</v>
      </c>
      <c r="L10" s="782">
        <v>1</v>
      </c>
      <c r="M10" s="783">
        <v>9</v>
      </c>
      <c r="N10" s="784">
        <v>1027</v>
      </c>
      <c r="O10" s="784"/>
      <c r="P10" s="784"/>
      <c r="Q10" s="784" ph="1">
        <f>[1]無線!N5</f>
        <v>6</v>
      </c>
      <c r="R10" s="138" ph="1"/>
    </row>
    <row r="11" spans="1:18" s="401" customFormat="1" ht="18" customHeight="1" ph="1">
      <c r="A11" s="785">
        <v>2</v>
      </c>
      <c r="B11" s="786"/>
      <c r="C11" s="787" t="s">
        <v>9</v>
      </c>
      <c r="D11" s="787"/>
      <c r="E11" s="788" ph="1">
        <f t="shared" ref="E11:E36" si="1">SUM(F11+G11+I11+N11+P11)</f>
        <v>83</v>
      </c>
      <c r="F11" s="789"/>
      <c r="G11" s="790"/>
      <c r="H11" s="791"/>
      <c r="I11" s="789">
        <v>1</v>
      </c>
      <c r="J11" s="790"/>
      <c r="K11" s="792">
        <v>3</v>
      </c>
      <c r="L11" s="793">
        <v>1</v>
      </c>
      <c r="M11" s="794">
        <v>2</v>
      </c>
      <c r="N11" s="795">
        <v>82</v>
      </c>
      <c r="O11" s="795"/>
      <c r="P11" s="795"/>
      <c r="Q11" s="795"/>
      <c r="R11" s="138" ph="1"/>
    </row>
    <row r="12" spans="1:18" s="401" customFormat="1" ht="18" customHeight="1" ph="1">
      <c r="A12" s="785">
        <v>3</v>
      </c>
      <c r="B12" s="786"/>
      <c r="C12" s="787" t="s">
        <v>10</v>
      </c>
      <c r="D12" s="787"/>
      <c r="E12" s="788" ph="1">
        <f t="shared" si="1"/>
        <v>287</v>
      </c>
      <c r="F12" s="789"/>
      <c r="G12" s="790"/>
      <c r="H12" s="791"/>
      <c r="I12" s="789">
        <v>2</v>
      </c>
      <c r="J12" s="790"/>
      <c r="K12" s="792">
        <v>3</v>
      </c>
      <c r="L12" s="793">
        <v>1</v>
      </c>
      <c r="M12" s="794">
        <v>4</v>
      </c>
      <c r="N12" s="795">
        <v>285</v>
      </c>
      <c r="O12" s="795"/>
      <c r="P12" s="795"/>
      <c r="Q12" s="795"/>
      <c r="R12" s="138" ph="1"/>
    </row>
    <row r="13" spans="1:18" s="401" customFormat="1" ht="18" customHeight="1" ph="1">
      <c r="A13" s="785">
        <v>4</v>
      </c>
      <c r="B13" s="786"/>
      <c r="C13" s="787" t="s">
        <v>11</v>
      </c>
      <c r="D13" s="787"/>
      <c r="E13" s="788" ph="1">
        <f t="shared" si="1"/>
        <v>55</v>
      </c>
      <c r="F13" s="789"/>
      <c r="G13" s="790"/>
      <c r="H13" s="791"/>
      <c r="I13" s="789"/>
      <c r="J13" s="790"/>
      <c r="K13" s="792"/>
      <c r="L13" s="793"/>
      <c r="M13" s="794"/>
      <c r="N13" s="795">
        <v>55</v>
      </c>
      <c r="O13" s="795"/>
      <c r="P13" s="795"/>
      <c r="Q13" s="795"/>
      <c r="R13" s="138" ph="1"/>
    </row>
    <row r="14" spans="1:18" s="401" customFormat="1" ht="18" customHeight="1" ph="1">
      <c r="A14" s="796">
        <v>5</v>
      </c>
      <c r="B14" s="797"/>
      <c r="C14" s="798" t="s">
        <v>12</v>
      </c>
      <c r="D14" s="798"/>
      <c r="E14" s="799" ph="1">
        <f t="shared" si="1"/>
        <v>133</v>
      </c>
      <c r="F14" s="800"/>
      <c r="G14" s="801"/>
      <c r="H14" s="802"/>
      <c r="I14" s="800">
        <v>1</v>
      </c>
      <c r="J14" s="801"/>
      <c r="K14" s="803">
        <v>3</v>
      </c>
      <c r="L14" s="804">
        <v>1</v>
      </c>
      <c r="M14" s="805">
        <v>2</v>
      </c>
      <c r="N14" s="806">
        <v>132</v>
      </c>
      <c r="O14" s="806"/>
      <c r="P14" s="806"/>
      <c r="Q14" s="806"/>
    </row>
    <row r="15" spans="1:18" s="401" customFormat="1" ht="18" customHeight="1" ph="1">
      <c r="A15" s="807">
        <v>6</v>
      </c>
      <c r="B15" s="808"/>
      <c r="C15" s="809" t="s">
        <v>13</v>
      </c>
      <c r="D15" s="809"/>
      <c r="E15" s="810" ph="1">
        <f t="shared" si="1"/>
        <v>43</v>
      </c>
      <c r="F15" s="811"/>
      <c r="G15" s="812"/>
      <c r="H15" s="813"/>
      <c r="I15" s="811">
        <v>1</v>
      </c>
      <c r="J15" s="812"/>
      <c r="K15" s="814">
        <v>3</v>
      </c>
      <c r="L15" s="815">
        <v>1</v>
      </c>
      <c r="M15" s="816">
        <v>2</v>
      </c>
      <c r="N15" s="817">
        <v>42</v>
      </c>
      <c r="O15" s="817"/>
      <c r="P15" s="817"/>
      <c r="Q15" s="817"/>
    </row>
    <row r="16" spans="1:18" s="401" customFormat="1" ht="18" customHeight="1" ph="1">
      <c r="A16" s="785">
        <v>7</v>
      </c>
      <c r="B16" s="786"/>
      <c r="C16" s="787" t="s">
        <v>14</v>
      </c>
      <c r="D16" s="787"/>
      <c r="E16" s="788" ph="1">
        <f t="shared" si="1"/>
        <v>140</v>
      </c>
      <c r="F16" s="789"/>
      <c r="G16" s="790"/>
      <c r="H16" s="791"/>
      <c r="I16" s="789">
        <v>1</v>
      </c>
      <c r="J16" s="790"/>
      <c r="K16" s="792">
        <v>3</v>
      </c>
      <c r="L16" s="793">
        <v>1</v>
      </c>
      <c r="M16" s="794">
        <v>3</v>
      </c>
      <c r="N16" s="795">
        <v>139</v>
      </c>
      <c r="O16" s="795"/>
      <c r="P16" s="795"/>
      <c r="Q16" s="795" ph="1">
        <f>[1]無線!N11</f>
        <v>2</v>
      </c>
    </row>
    <row r="17" spans="1:17" s="401" customFormat="1" ht="18" customHeight="1" ph="1">
      <c r="A17" s="785">
        <v>8</v>
      </c>
      <c r="B17" s="786"/>
      <c r="C17" s="787" t="s">
        <v>15</v>
      </c>
      <c r="D17" s="787"/>
      <c r="E17" s="788" ph="1">
        <f t="shared" si="1"/>
        <v>172</v>
      </c>
      <c r="F17" s="789"/>
      <c r="G17" s="790"/>
      <c r="H17" s="791"/>
      <c r="I17" s="789">
        <v>1</v>
      </c>
      <c r="J17" s="790"/>
      <c r="K17" s="792">
        <v>3</v>
      </c>
      <c r="L17" s="793">
        <v>1</v>
      </c>
      <c r="M17" s="794">
        <v>3</v>
      </c>
      <c r="N17" s="795">
        <v>171</v>
      </c>
      <c r="O17" s="795"/>
      <c r="P17" s="795"/>
      <c r="Q17" s="795" ph="1">
        <f>[1]無線!N12</f>
        <v>1</v>
      </c>
    </row>
    <row r="18" spans="1:17" s="401" customFormat="1" ht="18" customHeight="1" ph="1">
      <c r="A18" s="818">
        <v>9</v>
      </c>
      <c r="B18" s="819"/>
      <c r="C18" s="820" t="s">
        <v>16</v>
      </c>
      <c r="D18" s="820"/>
      <c r="E18" s="821" ph="1">
        <f t="shared" si="1"/>
        <v>131</v>
      </c>
      <c r="F18" s="822"/>
      <c r="G18" s="823"/>
      <c r="H18" s="824"/>
      <c r="I18" s="822">
        <v>1</v>
      </c>
      <c r="J18" s="823"/>
      <c r="K18" s="825">
        <v>3</v>
      </c>
      <c r="L18" s="826">
        <v>1</v>
      </c>
      <c r="M18" s="827">
        <v>2</v>
      </c>
      <c r="N18" s="828">
        <v>130</v>
      </c>
      <c r="O18" s="828"/>
      <c r="P18" s="828"/>
      <c r="Q18" s="828"/>
    </row>
    <row r="19" spans="1:17" s="401" customFormat="1" ht="18" customHeight="1" ph="1">
      <c r="A19" s="796">
        <v>10</v>
      </c>
      <c r="B19" s="797"/>
      <c r="C19" s="798" t="s">
        <v>17</v>
      </c>
      <c r="D19" s="798"/>
      <c r="E19" s="799" ph="1">
        <f t="shared" si="1"/>
        <v>44</v>
      </c>
      <c r="F19" s="800"/>
      <c r="G19" s="801"/>
      <c r="H19" s="802"/>
      <c r="I19" s="800">
        <v>1</v>
      </c>
      <c r="J19" s="801"/>
      <c r="K19" s="803">
        <v>3</v>
      </c>
      <c r="L19" s="804">
        <v>1</v>
      </c>
      <c r="M19" s="805">
        <v>2</v>
      </c>
      <c r="N19" s="806">
        <v>43</v>
      </c>
      <c r="O19" s="806"/>
      <c r="P19" s="806"/>
      <c r="Q19" s="806"/>
    </row>
    <row r="20" spans="1:17" s="401" customFormat="1" ht="18" customHeight="1" ph="1">
      <c r="A20" s="829">
        <v>11</v>
      </c>
      <c r="B20" s="830"/>
      <c r="C20" s="831" t="s">
        <v>18</v>
      </c>
      <c r="D20" s="831"/>
      <c r="E20" s="832" ph="1">
        <f t="shared" si="1"/>
        <v>103</v>
      </c>
      <c r="F20" s="811"/>
      <c r="G20" s="812"/>
      <c r="H20" s="813"/>
      <c r="I20" s="811">
        <v>1</v>
      </c>
      <c r="J20" s="812"/>
      <c r="K20" s="814">
        <v>3</v>
      </c>
      <c r="L20" s="815">
        <v>1</v>
      </c>
      <c r="M20" s="816">
        <v>2</v>
      </c>
      <c r="N20" s="817">
        <v>102</v>
      </c>
      <c r="O20" s="817"/>
      <c r="P20" s="817"/>
      <c r="Q20" s="817"/>
    </row>
    <row r="21" spans="1:17" s="401" customFormat="1" ht="18" customHeight="1" ph="1">
      <c r="A21" s="785">
        <v>12</v>
      </c>
      <c r="B21" s="786"/>
      <c r="C21" s="787" t="s">
        <v>19</v>
      </c>
      <c r="D21" s="787"/>
      <c r="E21" s="788" ph="1">
        <f t="shared" si="1"/>
        <v>105</v>
      </c>
      <c r="F21" s="789"/>
      <c r="G21" s="790"/>
      <c r="H21" s="791"/>
      <c r="I21" s="789">
        <v>1</v>
      </c>
      <c r="J21" s="790"/>
      <c r="K21" s="792">
        <v>3</v>
      </c>
      <c r="L21" s="793">
        <v>1</v>
      </c>
      <c r="M21" s="794">
        <v>2</v>
      </c>
      <c r="N21" s="795">
        <v>104</v>
      </c>
      <c r="O21" s="795"/>
      <c r="P21" s="795"/>
      <c r="Q21" s="795"/>
    </row>
    <row r="22" spans="1:17" s="401" customFormat="1" ht="18" customHeight="1" ph="1">
      <c r="A22" s="785">
        <v>13</v>
      </c>
      <c r="B22" s="786"/>
      <c r="C22" s="787" t="s">
        <v>20</v>
      </c>
      <c r="D22" s="787"/>
      <c r="E22" s="788" ph="1">
        <f t="shared" si="1"/>
        <v>26</v>
      </c>
      <c r="F22" s="789"/>
      <c r="G22" s="790"/>
      <c r="H22" s="791"/>
      <c r="I22" s="789">
        <v>1</v>
      </c>
      <c r="J22" s="790"/>
      <c r="K22" s="792">
        <v>3</v>
      </c>
      <c r="L22" s="793">
        <v>1</v>
      </c>
      <c r="M22" s="794">
        <v>2</v>
      </c>
      <c r="N22" s="795">
        <v>25</v>
      </c>
      <c r="O22" s="795"/>
      <c r="P22" s="795"/>
      <c r="Q22" s="795"/>
    </row>
    <row r="23" spans="1:17" s="401" customFormat="1" ht="18" customHeight="1" ph="1">
      <c r="A23" s="829">
        <v>14</v>
      </c>
      <c r="B23" s="830"/>
      <c r="C23" s="831" t="s">
        <v>21</v>
      </c>
      <c r="D23" s="831"/>
      <c r="E23" s="832" ph="1">
        <f t="shared" si="1"/>
        <v>46</v>
      </c>
      <c r="F23" s="811"/>
      <c r="G23" s="812"/>
      <c r="H23" s="813"/>
      <c r="I23" s="811"/>
      <c r="J23" s="812"/>
      <c r="K23" s="814"/>
      <c r="L23" s="815"/>
      <c r="M23" s="816"/>
      <c r="N23" s="817">
        <v>46</v>
      </c>
      <c r="O23" s="817"/>
      <c r="P23" s="817"/>
      <c r="Q23" s="817" ph="1">
        <f>[1]無線!N18</f>
        <v>1</v>
      </c>
    </row>
    <row r="24" spans="1:17" s="401" customFormat="1" ht="18" customHeight="1" ph="1">
      <c r="A24" s="818">
        <v>15</v>
      </c>
      <c r="B24" s="819"/>
      <c r="C24" s="833" t="s">
        <v>22</v>
      </c>
      <c r="D24" s="820"/>
      <c r="E24" s="821" ph="1">
        <f t="shared" si="1"/>
        <v>254</v>
      </c>
      <c r="F24" s="822">
        <v>2</v>
      </c>
      <c r="G24" s="823">
        <v>30</v>
      </c>
      <c r="H24" s="824">
        <v>2</v>
      </c>
      <c r="I24" s="822">
        <v>1</v>
      </c>
      <c r="J24" s="823"/>
      <c r="K24" s="825">
        <v>3</v>
      </c>
      <c r="L24" s="826">
        <v>1</v>
      </c>
      <c r="M24" s="827">
        <v>3</v>
      </c>
      <c r="N24" s="828">
        <v>221</v>
      </c>
      <c r="O24" s="828"/>
      <c r="P24" s="828"/>
      <c r="Q24" s="828">
        <v>1</v>
      </c>
    </row>
    <row r="25" spans="1:17" s="401" customFormat="1" ht="18" customHeight="1" ph="1">
      <c r="A25" s="807">
        <v>16</v>
      </c>
      <c r="B25" s="808"/>
      <c r="C25" s="809" t="s">
        <v>23</v>
      </c>
      <c r="D25" s="809"/>
      <c r="E25" s="810" ph="1">
        <f>SUM(F25+G25+I25+N25+O25+P25)</f>
        <v>93</v>
      </c>
      <c r="F25" s="834"/>
      <c r="G25" s="835"/>
      <c r="H25" s="836"/>
      <c r="I25" s="834">
        <v>2</v>
      </c>
      <c r="J25" s="835"/>
      <c r="K25" s="837">
        <v>3</v>
      </c>
      <c r="L25" s="838">
        <v>1</v>
      </c>
      <c r="M25" s="839">
        <v>3</v>
      </c>
      <c r="N25" s="840">
        <v>53</v>
      </c>
      <c r="O25" s="840">
        <v>38</v>
      </c>
      <c r="P25" s="840"/>
      <c r="Q25" s="840">
        <v>2</v>
      </c>
    </row>
    <row r="26" spans="1:17" s="401" customFormat="1" ht="18" customHeight="1" ph="1">
      <c r="A26" s="785">
        <v>17</v>
      </c>
      <c r="B26" s="786"/>
      <c r="C26" s="841" t="s">
        <v>24</v>
      </c>
      <c r="D26" s="787"/>
      <c r="E26" s="788" ph="1">
        <f t="shared" si="1"/>
        <v>142</v>
      </c>
      <c r="F26" s="789"/>
      <c r="G26" s="790"/>
      <c r="H26" s="791"/>
      <c r="I26" s="789">
        <v>1</v>
      </c>
      <c r="J26" s="790"/>
      <c r="K26" s="792">
        <v>3</v>
      </c>
      <c r="L26" s="793">
        <v>1</v>
      </c>
      <c r="M26" s="794">
        <v>2</v>
      </c>
      <c r="N26" s="795">
        <v>141</v>
      </c>
      <c r="O26" s="795"/>
      <c r="P26" s="795"/>
      <c r="Q26" s="795"/>
    </row>
    <row r="27" spans="1:17" s="401" customFormat="1" ht="18" customHeight="1" ph="1">
      <c r="A27" s="785">
        <v>18</v>
      </c>
      <c r="B27" s="786"/>
      <c r="C27" s="787" t="s">
        <v>25</v>
      </c>
      <c r="D27" s="787"/>
      <c r="E27" s="788" ph="1">
        <f t="shared" si="1"/>
        <v>45</v>
      </c>
      <c r="F27" s="789"/>
      <c r="G27" s="790"/>
      <c r="H27" s="791"/>
      <c r="I27" s="789">
        <v>1</v>
      </c>
      <c r="J27" s="790"/>
      <c r="K27" s="792">
        <v>3</v>
      </c>
      <c r="L27" s="793">
        <v>1</v>
      </c>
      <c r="M27" s="794">
        <v>2</v>
      </c>
      <c r="N27" s="795">
        <v>44</v>
      </c>
      <c r="O27" s="795"/>
      <c r="P27" s="795"/>
      <c r="Q27" s="795" ph="1">
        <f>[1]無線!N22</f>
        <v>3</v>
      </c>
    </row>
    <row r="28" spans="1:17" s="401" customFormat="1" ht="18" customHeight="1" ph="1">
      <c r="A28" s="829">
        <v>19</v>
      </c>
      <c r="B28" s="830"/>
      <c r="C28" s="842" t="s">
        <v>26</v>
      </c>
      <c r="D28" s="831"/>
      <c r="E28" s="832" ph="1">
        <f t="shared" si="1"/>
        <v>128</v>
      </c>
      <c r="F28" s="811"/>
      <c r="G28" s="812"/>
      <c r="H28" s="813"/>
      <c r="I28" s="811">
        <v>1</v>
      </c>
      <c r="J28" s="812"/>
      <c r="K28" s="814">
        <v>3</v>
      </c>
      <c r="L28" s="815">
        <v>1</v>
      </c>
      <c r="M28" s="816">
        <v>2</v>
      </c>
      <c r="N28" s="817">
        <v>127</v>
      </c>
      <c r="O28" s="817"/>
      <c r="P28" s="817"/>
      <c r="Q28" s="817"/>
    </row>
    <row r="29" spans="1:17" s="401" customFormat="1" ht="18" customHeight="1" ph="1">
      <c r="A29" s="818">
        <v>20</v>
      </c>
      <c r="B29" s="819"/>
      <c r="C29" s="833" t="s">
        <v>27</v>
      </c>
      <c r="D29" s="820"/>
      <c r="E29" s="821" ph="1">
        <f t="shared" si="1"/>
        <v>65</v>
      </c>
      <c r="F29" s="822"/>
      <c r="G29" s="823"/>
      <c r="H29" s="824"/>
      <c r="I29" s="822">
        <v>2</v>
      </c>
      <c r="J29" s="823"/>
      <c r="K29" s="825">
        <v>3</v>
      </c>
      <c r="L29" s="826">
        <v>1</v>
      </c>
      <c r="M29" s="827">
        <v>4</v>
      </c>
      <c r="N29" s="828">
        <v>63</v>
      </c>
      <c r="O29" s="828"/>
      <c r="P29" s="828"/>
      <c r="Q29" s="828"/>
    </row>
    <row r="30" spans="1:17" s="401" customFormat="1" ht="18" customHeight="1" ph="1">
      <c r="A30" s="807">
        <v>21</v>
      </c>
      <c r="B30" s="808"/>
      <c r="C30" s="809" t="s">
        <v>28</v>
      </c>
      <c r="D30" s="809"/>
      <c r="E30" s="810" ph="1">
        <f t="shared" si="1"/>
        <v>103</v>
      </c>
      <c r="F30" s="834"/>
      <c r="G30" s="835"/>
      <c r="H30" s="836"/>
      <c r="I30" s="834">
        <v>2</v>
      </c>
      <c r="J30" s="835"/>
      <c r="K30" s="837">
        <v>3</v>
      </c>
      <c r="L30" s="838">
        <v>1</v>
      </c>
      <c r="M30" s="839">
        <v>3</v>
      </c>
      <c r="N30" s="840">
        <v>101</v>
      </c>
      <c r="O30" s="840"/>
      <c r="P30" s="840"/>
      <c r="Q30" s="840"/>
    </row>
    <row r="31" spans="1:17" s="401" customFormat="1" ht="18" customHeight="1" ph="1">
      <c r="A31" s="785">
        <v>22</v>
      </c>
      <c r="B31" s="786"/>
      <c r="C31" s="787" t="s">
        <v>29</v>
      </c>
      <c r="D31" s="787"/>
      <c r="E31" s="788" ph="1">
        <f t="shared" si="1"/>
        <v>122</v>
      </c>
      <c r="F31" s="789"/>
      <c r="G31" s="790"/>
      <c r="H31" s="791"/>
      <c r="I31" s="789">
        <v>1</v>
      </c>
      <c r="J31" s="790"/>
      <c r="K31" s="792">
        <v>3</v>
      </c>
      <c r="L31" s="793">
        <v>1</v>
      </c>
      <c r="M31" s="794">
        <v>3</v>
      </c>
      <c r="N31" s="795">
        <v>121</v>
      </c>
      <c r="O31" s="795"/>
      <c r="P31" s="795"/>
      <c r="Q31" s="795"/>
    </row>
    <row r="32" spans="1:17" s="401" customFormat="1" ht="18" customHeight="1" ph="1">
      <c r="A32" s="785">
        <v>23</v>
      </c>
      <c r="B32" s="786"/>
      <c r="C32" s="841" t="s">
        <v>30</v>
      </c>
      <c r="D32" s="787"/>
      <c r="E32" s="788" ph="1">
        <f t="shared" si="1"/>
        <v>186</v>
      </c>
      <c r="F32" s="789"/>
      <c r="G32" s="790"/>
      <c r="H32" s="791"/>
      <c r="I32" s="789">
        <v>2</v>
      </c>
      <c r="J32" s="790"/>
      <c r="K32" s="792">
        <v>3</v>
      </c>
      <c r="L32" s="793">
        <v>1</v>
      </c>
      <c r="M32" s="794">
        <v>3</v>
      </c>
      <c r="N32" s="795">
        <v>184</v>
      </c>
      <c r="O32" s="795"/>
      <c r="P32" s="795"/>
      <c r="Q32" s="795"/>
    </row>
    <row r="33" spans="1:17" s="401" customFormat="1" ht="18" customHeight="1" ph="1">
      <c r="A33" s="829">
        <v>24</v>
      </c>
      <c r="B33" s="830"/>
      <c r="C33" s="831" t="s">
        <v>31</v>
      </c>
      <c r="D33" s="831"/>
      <c r="E33" s="832" ph="1">
        <f t="shared" si="1"/>
        <v>54</v>
      </c>
      <c r="F33" s="811"/>
      <c r="G33" s="812"/>
      <c r="H33" s="813"/>
      <c r="I33" s="811"/>
      <c r="J33" s="812"/>
      <c r="K33" s="814"/>
      <c r="L33" s="815"/>
      <c r="M33" s="816"/>
      <c r="N33" s="817">
        <v>54</v>
      </c>
      <c r="O33" s="817"/>
      <c r="P33" s="817"/>
      <c r="Q33" s="817"/>
    </row>
    <row r="34" spans="1:17" s="401" customFormat="1" ht="18" customHeight="1" ph="1">
      <c r="A34" s="818">
        <v>25</v>
      </c>
      <c r="B34" s="819"/>
      <c r="C34" s="820" t="s">
        <v>293</v>
      </c>
      <c r="D34" s="820"/>
      <c r="E34" s="821" ph="1">
        <f t="shared" si="1"/>
        <v>419</v>
      </c>
      <c r="F34" s="822">
        <v>2</v>
      </c>
      <c r="G34" s="823"/>
      <c r="H34" s="824"/>
      <c r="I34" s="822">
        <v>6</v>
      </c>
      <c r="J34" s="823"/>
      <c r="K34" s="825">
        <v>3</v>
      </c>
      <c r="L34" s="826">
        <v>1</v>
      </c>
      <c r="M34" s="827">
        <v>6</v>
      </c>
      <c r="N34" s="828">
        <v>411</v>
      </c>
      <c r="O34" s="828"/>
      <c r="P34" s="828"/>
      <c r="Q34" s="828"/>
    </row>
    <row r="35" spans="1:17" s="401" customFormat="1" ht="18" customHeight="1" ph="1">
      <c r="A35" s="807">
        <v>26</v>
      </c>
      <c r="B35" s="808"/>
      <c r="C35" s="809" t="s">
        <v>413</v>
      </c>
      <c r="D35" s="809"/>
      <c r="E35" s="810" ph="1">
        <f t="shared" si="1"/>
        <v>391</v>
      </c>
      <c r="F35" s="834"/>
      <c r="G35" s="835"/>
      <c r="H35" s="836"/>
      <c r="I35" s="834">
        <v>1</v>
      </c>
      <c r="J35" s="835"/>
      <c r="K35" s="837">
        <v>3</v>
      </c>
      <c r="L35" s="838">
        <v>1</v>
      </c>
      <c r="M35" s="839">
        <v>6</v>
      </c>
      <c r="N35" s="840">
        <v>390</v>
      </c>
      <c r="O35" s="840"/>
      <c r="P35" s="840"/>
      <c r="Q35" s="840"/>
    </row>
    <row r="36" spans="1:17" s="401" customFormat="1" ht="18" customHeight="1" thickBot="1" ph="1">
      <c r="A36" s="829">
        <v>27</v>
      </c>
      <c r="B36" s="830"/>
      <c r="C36" s="831" t="s">
        <v>169</v>
      </c>
      <c r="D36" s="831"/>
      <c r="E36" s="832" ph="1">
        <f t="shared" si="1"/>
        <v>247</v>
      </c>
      <c r="F36" s="811"/>
      <c r="G36" s="812"/>
      <c r="H36" s="813"/>
      <c r="I36" s="811">
        <v>1</v>
      </c>
      <c r="J36" s="812"/>
      <c r="K36" s="814">
        <v>3</v>
      </c>
      <c r="L36" s="815">
        <v>1</v>
      </c>
      <c r="M36" s="816">
        <v>3</v>
      </c>
      <c r="N36" s="817">
        <v>246</v>
      </c>
      <c r="O36" s="817"/>
      <c r="P36" s="817"/>
      <c r="Q36" s="817"/>
    </row>
    <row r="37" spans="1:17" s="401" customFormat="1" ht="15" customHeight="1" ph="1">
      <c r="A37" s="1382" t="s">
        <v>414</v>
      </c>
      <c r="B37" s="1382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</row>
    <row r="38" spans="1:17" s="401" customFormat="1" ht="15" customHeight="1" ph="1">
      <c r="A38" s="1383" t="s">
        <v>415</v>
      </c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</row>
    <row r="39" spans="1:17" s="401" customFormat="1" ht="15" customHeight="1" ph="1">
      <c r="A39" s="1384"/>
      <c r="B39" s="1384"/>
      <c r="C39" s="1384"/>
      <c r="D39" s="1384"/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</row>
    <row r="40" spans="1:17" s="401" customFormat="1" ht="15" customHeight="1" ph="1">
      <c r="A40" s="1373"/>
      <c r="B40" s="1373"/>
      <c r="C40" s="1373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3"/>
      <c r="P40" s="1373"/>
      <c r="Q40" s="1373"/>
    </row>
    <row r="41" spans="1:17" s="401" customFormat="1" ht="23.5" ph="1">
      <c r="A41" s="138"/>
      <c r="B41" s="138"/>
      <c r="C41" s="843" ph="1"/>
      <c r="D41" s="843" ph="1"/>
      <c r="E41" s="843" ph="1"/>
      <c r="F41" s="843" ph="1"/>
      <c r="G41" s="843" ph="1"/>
      <c r="H41" s="843" ph="1"/>
      <c r="I41" s="843" ph="1"/>
      <c r="J41" s="843" ph="1"/>
      <c r="K41" s="138" ph="1"/>
      <c r="L41" s="138" ph="1"/>
      <c r="M41" s="138" ph="1"/>
      <c r="N41" s="138" ph="1"/>
      <c r="O41" s="138" ph="1"/>
      <c r="P41" s="138" ph="1"/>
      <c r="Q41" s="138" ph="1"/>
    </row>
    <row r="42" spans="1:17" s="401" customFormat="1" ht="23.5" ph="1">
      <c r="A42" s="844" t="s">
        <v>400</v>
      </c>
      <c r="B42" s="844"/>
      <c r="C42" s="845" t="s" ph="1">
        <v>416</v>
      </c>
      <c r="D42" s="845" ph="1"/>
      <c r="E42" s="845" ph="1">
        <v>4676</v>
      </c>
      <c r="F42" s="845" ph="1">
        <v>4</v>
      </c>
      <c r="G42" s="845" ph="1">
        <v>30</v>
      </c>
      <c r="H42" s="845" ph="1">
        <v>2</v>
      </c>
      <c r="I42" s="845" ph="1">
        <v>35</v>
      </c>
      <c r="J42" s="845" ph="1">
        <v>0</v>
      </c>
      <c r="K42" s="844" ph="1">
        <v>72</v>
      </c>
      <c r="L42" s="844" ph="1">
        <v>24</v>
      </c>
      <c r="M42" s="844" ph="1">
        <v>75</v>
      </c>
      <c r="N42" s="844" ph="1">
        <v>4516</v>
      </c>
      <c r="O42" s="844" ph="1">
        <v>38</v>
      </c>
      <c r="P42" s="844" ph="1">
        <v>53</v>
      </c>
      <c r="Q42" s="844" ph="1">
        <v>15</v>
      </c>
    </row>
    <row r="43" spans="1:17" s="401" customFormat="1" ht="23.5" ph="1">
      <c r="A43" s="844">
        <v>1</v>
      </c>
      <c r="B43" s="844"/>
      <c r="C43" s="845" t="s" ph="1">
        <v>8</v>
      </c>
      <c r="D43" s="845" ph="1"/>
      <c r="E43" s="845" ph="1">
        <v>1028</v>
      </c>
      <c r="F43" s="845" ph="1"/>
      <c r="G43" s="845" ph="1"/>
      <c r="H43" s="846" ph="1"/>
      <c r="I43" s="845" ph="1">
        <v>2</v>
      </c>
      <c r="J43" s="846" ph="1"/>
      <c r="K43" s="844" ph="1">
        <v>3</v>
      </c>
      <c r="L43" s="844" ph="1">
        <v>1</v>
      </c>
      <c r="M43" s="844" ph="1">
        <v>9</v>
      </c>
      <c r="N43" s="844" ph="1">
        <v>1025</v>
      </c>
      <c r="O43" s="844" ph="1"/>
      <c r="P43" s="844" ph="1">
        <v>1</v>
      </c>
      <c r="Q43" s="844" ph="1">
        <v>6</v>
      </c>
    </row>
    <row r="44" spans="1:17" s="401" customFormat="1" ht="23.5" ph="1">
      <c r="A44" s="844">
        <v>2</v>
      </c>
      <c r="B44" s="844"/>
      <c r="C44" s="845" t="s" ph="1">
        <v>9</v>
      </c>
      <c r="D44" s="845" ph="1"/>
      <c r="E44" s="845" ph="1">
        <v>83</v>
      </c>
      <c r="F44" s="845" ph="1"/>
      <c r="G44" s="845" ph="1"/>
      <c r="H44" s="845" ph="1"/>
      <c r="I44" s="845" ph="1">
        <v>1</v>
      </c>
      <c r="J44" s="845" ph="1"/>
      <c r="K44" s="844" ph="1">
        <v>3</v>
      </c>
      <c r="L44" s="844" ph="1">
        <v>1</v>
      </c>
      <c r="M44" s="844" ph="1">
        <v>2</v>
      </c>
      <c r="N44" s="844" ph="1">
        <v>82</v>
      </c>
      <c r="O44" s="844" ph="1"/>
      <c r="P44" s="844" ph="1"/>
      <c r="Q44" s="844" ph="1"/>
    </row>
    <row r="45" spans="1:17" s="493" customFormat="1" ht="23.5" ph="1">
      <c r="A45" s="847">
        <v>3</v>
      </c>
      <c r="B45" s="847"/>
      <c r="C45" s="848" t="s" ph="1">
        <v>10</v>
      </c>
      <c r="D45" s="848" ph="1"/>
      <c r="E45" s="848" ph="1">
        <v>274</v>
      </c>
      <c r="F45" s="848" ph="1"/>
      <c r="G45" s="848" ph="1"/>
      <c r="H45" s="848" ph="1"/>
      <c r="I45" s="848" ph="1">
        <v>2</v>
      </c>
      <c r="J45" s="848" ph="1"/>
      <c r="K45" s="847" ph="1">
        <v>3</v>
      </c>
      <c r="L45" s="847" ph="1">
        <v>1</v>
      </c>
      <c r="M45" s="847" ph="1">
        <v>4</v>
      </c>
      <c r="N45" s="847" ph="1">
        <v>272</v>
      </c>
      <c r="O45" s="847" ph="1"/>
      <c r="P45" s="847" ph="1"/>
      <c r="Q45" s="847" ph="1"/>
    </row>
    <row r="46" spans="1:17" s="493" customFormat="1" ht="23.5" ph="1">
      <c r="A46" s="847">
        <v>4</v>
      </c>
      <c r="B46" s="847"/>
      <c r="C46" s="848" t="s" ph="1">
        <v>11</v>
      </c>
      <c r="D46" s="848" ph="1"/>
      <c r="E46" s="848" ph="1">
        <v>55</v>
      </c>
      <c r="F46" s="848" ph="1"/>
      <c r="G46" s="848" ph="1"/>
      <c r="H46" s="848" ph="1"/>
      <c r="I46" s="848" ph="1"/>
      <c r="J46" s="848" ph="1"/>
      <c r="K46" s="847" ph="1"/>
      <c r="L46" s="847" ph="1"/>
      <c r="M46" s="847" ph="1"/>
      <c r="N46" s="847" ph="1">
        <v>55</v>
      </c>
      <c r="O46" s="847" ph="1"/>
      <c r="P46" s="847" ph="1"/>
      <c r="Q46" s="847" ph="1"/>
    </row>
    <row r="47" spans="1:17" s="493" customFormat="1" ht="23.5" ph="1">
      <c r="A47" s="847">
        <v>5</v>
      </c>
      <c r="B47" s="847"/>
      <c r="C47" s="848" t="s" ph="1">
        <v>12</v>
      </c>
      <c r="D47" s="848" ph="1"/>
      <c r="E47" s="848" ph="1">
        <v>133</v>
      </c>
      <c r="F47" s="848" ph="1"/>
      <c r="G47" s="848" ph="1"/>
      <c r="H47" s="848" ph="1"/>
      <c r="I47" s="848" ph="1">
        <v>1</v>
      </c>
      <c r="J47" s="848" ph="1"/>
      <c r="K47" s="847" ph="1">
        <v>3</v>
      </c>
      <c r="L47" s="847" ph="1">
        <v>1</v>
      </c>
      <c r="M47" s="847" ph="1">
        <v>2</v>
      </c>
      <c r="N47" s="847" ph="1">
        <v>132</v>
      </c>
      <c r="O47" s="847" ph="1"/>
      <c r="P47" s="847" ph="1"/>
      <c r="Q47" s="847" ph="1"/>
    </row>
    <row r="48" spans="1:17" s="493" customFormat="1" ht="23.5" ph="1">
      <c r="A48" s="847">
        <v>6</v>
      </c>
      <c r="B48" s="847"/>
      <c r="C48" s="848" t="s" ph="1">
        <v>13</v>
      </c>
      <c r="D48" s="848" ph="1"/>
      <c r="E48" s="848" ph="1">
        <v>43</v>
      </c>
      <c r="F48" s="848" ph="1"/>
      <c r="G48" s="848" ph="1"/>
      <c r="H48" s="848" ph="1"/>
      <c r="I48" s="848" ph="1">
        <v>1</v>
      </c>
      <c r="J48" s="848" ph="1"/>
      <c r="K48" s="847" ph="1">
        <v>3</v>
      </c>
      <c r="L48" s="847" ph="1">
        <v>1</v>
      </c>
      <c r="M48" s="847" ph="1">
        <v>2</v>
      </c>
      <c r="N48" s="847" ph="1">
        <v>42</v>
      </c>
      <c r="O48" s="847" ph="1"/>
      <c r="P48" s="847" ph="1"/>
      <c r="Q48" s="847" ph="1"/>
    </row>
    <row r="49" spans="1:18" s="493" customFormat="1" ht="23.5" ph="1">
      <c r="A49" s="847">
        <v>7</v>
      </c>
      <c r="B49" s="847"/>
      <c r="C49" s="848" t="s" ph="1">
        <v>14</v>
      </c>
      <c r="D49" s="848" ph="1"/>
      <c r="E49" s="848" ph="1">
        <v>140</v>
      </c>
      <c r="F49" s="848" ph="1"/>
      <c r="G49" s="848" ph="1"/>
      <c r="H49" s="848" ph="1"/>
      <c r="I49" s="848" ph="1">
        <v>1</v>
      </c>
      <c r="J49" s="848" ph="1"/>
      <c r="K49" s="847" ph="1">
        <v>3</v>
      </c>
      <c r="L49" s="847" ph="1">
        <v>1</v>
      </c>
      <c r="M49" s="847" ph="1">
        <v>3</v>
      </c>
      <c r="N49" s="847" ph="1">
        <v>139</v>
      </c>
      <c r="O49" s="847" ph="1"/>
      <c r="P49" s="847" ph="1"/>
      <c r="Q49" s="847" ph="1">
        <v>2</v>
      </c>
    </row>
    <row r="50" spans="1:18" s="493" customFormat="1" ht="23.5" ph="1">
      <c r="A50" s="847">
        <v>8</v>
      </c>
      <c r="B50" s="847"/>
      <c r="C50" s="848" t="s" ph="1">
        <v>15</v>
      </c>
      <c r="D50" s="848" ph="1"/>
      <c r="E50" s="848" ph="1">
        <v>172</v>
      </c>
      <c r="F50" s="848" ph="1"/>
      <c r="G50" s="848" ph="1"/>
      <c r="H50" s="848" ph="1"/>
      <c r="I50" s="848" ph="1">
        <v>1</v>
      </c>
      <c r="J50" s="848" ph="1"/>
      <c r="K50" s="847" ph="1">
        <v>3</v>
      </c>
      <c r="L50" s="847" ph="1">
        <v>1</v>
      </c>
      <c r="M50" s="847" ph="1">
        <v>3</v>
      </c>
      <c r="N50" s="847" ph="1">
        <v>171</v>
      </c>
      <c r="O50" s="847" ph="1"/>
      <c r="P50" s="847" ph="1"/>
      <c r="Q50" s="847" ph="1">
        <v>1</v>
      </c>
    </row>
    <row r="51" spans="1:18" s="493" customFormat="1" ht="23.5" ph="1">
      <c r="A51" s="847">
        <v>9</v>
      </c>
      <c r="B51" s="847"/>
      <c r="C51" s="848" t="s" ph="1">
        <v>16</v>
      </c>
      <c r="D51" s="848" ph="1"/>
      <c r="E51" s="848" ph="1">
        <v>131</v>
      </c>
      <c r="F51" s="848" ph="1"/>
      <c r="G51" s="848" ph="1"/>
      <c r="H51" s="848" ph="1"/>
      <c r="I51" s="848" ph="1">
        <v>1</v>
      </c>
      <c r="J51" s="848" ph="1"/>
      <c r="K51" s="847" ph="1">
        <v>3</v>
      </c>
      <c r="L51" s="847" ph="1">
        <v>1</v>
      </c>
      <c r="M51" s="847" ph="1">
        <v>2</v>
      </c>
      <c r="N51" s="847" ph="1">
        <v>130</v>
      </c>
      <c r="O51" s="847" ph="1"/>
      <c r="P51" s="847" ph="1"/>
      <c r="Q51" s="847" ph="1"/>
    </row>
    <row r="52" spans="1:18" s="493" customFormat="1" ht="23.5" ph="1">
      <c r="A52" s="847">
        <v>10</v>
      </c>
      <c r="B52" s="847"/>
      <c r="C52" s="848" t="s" ph="1">
        <v>17</v>
      </c>
      <c r="D52" s="848" ph="1"/>
      <c r="E52" s="848" ph="1">
        <v>43</v>
      </c>
      <c r="F52" s="848" ph="1"/>
      <c r="G52" s="848" ph="1"/>
      <c r="H52" s="848" ph="1"/>
      <c r="I52" s="848" ph="1">
        <v>1</v>
      </c>
      <c r="J52" s="848" ph="1"/>
      <c r="K52" s="847" ph="1">
        <v>3</v>
      </c>
      <c r="L52" s="847" ph="1">
        <v>1</v>
      </c>
      <c r="M52" s="847" ph="1">
        <v>2</v>
      </c>
      <c r="N52" s="847" ph="1">
        <v>42</v>
      </c>
      <c r="O52" s="847" ph="1"/>
      <c r="P52" s="847" ph="1"/>
      <c r="Q52" s="847" ph="1"/>
    </row>
    <row r="53" spans="1:18" s="493" customFormat="1" ht="23.5" ph="1">
      <c r="A53" s="847">
        <v>11</v>
      </c>
      <c r="B53" s="847"/>
      <c r="C53" s="848" t="s" ph="1">
        <v>18</v>
      </c>
      <c r="D53" s="848" ph="1"/>
      <c r="E53" s="848" ph="1">
        <v>103</v>
      </c>
      <c r="F53" s="848" ph="1"/>
      <c r="G53" s="848" ph="1"/>
      <c r="H53" s="848" ph="1"/>
      <c r="I53" s="848" ph="1">
        <v>1</v>
      </c>
      <c r="J53" s="848" ph="1"/>
      <c r="K53" s="847" ph="1">
        <v>3</v>
      </c>
      <c r="L53" s="847" ph="1">
        <v>1</v>
      </c>
      <c r="M53" s="847" ph="1">
        <v>2</v>
      </c>
      <c r="N53" s="847" ph="1">
        <v>102</v>
      </c>
      <c r="O53" s="847" ph="1"/>
      <c r="P53" s="847" ph="1"/>
      <c r="Q53" s="847" ph="1"/>
    </row>
    <row r="54" spans="1:18" s="493" customFormat="1" ht="23.5" ph="1">
      <c r="A54" s="847">
        <v>12</v>
      </c>
      <c r="B54" s="847"/>
      <c r="C54" s="848" t="s" ph="1">
        <v>19</v>
      </c>
      <c r="D54" s="848" ph="1"/>
      <c r="E54" s="848" ph="1">
        <v>155</v>
      </c>
      <c r="F54" s="848" ph="1"/>
      <c r="G54" s="848" ph="1"/>
      <c r="H54" s="848" ph="1"/>
      <c r="I54" s="848" ph="1">
        <v>1</v>
      </c>
      <c r="J54" s="848" ph="1"/>
      <c r="K54" s="847" ph="1">
        <v>3</v>
      </c>
      <c r="L54" s="847" ph="1">
        <v>1</v>
      </c>
      <c r="M54" s="847" ph="1">
        <v>2</v>
      </c>
      <c r="N54" s="847" ph="1">
        <v>102</v>
      </c>
      <c r="O54" s="847" ph="1"/>
      <c r="P54" s="847" ph="1">
        <v>52</v>
      </c>
      <c r="Q54" s="847" ph="1"/>
    </row>
    <row r="55" spans="1:18" s="493" customFormat="1" ht="23.5" ph="1">
      <c r="A55" s="847">
        <v>13</v>
      </c>
      <c r="B55" s="847"/>
      <c r="C55" s="848" t="s" ph="1">
        <v>20</v>
      </c>
      <c r="D55" s="848" ph="1"/>
      <c r="E55" s="848" ph="1">
        <v>26</v>
      </c>
      <c r="F55" s="848" ph="1"/>
      <c r="G55" s="848" ph="1"/>
      <c r="H55" s="848" ph="1"/>
      <c r="I55" s="848" ph="1">
        <v>1</v>
      </c>
      <c r="J55" s="848" ph="1"/>
      <c r="K55" s="847" ph="1">
        <v>3</v>
      </c>
      <c r="L55" s="847" ph="1">
        <v>1</v>
      </c>
      <c r="M55" s="847" ph="1">
        <v>2</v>
      </c>
      <c r="N55" s="847" ph="1">
        <v>25</v>
      </c>
      <c r="O55" s="847" ph="1"/>
      <c r="P55" s="847" ph="1"/>
      <c r="Q55" s="847" ph="1"/>
    </row>
    <row r="56" spans="1:18" s="493" customFormat="1" ht="23.5" ph="1">
      <c r="A56" s="847">
        <v>14</v>
      </c>
      <c r="B56" s="847"/>
      <c r="C56" s="848" t="s" ph="1">
        <v>21</v>
      </c>
      <c r="D56" s="848" ph="1"/>
      <c r="E56" s="848" ph="1">
        <v>46</v>
      </c>
      <c r="F56" s="848" ph="1"/>
      <c r="G56" s="848" ph="1"/>
      <c r="H56" s="848" ph="1"/>
      <c r="I56" s="848" ph="1"/>
      <c r="J56" s="848" ph="1"/>
      <c r="K56" s="847" ph="1"/>
      <c r="L56" s="847" ph="1"/>
      <c r="M56" s="847" ph="1"/>
      <c r="N56" s="847" ph="1">
        <v>46</v>
      </c>
      <c r="O56" s="847" ph="1"/>
      <c r="P56" s="847" ph="1"/>
      <c r="Q56" s="847" ph="1">
        <v>1</v>
      </c>
      <c r="R56" s="374" ph="1"/>
    </row>
    <row r="57" spans="1:18" s="493" customFormat="1" ht="23.5" ph="1">
      <c r="A57" s="847">
        <v>15</v>
      </c>
      <c r="B57" s="847"/>
      <c r="C57" s="848" t="s" ph="1">
        <v>22</v>
      </c>
      <c r="D57" s="848" ph="1"/>
      <c r="E57" s="848" ph="1">
        <v>254</v>
      </c>
      <c r="F57" s="848" ph="1">
        <v>2</v>
      </c>
      <c r="G57" s="848" ph="1">
        <v>30</v>
      </c>
      <c r="H57" s="848" ph="1">
        <v>2</v>
      </c>
      <c r="I57" s="848" ph="1">
        <v>1</v>
      </c>
      <c r="J57" s="848" ph="1"/>
      <c r="K57" s="847">
        <v>3</v>
      </c>
      <c r="L57" s="847">
        <v>1</v>
      </c>
      <c r="M57" s="847">
        <v>3</v>
      </c>
      <c r="N57" s="847">
        <v>221</v>
      </c>
      <c r="O57" s="847"/>
      <c r="P57" s="847"/>
      <c r="Q57" s="847"/>
      <c r="R57" s="374"/>
    </row>
    <row r="58" spans="1:18" s="493" customFormat="1" ht="23.5" ph="1">
      <c r="A58" s="847">
        <v>16</v>
      </c>
      <c r="B58" s="847"/>
      <c r="C58" s="848" t="s" ph="1">
        <v>23</v>
      </c>
      <c r="D58" s="848" ph="1"/>
      <c r="E58" s="848" ph="1">
        <v>93</v>
      </c>
      <c r="F58" s="848" ph="1"/>
      <c r="G58" s="848" ph="1"/>
      <c r="H58" s="848" ph="1"/>
      <c r="I58" s="848" ph="1">
        <v>2</v>
      </c>
      <c r="J58" s="848" ph="1"/>
      <c r="K58" s="847">
        <v>3</v>
      </c>
      <c r="L58" s="847">
        <v>1</v>
      </c>
      <c r="M58" s="847">
        <v>3</v>
      </c>
      <c r="N58" s="847">
        <v>53</v>
      </c>
      <c r="O58" s="847">
        <v>38</v>
      </c>
      <c r="P58" s="847"/>
      <c r="Q58" s="847">
        <v>2</v>
      </c>
      <c r="R58" s="374"/>
    </row>
    <row r="59" spans="1:18" s="493" customFormat="1" ht="23.5" ph="1">
      <c r="A59" s="847">
        <v>17</v>
      </c>
      <c r="B59" s="847"/>
      <c r="C59" s="848" t="s" ph="1">
        <v>24</v>
      </c>
      <c r="D59" s="848" ph="1"/>
      <c r="E59" s="848" ph="1">
        <v>141</v>
      </c>
      <c r="F59" s="848" ph="1"/>
      <c r="G59" s="848" ph="1"/>
      <c r="H59" s="848" ph="1"/>
      <c r="I59" s="848" ph="1">
        <v>1</v>
      </c>
      <c r="J59" s="848" ph="1"/>
      <c r="K59" s="847">
        <v>3</v>
      </c>
      <c r="L59" s="847">
        <v>1</v>
      </c>
      <c r="M59" s="847">
        <v>2</v>
      </c>
      <c r="N59" s="847">
        <v>140</v>
      </c>
      <c r="O59" s="847"/>
      <c r="P59" s="847"/>
      <c r="Q59" s="847"/>
      <c r="R59" s="374"/>
    </row>
    <row r="60" spans="1:18" s="493" customFormat="1" ht="23.5" ph="1">
      <c r="A60" s="847">
        <v>18</v>
      </c>
      <c r="B60" s="847"/>
      <c r="C60" s="848" t="s" ph="1">
        <v>25</v>
      </c>
      <c r="D60" s="848" ph="1"/>
      <c r="E60" s="848" ph="1">
        <v>43</v>
      </c>
      <c r="F60" s="848" ph="1"/>
      <c r="G60" s="848" ph="1"/>
      <c r="H60" s="848" ph="1"/>
      <c r="I60" s="848" ph="1">
        <v>1</v>
      </c>
      <c r="J60" s="848" ph="1"/>
      <c r="K60" s="847">
        <v>3</v>
      </c>
      <c r="L60" s="847">
        <v>1</v>
      </c>
      <c r="M60" s="847">
        <v>2</v>
      </c>
      <c r="N60" s="847">
        <v>42</v>
      </c>
      <c r="O60" s="847"/>
      <c r="P60" s="847"/>
      <c r="Q60" s="847">
        <v>3</v>
      </c>
      <c r="R60" s="374"/>
    </row>
    <row r="61" spans="1:18" s="493" customFormat="1" ht="23.5" ph="1">
      <c r="A61" s="847">
        <v>19</v>
      </c>
      <c r="B61" s="847"/>
      <c r="C61" s="848" t="s" ph="1">
        <v>26</v>
      </c>
      <c r="D61" s="848" ph="1"/>
      <c r="E61" s="848" ph="1">
        <v>128</v>
      </c>
      <c r="F61" s="848" ph="1"/>
      <c r="G61" s="848" ph="1"/>
      <c r="H61" s="848" ph="1"/>
      <c r="I61" s="848" ph="1">
        <v>1</v>
      </c>
      <c r="J61" s="848" ph="1"/>
      <c r="K61" s="847">
        <v>3</v>
      </c>
      <c r="L61" s="847">
        <v>1</v>
      </c>
      <c r="M61" s="847">
        <v>2</v>
      </c>
      <c r="N61" s="847">
        <v>127</v>
      </c>
      <c r="O61" s="847"/>
      <c r="P61" s="847"/>
      <c r="Q61" s="847"/>
      <c r="R61" s="374"/>
    </row>
    <row r="62" spans="1:18" s="493" customFormat="1" ht="23.5" ph="1">
      <c r="A62" s="847">
        <v>20</v>
      </c>
      <c r="B62" s="847"/>
      <c r="C62" s="848" t="s" ph="1">
        <v>27</v>
      </c>
      <c r="D62" s="848" ph="1"/>
      <c r="E62" s="848" ph="1">
        <v>65</v>
      </c>
      <c r="F62" s="848" ph="1"/>
      <c r="G62" s="848" ph="1"/>
      <c r="H62" s="848" ph="1"/>
      <c r="I62" s="848" ph="1">
        <v>2</v>
      </c>
      <c r="J62" s="848" ph="1"/>
      <c r="K62" s="847">
        <v>3</v>
      </c>
      <c r="L62" s="847">
        <v>1</v>
      </c>
      <c r="M62" s="847">
        <v>4</v>
      </c>
      <c r="N62" s="847">
        <v>63</v>
      </c>
      <c r="O62" s="847"/>
      <c r="P62" s="847"/>
      <c r="Q62" s="847"/>
      <c r="R62" s="374"/>
    </row>
    <row r="63" spans="1:18" s="493" customFormat="1" ht="23.5" ph="1">
      <c r="A63" s="847">
        <v>21</v>
      </c>
      <c r="B63" s="847"/>
      <c r="C63" s="848" t="s" ph="1">
        <v>28</v>
      </c>
      <c r="D63" s="848" ph="1"/>
      <c r="E63" s="848" ph="1">
        <v>103</v>
      </c>
      <c r="F63" s="848" ph="1"/>
      <c r="G63" s="848" ph="1"/>
      <c r="H63" s="848" ph="1"/>
      <c r="I63" s="848" ph="1">
        <v>2</v>
      </c>
      <c r="J63" s="848" ph="1"/>
      <c r="K63" s="847">
        <v>3</v>
      </c>
      <c r="L63" s="847">
        <v>1</v>
      </c>
      <c r="M63" s="847">
        <v>3</v>
      </c>
      <c r="N63" s="847">
        <v>101</v>
      </c>
      <c r="O63" s="847"/>
      <c r="P63" s="847"/>
      <c r="Q63" s="847"/>
      <c r="R63" s="374"/>
    </row>
    <row r="64" spans="1:18" s="493" customFormat="1" ht="23.5" ph="1">
      <c r="A64" s="847">
        <v>22</v>
      </c>
      <c r="B64" s="847"/>
      <c r="C64" s="848" t="s" ph="1">
        <v>29</v>
      </c>
      <c r="D64" s="848" ph="1"/>
      <c r="E64" s="848" ph="1">
        <v>122</v>
      </c>
      <c r="F64" s="848" ph="1"/>
      <c r="G64" s="848" ph="1"/>
      <c r="H64" s="848" ph="1"/>
      <c r="I64" s="848" ph="1">
        <v>1</v>
      </c>
      <c r="J64" s="848" ph="1"/>
      <c r="K64" s="847">
        <v>3</v>
      </c>
      <c r="L64" s="847">
        <v>1</v>
      </c>
      <c r="M64" s="847">
        <v>3</v>
      </c>
      <c r="N64" s="847">
        <v>121</v>
      </c>
      <c r="O64" s="847"/>
      <c r="P64" s="847"/>
      <c r="Q64" s="847"/>
      <c r="R64" s="374"/>
    </row>
    <row r="65" spans="1:18" ht="23.5" ph="1">
      <c r="A65" s="353">
        <v>23</v>
      </c>
      <c r="B65" s="353"/>
      <c r="C65" s="849" t="s" ph="1">
        <v>30</v>
      </c>
      <c r="D65" s="849" ph="1"/>
      <c r="E65" s="849" ph="1">
        <v>186</v>
      </c>
      <c r="F65" s="849" ph="1"/>
      <c r="G65" s="849" ph="1"/>
      <c r="H65" s="849" ph="1"/>
      <c r="I65" s="849" ph="1">
        <v>2</v>
      </c>
      <c r="J65" s="849" ph="1"/>
      <c r="K65" s="353">
        <v>3</v>
      </c>
      <c r="L65" s="353">
        <v>1</v>
      </c>
      <c r="M65" s="353">
        <v>3</v>
      </c>
      <c r="N65" s="353">
        <v>184</v>
      </c>
      <c r="O65" s="353"/>
      <c r="P65" s="353"/>
      <c r="Q65" s="353"/>
      <c r="R65" s="367"/>
    </row>
    <row r="66" spans="1:18" ht="23.5" ph="1">
      <c r="A66" s="353">
        <v>24</v>
      </c>
      <c r="B66" s="353"/>
      <c r="C66" s="849" t="s" ph="1">
        <v>31</v>
      </c>
      <c r="D66" s="849" ph="1"/>
      <c r="E66" s="849" ph="1">
        <v>54</v>
      </c>
      <c r="F66" s="849" ph="1"/>
      <c r="G66" s="849" ph="1"/>
      <c r="H66" s="849" ph="1"/>
      <c r="I66" s="849" ph="1"/>
      <c r="J66" s="849" ph="1"/>
      <c r="K66" s="353"/>
      <c r="L66" s="353"/>
      <c r="M66" s="353"/>
      <c r="N66" s="353">
        <v>54</v>
      </c>
      <c r="O66" s="353"/>
      <c r="P66" s="353"/>
      <c r="Q66" s="353"/>
      <c r="R66" s="367"/>
    </row>
    <row r="67" spans="1:18" ht="23.5" ph="1">
      <c r="A67" s="353">
        <v>25</v>
      </c>
      <c r="B67" s="353"/>
      <c r="C67" s="849" t="s" ph="1">
        <v>417</v>
      </c>
      <c r="D67" s="849" ph="1"/>
      <c r="E67" s="849" ph="1">
        <v>417</v>
      </c>
      <c r="F67" s="849" ph="1">
        <v>2</v>
      </c>
      <c r="G67" s="849" ph="1"/>
      <c r="H67" s="849" ph="1"/>
      <c r="I67" s="849" ph="1">
        <v>6</v>
      </c>
      <c r="J67" s="849" ph="1"/>
      <c r="K67" s="353">
        <v>3</v>
      </c>
      <c r="L67" s="353">
        <v>1</v>
      </c>
      <c r="M67" s="353">
        <v>6</v>
      </c>
      <c r="N67" s="353">
        <v>409</v>
      </c>
      <c r="O67" s="353"/>
      <c r="P67" s="353"/>
      <c r="Q67" s="353"/>
      <c r="R67" s="367"/>
    </row>
    <row r="68" spans="1:18" ht="23.5" ph="1">
      <c r="A68" s="353">
        <v>26</v>
      </c>
      <c r="B68" s="353"/>
      <c r="C68" s="849" t="s" ph="1">
        <v>413</v>
      </c>
      <c r="D68" s="849" ph="1"/>
      <c r="E68" s="849" ph="1">
        <v>391</v>
      </c>
      <c r="F68" s="849" ph="1"/>
      <c r="G68" s="849" ph="1"/>
      <c r="H68" s="849" ph="1"/>
      <c r="I68" s="849" ph="1">
        <v>1</v>
      </c>
      <c r="J68" s="849" ph="1"/>
      <c r="K68" s="353">
        <v>3</v>
      </c>
      <c r="L68" s="353">
        <v>1</v>
      </c>
      <c r="M68" s="353">
        <v>6</v>
      </c>
      <c r="N68" s="353">
        <v>390</v>
      </c>
      <c r="O68" s="353"/>
      <c r="P68" s="353"/>
      <c r="Q68" s="353"/>
      <c r="R68" s="367"/>
    </row>
    <row r="69" spans="1:18" ht="23.5" ph="1">
      <c r="A69" s="353">
        <v>27</v>
      </c>
      <c r="B69" s="353"/>
      <c r="C69" s="849" t="s" ph="1">
        <v>169</v>
      </c>
      <c r="D69" s="849" ph="1"/>
      <c r="E69" s="849" ph="1">
        <v>247</v>
      </c>
      <c r="F69" s="849" ph="1"/>
      <c r="G69" s="849" ph="1"/>
      <c r="H69" s="849" ph="1"/>
      <c r="I69" s="849" ph="1">
        <v>1</v>
      </c>
      <c r="J69" s="849" ph="1"/>
      <c r="K69" s="353">
        <v>3</v>
      </c>
      <c r="L69" s="353">
        <v>1</v>
      </c>
      <c r="M69" s="353">
        <v>3</v>
      </c>
      <c r="N69" s="353">
        <v>246</v>
      </c>
      <c r="O69" s="353"/>
      <c r="P69" s="353"/>
      <c r="Q69" s="353"/>
      <c r="R69" s="367"/>
    </row>
    <row r="70" spans="1:18" ht="23.5" ph="1">
      <c r="A70" s="367"/>
      <c r="B70" s="367"/>
      <c r="C70" s="850" ph="1"/>
      <c r="D70" s="850" ph="1"/>
      <c r="E70" s="850" ph="1"/>
      <c r="F70" s="850" ph="1"/>
      <c r="G70" s="850" ph="1"/>
      <c r="H70" s="850" ph="1"/>
      <c r="I70" s="850" ph="1"/>
      <c r="J70" s="850" ph="1"/>
      <c r="K70" s="367"/>
      <c r="L70" s="367"/>
      <c r="M70" s="367"/>
      <c r="N70" s="367"/>
      <c r="O70" s="367"/>
      <c r="P70" s="367"/>
      <c r="Q70" s="367"/>
      <c r="R70" s="367"/>
    </row>
    <row r="71" spans="1:18" ht="23.5" ph="1">
      <c r="A71" s="353"/>
      <c r="B71" s="353"/>
      <c r="C71" s="849" t="s" ph="1">
        <v>418</v>
      </c>
      <c r="D71" s="849" ph="1"/>
      <c r="E71" s="851" ph="1">
        <f>E9-E42</f>
        <v>-30</v>
      </c>
      <c r="F71" s="849" ph="1">
        <f t="shared" ref="F71:Q71" si="2">F9-F42</f>
        <v>0</v>
      </c>
      <c r="G71" s="849" ph="1">
        <f t="shared" si="2"/>
        <v>0</v>
      </c>
      <c r="H71" s="849" ph="1">
        <f t="shared" si="2"/>
        <v>0</v>
      </c>
      <c r="I71" s="849" ph="1">
        <f t="shared" si="2"/>
        <v>0</v>
      </c>
      <c r="J71" s="849" ph="1">
        <f t="shared" si="2"/>
        <v>0</v>
      </c>
      <c r="K71" s="353" ph="1">
        <f t="shared" si="2"/>
        <v>0</v>
      </c>
      <c r="L71" s="353" ph="1">
        <f t="shared" si="2"/>
        <v>0</v>
      </c>
      <c r="M71" s="353" ph="1">
        <f t="shared" si="2"/>
        <v>0</v>
      </c>
      <c r="N71" s="353" ph="1">
        <f t="shared" si="2"/>
        <v>23</v>
      </c>
      <c r="O71" s="353" ph="1">
        <f t="shared" si="2"/>
        <v>0</v>
      </c>
      <c r="P71" s="353" ph="1">
        <f t="shared" si="2"/>
        <v>-53</v>
      </c>
      <c r="Q71" s="353" ph="1">
        <f t="shared" si="2"/>
        <v>1</v>
      </c>
      <c r="R71" s="367"/>
    </row>
    <row r="72" spans="1:18" ht="23.5" ph="1">
      <c r="A72" s="844">
        <v>1</v>
      </c>
      <c r="B72" s="844"/>
      <c r="C72" s="845" t="s" ph="1">
        <v>8</v>
      </c>
      <c r="D72" s="849" ph="1"/>
      <c r="E72" s="849" ph="1">
        <f t="shared" ref="E72:Q87" si="3">E10-E43</f>
        <v>1</v>
      </c>
      <c r="F72" s="849" ph="1">
        <f t="shared" si="3"/>
        <v>0</v>
      </c>
      <c r="G72" s="849" ph="1">
        <f t="shared" si="3"/>
        <v>0</v>
      </c>
      <c r="H72" s="849" ph="1">
        <f t="shared" si="3"/>
        <v>0</v>
      </c>
      <c r="I72" s="849" ph="1">
        <f t="shared" si="3"/>
        <v>0</v>
      </c>
      <c r="J72" s="849" ph="1">
        <f t="shared" si="3"/>
        <v>0</v>
      </c>
      <c r="K72" s="353" ph="1">
        <f t="shared" si="3"/>
        <v>0</v>
      </c>
      <c r="L72" s="353" ph="1">
        <f t="shared" si="3"/>
        <v>0</v>
      </c>
      <c r="M72" s="353" ph="1">
        <f t="shared" si="3"/>
        <v>0</v>
      </c>
      <c r="N72" s="353" ph="1">
        <f t="shared" si="3"/>
        <v>2</v>
      </c>
      <c r="O72" s="353" ph="1">
        <f t="shared" si="3"/>
        <v>0</v>
      </c>
      <c r="P72" s="353" ph="1">
        <f t="shared" si="3"/>
        <v>-1</v>
      </c>
      <c r="Q72" s="353" ph="1">
        <f t="shared" si="3"/>
        <v>0</v>
      </c>
      <c r="R72" s="367"/>
    </row>
    <row r="73" spans="1:18" ht="23.5" ph="1">
      <c r="A73" s="844">
        <v>2</v>
      </c>
      <c r="B73" s="844"/>
      <c r="C73" s="845" t="s" ph="1">
        <v>9</v>
      </c>
      <c r="D73" s="849" ph="1"/>
      <c r="E73" s="849" ph="1">
        <f t="shared" si="3"/>
        <v>0</v>
      </c>
      <c r="F73" s="849" ph="1">
        <f t="shared" si="3"/>
        <v>0</v>
      </c>
      <c r="G73" s="849" ph="1">
        <f t="shared" si="3"/>
        <v>0</v>
      </c>
      <c r="H73" s="849" ph="1">
        <f t="shared" si="3"/>
        <v>0</v>
      </c>
      <c r="I73" s="849" ph="1">
        <f t="shared" si="3"/>
        <v>0</v>
      </c>
      <c r="J73" s="849" ph="1">
        <f t="shared" si="3"/>
        <v>0</v>
      </c>
      <c r="K73" s="353" ph="1">
        <f t="shared" si="3"/>
        <v>0</v>
      </c>
      <c r="L73" s="353" ph="1">
        <f t="shared" si="3"/>
        <v>0</v>
      </c>
      <c r="M73" s="353" ph="1">
        <f t="shared" si="3"/>
        <v>0</v>
      </c>
      <c r="N73" s="353" ph="1">
        <f t="shared" si="3"/>
        <v>0</v>
      </c>
      <c r="O73" s="353" ph="1">
        <f t="shared" si="3"/>
        <v>0</v>
      </c>
      <c r="P73" s="353" ph="1">
        <f t="shared" si="3"/>
        <v>0</v>
      </c>
      <c r="Q73" s="353" ph="1">
        <f t="shared" si="3"/>
        <v>0</v>
      </c>
      <c r="R73" s="367"/>
    </row>
    <row r="74" spans="1:18" ht="23.5" ph="1">
      <c r="A74" s="847">
        <v>3</v>
      </c>
      <c r="B74" s="847"/>
      <c r="C74" s="848" t="s" ph="1">
        <v>10</v>
      </c>
      <c r="D74" s="849" ph="1"/>
      <c r="E74" s="849" ph="1">
        <f t="shared" si="3"/>
        <v>13</v>
      </c>
      <c r="F74" s="849" ph="1">
        <f t="shared" si="3"/>
        <v>0</v>
      </c>
      <c r="G74" s="849" ph="1">
        <f t="shared" si="3"/>
        <v>0</v>
      </c>
      <c r="H74" s="849" ph="1">
        <f t="shared" si="3"/>
        <v>0</v>
      </c>
      <c r="I74" s="849" ph="1">
        <f t="shared" si="3"/>
        <v>0</v>
      </c>
      <c r="J74" s="849" ph="1">
        <f t="shared" si="3"/>
        <v>0</v>
      </c>
      <c r="K74" s="353" ph="1">
        <f t="shared" si="3"/>
        <v>0</v>
      </c>
      <c r="L74" s="353" ph="1">
        <f t="shared" si="3"/>
        <v>0</v>
      </c>
      <c r="M74" s="353" ph="1">
        <f t="shared" si="3"/>
        <v>0</v>
      </c>
      <c r="N74" s="353" ph="1">
        <f t="shared" si="3"/>
        <v>13</v>
      </c>
      <c r="O74" s="353" ph="1">
        <f t="shared" si="3"/>
        <v>0</v>
      </c>
      <c r="P74" s="353" ph="1">
        <f t="shared" si="3"/>
        <v>0</v>
      </c>
      <c r="Q74" s="353" ph="1">
        <f t="shared" si="3"/>
        <v>0</v>
      </c>
      <c r="R74" s="367"/>
    </row>
    <row r="75" spans="1:18" ht="23.5" ph="1">
      <c r="A75" s="847">
        <v>4</v>
      </c>
      <c r="B75" s="847"/>
      <c r="C75" s="848" t="s" ph="1">
        <v>11</v>
      </c>
      <c r="D75" s="849" ph="1"/>
      <c r="E75" s="849" ph="1">
        <f t="shared" si="3"/>
        <v>0</v>
      </c>
      <c r="F75" s="849" ph="1">
        <f t="shared" si="3"/>
        <v>0</v>
      </c>
      <c r="G75" s="849" ph="1">
        <f t="shared" si="3"/>
        <v>0</v>
      </c>
      <c r="H75" s="849" ph="1">
        <f t="shared" si="3"/>
        <v>0</v>
      </c>
      <c r="I75" s="849" ph="1">
        <f t="shared" si="3"/>
        <v>0</v>
      </c>
      <c r="J75" s="849" ph="1">
        <f t="shared" si="3"/>
        <v>0</v>
      </c>
      <c r="K75" s="353" ph="1">
        <f t="shared" si="3"/>
        <v>0</v>
      </c>
      <c r="L75" s="353" ph="1">
        <f t="shared" si="3"/>
        <v>0</v>
      </c>
      <c r="M75" s="353" ph="1">
        <f t="shared" si="3"/>
        <v>0</v>
      </c>
      <c r="N75" s="353" ph="1">
        <f t="shared" si="3"/>
        <v>0</v>
      </c>
      <c r="O75" s="353" ph="1">
        <f t="shared" si="3"/>
        <v>0</v>
      </c>
      <c r="P75" s="353" ph="1">
        <f t="shared" si="3"/>
        <v>0</v>
      </c>
      <c r="Q75" s="353" ph="1">
        <f t="shared" si="3"/>
        <v>0</v>
      </c>
      <c r="R75" s="367"/>
    </row>
    <row r="76" spans="1:18" ht="23.5" ph="1">
      <c r="A76" s="847">
        <v>5</v>
      </c>
      <c r="B76" s="847"/>
      <c r="C76" s="848" t="s" ph="1">
        <v>12</v>
      </c>
      <c r="D76" s="849" ph="1"/>
      <c r="E76" s="849" ph="1">
        <f t="shared" si="3"/>
        <v>0</v>
      </c>
      <c r="F76" s="849" ph="1">
        <f t="shared" si="3"/>
        <v>0</v>
      </c>
      <c r="G76" s="849" ph="1">
        <f t="shared" si="3"/>
        <v>0</v>
      </c>
      <c r="H76" s="849" ph="1">
        <f t="shared" si="3"/>
        <v>0</v>
      </c>
      <c r="I76" s="849" ph="1">
        <f t="shared" si="3"/>
        <v>0</v>
      </c>
      <c r="J76" s="849" ph="1">
        <f t="shared" si="3"/>
        <v>0</v>
      </c>
      <c r="K76" s="353" ph="1">
        <f t="shared" si="3"/>
        <v>0</v>
      </c>
      <c r="L76" s="353" ph="1">
        <f t="shared" si="3"/>
        <v>0</v>
      </c>
      <c r="M76" s="353" ph="1">
        <f t="shared" si="3"/>
        <v>0</v>
      </c>
      <c r="N76" s="353" ph="1">
        <f t="shared" si="3"/>
        <v>0</v>
      </c>
      <c r="O76" s="353" ph="1">
        <f t="shared" si="3"/>
        <v>0</v>
      </c>
      <c r="P76" s="353" ph="1">
        <f t="shared" si="3"/>
        <v>0</v>
      </c>
      <c r="Q76" s="353" ph="1">
        <f t="shared" si="3"/>
        <v>0</v>
      </c>
      <c r="R76" s="367"/>
    </row>
    <row r="77" spans="1:18" ht="23.5" ph="1">
      <c r="A77" s="847">
        <v>6</v>
      </c>
      <c r="B77" s="847"/>
      <c r="C77" s="848" t="s" ph="1">
        <v>13</v>
      </c>
      <c r="D77" s="849" ph="1"/>
      <c r="E77" s="849" ph="1">
        <f t="shared" si="3"/>
        <v>0</v>
      </c>
      <c r="F77" s="849" ph="1">
        <f t="shared" si="3"/>
        <v>0</v>
      </c>
      <c r="G77" s="849" ph="1">
        <f t="shared" si="3"/>
        <v>0</v>
      </c>
      <c r="H77" s="849" ph="1">
        <f t="shared" si="3"/>
        <v>0</v>
      </c>
      <c r="I77" s="849" ph="1">
        <f t="shared" si="3"/>
        <v>0</v>
      </c>
      <c r="J77" s="849" ph="1">
        <f t="shared" si="3"/>
        <v>0</v>
      </c>
      <c r="K77" s="353" ph="1">
        <f t="shared" si="3"/>
        <v>0</v>
      </c>
      <c r="L77" s="353" ph="1">
        <f t="shared" si="3"/>
        <v>0</v>
      </c>
      <c r="M77" s="353" ph="1">
        <f t="shared" si="3"/>
        <v>0</v>
      </c>
      <c r="N77" s="353" ph="1">
        <f t="shared" si="3"/>
        <v>0</v>
      </c>
      <c r="O77" s="353" ph="1">
        <f t="shared" si="3"/>
        <v>0</v>
      </c>
      <c r="P77" s="353" ph="1">
        <f t="shared" si="3"/>
        <v>0</v>
      </c>
      <c r="Q77" s="353" ph="1">
        <f t="shared" si="3"/>
        <v>0</v>
      </c>
      <c r="R77" s="367"/>
    </row>
    <row r="78" spans="1:18" ht="23.5" ph="1">
      <c r="A78" s="847">
        <v>7</v>
      </c>
      <c r="B78" s="847"/>
      <c r="C78" s="848" t="s" ph="1">
        <v>14</v>
      </c>
      <c r="D78" s="849" ph="1"/>
      <c r="E78" s="849" ph="1">
        <f t="shared" si="3"/>
        <v>0</v>
      </c>
      <c r="F78" s="849" ph="1">
        <f t="shared" si="3"/>
        <v>0</v>
      </c>
      <c r="G78" s="849" ph="1">
        <f t="shared" si="3"/>
        <v>0</v>
      </c>
      <c r="H78" s="849" ph="1">
        <f t="shared" si="3"/>
        <v>0</v>
      </c>
      <c r="I78" s="849" ph="1">
        <f t="shared" si="3"/>
        <v>0</v>
      </c>
      <c r="J78" s="849" ph="1">
        <f t="shared" si="3"/>
        <v>0</v>
      </c>
      <c r="K78" s="353" ph="1">
        <f t="shared" si="3"/>
        <v>0</v>
      </c>
      <c r="L78" s="353" ph="1">
        <f t="shared" si="3"/>
        <v>0</v>
      </c>
      <c r="M78" s="353" ph="1">
        <f t="shared" si="3"/>
        <v>0</v>
      </c>
      <c r="N78" s="353" ph="1">
        <f t="shared" si="3"/>
        <v>0</v>
      </c>
      <c r="O78" s="353" ph="1">
        <f t="shared" si="3"/>
        <v>0</v>
      </c>
      <c r="P78" s="353" ph="1">
        <f t="shared" si="3"/>
        <v>0</v>
      </c>
      <c r="Q78" s="353" ph="1">
        <f t="shared" si="3"/>
        <v>0</v>
      </c>
      <c r="R78" s="367"/>
    </row>
    <row r="79" spans="1:18" ht="23.5" ph="1">
      <c r="A79" s="847">
        <v>8</v>
      </c>
      <c r="B79" s="847"/>
      <c r="C79" s="848" t="s" ph="1">
        <v>15</v>
      </c>
      <c r="D79" s="849" ph="1"/>
      <c r="E79" s="849" ph="1">
        <f t="shared" si="3"/>
        <v>0</v>
      </c>
      <c r="F79" s="849" ph="1">
        <f t="shared" si="3"/>
        <v>0</v>
      </c>
      <c r="G79" s="849" ph="1">
        <f t="shared" si="3"/>
        <v>0</v>
      </c>
      <c r="H79" s="849" ph="1">
        <f t="shared" si="3"/>
        <v>0</v>
      </c>
      <c r="I79" s="849" ph="1">
        <f t="shared" si="3"/>
        <v>0</v>
      </c>
      <c r="J79" s="849" ph="1">
        <f t="shared" si="3"/>
        <v>0</v>
      </c>
      <c r="K79" s="353" ph="1">
        <f t="shared" si="3"/>
        <v>0</v>
      </c>
      <c r="L79" s="353" ph="1">
        <f t="shared" si="3"/>
        <v>0</v>
      </c>
      <c r="M79" s="353" ph="1">
        <f t="shared" si="3"/>
        <v>0</v>
      </c>
      <c r="N79" s="353" ph="1">
        <f t="shared" si="3"/>
        <v>0</v>
      </c>
      <c r="O79" s="353" ph="1">
        <f t="shared" si="3"/>
        <v>0</v>
      </c>
      <c r="P79" s="353" ph="1">
        <f t="shared" si="3"/>
        <v>0</v>
      </c>
      <c r="Q79" s="353" ph="1">
        <f t="shared" si="3"/>
        <v>0</v>
      </c>
      <c r="R79" s="367"/>
    </row>
    <row r="80" spans="1:18" ht="23.5" ph="1">
      <c r="A80" s="847">
        <v>9</v>
      </c>
      <c r="B80" s="847"/>
      <c r="C80" s="848" t="s" ph="1">
        <v>16</v>
      </c>
      <c r="D80" s="849" ph="1"/>
      <c r="E80" s="849" ph="1">
        <f t="shared" si="3"/>
        <v>0</v>
      </c>
      <c r="F80" s="849" ph="1">
        <f t="shared" si="3"/>
        <v>0</v>
      </c>
      <c r="G80" s="849" ph="1">
        <f t="shared" si="3"/>
        <v>0</v>
      </c>
      <c r="H80" s="849" ph="1">
        <f t="shared" si="3"/>
        <v>0</v>
      </c>
      <c r="I80" s="849" ph="1">
        <f t="shared" si="3"/>
        <v>0</v>
      </c>
      <c r="J80" s="849" ph="1">
        <f t="shared" si="3"/>
        <v>0</v>
      </c>
      <c r="K80" s="353" ph="1">
        <f t="shared" si="3"/>
        <v>0</v>
      </c>
      <c r="L80" s="353" ph="1">
        <f t="shared" si="3"/>
        <v>0</v>
      </c>
      <c r="M80" s="353" ph="1">
        <f t="shared" si="3"/>
        <v>0</v>
      </c>
      <c r="N80" s="353" ph="1">
        <f t="shared" si="3"/>
        <v>0</v>
      </c>
      <c r="O80" s="353" ph="1">
        <f t="shared" si="3"/>
        <v>0</v>
      </c>
      <c r="P80" s="353" ph="1">
        <f t="shared" si="3"/>
        <v>0</v>
      </c>
      <c r="Q80" s="353" ph="1">
        <f t="shared" si="3"/>
        <v>0</v>
      </c>
      <c r="R80" s="367"/>
    </row>
    <row r="81" spans="1:18" ht="23.5" ph="1">
      <c r="A81" s="847">
        <v>10</v>
      </c>
      <c r="B81" s="847"/>
      <c r="C81" s="848" t="s" ph="1">
        <v>17</v>
      </c>
      <c r="D81" s="849" ph="1"/>
      <c r="E81" s="849" ph="1">
        <f t="shared" si="3"/>
        <v>1</v>
      </c>
      <c r="F81" s="849" ph="1">
        <f t="shared" si="3"/>
        <v>0</v>
      </c>
      <c r="G81" s="849" ph="1">
        <f t="shared" si="3"/>
        <v>0</v>
      </c>
      <c r="H81" s="849" ph="1">
        <f t="shared" si="3"/>
        <v>0</v>
      </c>
      <c r="I81" s="849" ph="1">
        <f t="shared" si="3"/>
        <v>0</v>
      </c>
      <c r="J81" s="849" ph="1">
        <f t="shared" si="3"/>
        <v>0</v>
      </c>
      <c r="K81" s="353" ph="1">
        <f t="shared" si="3"/>
        <v>0</v>
      </c>
      <c r="L81" s="353" ph="1">
        <f t="shared" si="3"/>
        <v>0</v>
      </c>
      <c r="M81" s="353" ph="1">
        <f t="shared" si="3"/>
        <v>0</v>
      </c>
      <c r="N81" s="353" ph="1">
        <f t="shared" si="3"/>
        <v>1</v>
      </c>
      <c r="O81" s="353" ph="1">
        <f t="shared" si="3"/>
        <v>0</v>
      </c>
      <c r="P81" s="353" ph="1">
        <f t="shared" si="3"/>
        <v>0</v>
      </c>
      <c r="Q81" s="353" ph="1">
        <f t="shared" si="3"/>
        <v>0</v>
      </c>
      <c r="R81" s="367"/>
    </row>
    <row r="82" spans="1:18" ht="23.5" ph="1">
      <c r="A82" s="847">
        <v>11</v>
      </c>
      <c r="B82" s="847"/>
      <c r="C82" s="848" t="s" ph="1">
        <v>18</v>
      </c>
      <c r="D82" s="849" ph="1"/>
      <c r="E82" s="849" ph="1">
        <f t="shared" si="3"/>
        <v>0</v>
      </c>
      <c r="F82" s="849" ph="1">
        <f t="shared" si="3"/>
        <v>0</v>
      </c>
      <c r="G82" s="849" ph="1">
        <f t="shared" si="3"/>
        <v>0</v>
      </c>
      <c r="H82" s="849" ph="1">
        <f t="shared" si="3"/>
        <v>0</v>
      </c>
      <c r="I82" s="849" ph="1">
        <f t="shared" si="3"/>
        <v>0</v>
      </c>
      <c r="J82" s="849" ph="1">
        <f t="shared" si="3"/>
        <v>0</v>
      </c>
      <c r="K82" s="353" ph="1">
        <f t="shared" si="3"/>
        <v>0</v>
      </c>
      <c r="L82" s="353" ph="1">
        <f t="shared" si="3"/>
        <v>0</v>
      </c>
      <c r="M82" s="353" ph="1">
        <f t="shared" si="3"/>
        <v>0</v>
      </c>
      <c r="N82" s="353" ph="1">
        <f t="shared" si="3"/>
        <v>0</v>
      </c>
      <c r="O82" s="353" ph="1">
        <f t="shared" si="3"/>
        <v>0</v>
      </c>
      <c r="P82" s="353" ph="1">
        <f t="shared" si="3"/>
        <v>0</v>
      </c>
      <c r="Q82" s="353" ph="1">
        <f t="shared" si="3"/>
        <v>0</v>
      </c>
      <c r="R82" s="367"/>
    </row>
    <row r="83" spans="1:18" ht="23.5" ph="1">
      <c r="A83" s="847">
        <v>12</v>
      </c>
      <c r="B83" s="847"/>
      <c r="C83" s="848" t="s" ph="1">
        <v>19</v>
      </c>
      <c r="D83" s="849" ph="1"/>
      <c r="E83" s="849" ph="1">
        <f t="shared" si="3"/>
        <v>-50</v>
      </c>
      <c r="F83" s="849" ph="1">
        <f t="shared" si="3"/>
        <v>0</v>
      </c>
      <c r="G83" s="849" ph="1">
        <f t="shared" si="3"/>
        <v>0</v>
      </c>
      <c r="H83" s="849" ph="1">
        <f t="shared" si="3"/>
        <v>0</v>
      </c>
      <c r="I83" s="849" ph="1">
        <f t="shared" si="3"/>
        <v>0</v>
      </c>
      <c r="J83" s="849" ph="1">
        <f t="shared" si="3"/>
        <v>0</v>
      </c>
      <c r="K83" s="353" ph="1">
        <f t="shared" si="3"/>
        <v>0</v>
      </c>
      <c r="L83" s="353" ph="1">
        <f t="shared" si="3"/>
        <v>0</v>
      </c>
      <c r="M83" s="353" ph="1">
        <f t="shared" si="3"/>
        <v>0</v>
      </c>
      <c r="N83" s="353" ph="1">
        <f t="shared" si="3"/>
        <v>2</v>
      </c>
      <c r="O83" s="353" ph="1">
        <f t="shared" si="3"/>
        <v>0</v>
      </c>
      <c r="P83" s="353" ph="1">
        <f t="shared" si="3"/>
        <v>-52</v>
      </c>
      <c r="Q83" s="353" ph="1">
        <f t="shared" si="3"/>
        <v>0</v>
      </c>
      <c r="R83" s="367"/>
    </row>
    <row r="84" spans="1:18" ht="23.5" ph="1">
      <c r="A84" s="847">
        <v>13</v>
      </c>
      <c r="B84" s="847"/>
      <c r="C84" s="848" t="s" ph="1">
        <v>20</v>
      </c>
      <c r="D84" s="353" ph="1"/>
      <c r="E84" s="353" ph="1">
        <f t="shared" si="3"/>
        <v>0</v>
      </c>
      <c r="F84" s="353" ph="1">
        <f t="shared" si="3"/>
        <v>0</v>
      </c>
      <c r="G84" s="353" ph="1">
        <f t="shared" si="3"/>
        <v>0</v>
      </c>
      <c r="H84" s="353" ph="1">
        <f t="shared" si="3"/>
        <v>0</v>
      </c>
      <c r="I84" s="353" ph="1">
        <f t="shared" si="3"/>
        <v>0</v>
      </c>
      <c r="J84" s="353" ph="1">
        <f t="shared" si="3"/>
        <v>0</v>
      </c>
      <c r="K84" s="353" ph="1">
        <f t="shared" si="3"/>
        <v>0</v>
      </c>
      <c r="L84" s="353" ph="1">
        <f t="shared" si="3"/>
        <v>0</v>
      </c>
      <c r="M84" s="353" ph="1">
        <f t="shared" si="3"/>
        <v>0</v>
      </c>
      <c r="N84" s="353" ph="1">
        <f t="shared" si="3"/>
        <v>0</v>
      </c>
      <c r="O84" s="353" ph="1">
        <f t="shared" si="3"/>
        <v>0</v>
      </c>
      <c r="P84" s="353" ph="1">
        <f t="shared" si="3"/>
        <v>0</v>
      </c>
      <c r="Q84" s="353" ph="1">
        <f t="shared" si="3"/>
        <v>0</v>
      </c>
      <c r="R84" s="367"/>
    </row>
    <row r="85" spans="1:18" ht="23.5" ph="1">
      <c r="A85" s="847">
        <v>14</v>
      </c>
      <c r="B85" s="847"/>
      <c r="C85" s="848" t="s" ph="1">
        <v>21</v>
      </c>
      <c r="D85" s="353" ph="1"/>
      <c r="E85" s="353" ph="1">
        <f t="shared" si="3"/>
        <v>0</v>
      </c>
      <c r="F85" s="353" ph="1">
        <f t="shared" si="3"/>
        <v>0</v>
      </c>
      <c r="G85" s="353" ph="1">
        <f t="shared" si="3"/>
        <v>0</v>
      </c>
      <c r="H85" s="353" ph="1">
        <f t="shared" si="3"/>
        <v>0</v>
      </c>
      <c r="I85" s="353" ph="1">
        <f t="shared" si="3"/>
        <v>0</v>
      </c>
      <c r="J85" s="353" ph="1">
        <f t="shared" si="3"/>
        <v>0</v>
      </c>
      <c r="K85" s="353" ph="1">
        <f t="shared" si="3"/>
        <v>0</v>
      </c>
      <c r="L85" s="353" ph="1">
        <f t="shared" si="3"/>
        <v>0</v>
      </c>
      <c r="M85" s="353" ph="1">
        <f t="shared" si="3"/>
        <v>0</v>
      </c>
      <c r="N85" s="353" ph="1">
        <f t="shared" si="3"/>
        <v>0</v>
      </c>
      <c r="O85" s="353" ph="1">
        <f t="shared" si="3"/>
        <v>0</v>
      </c>
      <c r="P85" s="353" ph="1">
        <f t="shared" si="3"/>
        <v>0</v>
      </c>
      <c r="Q85" s="353" ph="1">
        <f t="shared" si="3"/>
        <v>0</v>
      </c>
      <c r="R85" s="367"/>
    </row>
    <row r="86" spans="1:18" ht="23.5" ph="1">
      <c r="A86" s="847">
        <v>15</v>
      </c>
      <c r="B86" s="847"/>
      <c r="C86" s="848" t="s" ph="1">
        <v>22</v>
      </c>
      <c r="D86" s="353" ph="1"/>
      <c r="E86" s="353" ph="1">
        <f t="shared" si="3"/>
        <v>0</v>
      </c>
      <c r="F86" s="353" ph="1">
        <f t="shared" si="3"/>
        <v>0</v>
      </c>
      <c r="G86" s="353" ph="1">
        <f t="shared" si="3"/>
        <v>0</v>
      </c>
      <c r="H86" s="353" ph="1">
        <f t="shared" si="3"/>
        <v>0</v>
      </c>
      <c r="I86" s="353" ph="1">
        <f t="shared" si="3"/>
        <v>0</v>
      </c>
      <c r="J86" s="353" ph="1">
        <f t="shared" si="3"/>
        <v>0</v>
      </c>
      <c r="K86" s="353" ph="1">
        <f t="shared" si="3"/>
        <v>0</v>
      </c>
      <c r="L86" s="353" ph="1">
        <f t="shared" si="3"/>
        <v>0</v>
      </c>
      <c r="M86" s="353" ph="1">
        <f t="shared" si="3"/>
        <v>0</v>
      </c>
      <c r="N86" s="353" ph="1">
        <f t="shared" si="3"/>
        <v>0</v>
      </c>
      <c r="O86" s="353" ph="1">
        <f t="shared" si="3"/>
        <v>0</v>
      </c>
      <c r="P86" s="353" ph="1">
        <f t="shared" si="3"/>
        <v>0</v>
      </c>
      <c r="Q86" s="353" ph="1">
        <f t="shared" si="3"/>
        <v>1</v>
      </c>
      <c r="R86" s="367"/>
    </row>
    <row r="87" spans="1:18" ht="23.5" ph="1">
      <c r="A87" s="847">
        <v>16</v>
      </c>
      <c r="B87" s="847"/>
      <c r="C87" s="848" t="s" ph="1">
        <v>23</v>
      </c>
      <c r="D87" s="353" ph="1"/>
      <c r="E87" s="353" ph="1">
        <f t="shared" si="3"/>
        <v>0</v>
      </c>
      <c r="F87" s="353" ph="1">
        <f t="shared" si="3"/>
        <v>0</v>
      </c>
      <c r="G87" s="353" ph="1">
        <f t="shared" si="3"/>
        <v>0</v>
      </c>
      <c r="H87" s="353" ph="1">
        <f t="shared" si="3"/>
        <v>0</v>
      </c>
      <c r="I87" s="353" ph="1">
        <f t="shared" si="3"/>
        <v>0</v>
      </c>
      <c r="J87" s="353" ph="1">
        <f t="shared" si="3"/>
        <v>0</v>
      </c>
      <c r="K87" s="353" ph="1">
        <f t="shared" si="3"/>
        <v>0</v>
      </c>
      <c r="L87" s="353" ph="1">
        <f t="shared" si="3"/>
        <v>0</v>
      </c>
      <c r="M87" s="353" ph="1">
        <f t="shared" si="3"/>
        <v>0</v>
      </c>
      <c r="N87" s="353" ph="1">
        <f t="shared" si="3"/>
        <v>0</v>
      </c>
      <c r="O87" s="353" ph="1">
        <f t="shared" si="3"/>
        <v>0</v>
      </c>
      <c r="P87" s="353" ph="1">
        <f t="shared" si="3"/>
        <v>0</v>
      </c>
      <c r="Q87" s="353" ph="1">
        <f t="shared" si="3"/>
        <v>0</v>
      </c>
      <c r="R87" s="367"/>
    </row>
    <row r="88" spans="1:18" ph="1">
      <c r="A88" s="847">
        <v>17</v>
      </c>
      <c r="B88" s="847"/>
      <c r="C88" s="848" t="s" ph="1">
        <v>24</v>
      </c>
      <c r="D88" s="353" ph="1"/>
      <c r="E88" s="353" ph="1">
        <f t="shared" ref="E88:Q98" si="4">E26-E59</f>
        <v>1</v>
      </c>
      <c r="F88" s="353" ph="1">
        <f t="shared" si="4"/>
        <v>0</v>
      </c>
      <c r="G88" s="353" ph="1">
        <f t="shared" si="4"/>
        <v>0</v>
      </c>
      <c r="H88" s="353" ph="1">
        <f t="shared" si="4"/>
        <v>0</v>
      </c>
      <c r="I88" s="353" ph="1">
        <f t="shared" si="4"/>
        <v>0</v>
      </c>
      <c r="J88" s="353" ph="1">
        <f t="shared" si="4"/>
        <v>0</v>
      </c>
      <c r="K88" s="353" ph="1">
        <f t="shared" si="4"/>
        <v>0</v>
      </c>
      <c r="L88" s="353" ph="1">
        <f t="shared" si="4"/>
        <v>0</v>
      </c>
      <c r="M88" s="353" ph="1">
        <f t="shared" si="4"/>
        <v>0</v>
      </c>
      <c r="N88" s="353" ph="1">
        <f t="shared" si="4"/>
        <v>1</v>
      </c>
      <c r="O88" s="353" ph="1">
        <f t="shared" si="4"/>
        <v>0</v>
      </c>
      <c r="P88" s="353" ph="1">
        <f t="shared" si="4"/>
        <v>0</v>
      </c>
      <c r="Q88" s="353" ph="1">
        <f t="shared" si="4"/>
        <v>0</v>
      </c>
      <c r="R88" s="367"/>
    </row>
    <row r="89" spans="1:18" ht="23.5" ph="1">
      <c r="A89" s="847">
        <v>18</v>
      </c>
      <c r="B89" s="847"/>
      <c r="C89" s="848" t="s" ph="1">
        <v>25</v>
      </c>
      <c r="D89" s="353" ph="1"/>
      <c r="E89" s="353" ph="1">
        <f t="shared" si="4"/>
        <v>2</v>
      </c>
      <c r="F89" s="353" ph="1">
        <f t="shared" si="4"/>
        <v>0</v>
      </c>
      <c r="G89" s="353" ph="1">
        <f t="shared" si="4"/>
        <v>0</v>
      </c>
      <c r="H89" s="353" ph="1">
        <f t="shared" si="4"/>
        <v>0</v>
      </c>
      <c r="I89" s="353" ph="1">
        <f t="shared" si="4"/>
        <v>0</v>
      </c>
      <c r="J89" s="353" ph="1">
        <f t="shared" si="4"/>
        <v>0</v>
      </c>
      <c r="K89" s="353" ph="1">
        <f t="shared" si="4"/>
        <v>0</v>
      </c>
      <c r="L89" s="353" ph="1">
        <f t="shared" si="4"/>
        <v>0</v>
      </c>
      <c r="M89" s="353" ph="1">
        <f t="shared" si="4"/>
        <v>0</v>
      </c>
      <c r="N89" s="353" ph="1">
        <f t="shared" si="4"/>
        <v>2</v>
      </c>
      <c r="O89" s="353" ph="1">
        <f t="shared" si="4"/>
        <v>0</v>
      </c>
      <c r="P89" s="353" ph="1">
        <f t="shared" si="4"/>
        <v>0</v>
      </c>
      <c r="Q89" s="353" ph="1">
        <f t="shared" si="4"/>
        <v>0</v>
      </c>
      <c r="R89" s="367"/>
    </row>
    <row r="90" spans="1:18" ht="23.5" ph="1">
      <c r="A90" s="847">
        <v>19</v>
      </c>
      <c r="B90" s="847"/>
      <c r="C90" s="848" t="s" ph="1">
        <v>26</v>
      </c>
      <c r="D90" s="353" ph="1"/>
      <c r="E90" s="353" ph="1">
        <f t="shared" si="4"/>
        <v>0</v>
      </c>
      <c r="F90" s="353" ph="1">
        <f t="shared" si="4"/>
        <v>0</v>
      </c>
      <c r="G90" s="353" ph="1">
        <f t="shared" si="4"/>
        <v>0</v>
      </c>
      <c r="H90" s="353" ph="1">
        <f t="shared" si="4"/>
        <v>0</v>
      </c>
      <c r="I90" s="353" ph="1">
        <f t="shared" si="4"/>
        <v>0</v>
      </c>
      <c r="J90" s="353" ph="1">
        <f t="shared" si="4"/>
        <v>0</v>
      </c>
      <c r="K90" s="353" ph="1">
        <f t="shared" si="4"/>
        <v>0</v>
      </c>
      <c r="L90" s="353" ph="1">
        <f t="shared" si="4"/>
        <v>0</v>
      </c>
      <c r="M90" s="353" ph="1">
        <f t="shared" si="4"/>
        <v>0</v>
      </c>
      <c r="N90" s="353" ph="1">
        <f t="shared" si="4"/>
        <v>0</v>
      </c>
      <c r="O90" s="353" ph="1">
        <f t="shared" si="4"/>
        <v>0</v>
      </c>
      <c r="P90" s="353" ph="1">
        <f t="shared" si="4"/>
        <v>0</v>
      </c>
      <c r="Q90" s="353" ph="1">
        <f t="shared" si="4"/>
        <v>0</v>
      </c>
      <c r="R90" s="367"/>
    </row>
    <row r="91" spans="1:18" ht="23.5" ph="1">
      <c r="A91" s="847">
        <v>20</v>
      </c>
      <c r="B91" s="847"/>
      <c r="C91" s="848" t="s" ph="1">
        <v>27</v>
      </c>
      <c r="D91" s="353" ph="1"/>
      <c r="E91" s="353" ph="1">
        <f t="shared" si="4"/>
        <v>0</v>
      </c>
      <c r="F91" s="353" ph="1">
        <f t="shared" si="4"/>
        <v>0</v>
      </c>
      <c r="G91" s="353" ph="1">
        <f t="shared" si="4"/>
        <v>0</v>
      </c>
      <c r="H91" s="353" ph="1">
        <f t="shared" si="4"/>
        <v>0</v>
      </c>
      <c r="I91" s="353" ph="1">
        <f t="shared" si="4"/>
        <v>0</v>
      </c>
      <c r="J91" s="353" ph="1">
        <f t="shared" si="4"/>
        <v>0</v>
      </c>
      <c r="K91" s="353" ph="1">
        <f t="shared" si="4"/>
        <v>0</v>
      </c>
      <c r="L91" s="353" ph="1">
        <f t="shared" si="4"/>
        <v>0</v>
      </c>
      <c r="M91" s="353" ph="1">
        <f t="shared" si="4"/>
        <v>0</v>
      </c>
      <c r="N91" s="353" ph="1">
        <f t="shared" si="4"/>
        <v>0</v>
      </c>
      <c r="O91" s="353" ph="1">
        <f t="shared" si="4"/>
        <v>0</v>
      </c>
      <c r="P91" s="353" ph="1">
        <f t="shared" si="4"/>
        <v>0</v>
      </c>
      <c r="Q91" s="353" ph="1">
        <f t="shared" si="4"/>
        <v>0</v>
      </c>
      <c r="R91" s="367"/>
    </row>
    <row r="92" spans="1:18" ht="23.5" ph="1">
      <c r="A92" s="847">
        <v>21</v>
      </c>
      <c r="B92" s="847"/>
      <c r="C92" s="848" t="s" ph="1">
        <v>28</v>
      </c>
      <c r="D92" s="353" ph="1"/>
      <c r="E92" s="353" ph="1">
        <f t="shared" si="4"/>
        <v>0</v>
      </c>
      <c r="F92" s="353" ph="1">
        <f t="shared" si="4"/>
        <v>0</v>
      </c>
      <c r="G92" s="353" ph="1">
        <f t="shared" si="4"/>
        <v>0</v>
      </c>
      <c r="H92" s="353" ph="1">
        <f t="shared" si="4"/>
        <v>0</v>
      </c>
      <c r="I92" s="353" ph="1">
        <f t="shared" si="4"/>
        <v>0</v>
      </c>
      <c r="J92" s="353" ph="1">
        <f t="shared" si="4"/>
        <v>0</v>
      </c>
      <c r="K92" s="353" ph="1">
        <f t="shared" si="4"/>
        <v>0</v>
      </c>
      <c r="L92" s="353" ph="1">
        <f t="shared" si="4"/>
        <v>0</v>
      </c>
      <c r="M92" s="353" ph="1">
        <f t="shared" si="4"/>
        <v>0</v>
      </c>
      <c r="N92" s="353" ph="1">
        <f t="shared" si="4"/>
        <v>0</v>
      </c>
      <c r="O92" s="353" ph="1">
        <f t="shared" si="4"/>
        <v>0</v>
      </c>
      <c r="P92" s="353" ph="1">
        <f t="shared" si="4"/>
        <v>0</v>
      </c>
      <c r="Q92" s="353" ph="1">
        <f t="shared" si="4"/>
        <v>0</v>
      </c>
      <c r="R92" s="367"/>
    </row>
    <row r="93" spans="1:18" ht="23.5" ph="1">
      <c r="A93" s="847">
        <v>22</v>
      </c>
      <c r="B93" s="847"/>
      <c r="C93" s="848" t="s" ph="1">
        <v>29</v>
      </c>
      <c r="D93" s="353" ph="1"/>
      <c r="E93" s="353" ph="1">
        <f t="shared" si="4"/>
        <v>0</v>
      </c>
      <c r="F93" s="353" ph="1">
        <f t="shared" si="4"/>
        <v>0</v>
      </c>
      <c r="G93" s="353" ph="1">
        <f t="shared" si="4"/>
        <v>0</v>
      </c>
      <c r="H93" s="353" ph="1">
        <f t="shared" si="4"/>
        <v>0</v>
      </c>
      <c r="I93" s="353" ph="1">
        <f t="shared" si="4"/>
        <v>0</v>
      </c>
      <c r="J93" s="353" ph="1">
        <f t="shared" si="4"/>
        <v>0</v>
      </c>
      <c r="K93" s="353" ph="1">
        <f t="shared" si="4"/>
        <v>0</v>
      </c>
      <c r="L93" s="353" ph="1">
        <f t="shared" si="4"/>
        <v>0</v>
      </c>
      <c r="M93" s="353" ph="1">
        <f t="shared" si="4"/>
        <v>0</v>
      </c>
      <c r="N93" s="353" ph="1">
        <f t="shared" si="4"/>
        <v>0</v>
      </c>
      <c r="O93" s="353" ph="1">
        <f t="shared" si="4"/>
        <v>0</v>
      </c>
      <c r="P93" s="353" ph="1">
        <f t="shared" si="4"/>
        <v>0</v>
      </c>
      <c r="Q93" s="353" ph="1">
        <f t="shared" si="4"/>
        <v>0</v>
      </c>
      <c r="R93" s="367"/>
    </row>
    <row r="94" spans="1:18" ph="1">
      <c r="A94" s="353">
        <v>23</v>
      </c>
      <c r="B94" s="353"/>
      <c r="C94" s="849" t="s" ph="1">
        <v>30</v>
      </c>
      <c r="D94" s="353" ph="1"/>
      <c r="E94" s="353" ph="1">
        <f t="shared" si="4"/>
        <v>0</v>
      </c>
      <c r="F94" s="353" ph="1">
        <f t="shared" si="4"/>
        <v>0</v>
      </c>
      <c r="G94" s="353" ph="1">
        <f t="shared" si="4"/>
        <v>0</v>
      </c>
      <c r="H94" s="353" ph="1">
        <f t="shared" si="4"/>
        <v>0</v>
      </c>
      <c r="I94" s="353" ph="1">
        <f t="shared" si="4"/>
        <v>0</v>
      </c>
      <c r="J94" s="353" ph="1">
        <f t="shared" si="4"/>
        <v>0</v>
      </c>
      <c r="K94" s="353" ph="1">
        <f t="shared" si="4"/>
        <v>0</v>
      </c>
      <c r="L94" s="353" ph="1">
        <f t="shared" si="4"/>
        <v>0</v>
      </c>
      <c r="M94" s="353" ph="1">
        <f t="shared" si="4"/>
        <v>0</v>
      </c>
      <c r="N94" s="353" ph="1">
        <f t="shared" si="4"/>
        <v>0</v>
      </c>
      <c r="O94" s="353" ph="1">
        <f t="shared" si="4"/>
        <v>0</v>
      </c>
      <c r="P94" s="353" ph="1">
        <f t="shared" si="4"/>
        <v>0</v>
      </c>
      <c r="Q94" s="353" ph="1">
        <f t="shared" si="4"/>
        <v>0</v>
      </c>
    </row>
    <row r="95" spans="1:18" ht="23.5" ph="1">
      <c r="A95" s="353">
        <v>24</v>
      </c>
      <c r="B95" s="353"/>
      <c r="C95" s="849" t="s" ph="1">
        <v>31</v>
      </c>
      <c r="D95" s="353" ph="1"/>
      <c r="E95" s="353" ph="1">
        <f t="shared" si="4"/>
        <v>0</v>
      </c>
      <c r="F95" s="353" ph="1">
        <f t="shared" si="4"/>
        <v>0</v>
      </c>
      <c r="G95" s="353" ph="1">
        <f t="shared" si="4"/>
        <v>0</v>
      </c>
      <c r="H95" s="353" ph="1">
        <f t="shared" si="4"/>
        <v>0</v>
      </c>
      <c r="I95" s="353" ph="1">
        <f t="shared" si="4"/>
        <v>0</v>
      </c>
      <c r="J95" s="353" ph="1">
        <f t="shared" si="4"/>
        <v>0</v>
      </c>
      <c r="K95" s="353" ph="1">
        <f t="shared" si="4"/>
        <v>0</v>
      </c>
      <c r="L95" s="353" ph="1">
        <f t="shared" si="4"/>
        <v>0</v>
      </c>
      <c r="M95" s="353" ph="1">
        <f t="shared" si="4"/>
        <v>0</v>
      </c>
      <c r="N95" s="353" ph="1">
        <f t="shared" si="4"/>
        <v>0</v>
      </c>
      <c r="O95" s="353" ph="1">
        <f t="shared" si="4"/>
        <v>0</v>
      </c>
      <c r="P95" s="353" ph="1">
        <f t="shared" si="4"/>
        <v>0</v>
      </c>
      <c r="Q95" s="353" ph="1">
        <f t="shared" si="4"/>
        <v>0</v>
      </c>
    </row>
    <row r="96" spans="1:18" ht="23.5" ph="1">
      <c r="A96" s="353">
        <v>25</v>
      </c>
      <c r="B96" s="353"/>
      <c r="C96" s="849" t="s" ph="1">
        <v>417</v>
      </c>
      <c r="D96" s="353" ph="1"/>
      <c r="E96" s="353" ph="1">
        <f t="shared" si="4"/>
        <v>2</v>
      </c>
      <c r="F96" s="353" ph="1">
        <f t="shared" si="4"/>
        <v>0</v>
      </c>
      <c r="G96" s="353" ph="1">
        <f t="shared" si="4"/>
        <v>0</v>
      </c>
      <c r="H96" s="353" ph="1">
        <f t="shared" si="4"/>
        <v>0</v>
      </c>
      <c r="I96" s="353" ph="1">
        <f t="shared" si="4"/>
        <v>0</v>
      </c>
      <c r="J96" s="353" ph="1">
        <f t="shared" si="4"/>
        <v>0</v>
      </c>
      <c r="K96" s="353" ph="1">
        <f t="shared" si="4"/>
        <v>0</v>
      </c>
      <c r="L96" s="353" ph="1">
        <f t="shared" si="4"/>
        <v>0</v>
      </c>
      <c r="M96" s="353" ph="1">
        <f t="shared" si="4"/>
        <v>0</v>
      </c>
      <c r="N96" s="353" ph="1">
        <f t="shared" si="4"/>
        <v>2</v>
      </c>
      <c r="O96" s="353" ph="1">
        <f t="shared" si="4"/>
        <v>0</v>
      </c>
      <c r="P96" s="353" ph="1">
        <f t="shared" si="4"/>
        <v>0</v>
      </c>
      <c r="Q96" s="353" ph="1">
        <f t="shared" si="4"/>
        <v>0</v>
      </c>
    </row>
    <row r="97" spans="1:17" ph="1">
      <c r="A97" s="353">
        <v>26</v>
      </c>
      <c r="B97" s="353"/>
      <c r="C97" s="849" t="s" ph="1">
        <v>413</v>
      </c>
      <c r="D97" s="353" ph="1"/>
      <c r="E97" s="353" ph="1">
        <f t="shared" si="4"/>
        <v>0</v>
      </c>
      <c r="F97" s="353" ph="1">
        <f t="shared" si="4"/>
        <v>0</v>
      </c>
      <c r="G97" s="353" ph="1">
        <f t="shared" si="4"/>
        <v>0</v>
      </c>
      <c r="H97" s="353" ph="1">
        <f t="shared" si="4"/>
        <v>0</v>
      </c>
      <c r="I97" s="353" ph="1">
        <f t="shared" si="4"/>
        <v>0</v>
      </c>
      <c r="J97" s="353" ph="1">
        <f t="shared" si="4"/>
        <v>0</v>
      </c>
      <c r="K97" s="353" ph="1">
        <f t="shared" si="4"/>
        <v>0</v>
      </c>
      <c r="L97" s="353" ph="1">
        <f t="shared" si="4"/>
        <v>0</v>
      </c>
      <c r="M97" s="353" ph="1">
        <f t="shared" si="4"/>
        <v>0</v>
      </c>
      <c r="N97" s="353" ph="1">
        <f t="shared" si="4"/>
        <v>0</v>
      </c>
      <c r="O97" s="353" ph="1">
        <f t="shared" si="4"/>
        <v>0</v>
      </c>
      <c r="P97" s="353" ph="1">
        <f t="shared" si="4"/>
        <v>0</v>
      </c>
      <c r="Q97" s="353" ph="1">
        <f t="shared" si="4"/>
        <v>0</v>
      </c>
    </row>
    <row r="98" spans="1:17" ph="1">
      <c r="A98" s="353">
        <v>27</v>
      </c>
      <c r="B98" s="353"/>
      <c r="C98" s="849" t="s" ph="1">
        <v>169</v>
      </c>
      <c r="D98" s="353" ph="1"/>
      <c r="E98" s="353" ph="1">
        <f t="shared" si="4"/>
        <v>0</v>
      </c>
      <c r="F98" s="353" ph="1">
        <f t="shared" si="4"/>
        <v>0</v>
      </c>
      <c r="G98" s="353" ph="1">
        <f t="shared" si="4"/>
        <v>0</v>
      </c>
      <c r="H98" s="353" ph="1">
        <f t="shared" si="4"/>
        <v>0</v>
      </c>
      <c r="I98" s="353" ph="1">
        <f t="shared" si="4"/>
        <v>0</v>
      </c>
      <c r="J98" s="353" ph="1">
        <f t="shared" si="4"/>
        <v>0</v>
      </c>
      <c r="K98" s="353" ph="1">
        <f t="shared" si="4"/>
        <v>0</v>
      </c>
      <c r="L98" s="353" ph="1">
        <f t="shared" si="4"/>
        <v>0</v>
      </c>
      <c r="M98" s="353" ph="1">
        <f t="shared" si="4"/>
        <v>0</v>
      </c>
      <c r="N98" s="353" ph="1">
        <f t="shared" si="4"/>
        <v>0</v>
      </c>
      <c r="O98" s="353" ph="1">
        <f t="shared" si="4"/>
        <v>0</v>
      </c>
      <c r="P98" s="353" ph="1">
        <f t="shared" si="4"/>
        <v>0</v>
      </c>
      <c r="Q98" s="353" ph="1">
        <f t="shared" si="4"/>
        <v>0</v>
      </c>
    </row>
  </sheetData>
  <mergeCells count="14">
    <mergeCell ref="A40:Q40"/>
    <mergeCell ref="A1:Q1"/>
    <mergeCell ref="N3:Q3"/>
    <mergeCell ref="F4:H4"/>
    <mergeCell ref="I4:M4"/>
    <mergeCell ref="N4:O4"/>
    <mergeCell ref="F5:G5"/>
    <mergeCell ref="I5:J5"/>
    <mergeCell ref="K5:M5"/>
    <mergeCell ref="A8:C8"/>
    <mergeCell ref="A9:C9"/>
    <mergeCell ref="A37:Q37"/>
    <mergeCell ref="A38:Q38"/>
    <mergeCell ref="A39:Q39"/>
  </mergeCells>
  <phoneticPr fontId="2"/>
  <printOptions horizontalCentered="1"/>
  <pageMargins left="0.98425196850393704" right="0.78740157480314965" top="1.1811023622047245" bottom="0.98425196850393704" header="0.51181102362204722" footer="0.39370078740157483"/>
  <pageSetup paperSize="9" scale="88" orientation="portrait" r:id="rId1"/>
  <headerFooter alignWithMargins="0">
    <oddFooter>&amp;C&amp;"ＭＳ ゴシック,標準"&amp;13 37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83A-8D6C-4F1E-BFAA-E5982FDA8386}">
  <sheetPr>
    <tabColor rgb="FFC00000"/>
  </sheetPr>
  <dimension ref="B1:P63"/>
  <sheetViews>
    <sheetView view="pageBreakPreview" topLeftCell="A5" zoomScale="90" zoomScaleNormal="100" zoomScaleSheetLayoutView="90" workbookViewId="0">
      <selection activeCell="O31" sqref="O30:O31"/>
    </sheetView>
  </sheetViews>
  <sheetFormatPr defaultColWidth="8.25" defaultRowHeight="18"/>
  <cols>
    <col min="1" max="1" width="3.58203125" customWidth="1"/>
    <col min="2" max="2" width="5.1640625" customWidth="1"/>
    <col min="3" max="3" width="1.25" customWidth="1"/>
    <col min="4" max="4" width="16.4140625" customWidth="1"/>
    <col min="5" max="5" width="1.25" customWidth="1"/>
    <col min="6" max="7" width="11.9140625" customWidth="1"/>
    <col min="8" max="8" width="9.08203125" customWidth="1"/>
    <col min="9" max="9" width="11.9140625" customWidth="1"/>
    <col min="10" max="10" width="3.58203125" customWidth="1"/>
  </cols>
  <sheetData>
    <row r="1" spans="2:16" ht="33" customHeight="1">
      <c r="B1" s="1388" t="s">
        <v>0</v>
      </c>
      <c r="C1" s="1388"/>
      <c r="D1" s="1388"/>
      <c r="E1" s="1388"/>
      <c r="F1" s="1388"/>
      <c r="G1" s="1388"/>
      <c r="H1" s="1388"/>
      <c r="I1" s="1388"/>
      <c r="J1" s="1"/>
      <c r="K1" s="1"/>
      <c r="L1" s="1"/>
      <c r="M1" s="1"/>
      <c r="N1" s="1"/>
      <c r="O1" s="1"/>
      <c r="P1" s="1"/>
    </row>
    <row r="2" spans="2:16" s="5" customFormat="1" ht="23.25" customHeight="1" thickBot="1">
      <c r="B2" s="3"/>
      <c r="C2" s="3"/>
      <c r="D2" s="3"/>
      <c r="E2" s="3"/>
      <c r="F2" s="3"/>
      <c r="G2" s="1389" t="s">
        <v>1</v>
      </c>
      <c r="H2" s="1389"/>
      <c r="I2" s="1389"/>
      <c r="J2" s="4"/>
      <c r="K2" s="4"/>
      <c r="L2" s="4"/>
      <c r="M2" s="4"/>
      <c r="N2" s="4"/>
      <c r="O2" s="4"/>
      <c r="P2" s="4"/>
    </row>
    <row r="3" spans="2:16" s="5" customFormat="1" ht="25.5" customHeight="1">
      <c r="B3" s="1390" t="s">
        <v>2</v>
      </c>
      <c r="C3" s="1391"/>
      <c r="D3" s="1391"/>
      <c r="E3" s="1392"/>
      <c r="F3" s="1396" t="s">
        <v>3</v>
      </c>
      <c r="G3" s="1398" t="s">
        <v>4</v>
      </c>
      <c r="H3" s="1399"/>
      <c r="I3" s="1400" t="s">
        <v>5</v>
      </c>
    </row>
    <row r="4" spans="2:16" s="5" customFormat="1" ht="25.5" customHeight="1" thickBot="1">
      <c r="B4" s="1393"/>
      <c r="C4" s="1394"/>
      <c r="D4" s="1394"/>
      <c r="E4" s="1395"/>
      <c r="F4" s="1397"/>
      <c r="G4" s="6"/>
      <c r="H4" s="7" t="s">
        <v>6</v>
      </c>
      <c r="I4" s="1401"/>
    </row>
    <row r="5" spans="2:16" s="5" customFormat="1" ht="30" customHeight="1" thickBot="1">
      <c r="B5" s="1385" t="s">
        <v>7</v>
      </c>
      <c r="C5" s="1386"/>
      <c r="D5" s="1386"/>
      <c r="E5" s="1387"/>
      <c r="F5" s="8">
        <f>SUM(F6:F32)</f>
        <v>289</v>
      </c>
      <c r="G5" s="9">
        <f>SUM(G6:G32)</f>
        <v>343</v>
      </c>
      <c r="H5" s="10">
        <f>SUM(H6:H32)</f>
        <v>254</v>
      </c>
      <c r="I5" s="9">
        <f>SUM(I6:I32)</f>
        <v>53</v>
      </c>
      <c r="J5" s="11"/>
    </row>
    <row r="6" spans="2:16" s="5" customFormat="1" ht="21.75" customHeight="1">
      <c r="B6" s="12">
        <v>1</v>
      </c>
      <c r="C6" s="13"/>
      <c r="D6" s="14" t="s">
        <v>8</v>
      </c>
      <c r="E6" s="14"/>
      <c r="F6" s="15">
        <v>41</v>
      </c>
      <c r="G6" s="16">
        <v>40</v>
      </c>
      <c r="H6" s="17">
        <v>40</v>
      </c>
      <c r="I6" s="18">
        <v>7</v>
      </c>
    </row>
    <row r="7" spans="2:16" s="5" customFormat="1" ht="21.75" customHeight="1">
      <c r="B7" s="19">
        <v>2</v>
      </c>
      <c r="C7" s="20"/>
      <c r="D7" s="21" t="s">
        <v>9</v>
      </c>
      <c r="E7" s="21"/>
      <c r="F7" s="22">
        <v>7</v>
      </c>
      <c r="G7" s="23">
        <v>8</v>
      </c>
      <c r="H7" s="24">
        <v>8</v>
      </c>
      <c r="I7" s="25">
        <v>1</v>
      </c>
    </row>
    <row r="8" spans="2:16" s="5" customFormat="1" ht="21.75" customHeight="1">
      <c r="B8" s="19">
        <v>3</v>
      </c>
      <c r="C8" s="20"/>
      <c r="D8" s="21" t="s">
        <v>10</v>
      </c>
      <c r="E8" s="21"/>
      <c r="F8" s="22">
        <v>18</v>
      </c>
      <c r="G8" s="23">
        <v>14</v>
      </c>
      <c r="H8" s="24">
        <v>14</v>
      </c>
      <c r="I8" s="25">
        <v>3</v>
      </c>
    </row>
    <row r="9" spans="2:16" s="5" customFormat="1" ht="21.75" customHeight="1">
      <c r="B9" s="19">
        <v>4</v>
      </c>
      <c r="C9" s="20"/>
      <c r="D9" s="21" t="s">
        <v>11</v>
      </c>
      <c r="E9" s="21"/>
      <c r="F9" s="22">
        <v>5</v>
      </c>
      <c r="G9" s="23">
        <v>4</v>
      </c>
      <c r="H9" s="24">
        <v>4</v>
      </c>
      <c r="I9" s="25"/>
    </row>
    <row r="10" spans="2:16" s="5" customFormat="1" ht="21.75" customHeight="1">
      <c r="B10" s="26">
        <v>5</v>
      </c>
      <c r="C10" s="27"/>
      <c r="D10" s="28" t="s">
        <v>12</v>
      </c>
      <c r="E10" s="28"/>
      <c r="F10" s="29">
        <v>9</v>
      </c>
      <c r="G10" s="30">
        <v>17</v>
      </c>
      <c r="H10" s="31"/>
      <c r="I10" s="32"/>
    </row>
    <row r="11" spans="2:16" s="5" customFormat="1" ht="21.75" customHeight="1">
      <c r="B11" s="33">
        <v>6</v>
      </c>
      <c r="C11" s="34"/>
      <c r="D11" s="35" t="s">
        <v>13</v>
      </c>
      <c r="E11" s="35"/>
      <c r="F11" s="36">
        <v>5</v>
      </c>
      <c r="G11" s="37">
        <v>5</v>
      </c>
      <c r="H11" s="38">
        <v>5</v>
      </c>
      <c r="I11" s="39"/>
    </row>
    <row r="12" spans="2:16" s="5" customFormat="1" ht="21.75" customHeight="1">
      <c r="B12" s="19">
        <v>7</v>
      </c>
      <c r="C12" s="20"/>
      <c r="D12" s="21" t="s">
        <v>14</v>
      </c>
      <c r="E12" s="21"/>
      <c r="F12" s="22">
        <v>10</v>
      </c>
      <c r="G12" s="23">
        <v>10</v>
      </c>
      <c r="H12" s="24"/>
      <c r="I12" s="25"/>
    </row>
    <row r="13" spans="2:16" s="5" customFormat="1" ht="21.75" customHeight="1">
      <c r="B13" s="19">
        <v>8</v>
      </c>
      <c r="C13" s="20"/>
      <c r="D13" s="21" t="s">
        <v>15</v>
      </c>
      <c r="E13" s="21"/>
      <c r="F13" s="22">
        <v>8</v>
      </c>
      <c r="G13" s="23">
        <v>8</v>
      </c>
      <c r="H13" s="24">
        <v>8</v>
      </c>
      <c r="I13" s="25">
        <v>3</v>
      </c>
    </row>
    <row r="14" spans="2:16" s="5" customFormat="1" ht="21.75" customHeight="1">
      <c r="B14" s="40">
        <v>9</v>
      </c>
      <c r="C14" s="41"/>
      <c r="D14" s="42" t="s">
        <v>16</v>
      </c>
      <c r="E14" s="42"/>
      <c r="F14" s="43">
        <v>10</v>
      </c>
      <c r="G14" s="44">
        <v>18</v>
      </c>
      <c r="H14" s="45">
        <v>18</v>
      </c>
      <c r="I14" s="46">
        <v>3</v>
      </c>
    </row>
    <row r="15" spans="2:16" s="5" customFormat="1" ht="21.75" customHeight="1">
      <c r="B15" s="26">
        <v>10</v>
      </c>
      <c r="C15" s="27"/>
      <c r="D15" s="28" t="s">
        <v>17</v>
      </c>
      <c r="E15" s="28"/>
      <c r="F15" s="47">
        <v>4</v>
      </c>
      <c r="G15" s="30">
        <v>3</v>
      </c>
      <c r="H15" s="31">
        <v>3</v>
      </c>
      <c r="I15" s="32"/>
    </row>
    <row r="16" spans="2:16" s="5" customFormat="1" ht="21.75" customHeight="1">
      <c r="B16" s="33">
        <v>11</v>
      </c>
      <c r="C16" s="34"/>
      <c r="D16" s="35" t="s">
        <v>18</v>
      </c>
      <c r="E16" s="35"/>
      <c r="F16" s="48">
        <v>6</v>
      </c>
      <c r="G16" s="37">
        <v>11</v>
      </c>
      <c r="H16" s="38">
        <v>6</v>
      </c>
      <c r="I16" s="39"/>
    </row>
    <row r="17" spans="2:9" s="5" customFormat="1" ht="21.75" customHeight="1">
      <c r="B17" s="33">
        <v>12</v>
      </c>
      <c r="C17" s="20"/>
      <c r="D17" s="21" t="s">
        <v>19</v>
      </c>
      <c r="E17" s="21"/>
      <c r="F17" s="49">
        <v>6</v>
      </c>
      <c r="G17" s="23">
        <v>12</v>
      </c>
      <c r="H17" s="24">
        <v>12</v>
      </c>
      <c r="I17" s="25">
        <v>1</v>
      </c>
    </row>
    <row r="18" spans="2:9" s="5" customFormat="1" ht="21.75" customHeight="1">
      <c r="B18" s="50">
        <v>13</v>
      </c>
      <c r="C18" s="41"/>
      <c r="D18" s="42" t="s">
        <v>20</v>
      </c>
      <c r="E18" s="42"/>
      <c r="F18" s="51">
        <v>4</v>
      </c>
      <c r="G18" s="44">
        <v>6</v>
      </c>
      <c r="H18" s="45">
        <v>4</v>
      </c>
      <c r="I18" s="46"/>
    </row>
    <row r="19" spans="2:9" s="5" customFormat="1" ht="21.75" customHeight="1">
      <c r="B19" s="19">
        <v>14</v>
      </c>
      <c r="C19" s="20"/>
      <c r="D19" s="21" t="s">
        <v>21</v>
      </c>
      <c r="E19" s="21"/>
      <c r="F19" s="49">
        <v>3</v>
      </c>
      <c r="G19" s="23">
        <v>6</v>
      </c>
      <c r="H19" s="24">
        <v>6</v>
      </c>
      <c r="I19" s="25"/>
    </row>
    <row r="20" spans="2:9" s="5" customFormat="1" ht="21.75" customHeight="1">
      <c r="B20" s="52">
        <v>15</v>
      </c>
      <c r="C20" s="27"/>
      <c r="D20" s="28" t="s">
        <v>22</v>
      </c>
      <c r="E20" s="28"/>
      <c r="F20" s="47">
        <v>14</v>
      </c>
      <c r="G20" s="30">
        <v>12</v>
      </c>
      <c r="H20" s="31">
        <v>12</v>
      </c>
      <c r="I20" s="32">
        <v>3</v>
      </c>
    </row>
    <row r="21" spans="2:9" s="5" customFormat="1" ht="21.75" customHeight="1">
      <c r="B21" s="33">
        <v>16</v>
      </c>
      <c r="C21" s="34"/>
      <c r="D21" s="35" t="s">
        <v>23</v>
      </c>
      <c r="E21" s="35"/>
      <c r="F21" s="48">
        <v>11</v>
      </c>
      <c r="G21" s="37">
        <v>10</v>
      </c>
      <c r="H21" s="38"/>
      <c r="I21" s="39">
        <v>2</v>
      </c>
    </row>
    <row r="22" spans="2:9" s="5" customFormat="1" ht="21.75" customHeight="1">
      <c r="B22" s="19">
        <v>17</v>
      </c>
      <c r="C22" s="20"/>
      <c r="D22" s="21" t="s">
        <v>24</v>
      </c>
      <c r="E22" s="21"/>
      <c r="F22" s="49">
        <v>9</v>
      </c>
      <c r="G22" s="23">
        <v>17</v>
      </c>
      <c r="H22" s="24">
        <v>1</v>
      </c>
      <c r="I22" s="25">
        <v>1</v>
      </c>
    </row>
    <row r="23" spans="2:9" s="5" customFormat="1" ht="21.75" customHeight="1">
      <c r="B23" s="40">
        <v>18</v>
      </c>
      <c r="C23" s="41"/>
      <c r="D23" s="42" t="s">
        <v>25</v>
      </c>
      <c r="E23" s="42"/>
      <c r="F23" s="51">
        <v>5</v>
      </c>
      <c r="G23" s="44">
        <v>10</v>
      </c>
      <c r="H23" s="45">
        <v>10</v>
      </c>
      <c r="I23" s="46"/>
    </row>
    <row r="24" spans="2:9" s="5" customFormat="1" ht="21.75" customHeight="1">
      <c r="B24" s="19">
        <v>19</v>
      </c>
      <c r="C24" s="20"/>
      <c r="D24" s="21" t="s">
        <v>26</v>
      </c>
      <c r="E24" s="21"/>
      <c r="F24" s="49">
        <v>9</v>
      </c>
      <c r="G24" s="23">
        <v>7</v>
      </c>
      <c r="H24" s="24">
        <v>4</v>
      </c>
      <c r="I24" s="25"/>
    </row>
    <row r="25" spans="2:9" s="5" customFormat="1" ht="21.75" customHeight="1">
      <c r="B25" s="26">
        <v>20</v>
      </c>
      <c r="C25" s="27"/>
      <c r="D25" s="28" t="s">
        <v>27</v>
      </c>
      <c r="E25" s="28"/>
      <c r="F25" s="47">
        <v>7</v>
      </c>
      <c r="G25" s="30">
        <v>6</v>
      </c>
      <c r="H25" s="31">
        <v>6</v>
      </c>
      <c r="I25" s="32">
        <v>2</v>
      </c>
    </row>
    <row r="26" spans="2:9" s="5" customFormat="1" ht="21.75" customHeight="1">
      <c r="B26" s="33">
        <v>21</v>
      </c>
      <c r="C26" s="34"/>
      <c r="D26" s="35" t="s">
        <v>28</v>
      </c>
      <c r="E26" s="35"/>
      <c r="F26" s="48">
        <v>10</v>
      </c>
      <c r="G26" s="37">
        <v>10</v>
      </c>
      <c r="H26" s="38">
        <v>5</v>
      </c>
      <c r="I26" s="39">
        <v>1</v>
      </c>
    </row>
    <row r="27" spans="2:9" s="5" customFormat="1" ht="21.75" customHeight="1">
      <c r="B27" s="19">
        <v>22</v>
      </c>
      <c r="C27" s="20"/>
      <c r="D27" s="21" t="s">
        <v>29</v>
      </c>
      <c r="E27" s="21"/>
      <c r="F27" s="49">
        <v>12</v>
      </c>
      <c r="G27" s="23">
        <v>11</v>
      </c>
      <c r="H27" s="24">
        <v>11</v>
      </c>
      <c r="I27" s="25">
        <v>13</v>
      </c>
    </row>
    <row r="28" spans="2:9" s="5" customFormat="1" ht="21.75" customHeight="1">
      <c r="B28" s="50">
        <v>23</v>
      </c>
      <c r="C28" s="41"/>
      <c r="D28" s="42" t="s">
        <v>30</v>
      </c>
      <c r="E28" s="42"/>
      <c r="F28" s="51">
        <v>12</v>
      </c>
      <c r="G28" s="44">
        <v>10</v>
      </c>
      <c r="H28" s="45">
        <v>10</v>
      </c>
      <c r="I28" s="46">
        <v>2</v>
      </c>
    </row>
    <row r="29" spans="2:9" s="5" customFormat="1" ht="21.75" customHeight="1">
      <c r="B29" s="19">
        <v>24</v>
      </c>
      <c r="C29" s="20"/>
      <c r="D29" s="21" t="s">
        <v>31</v>
      </c>
      <c r="E29" s="21"/>
      <c r="F29" s="49">
        <v>4</v>
      </c>
      <c r="G29" s="23">
        <v>4</v>
      </c>
      <c r="H29" s="24">
        <v>4</v>
      </c>
      <c r="I29" s="25">
        <v>1</v>
      </c>
    </row>
    <row r="30" spans="2:9" s="5" customFormat="1" ht="21.75" customHeight="1">
      <c r="B30" s="26">
        <v>25</v>
      </c>
      <c r="C30" s="27"/>
      <c r="D30" s="28" t="s">
        <v>32</v>
      </c>
      <c r="E30" s="28"/>
      <c r="F30" s="47">
        <v>26</v>
      </c>
      <c r="G30" s="30">
        <v>26</v>
      </c>
      <c r="H30" s="31">
        <v>25</v>
      </c>
      <c r="I30" s="32">
        <v>7</v>
      </c>
    </row>
    <row r="31" spans="2:9" s="5" customFormat="1" ht="21.75" customHeight="1">
      <c r="B31" s="33">
        <v>26</v>
      </c>
      <c r="C31" s="53"/>
      <c r="D31" s="54" t="s">
        <v>33</v>
      </c>
      <c r="E31" s="54"/>
      <c r="F31" s="55">
        <v>22</v>
      </c>
      <c r="G31" s="56">
        <v>38</v>
      </c>
      <c r="H31" s="57">
        <v>18</v>
      </c>
      <c r="I31" s="58">
        <v>1</v>
      </c>
    </row>
    <row r="32" spans="2:9" s="5" customFormat="1" ht="21.75" customHeight="1" thickBot="1">
      <c r="B32" s="59">
        <v>27</v>
      </c>
      <c r="C32" s="60"/>
      <c r="D32" s="61" t="s">
        <v>34</v>
      </c>
      <c r="E32" s="61"/>
      <c r="F32" s="62">
        <v>12</v>
      </c>
      <c r="G32" s="63">
        <v>20</v>
      </c>
      <c r="H32" s="64">
        <v>20</v>
      </c>
      <c r="I32" s="65">
        <v>2</v>
      </c>
    </row>
    <row r="33" spans="2:9" s="5" customFormat="1" ht="14">
      <c r="B33" s="66"/>
      <c r="C33" s="66"/>
      <c r="D33" s="66"/>
      <c r="E33" s="66"/>
    </row>
    <row r="34" spans="2:9" s="5" customFormat="1" ht="14">
      <c r="B34" s="66"/>
      <c r="C34" s="66"/>
      <c r="D34" s="66"/>
      <c r="E34" s="66"/>
    </row>
    <row r="35" spans="2:9" s="5" customFormat="1" ht="14" hidden="1">
      <c r="B35" s="66"/>
      <c r="C35" s="66"/>
      <c r="D35" s="66"/>
      <c r="E35" s="66"/>
      <c r="F35" s="5">
        <v>269</v>
      </c>
      <c r="G35" s="5">
        <v>312</v>
      </c>
      <c r="H35" s="5">
        <v>203</v>
      </c>
      <c r="I35" s="5">
        <v>62</v>
      </c>
    </row>
    <row r="36" spans="2:9" s="5" customFormat="1" ht="14" hidden="1">
      <c r="B36" s="66"/>
      <c r="C36" s="66"/>
      <c r="D36" s="66" t="s">
        <v>8</v>
      </c>
      <c r="E36" s="66"/>
      <c r="F36" s="5">
        <v>34</v>
      </c>
      <c r="G36" s="5">
        <v>28</v>
      </c>
      <c r="H36" s="5">
        <v>28</v>
      </c>
      <c r="I36" s="5">
        <v>7</v>
      </c>
    </row>
    <row r="37" spans="2:9" s="5" customFormat="1" ht="14" hidden="1">
      <c r="B37" s="66"/>
      <c r="C37" s="66"/>
      <c r="D37" s="66" t="s">
        <v>9</v>
      </c>
      <c r="E37" s="66"/>
      <c r="F37" s="5">
        <v>7</v>
      </c>
      <c r="G37" s="5">
        <v>7</v>
      </c>
      <c r="H37" s="5">
        <v>1</v>
      </c>
      <c r="I37" s="5">
        <v>1</v>
      </c>
    </row>
    <row r="38" spans="2:9" s="5" customFormat="1" ht="14" hidden="1">
      <c r="B38" s="66"/>
      <c r="C38" s="66"/>
      <c r="D38" s="66" t="s">
        <v>10</v>
      </c>
      <c r="E38" s="66"/>
      <c r="F38" s="5">
        <v>15</v>
      </c>
      <c r="G38" s="5">
        <v>12</v>
      </c>
      <c r="H38" s="5">
        <v>12</v>
      </c>
      <c r="I38" s="5">
        <v>3</v>
      </c>
    </row>
    <row r="39" spans="2:9" s="5" customFormat="1" ht="14" hidden="1">
      <c r="B39" s="66"/>
      <c r="C39" s="66"/>
      <c r="D39" s="66" t="s">
        <v>11</v>
      </c>
      <c r="E39" s="66"/>
      <c r="F39" s="5">
        <v>5</v>
      </c>
      <c r="G39" s="5">
        <v>4</v>
      </c>
      <c r="H39" s="5">
        <v>4</v>
      </c>
      <c r="I39" s="5">
        <v>0</v>
      </c>
    </row>
    <row r="40" spans="2:9" s="5" customFormat="1" ht="14" hidden="1">
      <c r="B40" s="66"/>
      <c r="C40" s="66"/>
      <c r="D40" s="66" t="s">
        <v>12</v>
      </c>
      <c r="E40" s="66"/>
      <c r="F40" s="5">
        <v>9</v>
      </c>
      <c r="G40" s="5">
        <v>16</v>
      </c>
      <c r="H40" s="5">
        <v>0</v>
      </c>
      <c r="I40" s="5">
        <v>0</v>
      </c>
    </row>
    <row r="41" spans="2:9" hidden="1">
      <c r="B41" s="67"/>
      <c r="C41" s="67"/>
      <c r="D41" s="67" t="s">
        <v>13</v>
      </c>
      <c r="E41" s="67"/>
      <c r="F41" s="2">
        <v>3</v>
      </c>
      <c r="G41" s="2">
        <v>3</v>
      </c>
      <c r="H41" s="2">
        <v>3</v>
      </c>
      <c r="I41" s="2">
        <v>0</v>
      </c>
    </row>
    <row r="42" spans="2:9" hidden="1">
      <c r="B42" s="67"/>
      <c r="C42" s="67"/>
      <c r="D42" s="67" t="s">
        <v>14</v>
      </c>
      <c r="E42" s="67"/>
      <c r="F42" s="2">
        <v>10</v>
      </c>
      <c r="G42" s="2">
        <v>10</v>
      </c>
      <c r="H42" s="2">
        <v>0</v>
      </c>
      <c r="I42" s="2">
        <v>0</v>
      </c>
    </row>
    <row r="43" spans="2:9" hidden="1">
      <c r="B43" s="67"/>
      <c r="C43" s="67"/>
      <c r="D43" s="67" t="s">
        <v>15</v>
      </c>
      <c r="E43" s="67"/>
      <c r="F43" s="2">
        <v>7</v>
      </c>
      <c r="G43" s="2">
        <v>7</v>
      </c>
      <c r="H43" s="2">
        <v>7</v>
      </c>
      <c r="I43" s="2">
        <v>3</v>
      </c>
    </row>
    <row r="44" spans="2:9" hidden="1">
      <c r="B44" s="67"/>
      <c r="C44" s="67"/>
      <c r="D44" s="67" t="s">
        <v>16</v>
      </c>
      <c r="E44" s="67"/>
      <c r="F44" s="2">
        <v>10</v>
      </c>
      <c r="G44" s="2">
        <v>18</v>
      </c>
      <c r="H44" s="2">
        <v>0</v>
      </c>
      <c r="I44" s="2">
        <v>3</v>
      </c>
    </row>
    <row r="45" spans="2:9" hidden="1">
      <c r="B45" s="67"/>
      <c r="C45" s="67"/>
      <c r="D45" s="67" t="s">
        <v>17</v>
      </c>
      <c r="E45" s="67"/>
      <c r="F45" s="2">
        <v>3</v>
      </c>
      <c r="G45" s="2">
        <v>6</v>
      </c>
      <c r="H45" s="2">
        <v>6</v>
      </c>
      <c r="I45" s="2">
        <v>0</v>
      </c>
    </row>
    <row r="46" spans="2:9" hidden="1">
      <c r="B46" s="67"/>
      <c r="C46" s="67"/>
      <c r="D46" s="67" t="s">
        <v>18</v>
      </c>
      <c r="E46" s="67"/>
      <c r="F46" s="2">
        <v>5</v>
      </c>
      <c r="G46" s="2">
        <v>9</v>
      </c>
      <c r="H46" s="2">
        <v>5</v>
      </c>
      <c r="I46" s="2">
        <v>0</v>
      </c>
    </row>
    <row r="47" spans="2:9" hidden="1">
      <c r="B47" s="67"/>
      <c r="C47" s="67"/>
      <c r="D47" s="67" t="s">
        <v>19</v>
      </c>
      <c r="E47" s="67"/>
      <c r="F47" s="2">
        <v>5</v>
      </c>
      <c r="G47" s="2">
        <v>10</v>
      </c>
      <c r="H47" s="2">
        <v>5</v>
      </c>
      <c r="I47" s="2">
        <v>1</v>
      </c>
    </row>
    <row r="48" spans="2:9" hidden="1">
      <c r="B48" s="67"/>
      <c r="C48" s="67"/>
      <c r="D48" s="67" t="s">
        <v>20</v>
      </c>
      <c r="E48" s="67"/>
      <c r="F48" s="2">
        <v>4</v>
      </c>
      <c r="G48" s="2">
        <v>6</v>
      </c>
      <c r="H48" s="2">
        <v>4</v>
      </c>
      <c r="I48" s="2">
        <v>0</v>
      </c>
    </row>
    <row r="49" spans="4:9" hidden="1">
      <c r="D49" s="67" t="s">
        <v>21</v>
      </c>
      <c r="E49" s="67"/>
      <c r="F49" s="2">
        <v>2</v>
      </c>
      <c r="G49" s="2">
        <v>4</v>
      </c>
      <c r="H49" s="2">
        <v>4</v>
      </c>
      <c r="I49" s="2">
        <v>0</v>
      </c>
    </row>
    <row r="50" spans="4:9" hidden="1">
      <c r="D50" s="67" t="s">
        <v>22</v>
      </c>
      <c r="E50" s="67"/>
      <c r="F50" s="2">
        <v>12</v>
      </c>
      <c r="G50" s="2">
        <v>10</v>
      </c>
      <c r="H50" s="2">
        <v>10</v>
      </c>
      <c r="I50" s="2">
        <v>3</v>
      </c>
    </row>
    <row r="51" spans="4:9" hidden="1">
      <c r="D51" s="67" t="s">
        <v>23</v>
      </c>
      <c r="E51" s="67"/>
      <c r="F51" s="2">
        <v>11</v>
      </c>
      <c r="G51" s="2">
        <v>11</v>
      </c>
      <c r="H51" s="2">
        <v>2</v>
      </c>
      <c r="I51" s="2">
        <v>7</v>
      </c>
    </row>
    <row r="52" spans="4:9" hidden="1">
      <c r="D52" s="67" t="s">
        <v>24</v>
      </c>
      <c r="E52" s="67"/>
      <c r="F52" s="2">
        <v>8</v>
      </c>
      <c r="G52" s="2">
        <v>7</v>
      </c>
      <c r="H52" s="2">
        <v>1</v>
      </c>
      <c r="I52" s="2">
        <v>1</v>
      </c>
    </row>
    <row r="53" spans="4:9" hidden="1">
      <c r="D53" s="67" t="s">
        <v>25</v>
      </c>
      <c r="E53" s="67"/>
      <c r="F53" s="2">
        <v>5</v>
      </c>
      <c r="G53" s="2">
        <v>8</v>
      </c>
      <c r="H53" s="2">
        <v>0</v>
      </c>
      <c r="I53" s="2">
        <v>0</v>
      </c>
    </row>
    <row r="54" spans="4:9" hidden="1">
      <c r="D54" s="67" t="s">
        <v>26</v>
      </c>
      <c r="E54" s="67"/>
      <c r="F54" s="2">
        <v>8</v>
      </c>
      <c r="G54" s="2">
        <v>7</v>
      </c>
      <c r="H54" s="2">
        <v>7</v>
      </c>
      <c r="I54" s="2">
        <v>0</v>
      </c>
    </row>
    <row r="55" spans="4:9" hidden="1">
      <c r="D55" s="67" t="s">
        <v>27</v>
      </c>
      <c r="E55" s="67"/>
      <c r="F55" s="2">
        <v>6</v>
      </c>
      <c r="G55" s="2">
        <v>5</v>
      </c>
      <c r="H55" s="2">
        <v>5</v>
      </c>
      <c r="I55" s="2">
        <v>2</v>
      </c>
    </row>
    <row r="56" spans="4:9" hidden="1">
      <c r="D56" s="67" t="s">
        <v>28</v>
      </c>
      <c r="E56" s="67"/>
      <c r="F56" s="2">
        <v>10</v>
      </c>
      <c r="G56" s="2">
        <v>9</v>
      </c>
      <c r="H56" s="2">
        <v>5</v>
      </c>
      <c r="I56" s="2">
        <v>1</v>
      </c>
    </row>
    <row r="57" spans="4:9" hidden="1">
      <c r="D57" s="67" t="s">
        <v>29</v>
      </c>
      <c r="E57" s="67"/>
      <c r="F57" s="2">
        <v>10</v>
      </c>
      <c r="G57" s="2">
        <v>10</v>
      </c>
      <c r="H57" s="2">
        <v>10</v>
      </c>
      <c r="I57" s="2">
        <v>5</v>
      </c>
    </row>
    <row r="58" spans="4:9" hidden="1">
      <c r="D58" s="67" t="s">
        <v>30</v>
      </c>
      <c r="E58" s="67"/>
      <c r="F58" s="2">
        <v>11</v>
      </c>
      <c r="G58" s="2">
        <v>10</v>
      </c>
      <c r="H58" s="2">
        <v>10</v>
      </c>
      <c r="I58" s="2">
        <v>2</v>
      </c>
    </row>
    <row r="59" spans="4:9" hidden="1">
      <c r="D59" s="67" t="s">
        <v>31</v>
      </c>
      <c r="E59" s="67"/>
      <c r="F59" s="2">
        <v>4</v>
      </c>
      <c r="G59" s="2">
        <v>3</v>
      </c>
      <c r="H59" s="2">
        <v>3</v>
      </c>
      <c r="I59" s="2">
        <v>1</v>
      </c>
    </row>
    <row r="60" spans="4:9" hidden="1">
      <c r="D60" s="67" t="s">
        <v>32</v>
      </c>
      <c r="E60" s="67"/>
      <c r="F60" s="2">
        <v>26</v>
      </c>
      <c r="G60" s="2">
        <v>25</v>
      </c>
      <c r="H60" s="2">
        <v>25</v>
      </c>
      <c r="I60" s="2">
        <v>6</v>
      </c>
    </row>
    <row r="61" spans="4:9" hidden="1">
      <c r="D61" s="67" t="s">
        <v>33</v>
      </c>
      <c r="E61" s="67"/>
      <c r="F61" s="2">
        <v>22</v>
      </c>
      <c r="G61" s="2">
        <v>39</v>
      </c>
      <c r="H61" s="2">
        <v>23</v>
      </c>
      <c r="I61" s="2">
        <v>2</v>
      </c>
    </row>
    <row r="62" spans="4:9" hidden="1">
      <c r="D62" s="67" t="s">
        <v>34</v>
      </c>
      <c r="E62" s="67"/>
      <c r="F62" s="2">
        <v>12</v>
      </c>
      <c r="G62" s="2">
        <v>20</v>
      </c>
      <c r="H62" s="2">
        <v>20</v>
      </c>
      <c r="I62" s="2">
        <v>9</v>
      </c>
    </row>
    <row r="63" spans="4:9">
      <c r="D63" s="67"/>
      <c r="E63" s="67"/>
      <c r="F63" s="2"/>
      <c r="G63" s="2"/>
      <c r="H63" s="2"/>
      <c r="I63" s="2"/>
    </row>
  </sheetData>
  <mergeCells count="7">
    <mergeCell ref="B5:E5"/>
    <mergeCell ref="B1:I1"/>
    <mergeCell ref="G2:I2"/>
    <mergeCell ref="B3:E4"/>
    <mergeCell ref="F3:F4"/>
    <mergeCell ref="G3:H3"/>
    <mergeCell ref="I3:I4"/>
  </mergeCells>
  <phoneticPr fontId="2"/>
  <printOptions horizontalCentered="1"/>
  <pageMargins left="0.78740157480314965" right="0.98425196850393704" top="1.0236220472440944" bottom="0.74803149606299213" header="0.31496062992125984" footer="0.39370078740157483"/>
  <pageSetup paperSize="9" scale="95" orientation="portrait" r:id="rId1"/>
  <headerFooter>
    <oddFooter>&amp;C&amp;"ＭＳ ゴシック,標準"&amp;12 38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0A3-3D7D-4FAC-945F-C351FABBA26C}">
  <sheetPr>
    <tabColor rgb="FF92D050"/>
  </sheetPr>
  <dimension ref="A1:AD116"/>
  <sheetViews>
    <sheetView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L27" sqref="L27"/>
    </sheetView>
  </sheetViews>
  <sheetFormatPr defaultColWidth="8.25" defaultRowHeight="13"/>
  <cols>
    <col min="1" max="1" width="3.1640625" style="68" bestFit="1" customWidth="1"/>
    <col min="2" max="2" width="0.9140625" style="68" customWidth="1"/>
    <col min="3" max="3" width="11.9140625" style="68" bestFit="1" customWidth="1"/>
    <col min="4" max="4" width="0.9140625" style="68" customWidth="1"/>
    <col min="5" max="5" width="7.33203125" style="68" customWidth="1"/>
    <col min="6" max="7" width="5.5" style="68" customWidth="1"/>
    <col min="8" max="8" width="5.58203125" style="68" customWidth="1"/>
    <col min="9" max="9" width="5.4140625" style="68" bestFit="1" customWidth="1"/>
    <col min="10" max="10" width="7" style="68" customWidth="1"/>
    <col min="11" max="11" width="6.5" style="68" customWidth="1"/>
    <col min="12" max="15" width="4.33203125" style="68" customWidth="1"/>
    <col min="16" max="256" width="8.25" style="68"/>
    <col min="257" max="257" width="3.1640625" style="68" bestFit="1" customWidth="1"/>
    <col min="258" max="258" width="0.9140625" style="68" customWidth="1"/>
    <col min="259" max="259" width="11.9140625" style="68" bestFit="1" customWidth="1"/>
    <col min="260" max="260" width="0.9140625" style="68" customWidth="1"/>
    <col min="261" max="261" width="7.33203125" style="68" customWidth="1"/>
    <col min="262" max="263" width="5.5" style="68" customWidth="1"/>
    <col min="264" max="264" width="5.58203125" style="68" customWidth="1"/>
    <col min="265" max="265" width="5.4140625" style="68" bestFit="1" customWidth="1"/>
    <col min="266" max="266" width="7" style="68" customWidth="1"/>
    <col min="267" max="267" width="6.5" style="68" customWidth="1"/>
    <col min="268" max="271" width="4.33203125" style="68" customWidth="1"/>
    <col min="272" max="512" width="8.25" style="68"/>
    <col min="513" max="513" width="3.1640625" style="68" bestFit="1" customWidth="1"/>
    <col min="514" max="514" width="0.9140625" style="68" customWidth="1"/>
    <col min="515" max="515" width="11.9140625" style="68" bestFit="1" customWidth="1"/>
    <col min="516" max="516" width="0.9140625" style="68" customWidth="1"/>
    <col min="517" max="517" width="7.33203125" style="68" customWidth="1"/>
    <col min="518" max="519" width="5.5" style="68" customWidth="1"/>
    <col min="520" max="520" width="5.58203125" style="68" customWidth="1"/>
    <col min="521" max="521" width="5.4140625" style="68" bestFit="1" customWidth="1"/>
    <col min="522" max="522" width="7" style="68" customWidth="1"/>
    <col min="523" max="523" width="6.5" style="68" customWidth="1"/>
    <col min="524" max="527" width="4.33203125" style="68" customWidth="1"/>
    <col min="528" max="768" width="8.25" style="68"/>
    <col min="769" max="769" width="3.1640625" style="68" bestFit="1" customWidth="1"/>
    <col min="770" max="770" width="0.9140625" style="68" customWidth="1"/>
    <col min="771" max="771" width="11.9140625" style="68" bestFit="1" customWidth="1"/>
    <col min="772" max="772" width="0.9140625" style="68" customWidth="1"/>
    <col min="773" max="773" width="7.33203125" style="68" customWidth="1"/>
    <col min="774" max="775" width="5.5" style="68" customWidth="1"/>
    <col min="776" max="776" width="5.58203125" style="68" customWidth="1"/>
    <col min="777" max="777" width="5.4140625" style="68" bestFit="1" customWidth="1"/>
    <col min="778" max="778" width="7" style="68" customWidth="1"/>
    <col min="779" max="779" width="6.5" style="68" customWidth="1"/>
    <col min="780" max="783" width="4.33203125" style="68" customWidth="1"/>
    <col min="784" max="1024" width="8.25" style="68"/>
    <col min="1025" max="1025" width="3.1640625" style="68" bestFit="1" customWidth="1"/>
    <col min="1026" max="1026" width="0.9140625" style="68" customWidth="1"/>
    <col min="1027" max="1027" width="11.9140625" style="68" bestFit="1" customWidth="1"/>
    <col min="1028" max="1028" width="0.9140625" style="68" customWidth="1"/>
    <col min="1029" max="1029" width="7.33203125" style="68" customWidth="1"/>
    <col min="1030" max="1031" width="5.5" style="68" customWidth="1"/>
    <col min="1032" max="1032" width="5.58203125" style="68" customWidth="1"/>
    <col min="1033" max="1033" width="5.4140625" style="68" bestFit="1" customWidth="1"/>
    <col min="1034" max="1034" width="7" style="68" customWidth="1"/>
    <col min="1035" max="1035" width="6.5" style="68" customWidth="1"/>
    <col min="1036" max="1039" width="4.33203125" style="68" customWidth="1"/>
    <col min="1040" max="1280" width="8.25" style="68"/>
    <col min="1281" max="1281" width="3.1640625" style="68" bestFit="1" customWidth="1"/>
    <col min="1282" max="1282" width="0.9140625" style="68" customWidth="1"/>
    <col min="1283" max="1283" width="11.9140625" style="68" bestFit="1" customWidth="1"/>
    <col min="1284" max="1284" width="0.9140625" style="68" customWidth="1"/>
    <col min="1285" max="1285" width="7.33203125" style="68" customWidth="1"/>
    <col min="1286" max="1287" width="5.5" style="68" customWidth="1"/>
    <col min="1288" max="1288" width="5.58203125" style="68" customWidth="1"/>
    <col min="1289" max="1289" width="5.4140625" style="68" bestFit="1" customWidth="1"/>
    <col min="1290" max="1290" width="7" style="68" customWidth="1"/>
    <col min="1291" max="1291" width="6.5" style="68" customWidth="1"/>
    <col min="1292" max="1295" width="4.33203125" style="68" customWidth="1"/>
    <col min="1296" max="1536" width="8.25" style="68"/>
    <col min="1537" max="1537" width="3.1640625" style="68" bestFit="1" customWidth="1"/>
    <col min="1538" max="1538" width="0.9140625" style="68" customWidth="1"/>
    <col min="1539" max="1539" width="11.9140625" style="68" bestFit="1" customWidth="1"/>
    <col min="1540" max="1540" width="0.9140625" style="68" customWidth="1"/>
    <col min="1541" max="1541" width="7.33203125" style="68" customWidth="1"/>
    <col min="1542" max="1543" width="5.5" style="68" customWidth="1"/>
    <col min="1544" max="1544" width="5.58203125" style="68" customWidth="1"/>
    <col min="1545" max="1545" width="5.4140625" style="68" bestFit="1" customWidth="1"/>
    <col min="1546" max="1546" width="7" style="68" customWidth="1"/>
    <col min="1547" max="1547" width="6.5" style="68" customWidth="1"/>
    <col min="1548" max="1551" width="4.33203125" style="68" customWidth="1"/>
    <col min="1552" max="1792" width="8.25" style="68"/>
    <col min="1793" max="1793" width="3.1640625" style="68" bestFit="1" customWidth="1"/>
    <col min="1794" max="1794" width="0.9140625" style="68" customWidth="1"/>
    <col min="1795" max="1795" width="11.9140625" style="68" bestFit="1" customWidth="1"/>
    <col min="1796" max="1796" width="0.9140625" style="68" customWidth="1"/>
    <col min="1797" max="1797" width="7.33203125" style="68" customWidth="1"/>
    <col min="1798" max="1799" width="5.5" style="68" customWidth="1"/>
    <col min="1800" max="1800" width="5.58203125" style="68" customWidth="1"/>
    <col min="1801" max="1801" width="5.4140625" style="68" bestFit="1" customWidth="1"/>
    <col min="1802" max="1802" width="7" style="68" customWidth="1"/>
    <col min="1803" max="1803" width="6.5" style="68" customWidth="1"/>
    <col min="1804" max="1807" width="4.33203125" style="68" customWidth="1"/>
    <col min="1808" max="2048" width="8.25" style="68"/>
    <col min="2049" max="2049" width="3.1640625" style="68" bestFit="1" customWidth="1"/>
    <col min="2050" max="2050" width="0.9140625" style="68" customWidth="1"/>
    <col min="2051" max="2051" width="11.9140625" style="68" bestFit="1" customWidth="1"/>
    <col min="2052" max="2052" width="0.9140625" style="68" customWidth="1"/>
    <col min="2053" max="2053" width="7.33203125" style="68" customWidth="1"/>
    <col min="2054" max="2055" width="5.5" style="68" customWidth="1"/>
    <col min="2056" max="2056" width="5.58203125" style="68" customWidth="1"/>
    <col min="2057" max="2057" width="5.4140625" style="68" bestFit="1" customWidth="1"/>
    <col min="2058" max="2058" width="7" style="68" customWidth="1"/>
    <col min="2059" max="2059" width="6.5" style="68" customWidth="1"/>
    <col min="2060" max="2063" width="4.33203125" style="68" customWidth="1"/>
    <col min="2064" max="2304" width="8.25" style="68"/>
    <col min="2305" max="2305" width="3.1640625" style="68" bestFit="1" customWidth="1"/>
    <col min="2306" max="2306" width="0.9140625" style="68" customWidth="1"/>
    <col min="2307" max="2307" width="11.9140625" style="68" bestFit="1" customWidth="1"/>
    <col min="2308" max="2308" width="0.9140625" style="68" customWidth="1"/>
    <col min="2309" max="2309" width="7.33203125" style="68" customWidth="1"/>
    <col min="2310" max="2311" width="5.5" style="68" customWidth="1"/>
    <col min="2312" max="2312" width="5.58203125" style="68" customWidth="1"/>
    <col min="2313" max="2313" width="5.4140625" style="68" bestFit="1" customWidth="1"/>
    <col min="2314" max="2314" width="7" style="68" customWidth="1"/>
    <col min="2315" max="2315" width="6.5" style="68" customWidth="1"/>
    <col min="2316" max="2319" width="4.33203125" style="68" customWidth="1"/>
    <col min="2320" max="2560" width="8.25" style="68"/>
    <col min="2561" max="2561" width="3.1640625" style="68" bestFit="1" customWidth="1"/>
    <col min="2562" max="2562" width="0.9140625" style="68" customWidth="1"/>
    <col min="2563" max="2563" width="11.9140625" style="68" bestFit="1" customWidth="1"/>
    <col min="2564" max="2564" width="0.9140625" style="68" customWidth="1"/>
    <col min="2565" max="2565" width="7.33203125" style="68" customWidth="1"/>
    <col min="2566" max="2567" width="5.5" style="68" customWidth="1"/>
    <col min="2568" max="2568" width="5.58203125" style="68" customWidth="1"/>
    <col min="2569" max="2569" width="5.4140625" style="68" bestFit="1" customWidth="1"/>
    <col min="2570" max="2570" width="7" style="68" customWidth="1"/>
    <col min="2571" max="2571" width="6.5" style="68" customWidth="1"/>
    <col min="2572" max="2575" width="4.33203125" style="68" customWidth="1"/>
    <col min="2576" max="2816" width="8.25" style="68"/>
    <col min="2817" max="2817" width="3.1640625" style="68" bestFit="1" customWidth="1"/>
    <col min="2818" max="2818" width="0.9140625" style="68" customWidth="1"/>
    <col min="2819" max="2819" width="11.9140625" style="68" bestFit="1" customWidth="1"/>
    <col min="2820" max="2820" width="0.9140625" style="68" customWidth="1"/>
    <col min="2821" max="2821" width="7.33203125" style="68" customWidth="1"/>
    <col min="2822" max="2823" width="5.5" style="68" customWidth="1"/>
    <col min="2824" max="2824" width="5.58203125" style="68" customWidth="1"/>
    <col min="2825" max="2825" width="5.4140625" style="68" bestFit="1" customWidth="1"/>
    <col min="2826" max="2826" width="7" style="68" customWidth="1"/>
    <col min="2827" max="2827" width="6.5" style="68" customWidth="1"/>
    <col min="2828" max="2831" width="4.33203125" style="68" customWidth="1"/>
    <col min="2832" max="3072" width="8.25" style="68"/>
    <col min="3073" max="3073" width="3.1640625" style="68" bestFit="1" customWidth="1"/>
    <col min="3074" max="3074" width="0.9140625" style="68" customWidth="1"/>
    <col min="3075" max="3075" width="11.9140625" style="68" bestFit="1" customWidth="1"/>
    <col min="3076" max="3076" width="0.9140625" style="68" customWidth="1"/>
    <col min="3077" max="3077" width="7.33203125" style="68" customWidth="1"/>
    <col min="3078" max="3079" width="5.5" style="68" customWidth="1"/>
    <col min="3080" max="3080" width="5.58203125" style="68" customWidth="1"/>
    <col min="3081" max="3081" width="5.4140625" style="68" bestFit="1" customWidth="1"/>
    <col min="3082" max="3082" width="7" style="68" customWidth="1"/>
    <col min="3083" max="3083" width="6.5" style="68" customWidth="1"/>
    <col min="3084" max="3087" width="4.33203125" style="68" customWidth="1"/>
    <col min="3088" max="3328" width="8.25" style="68"/>
    <col min="3329" max="3329" width="3.1640625" style="68" bestFit="1" customWidth="1"/>
    <col min="3330" max="3330" width="0.9140625" style="68" customWidth="1"/>
    <col min="3331" max="3331" width="11.9140625" style="68" bestFit="1" customWidth="1"/>
    <col min="3332" max="3332" width="0.9140625" style="68" customWidth="1"/>
    <col min="3333" max="3333" width="7.33203125" style="68" customWidth="1"/>
    <col min="3334" max="3335" width="5.5" style="68" customWidth="1"/>
    <col min="3336" max="3336" width="5.58203125" style="68" customWidth="1"/>
    <col min="3337" max="3337" width="5.4140625" style="68" bestFit="1" customWidth="1"/>
    <col min="3338" max="3338" width="7" style="68" customWidth="1"/>
    <col min="3339" max="3339" width="6.5" style="68" customWidth="1"/>
    <col min="3340" max="3343" width="4.33203125" style="68" customWidth="1"/>
    <col min="3344" max="3584" width="8.25" style="68"/>
    <col min="3585" max="3585" width="3.1640625" style="68" bestFit="1" customWidth="1"/>
    <col min="3586" max="3586" width="0.9140625" style="68" customWidth="1"/>
    <col min="3587" max="3587" width="11.9140625" style="68" bestFit="1" customWidth="1"/>
    <col min="3588" max="3588" width="0.9140625" style="68" customWidth="1"/>
    <col min="3589" max="3589" width="7.33203125" style="68" customWidth="1"/>
    <col min="3590" max="3591" width="5.5" style="68" customWidth="1"/>
    <col min="3592" max="3592" width="5.58203125" style="68" customWidth="1"/>
    <col min="3593" max="3593" width="5.4140625" style="68" bestFit="1" customWidth="1"/>
    <col min="3594" max="3594" width="7" style="68" customWidth="1"/>
    <col min="3595" max="3595" width="6.5" style="68" customWidth="1"/>
    <col min="3596" max="3599" width="4.33203125" style="68" customWidth="1"/>
    <col min="3600" max="3840" width="8.25" style="68"/>
    <col min="3841" max="3841" width="3.1640625" style="68" bestFit="1" customWidth="1"/>
    <col min="3842" max="3842" width="0.9140625" style="68" customWidth="1"/>
    <col min="3843" max="3843" width="11.9140625" style="68" bestFit="1" customWidth="1"/>
    <col min="3844" max="3844" width="0.9140625" style="68" customWidth="1"/>
    <col min="3845" max="3845" width="7.33203125" style="68" customWidth="1"/>
    <col min="3846" max="3847" width="5.5" style="68" customWidth="1"/>
    <col min="3848" max="3848" width="5.58203125" style="68" customWidth="1"/>
    <col min="3849" max="3849" width="5.4140625" style="68" bestFit="1" customWidth="1"/>
    <col min="3850" max="3850" width="7" style="68" customWidth="1"/>
    <col min="3851" max="3851" width="6.5" style="68" customWidth="1"/>
    <col min="3852" max="3855" width="4.33203125" style="68" customWidth="1"/>
    <col min="3856" max="4096" width="8.25" style="68"/>
    <col min="4097" max="4097" width="3.1640625" style="68" bestFit="1" customWidth="1"/>
    <col min="4098" max="4098" width="0.9140625" style="68" customWidth="1"/>
    <col min="4099" max="4099" width="11.9140625" style="68" bestFit="1" customWidth="1"/>
    <col min="4100" max="4100" width="0.9140625" style="68" customWidth="1"/>
    <col min="4101" max="4101" width="7.33203125" style="68" customWidth="1"/>
    <col min="4102" max="4103" width="5.5" style="68" customWidth="1"/>
    <col min="4104" max="4104" width="5.58203125" style="68" customWidth="1"/>
    <col min="4105" max="4105" width="5.4140625" style="68" bestFit="1" customWidth="1"/>
    <col min="4106" max="4106" width="7" style="68" customWidth="1"/>
    <col min="4107" max="4107" width="6.5" style="68" customWidth="1"/>
    <col min="4108" max="4111" width="4.33203125" style="68" customWidth="1"/>
    <col min="4112" max="4352" width="8.25" style="68"/>
    <col min="4353" max="4353" width="3.1640625" style="68" bestFit="1" customWidth="1"/>
    <col min="4354" max="4354" width="0.9140625" style="68" customWidth="1"/>
    <col min="4355" max="4355" width="11.9140625" style="68" bestFit="1" customWidth="1"/>
    <col min="4356" max="4356" width="0.9140625" style="68" customWidth="1"/>
    <col min="4357" max="4357" width="7.33203125" style="68" customWidth="1"/>
    <col min="4358" max="4359" width="5.5" style="68" customWidth="1"/>
    <col min="4360" max="4360" width="5.58203125" style="68" customWidth="1"/>
    <col min="4361" max="4361" width="5.4140625" style="68" bestFit="1" customWidth="1"/>
    <col min="4362" max="4362" width="7" style="68" customWidth="1"/>
    <col min="4363" max="4363" width="6.5" style="68" customWidth="1"/>
    <col min="4364" max="4367" width="4.33203125" style="68" customWidth="1"/>
    <col min="4368" max="4608" width="8.25" style="68"/>
    <col min="4609" max="4609" width="3.1640625" style="68" bestFit="1" customWidth="1"/>
    <col min="4610" max="4610" width="0.9140625" style="68" customWidth="1"/>
    <col min="4611" max="4611" width="11.9140625" style="68" bestFit="1" customWidth="1"/>
    <col min="4612" max="4612" width="0.9140625" style="68" customWidth="1"/>
    <col min="4613" max="4613" width="7.33203125" style="68" customWidth="1"/>
    <col min="4614" max="4615" width="5.5" style="68" customWidth="1"/>
    <col min="4616" max="4616" width="5.58203125" style="68" customWidth="1"/>
    <col min="4617" max="4617" width="5.4140625" style="68" bestFit="1" customWidth="1"/>
    <col min="4618" max="4618" width="7" style="68" customWidth="1"/>
    <col min="4619" max="4619" width="6.5" style="68" customWidth="1"/>
    <col min="4620" max="4623" width="4.33203125" style="68" customWidth="1"/>
    <col min="4624" max="4864" width="8.25" style="68"/>
    <col min="4865" max="4865" width="3.1640625" style="68" bestFit="1" customWidth="1"/>
    <col min="4866" max="4866" width="0.9140625" style="68" customWidth="1"/>
    <col min="4867" max="4867" width="11.9140625" style="68" bestFit="1" customWidth="1"/>
    <col min="4868" max="4868" width="0.9140625" style="68" customWidth="1"/>
    <col min="4869" max="4869" width="7.33203125" style="68" customWidth="1"/>
    <col min="4870" max="4871" width="5.5" style="68" customWidth="1"/>
    <col min="4872" max="4872" width="5.58203125" style="68" customWidth="1"/>
    <col min="4873" max="4873" width="5.4140625" style="68" bestFit="1" customWidth="1"/>
    <col min="4874" max="4874" width="7" style="68" customWidth="1"/>
    <col min="4875" max="4875" width="6.5" style="68" customWidth="1"/>
    <col min="4876" max="4879" width="4.33203125" style="68" customWidth="1"/>
    <col min="4880" max="5120" width="8.25" style="68"/>
    <col min="5121" max="5121" width="3.1640625" style="68" bestFit="1" customWidth="1"/>
    <col min="5122" max="5122" width="0.9140625" style="68" customWidth="1"/>
    <col min="5123" max="5123" width="11.9140625" style="68" bestFit="1" customWidth="1"/>
    <col min="5124" max="5124" width="0.9140625" style="68" customWidth="1"/>
    <col min="5125" max="5125" width="7.33203125" style="68" customWidth="1"/>
    <col min="5126" max="5127" width="5.5" style="68" customWidth="1"/>
    <col min="5128" max="5128" width="5.58203125" style="68" customWidth="1"/>
    <col min="5129" max="5129" width="5.4140625" style="68" bestFit="1" customWidth="1"/>
    <col min="5130" max="5130" width="7" style="68" customWidth="1"/>
    <col min="5131" max="5131" width="6.5" style="68" customWidth="1"/>
    <col min="5132" max="5135" width="4.33203125" style="68" customWidth="1"/>
    <col min="5136" max="5376" width="8.25" style="68"/>
    <col min="5377" max="5377" width="3.1640625" style="68" bestFit="1" customWidth="1"/>
    <col min="5378" max="5378" width="0.9140625" style="68" customWidth="1"/>
    <col min="5379" max="5379" width="11.9140625" style="68" bestFit="1" customWidth="1"/>
    <col min="5380" max="5380" width="0.9140625" style="68" customWidth="1"/>
    <col min="5381" max="5381" width="7.33203125" style="68" customWidth="1"/>
    <col min="5382" max="5383" width="5.5" style="68" customWidth="1"/>
    <col min="5384" max="5384" width="5.58203125" style="68" customWidth="1"/>
    <col min="5385" max="5385" width="5.4140625" style="68" bestFit="1" customWidth="1"/>
    <col min="5386" max="5386" width="7" style="68" customWidth="1"/>
    <col min="5387" max="5387" width="6.5" style="68" customWidth="1"/>
    <col min="5388" max="5391" width="4.33203125" style="68" customWidth="1"/>
    <col min="5392" max="5632" width="8.25" style="68"/>
    <col min="5633" max="5633" width="3.1640625" style="68" bestFit="1" customWidth="1"/>
    <col min="5634" max="5634" width="0.9140625" style="68" customWidth="1"/>
    <col min="5635" max="5635" width="11.9140625" style="68" bestFit="1" customWidth="1"/>
    <col min="5636" max="5636" width="0.9140625" style="68" customWidth="1"/>
    <col min="5637" max="5637" width="7.33203125" style="68" customWidth="1"/>
    <col min="5638" max="5639" width="5.5" style="68" customWidth="1"/>
    <col min="5640" max="5640" width="5.58203125" style="68" customWidth="1"/>
    <col min="5641" max="5641" width="5.4140625" style="68" bestFit="1" customWidth="1"/>
    <col min="5642" max="5642" width="7" style="68" customWidth="1"/>
    <col min="5643" max="5643" width="6.5" style="68" customWidth="1"/>
    <col min="5644" max="5647" width="4.33203125" style="68" customWidth="1"/>
    <col min="5648" max="5888" width="8.25" style="68"/>
    <col min="5889" max="5889" width="3.1640625" style="68" bestFit="1" customWidth="1"/>
    <col min="5890" max="5890" width="0.9140625" style="68" customWidth="1"/>
    <col min="5891" max="5891" width="11.9140625" style="68" bestFit="1" customWidth="1"/>
    <col min="5892" max="5892" width="0.9140625" style="68" customWidth="1"/>
    <col min="5893" max="5893" width="7.33203125" style="68" customWidth="1"/>
    <col min="5894" max="5895" width="5.5" style="68" customWidth="1"/>
    <col min="5896" max="5896" width="5.58203125" style="68" customWidth="1"/>
    <col min="5897" max="5897" width="5.4140625" style="68" bestFit="1" customWidth="1"/>
    <col min="5898" max="5898" width="7" style="68" customWidth="1"/>
    <col min="5899" max="5899" width="6.5" style="68" customWidth="1"/>
    <col min="5900" max="5903" width="4.33203125" style="68" customWidth="1"/>
    <col min="5904" max="6144" width="8.25" style="68"/>
    <col min="6145" max="6145" width="3.1640625" style="68" bestFit="1" customWidth="1"/>
    <col min="6146" max="6146" width="0.9140625" style="68" customWidth="1"/>
    <col min="6147" max="6147" width="11.9140625" style="68" bestFit="1" customWidth="1"/>
    <col min="6148" max="6148" width="0.9140625" style="68" customWidth="1"/>
    <col min="6149" max="6149" width="7.33203125" style="68" customWidth="1"/>
    <col min="6150" max="6151" width="5.5" style="68" customWidth="1"/>
    <col min="6152" max="6152" width="5.58203125" style="68" customWidth="1"/>
    <col min="6153" max="6153" width="5.4140625" style="68" bestFit="1" customWidth="1"/>
    <col min="6154" max="6154" width="7" style="68" customWidth="1"/>
    <col min="6155" max="6155" width="6.5" style="68" customWidth="1"/>
    <col min="6156" max="6159" width="4.33203125" style="68" customWidth="1"/>
    <col min="6160" max="6400" width="8.25" style="68"/>
    <col min="6401" max="6401" width="3.1640625" style="68" bestFit="1" customWidth="1"/>
    <col min="6402" max="6402" width="0.9140625" style="68" customWidth="1"/>
    <col min="6403" max="6403" width="11.9140625" style="68" bestFit="1" customWidth="1"/>
    <col min="6404" max="6404" width="0.9140625" style="68" customWidth="1"/>
    <col min="6405" max="6405" width="7.33203125" style="68" customWidth="1"/>
    <col min="6406" max="6407" width="5.5" style="68" customWidth="1"/>
    <col min="6408" max="6408" width="5.58203125" style="68" customWidth="1"/>
    <col min="6409" max="6409" width="5.4140625" style="68" bestFit="1" customWidth="1"/>
    <col min="6410" max="6410" width="7" style="68" customWidth="1"/>
    <col min="6411" max="6411" width="6.5" style="68" customWidth="1"/>
    <col min="6412" max="6415" width="4.33203125" style="68" customWidth="1"/>
    <col min="6416" max="6656" width="8.25" style="68"/>
    <col min="6657" max="6657" width="3.1640625" style="68" bestFit="1" customWidth="1"/>
    <col min="6658" max="6658" width="0.9140625" style="68" customWidth="1"/>
    <col min="6659" max="6659" width="11.9140625" style="68" bestFit="1" customWidth="1"/>
    <col min="6660" max="6660" width="0.9140625" style="68" customWidth="1"/>
    <col min="6661" max="6661" width="7.33203125" style="68" customWidth="1"/>
    <col min="6662" max="6663" width="5.5" style="68" customWidth="1"/>
    <col min="6664" max="6664" width="5.58203125" style="68" customWidth="1"/>
    <col min="6665" max="6665" width="5.4140625" style="68" bestFit="1" customWidth="1"/>
    <col min="6666" max="6666" width="7" style="68" customWidth="1"/>
    <col min="6667" max="6667" width="6.5" style="68" customWidth="1"/>
    <col min="6668" max="6671" width="4.33203125" style="68" customWidth="1"/>
    <col min="6672" max="6912" width="8.25" style="68"/>
    <col min="6913" max="6913" width="3.1640625" style="68" bestFit="1" customWidth="1"/>
    <col min="6914" max="6914" width="0.9140625" style="68" customWidth="1"/>
    <col min="6915" max="6915" width="11.9140625" style="68" bestFit="1" customWidth="1"/>
    <col min="6916" max="6916" width="0.9140625" style="68" customWidth="1"/>
    <col min="6917" max="6917" width="7.33203125" style="68" customWidth="1"/>
    <col min="6918" max="6919" width="5.5" style="68" customWidth="1"/>
    <col min="6920" max="6920" width="5.58203125" style="68" customWidth="1"/>
    <col min="6921" max="6921" width="5.4140625" style="68" bestFit="1" customWidth="1"/>
    <col min="6922" max="6922" width="7" style="68" customWidth="1"/>
    <col min="6923" max="6923" width="6.5" style="68" customWidth="1"/>
    <col min="6924" max="6927" width="4.33203125" style="68" customWidth="1"/>
    <col min="6928" max="7168" width="8.25" style="68"/>
    <col min="7169" max="7169" width="3.1640625" style="68" bestFit="1" customWidth="1"/>
    <col min="7170" max="7170" width="0.9140625" style="68" customWidth="1"/>
    <col min="7171" max="7171" width="11.9140625" style="68" bestFit="1" customWidth="1"/>
    <col min="7172" max="7172" width="0.9140625" style="68" customWidth="1"/>
    <col min="7173" max="7173" width="7.33203125" style="68" customWidth="1"/>
    <col min="7174" max="7175" width="5.5" style="68" customWidth="1"/>
    <col min="7176" max="7176" width="5.58203125" style="68" customWidth="1"/>
    <col min="7177" max="7177" width="5.4140625" style="68" bestFit="1" customWidth="1"/>
    <col min="7178" max="7178" width="7" style="68" customWidth="1"/>
    <col min="7179" max="7179" width="6.5" style="68" customWidth="1"/>
    <col min="7180" max="7183" width="4.33203125" style="68" customWidth="1"/>
    <col min="7184" max="7424" width="8.25" style="68"/>
    <col min="7425" max="7425" width="3.1640625" style="68" bestFit="1" customWidth="1"/>
    <col min="7426" max="7426" width="0.9140625" style="68" customWidth="1"/>
    <col min="7427" max="7427" width="11.9140625" style="68" bestFit="1" customWidth="1"/>
    <col min="7428" max="7428" width="0.9140625" style="68" customWidth="1"/>
    <col min="7429" max="7429" width="7.33203125" style="68" customWidth="1"/>
    <col min="7430" max="7431" width="5.5" style="68" customWidth="1"/>
    <col min="7432" max="7432" width="5.58203125" style="68" customWidth="1"/>
    <col min="7433" max="7433" width="5.4140625" style="68" bestFit="1" customWidth="1"/>
    <col min="7434" max="7434" width="7" style="68" customWidth="1"/>
    <col min="7435" max="7435" width="6.5" style="68" customWidth="1"/>
    <col min="7436" max="7439" width="4.33203125" style="68" customWidth="1"/>
    <col min="7440" max="7680" width="8.25" style="68"/>
    <col min="7681" max="7681" width="3.1640625" style="68" bestFit="1" customWidth="1"/>
    <col min="7682" max="7682" width="0.9140625" style="68" customWidth="1"/>
    <col min="7683" max="7683" width="11.9140625" style="68" bestFit="1" customWidth="1"/>
    <col min="7684" max="7684" width="0.9140625" style="68" customWidth="1"/>
    <col min="7685" max="7685" width="7.33203125" style="68" customWidth="1"/>
    <col min="7686" max="7687" width="5.5" style="68" customWidth="1"/>
    <col min="7688" max="7688" width="5.58203125" style="68" customWidth="1"/>
    <col min="7689" max="7689" width="5.4140625" style="68" bestFit="1" customWidth="1"/>
    <col min="7690" max="7690" width="7" style="68" customWidth="1"/>
    <col min="7691" max="7691" width="6.5" style="68" customWidth="1"/>
    <col min="7692" max="7695" width="4.33203125" style="68" customWidth="1"/>
    <col min="7696" max="7936" width="8.25" style="68"/>
    <col min="7937" max="7937" width="3.1640625" style="68" bestFit="1" customWidth="1"/>
    <col min="7938" max="7938" width="0.9140625" style="68" customWidth="1"/>
    <col min="7939" max="7939" width="11.9140625" style="68" bestFit="1" customWidth="1"/>
    <col min="7940" max="7940" width="0.9140625" style="68" customWidth="1"/>
    <col min="7941" max="7941" width="7.33203125" style="68" customWidth="1"/>
    <col min="7942" max="7943" width="5.5" style="68" customWidth="1"/>
    <col min="7944" max="7944" width="5.58203125" style="68" customWidth="1"/>
    <col min="7945" max="7945" width="5.4140625" style="68" bestFit="1" customWidth="1"/>
    <col min="7946" max="7946" width="7" style="68" customWidth="1"/>
    <col min="7947" max="7947" width="6.5" style="68" customWidth="1"/>
    <col min="7948" max="7951" width="4.33203125" style="68" customWidth="1"/>
    <col min="7952" max="8192" width="8.25" style="68"/>
    <col min="8193" max="8193" width="3.1640625" style="68" bestFit="1" customWidth="1"/>
    <col min="8194" max="8194" width="0.9140625" style="68" customWidth="1"/>
    <col min="8195" max="8195" width="11.9140625" style="68" bestFit="1" customWidth="1"/>
    <col min="8196" max="8196" width="0.9140625" style="68" customWidth="1"/>
    <col min="8197" max="8197" width="7.33203125" style="68" customWidth="1"/>
    <col min="8198" max="8199" width="5.5" style="68" customWidth="1"/>
    <col min="8200" max="8200" width="5.58203125" style="68" customWidth="1"/>
    <col min="8201" max="8201" width="5.4140625" style="68" bestFit="1" customWidth="1"/>
    <col min="8202" max="8202" width="7" style="68" customWidth="1"/>
    <col min="8203" max="8203" width="6.5" style="68" customWidth="1"/>
    <col min="8204" max="8207" width="4.33203125" style="68" customWidth="1"/>
    <col min="8208" max="8448" width="8.25" style="68"/>
    <col min="8449" max="8449" width="3.1640625" style="68" bestFit="1" customWidth="1"/>
    <col min="8450" max="8450" width="0.9140625" style="68" customWidth="1"/>
    <col min="8451" max="8451" width="11.9140625" style="68" bestFit="1" customWidth="1"/>
    <col min="8452" max="8452" width="0.9140625" style="68" customWidth="1"/>
    <col min="8453" max="8453" width="7.33203125" style="68" customWidth="1"/>
    <col min="8454" max="8455" width="5.5" style="68" customWidth="1"/>
    <col min="8456" max="8456" width="5.58203125" style="68" customWidth="1"/>
    <col min="8457" max="8457" width="5.4140625" style="68" bestFit="1" customWidth="1"/>
    <col min="8458" max="8458" width="7" style="68" customWidth="1"/>
    <col min="8459" max="8459" width="6.5" style="68" customWidth="1"/>
    <col min="8460" max="8463" width="4.33203125" style="68" customWidth="1"/>
    <col min="8464" max="8704" width="8.25" style="68"/>
    <col min="8705" max="8705" width="3.1640625" style="68" bestFit="1" customWidth="1"/>
    <col min="8706" max="8706" width="0.9140625" style="68" customWidth="1"/>
    <col min="8707" max="8707" width="11.9140625" style="68" bestFit="1" customWidth="1"/>
    <col min="8708" max="8708" width="0.9140625" style="68" customWidth="1"/>
    <col min="8709" max="8709" width="7.33203125" style="68" customWidth="1"/>
    <col min="8710" max="8711" width="5.5" style="68" customWidth="1"/>
    <col min="8712" max="8712" width="5.58203125" style="68" customWidth="1"/>
    <col min="8713" max="8713" width="5.4140625" style="68" bestFit="1" customWidth="1"/>
    <col min="8714" max="8714" width="7" style="68" customWidth="1"/>
    <col min="8715" max="8715" width="6.5" style="68" customWidth="1"/>
    <col min="8716" max="8719" width="4.33203125" style="68" customWidth="1"/>
    <col min="8720" max="8960" width="8.25" style="68"/>
    <col min="8961" max="8961" width="3.1640625" style="68" bestFit="1" customWidth="1"/>
    <col min="8962" max="8962" width="0.9140625" style="68" customWidth="1"/>
    <col min="8963" max="8963" width="11.9140625" style="68" bestFit="1" customWidth="1"/>
    <col min="8964" max="8964" width="0.9140625" style="68" customWidth="1"/>
    <col min="8965" max="8965" width="7.33203125" style="68" customWidth="1"/>
    <col min="8966" max="8967" width="5.5" style="68" customWidth="1"/>
    <col min="8968" max="8968" width="5.58203125" style="68" customWidth="1"/>
    <col min="8969" max="8969" width="5.4140625" style="68" bestFit="1" customWidth="1"/>
    <col min="8970" max="8970" width="7" style="68" customWidth="1"/>
    <col min="8971" max="8971" width="6.5" style="68" customWidth="1"/>
    <col min="8972" max="8975" width="4.33203125" style="68" customWidth="1"/>
    <col min="8976" max="9216" width="8.25" style="68"/>
    <col min="9217" max="9217" width="3.1640625" style="68" bestFit="1" customWidth="1"/>
    <col min="9218" max="9218" width="0.9140625" style="68" customWidth="1"/>
    <col min="9219" max="9219" width="11.9140625" style="68" bestFit="1" customWidth="1"/>
    <col min="9220" max="9220" width="0.9140625" style="68" customWidth="1"/>
    <col min="9221" max="9221" width="7.33203125" style="68" customWidth="1"/>
    <col min="9222" max="9223" width="5.5" style="68" customWidth="1"/>
    <col min="9224" max="9224" width="5.58203125" style="68" customWidth="1"/>
    <col min="9225" max="9225" width="5.4140625" style="68" bestFit="1" customWidth="1"/>
    <col min="9226" max="9226" width="7" style="68" customWidth="1"/>
    <col min="9227" max="9227" width="6.5" style="68" customWidth="1"/>
    <col min="9228" max="9231" width="4.33203125" style="68" customWidth="1"/>
    <col min="9232" max="9472" width="8.25" style="68"/>
    <col min="9473" max="9473" width="3.1640625" style="68" bestFit="1" customWidth="1"/>
    <col min="9474" max="9474" width="0.9140625" style="68" customWidth="1"/>
    <col min="9475" max="9475" width="11.9140625" style="68" bestFit="1" customWidth="1"/>
    <col min="9476" max="9476" width="0.9140625" style="68" customWidth="1"/>
    <col min="9477" max="9477" width="7.33203125" style="68" customWidth="1"/>
    <col min="9478" max="9479" width="5.5" style="68" customWidth="1"/>
    <col min="9480" max="9480" width="5.58203125" style="68" customWidth="1"/>
    <col min="9481" max="9481" width="5.4140625" style="68" bestFit="1" customWidth="1"/>
    <col min="9482" max="9482" width="7" style="68" customWidth="1"/>
    <col min="9483" max="9483" width="6.5" style="68" customWidth="1"/>
    <col min="9484" max="9487" width="4.33203125" style="68" customWidth="1"/>
    <col min="9488" max="9728" width="8.25" style="68"/>
    <col min="9729" max="9729" width="3.1640625" style="68" bestFit="1" customWidth="1"/>
    <col min="9730" max="9730" width="0.9140625" style="68" customWidth="1"/>
    <col min="9731" max="9731" width="11.9140625" style="68" bestFit="1" customWidth="1"/>
    <col min="9732" max="9732" width="0.9140625" style="68" customWidth="1"/>
    <col min="9733" max="9733" width="7.33203125" style="68" customWidth="1"/>
    <col min="9734" max="9735" width="5.5" style="68" customWidth="1"/>
    <col min="9736" max="9736" width="5.58203125" style="68" customWidth="1"/>
    <col min="9737" max="9737" width="5.4140625" style="68" bestFit="1" customWidth="1"/>
    <col min="9738" max="9738" width="7" style="68" customWidth="1"/>
    <col min="9739" max="9739" width="6.5" style="68" customWidth="1"/>
    <col min="9740" max="9743" width="4.33203125" style="68" customWidth="1"/>
    <col min="9744" max="9984" width="8.25" style="68"/>
    <col min="9985" max="9985" width="3.1640625" style="68" bestFit="1" customWidth="1"/>
    <col min="9986" max="9986" width="0.9140625" style="68" customWidth="1"/>
    <col min="9987" max="9987" width="11.9140625" style="68" bestFit="1" customWidth="1"/>
    <col min="9988" max="9988" width="0.9140625" style="68" customWidth="1"/>
    <col min="9989" max="9989" width="7.33203125" style="68" customWidth="1"/>
    <col min="9990" max="9991" width="5.5" style="68" customWidth="1"/>
    <col min="9992" max="9992" width="5.58203125" style="68" customWidth="1"/>
    <col min="9993" max="9993" width="5.4140625" style="68" bestFit="1" customWidth="1"/>
    <col min="9994" max="9994" width="7" style="68" customWidth="1"/>
    <col min="9995" max="9995" width="6.5" style="68" customWidth="1"/>
    <col min="9996" max="9999" width="4.33203125" style="68" customWidth="1"/>
    <col min="10000" max="10240" width="8.25" style="68"/>
    <col min="10241" max="10241" width="3.1640625" style="68" bestFit="1" customWidth="1"/>
    <col min="10242" max="10242" width="0.9140625" style="68" customWidth="1"/>
    <col min="10243" max="10243" width="11.9140625" style="68" bestFit="1" customWidth="1"/>
    <col min="10244" max="10244" width="0.9140625" style="68" customWidth="1"/>
    <col min="10245" max="10245" width="7.33203125" style="68" customWidth="1"/>
    <col min="10246" max="10247" width="5.5" style="68" customWidth="1"/>
    <col min="10248" max="10248" width="5.58203125" style="68" customWidth="1"/>
    <col min="10249" max="10249" width="5.4140625" style="68" bestFit="1" customWidth="1"/>
    <col min="10250" max="10250" width="7" style="68" customWidth="1"/>
    <col min="10251" max="10251" width="6.5" style="68" customWidth="1"/>
    <col min="10252" max="10255" width="4.33203125" style="68" customWidth="1"/>
    <col min="10256" max="10496" width="8.25" style="68"/>
    <col min="10497" max="10497" width="3.1640625" style="68" bestFit="1" customWidth="1"/>
    <col min="10498" max="10498" width="0.9140625" style="68" customWidth="1"/>
    <col min="10499" max="10499" width="11.9140625" style="68" bestFit="1" customWidth="1"/>
    <col min="10500" max="10500" width="0.9140625" style="68" customWidth="1"/>
    <col min="10501" max="10501" width="7.33203125" style="68" customWidth="1"/>
    <col min="10502" max="10503" width="5.5" style="68" customWidth="1"/>
    <col min="10504" max="10504" width="5.58203125" style="68" customWidth="1"/>
    <col min="10505" max="10505" width="5.4140625" style="68" bestFit="1" customWidth="1"/>
    <col min="10506" max="10506" width="7" style="68" customWidth="1"/>
    <col min="10507" max="10507" width="6.5" style="68" customWidth="1"/>
    <col min="10508" max="10511" width="4.33203125" style="68" customWidth="1"/>
    <col min="10512" max="10752" width="8.25" style="68"/>
    <col min="10753" max="10753" width="3.1640625" style="68" bestFit="1" customWidth="1"/>
    <col min="10754" max="10754" width="0.9140625" style="68" customWidth="1"/>
    <col min="10755" max="10755" width="11.9140625" style="68" bestFit="1" customWidth="1"/>
    <col min="10756" max="10756" width="0.9140625" style="68" customWidth="1"/>
    <col min="10757" max="10757" width="7.33203125" style="68" customWidth="1"/>
    <col min="10758" max="10759" width="5.5" style="68" customWidth="1"/>
    <col min="10760" max="10760" width="5.58203125" style="68" customWidth="1"/>
    <col min="10761" max="10761" width="5.4140625" style="68" bestFit="1" customWidth="1"/>
    <col min="10762" max="10762" width="7" style="68" customWidth="1"/>
    <col min="10763" max="10763" width="6.5" style="68" customWidth="1"/>
    <col min="10764" max="10767" width="4.33203125" style="68" customWidth="1"/>
    <col min="10768" max="11008" width="8.25" style="68"/>
    <col min="11009" max="11009" width="3.1640625" style="68" bestFit="1" customWidth="1"/>
    <col min="11010" max="11010" width="0.9140625" style="68" customWidth="1"/>
    <col min="11011" max="11011" width="11.9140625" style="68" bestFit="1" customWidth="1"/>
    <col min="11012" max="11012" width="0.9140625" style="68" customWidth="1"/>
    <col min="11013" max="11013" width="7.33203125" style="68" customWidth="1"/>
    <col min="11014" max="11015" width="5.5" style="68" customWidth="1"/>
    <col min="11016" max="11016" width="5.58203125" style="68" customWidth="1"/>
    <col min="11017" max="11017" width="5.4140625" style="68" bestFit="1" customWidth="1"/>
    <col min="11018" max="11018" width="7" style="68" customWidth="1"/>
    <col min="11019" max="11019" width="6.5" style="68" customWidth="1"/>
    <col min="11020" max="11023" width="4.33203125" style="68" customWidth="1"/>
    <col min="11024" max="11264" width="8.25" style="68"/>
    <col min="11265" max="11265" width="3.1640625" style="68" bestFit="1" customWidth="1"/>
    <col min="11266" max="11266" width="0.9140625" style="68" customWidth="1"/>
    <col min="11267" max="11267" width="11.9140625" style="68" bestFit="1" customWidth="1"/>
    <col min="11268" max="11268" width="0.9140625" style="68" customWidth="1"/>
    <col min="11269" max="11269" width="7.33203125" style="68" customWidth="1"/>
    <col min="11270" max="11271" width="5.5" style="68" customWidth="1"/>
    <col min="11272" max="11272" width="5.58203125" style="68" customWidth="1"/>
    <col min="11273" max="11273" width="5.4140625" style="68" bestFit="1" customWidth="1"/>
    <col min="11274" max="11274" width="7" style="68" customWidth="1"/>
    <col min="11275" max="11275" width="6.5" style="68" customWidth="1"/>
    <col min="11276" max="11279" width="4.33203125" style="68" customWidth="1"/>
    <col min="11280" max="11520" width="8.25" style="68"/>
    <col min="11521" max="11521" width="3.1640625" style="68" bestFit="1" customWidth="1"/>
    <col min="11522" max="11522" width="0.9140625" style="68" customWidth="1"/>
    <col min="11523" max="11523" width="11.9140625" style="68" bestFit="1" customWidth="1"/>
    <col min="11524" max="11524" width="0.9140625" style="68" customWidth="1"/>
    <col min="11525" max="11525" width="7.33203125" style="68" customWidth="1"/>
    <col min="11526" max="11527" width="5.5" style="68" customWidth="1"/>
    <col min="11528" max="11528" width="5.58203125" style="68" customWidth="1"/>
    <col min="11529" max="11529" width="5.4140625" style="68" bestFit="1" customWidth="1"/>
    <col min="11530" max="11530" width="7" style="68" customWidth="1"/>
    <col min="11531" max="11531" width="6.5" style="68" customWidth="1"/>
    <col min="11532" max="11535" width="4.33203125" style="68" customWidth="1"/>
    <col min="11536" max="11776" width="8.25" style="68"/>
    <col min="11777" max="11777" width="3.1640625" style="68" bestFit="1" customWidth="1"/>
    <col min="11778" max="11778" width="0.9140625" style="68" customWidth="1"/>
    <col min="11779" max="11779" width="11.9140625" style="68" bestFit="1" customWidth="1"/>
    <col min="11780" max="11780" width="0.9140625" style="68" customWidth="1"/>
    <col min="11781" max="11781" width="7.33203125" style="68" customWidth="1"/>
    <col min="11782" max="11783" width="5.5" style="68" customWidth="1"/>
    <col min="11784" max="11784" width="5.58203125" style="68" customWidth="1"/>
    <col min="11785" max="11785" width="5.4140625" style="68" bestFit="1" customWidth="1"/>
    <col min="11786" max="11786" width="7" style="68" customWidth="1"/>
    <col min="11787" max="11787" width="6.5" style="68" customWidth="1"/>
    <col min="11788" max="11791" width="4.33203125" style="68" customWidth="1"/>
    <col min="11792" max="12032" width="8.25" style="68"/>
    <col min="12033" max="12033" width="3.1640625" style="68" bestFit="1" customWidth="1"/>
    <col min="12034" max="12034" width="0.9140625" style="68" customWidth="1"/>
    <col min="12035" max="12035" width="11.9140625" style="68" bestFit="1" customWidth="1"/>
    <col min="12036" max="12036" width="0.9140625" style="68" customWidth="1"/>
    <col min="12037" max="12037" width="7.33203125" style="68" customWidth="1"/>
    <col min="12038" max="12039" width="5.5" style="68" customWidth="1"/>
    <col min="12040" max="12040" width="5.58203125" style="68" customWidth="1"/>
    <col min="12041" max="12041" width="5.4140625" style="68" bestFit="1" customWidth="1"/>
    <col min="12042" max="12042" width="7" style="68" customWidth="1"/>
    <col min="12043" max="12043" width="6.5" style="68" customWidth="1"/>
    <col min="12044" max="12047" width="4.33203125" style="68" customWidth="1"/>
    <col min="12048" max="12288" width="8.25" style="68"/>
    <col min="12289" max="12289" width="3.1640625" style="68" bestFit="1" customWidth="1"/>
    <col min="12290" max="12290" width="0.9140625" style="68" customWidth="1"/>
    <col min="12291" max="12291" width="11.9140625" style="68" bestFit="1" customWidth="1"/>
    <col min="12292" max="12292" width="0.9140625" style="68" customWidth="1"/>
    <col min="12293" max="12293" width="7.33203125" style="68" customWidth="1"/>
    <col min="12294" max="12295" width="5.5" style="68" customWidth="1"/>
    <col min="12296" max="12296" width="5.58203125" style="68" customWidth="1"/>
    <col min="12297" max="12297" width="5.4140625" style="68" bestFit="1" customWidth="1"/>
    <col min="12298" max="12298" width="7" style="68" customWidth="1"/>
    <col min="12299" max="12299" width="6.5" style="68" customWidth="1"/>
    <col min="12300" max="12303" width="4.33203125" style="68" customWidth="1"/>
    <col min="12304" max="12544" width="8.25" style="68"/>
    <col min="12545" max="12545" width="3.1640625" style="68" bestFit="1" customWidth="1"/>
    <col min="12546" max="12546" width="0.9140625" style="68" customWidth="1"/>
    <col min="12547" max="12547" width="11.9140625" style="68" bestFit="1" customWidth="1"/>
    <col min="12548" max="12548" width="0.9140625" style="68" customWidth="1"/>
    <col min="12549" max="12549" width="7.33203125" style="68" customWidth="1"/>
    <col min="12550" max="12551" width="5.5" style="68" customWidth="1"/>
    <col min="12552" max="12552" width="5.58203125" style="68" customWidth="1"/>
    <col min="12553" max="12553" width="5.4140625" style="68" bestFit="1" customWidth="1"/>
    <col min="12554" max="12554" width="7" style="68" customWidth="1"/>
    <col min="12555" max="12555" width="6.5" style="68" customWidth="1"/>
    <col min="12556" max="12559" width="4.33203125" style="68" customWidth="1"/>
    <col min="12560" max="12800" width="8.25" style="68"/>
    <col min="12801" max="12801" width="3.1640625" style="68" bestFit="1" customWidth="1"/>
    <col min="12802" max="12802" width="0.9140625" style="68" customWidth="1"/>
    <col min="12803" max="12803" width="11.9140625" style="68" bestFit="1" customWidth="1"/>
    <col min="12804" max="12804" width="0.9140625" style="68" customWidth="1"/>
    <col min="12805" max="12805" width="7.33203125" style="68" customWidth="1"/>
    <col min="12806" max="12807" width="5.5" style="68" customWidth="1"/>
    <col min="12808" max="12808" width="5.58203125" style="68" customWidth="1"/>
    <col min="12809" max="12809" width="5.4140625" style="68" bestFit="1" customWidth="1"/>
    <col min="12810" max="12810" width="7" style="68" customWidth="1"/>
    <col min="12811" max="12811" width="6.5" style="68" customWidth="1"/>
    <col min="12812" max="12815" width="4.33203125" style="68" customWidth="1"/>
    <col min="12816" max="13056" width="8.25" style="68"/>
    <col min="13057" max="13057" width="3.1640625" style="68" bestFit="1" customWidth="1"/>
    <col min="13058" max="13058" width="0.9140625" style="68" customWidth="1"/>
    <col min="13059" max="13059" width="11.9140625" style="68" bestFit="1" customWidth="1"/>
    <col min="13060" max="13060" width="0.9140625" style="68" customWidth="1"/>
    <col min="13061" max="13061" width="7.33203125" style="68" customWidth="1"/>
    <col min="13062" max="13063" width="5.5" style="68" customWidth="1"/>
    <col min="13064" max="13064" width="5.58203125" style="68" customWidth="1"/>
    <col min="13065" max="13065" width="5.4140625" style="68" bestFit="1" customWidth="1"/>
    <col min="13066" max="13066" width="7" style="68" customWidth="1"/>
    <col min="13067" max="13067" width="6.5" style="68" customWidth="1"/>
    <col min="13068" max="13071" width="4.33203125" style="68" customWidth="1"/>
    <col min="13072" max="13312" width="8.25" style="68"/>
    <col min="13313" max="13313" width="3.1640625" style="68" bestFit="1" customWidth="1"/>
    <col min="13314" max="13314" width="0.9140625" style="68" customWidth="1"/>
    <col min="13315" max="13315" width="11.9140625" style="68" bestFit="1" customWidth="1"/>
    <col min="13316" max="13316" width="0.9140625" style="68" customWidth="1"/>
    <col min="13317" max="13317" width="7.33203125" style="68" customWidth="1"/>
    <col min="13318" max="13319" width="5.5" style="68" customWidth="1"/>
    <col min="13320" max="13320" width="5.58203125" style="68" customWidth="1"/>
    <col min="13321" max="13321" width="5.4140625" style="68" bestFit="1" customWidth="1"/>
    <col min="13322" max="13322" width="7" style="68" customWidth="1"/>
    <col min="13323" max="13323" width="6.5" style="68" customWidth="1"/>
    <col min="13324" max="13327" width="4.33203125" style="68" customWidth="1"/>
    <col min="13328" max="13568" width="8.25" style="68"/>
    <col min="13569" max="13569" width="3.1640625" style="68" bestFit="1" customWidth="1"/>
    <col min="13570" max="13570" width="0.9140625" style="68" customWidth="1"/>
    <col min="13571" max="13571" width="11.9140625" style="68" bestFit="1" customWidth="1"/>
    <col min="13572" max="13572" width="0.9140625" style="68" customWidth="1"/>
    <col min="13573" max="13573" width="7.33203125" style="68" customWidth="1"/>
    <col min="13574" max="13575" width="5.5" style="68" customWidth="1"/>
    <col min="13576" max="13576" width="5.58203125" style="68" customWidth="1"/>
    <col min="13577" max="13577" width="5.4140625" style="68" bestFit="1" customWidth="1"/>
    <col min="13578" max="13578" width="7" style="68" customWidth="1"/>
    <col min="13579" max="13579" width="6.5" style="68" customWidth="1"/>
    <col min="13580" max="13583" width="4.33203125" style="68" customWidth="1"/>
    <col min="13584" max="13824" width="8.25" style="68"/>
    <col min="13825" max="13825" width="3.1640625" style="68" bestFit="1" customWidth="1"/>
    <col min="13826" max="13826" width="0.9140625" style="68" customWidth="1"/>
    <col min="13827" max="13827" width="11.9140625" style="68" bestFit="1" customWidth="1"/>
    <col min="13828" max="13828" width="0.9140625" style="68" customWidth="1"/>
    <col min="13829" max="13829" width="7.33203125" style="68" customWidth="1"/>
    <col min="13830" max="13831" width="5.5" style="68" customWidth="1"/>
    <col min="13832" max="13832" width="5.58203125" style="68" customWidth="1"/>
    <col min="13833" max="13833" width="5.4140625" style="68" bestFit="1" customWidth="1"/>
    <col min="13834" max="13834" width="7" style="68" customWidth="1"/>
    <col min="13835" max="13835" width="6.5" style="68" customWidth="1"/>
    <col min="13836" max="13839" width="4.33203125" style="68" customWidth="1"/>
    <col min="13840" max="14080" width="8.25" style="68"/>
    <col min="14081" max="14081" width="3.1640625" style="68" bestFit="1" customWidth="1"/>
    <col min="14082" max="14082" width="0.9140625" style="68" customWidth="1"/>
    <col min="14083" max="14083" width="11.9140625" style="68" bestFit="1" customWidth="1"/>
    <col min="14084" max="14084" width="0.9140625" style="68" customWidth="1"/>
    <col min="14085" max="14085" width="7.33203125" style="68" customWidth="1"/>
    <col min="14086" max="14087" width="5.5" style="68" customWidth="1"/>
    <col min="14088" max="14088" width="5.58203125" style="68" customWidth="1"/>
    <col min="14089" max="14089" width="5.4140625" style="68" bestFit="1" customWidth="1"/>
    <col min="14090" max="14090" width="7" style="68" customWidth="1"/>
    <col min="14091" max="14091" width="6.5" style="68" customWidth="1"/>
    <col min="14092" max="14095" width="4.33203125" style="68" customWidth="1"/>
    <col min="14096" max="14336" width="8.25" style="68"/>
    <col min="14337" max="14337" width="3.1640625" style="68" bestFit="1" customWidth="1"/>
    <col min="14338" max="14338" width="0.9140625" style="68" customWidth="1"/>
    <col min="14339" max="14339" width="11.9140625" style="68" bestFit="1" customWidth="1"/>
    <col min="14340" max="14340" width="0.9140625" style="68" customWidth="1"/>
    <col min="14341" max="14341" width="7.33203125" style="68" customWidth="1"/>
    <col min="14342" max="14343" width="5.5" style="68" customWidth="1"/>
    <col min="14344" max="14344" width="5.58203125" style="68" customWidth="1"/>
    <col min="14345" max="14345" width="5.4140625" style="68" bestFit="1" customWidth="1"/>
    <col min="14346" max="14346" width="7" style="68" customWidth="1"/>
    <col min="14347" max="14347" width="6.5" style="68" customWidth="1"/>
    <col min="14348" max="14351" width="4.33203125" style="68" customWidth="1"/>
    <col min="14352" max="14592" width="8.25" style="68"/>
    <col min="14593" max="14593" width="3.1640625" style="68" bestFit="1" customWidth="1"/>
    <col min="14594" max="14594" width="0.9140625" style="68" customWidth="1"/>
    <col min="14595" max="14595" width="11.9140625" style="68" bestFit="1" customWidth="1"/>
    <col min="14596" max="14596" width="0.9140625" style="68" customWidth="1"/>
    <col min="14597" max="14597" width="7.33203125" style="68" customWidth="1"/>
    <col min="14598" max="14599" width="5.5" style="68" customWidth="1"/>
    <col min="14600" max="14600" width="5.58203125" style="68" customWidth="1"/>
    <col min="14601" max="14601" width="5.4140625" style="68" bestFit="1" customWidth="1"/>
    <col min="14602" max="14602" width="7" style="68" customWidth="1"/>
    <col min="14603" max="14603" width="6.5" style="68" customWidth="1"/>
    <col min="14604" max="14607" width="4.33203125" style="68" customWidth="1"/>
    <col min="14608" max="14848" width="8.25" style="68"/>
    <col min="14849" max="14849" width="3.1640625" style="68" bestFit="1" customWidth="1"/>
    <col min="14850" max="14850" width="0.9140625" style="68" customWidth="1"/>
    <col min="14851" max="14851" width="11.9140625" style="68" bestFit="1" customWidth="1"/>
    <col min="14852" max="14852" width="0.9140625" style="68" customWidth="1"/>
    <col min="14853" max="14853" width="7.33203125" style="68" customWidth="1"/>
    <col min="14854" max="14855" width="5.5" style="68" customWidth="1"/>
    <col min="14856" max="14856" width="5.58203125" style="68" customWidth="1"/>
    <col min="14857" max="14857" width="5.4140625" style="68" bestFit="1" customWidth="1"/>
    <col min="14858" max="14858" width="7" style="68" customWidth="1"/>
    <col min="14859" max="14859" width="6.5" style="68" customWidth="1"/>
    <col min="14860" max="14863" width="4.33203125" style="68" customWidth="1"/>
    <col min="14864" max="15104" width="8.25" style="68"/>
    <col min="15105" max="15105" width="3.1640625" style="68" bestFit="1" customWidth="1"/>
    <col min="15106" max="15106" width="0.9140625" style="68" customWidth="1"/>
    <col min="15107" max="15107" width="11.9140625" style="68" bestFit="1" customWidth="1"/>
    <col min="15108" max="15108" width="0.9140625" style="68" customWidth="1"/>
    <col min="15109" max="15109" width="7.33203125" style="68" customWidth="1"/>
    <col min="15110" max="15111" width="5.5" style="68" customWidth="1"/>
    <col min="15112" max="15112" width="5.58203125" style="68" customWidth="1"/>
    <col min="15113" max="15113" width="5.4140625" style="68" bestFit="1" customWidth="1"/>
    <col min="15114" max="15114" width="7" style="68" customWidth="1"/>
    <col min="15115" max="15115" width="6.5" style="68" customWidth="1"/>
    <col min="15116" max="15119" width="4.33203125" style="68" customWidth="1"/>
    <col min="15120" max="15360" width="8.25" style="68"/>
    <col min="15361" max="15361" width="3.1640625" style="68" bestFit="1" customWidth="1"/>
    <col min="15362" max="15362" width="0.9140625" style="68" customWidth="1"/>
    <col min="15363" max="15363" width="11.9140625" style="68" bestFit="1" customWidth="1"/>
    <col min="15364" max="15364" width="0.9140625" style="68" customWidth="1"/>
    <col min="15365" max="15365" width="7.33203125" style="68" customWidth="1"/>
    <col min="15366" max="15367" width="5.5" style="68" customWidth="1"/>
    <col min="15368" max="15368" width="5.58203125" style="68" customWidth="1"/>
    <col min="15369" max="15369" width="5.4140625" style="68" bestFit="1" customWidth="1"/>
    <col min="15370" max="15370" width="7" style="68" customWidth="1"/>
    <col min="15371" max="15371" width="6.5" style="68" customWidth="1"/>
    <col min="15372" max="15375" width="4.33203125" style="68" customWidth="1"/>
    <col min="15376" max="15616" width="8.25" style="68"/>
    <col min="15617" max="15617" width="3.1640625" style="68" bestFit="1" customWidth="1"/>
    <col min="15618" max="15618" width="0.9140625" style="68" customWidth="1"/>
    <col min="15619" max="15619" width="11.9140625" style="68" bestFit="1" customWidth="1"/>
    <col min="15620" max="15620" width="0.9140625" style="68" customWidth="1"/>
    <col min="15621" max="15621" width="7.33203125" style="68" customWidth="1"/>
    <col min="15622" max="15623" width="5.5" style="68" customWidth="1"/>
    <col min="15624" max="15624" width="5.58203125" style="68" customWidth="1"/>
    <col min="15625" max="15625" width="5.4140625" style="68" bestFit="1" customWidth="1"/>
    <col min="15626" max="15626" width="7" style="68" customWidth="1"/>
    <col min="15627" max="15627" width="6.5" style="68" customWidth="1"/>
    <col min="15628" max="15631" width="4.33203125" style="68" customWidth="1"/>
    <col min="15632" max="15872" width="8.25" style="68"/>
    <col min="15873" max="15873" width="3.1640625" style="68" bestFit="1" customWidth="1"/>
    <col min="15874" max="15874" width="0.9140625" style="68" customWidth="1"/>
    <col min="15875" max="15875" width="11.9140625" style="68" bestFit="1" customWidth="1"/>
    <col min="15876" max="15876" width="0.9140625" style="68" customWidth="1"/>
    <col min="15877" max="15877" width="7.33203125" style="68" customWidth="1"/>
    <col min="15878" max="15879" width="5.5" style="68" customWidth="1"/>
    <col min="15880" max="15880" width="5.58203125" style="68" customWidth="1"/>
    <col min="15881" max="15881" width="5.4140625" style="68" bestFit="1" customWidth="1"/>
    <col min="15882" max="15882" width="7" style="68" customWidth="1"/>
    <col min="15883" max="15883" width="6.5" style="68" customWidth="1"/>
    <col min="15884" max="15887" width="4.33203125" style="68" customWidth="1"/>
    <col min="15888" max="16128" width="8.25" style="68"/>
    <col min="16129" max="16129" width="3.1640625" style="68" bestFit="1" customWidth="1"/>
    <col min="16130" max="16130" width="0.9140625" style="68" customWidth="1"/>
    <col min="16131" max="16131" width="11.9140625" style="68" bestFit="1" customWidth="1"/>
    <col min="16132" max="16132" width="0.9140625" style="68" customWidth="1"/>
    <col min="16133" max="16133" width="7.33203125" style="68" customWidth="1"/>
    <col min="16134" max="16135" width="5.5" style="68" customWidth="1"/>
    <col min="16136" max="16136" width="5.58203125" style="68" customWidth="1"/>
    <col min="16137" max="16137" width="5.4140625" style="68" bestFit="1" customWidth="1"/>
    <col min="16138" max="16138" width="7" style="68" customWidth="1"/>
    <col min="16139" max="16139" width="6.5" style="68" customWidth="1"/>
    <col min="16140" max="16143" width="4.33203125" style="68" customWidth="1"/>
    <col min="16144" max="16384" width="8.25" style="68"/>
  </cols>
  <sheetData>
    <row r="1" spans="1:30" ht="28.5" customHeight="1">
      <c r="A1" s="1407" t="s">
        <v>419</v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07"/>
      <c r="N1" s="1407"/>
      <c r="O1" s="1407"/>
      <c r="AD1" s="852"/>
    </row>
    <row r="2" spans="1:30" ht="9.75" customHeight="1">
      <c r="E2" s="853"/>
      <c r="I2" s="854"/>
      <c r="AD2" s="852"/>
    </row>
    <row r="3" spans="1:30" s="124" customFormat="1" ht="14.5" thickBot="1">
      <c r="L3" s="1408" t="s">
        <v>420</v>
      </c>
      <c r="M3" s="1408"/>
      <c r="N3" s="1408"/>
      <c r="O3" s="1408"/>
      <c r="AD3" s="855"/>
    </row>
    <row r="4" spans="1:30" s="124" customFormat="1" ht="20.25" customHeight="1">
      <c r="A4" s="1409" t="s">
        <v>2</v>
      </c>
      <c r="B4" s="1410"/>
      <c r="C4" s="1410"/>
      <c r="D4" s="856"/>
      <c r="E4" s="1413" t="s">
        <v>421</v>
      </c>
      <c r="F4" s="1415"/>
      <c r="G4" s="1415"/>
      <c r="H4" s="857"/>
      <c r="I4" s="857"/>
      <c r="J4" s="858"/>
      <c r="K4" s="1413" t="s">
        <v>422</v>
      </c>
      <c r="L4" s="1415"/>
      <c r="M4" s="1415"/>
      <c r="N4" s="1415"/>
      <c r="O4" s="1417"/>
    </row>
    <row r="5" spans="1:30" s="124" customFormat="1" ht="72.75" customHeight="1">
      <c r="A5" s="1411"/>
      <c r="B5" s="1412"/>
      <c r="C5" s="1412"/>
      <c r="D5" s="859"/>
      <c r="E5" s="1414"/>
      <c r="F5" s="1418" t="s">
        <v>423</v>
      </c>
      <c r="G5" s="1419"/>
      <c r="H5" s="1420" t="s">
        <v>424</v>
      </c>
      <c r="I5" s="1420" t="s">
        <v>425</v>
      </c>
      <c r="J5" s="1402" t="s">
        <v>426</v>
      </c>
      <c r="K5" s="1416"/>
      <c r="L5" s="860"/>
      <c r="M5" s="1404" t="s">
        <v>427</v>
      </c>
      <c r="N5" s="1404"/>
      <c r="O5" s="861"/>
    </row>
    <row r="6" spans="1:30" s="124" customFormat="1" ht="65.25" customHeight="1" thickBot="1">
      <c r="A6" s="1411"/>
      <c r="B6" s="1412"/>
      <c r="C6" s="1412"/>
      <c r="D6" s="859"/>
      <c r="E6" s="862" t="s">
        <v>428</v>
      </c>
      <c r="F6" s="863" t="s">
        <v>429</v>
      </c>
      <c r="G6" s="864" t="s">
        <v>430</v>
      </c>
      <c r="H6" s="1421"/>
      <c r="I6" s="1421"/>
      <c r="J6" s="1403"/>
      <c r="K6" s="865" t="s">
        <v>431</v>
      </c>
      <c r="L6" s="863" t="s">
        <v>432</v>
      </c>
      <c r="M6" s="866" t="s">
        <v>433</v>
      </c>
      <c r="N6" s="866" t="s">
        <v>434</v>
      </c>
      <c r="O6" s="867" t="s">
        <v>435</v>
      </c>
    </row>
    <row r="7" spans="1:30" s="124" customFormat="1" ht="22" customHeight="1" thickBot="1">
      <c r="A7" s="1405" t="s">
        <v>436</v>
      </c>
      <c r="B7" s="1406"/>
      <c r="C7" s="1406"/>
      <c r="D7" s="868"/>
      <c r="E7" s="869">
        <f>SUM(E8:E34)</f>
        <v>114.16999999999997</v>
      </c>
      <c r="F7" s="870">
        <f>SUM(F8:F34)</f>
        <v>4.75</v>
      </c>
      <c r="G7" s="871"/>
      <c r="H7" s="872">
        <f>SUM(H8:H34)</f>
        <v>100.72</v>
      </c>
      <c r="I7" s="872">
        <f>SUM(I8:I34)</f>
        <v>5.36</v>
      </c>
      <c r="J7" s="873">
        <f>SUM(J8:J34)</f>
        <v>3.34</v>
      </c>
      <c r="K7" s="874">
        <v>306</v>
      </c>
      <c r="L7" s="875"/>
      <c r="M7" s="876"/>
      <c r="N7" s="876">
        <f>SUM(N8:N34)</f>
        <v>306</v>
      </c>
      <c r="O7" s="877"/>
    </row>
    <row r="8" spans="1:30" s="124" customFormat="1" ht="19.5" customHeight="1">
      <c r="A8" s="878">
        <v>1</v>
      </c>
      <c r="B8" s="879"/>
      <c r="C8" s="880" t="s">
        <v>8</v>
      </c>
      <c r="D8" s="881"/>
      <c r="E8" s="882">
        <v>30</v>
      </c>
      <c r="F8" s="883"/>
      <c r="G8" s="884"/>
      <c r="H8" s="885">
        <v>30</v>
      </c>
      <c r="I8" s="886"/>
      <c r="J8" s="887"/>
      <c r="K8" s="888"/>
      <c r="L8" s="889"/>
      <c r="M8" s="890"/>
      <c r="N8" s="890"/>
      <c r="O8" s="891"/>
    </row>
    <row r="9" spans="1:30" s="124" customFormat="1" ht="19.5" customHeight="1">
      <c r="A9" s="892">
        <v>2</v>
      </c>
      <c r="B9" s="893"/>
      <c r="C9" s="894" t="s">
        <v>9</v>
      </c>
      <c r="D9" s="895"/>
      <c r="E9" s="896">
        <v>7.97</v>
      </c>
      <c r="F9" s="897"/>
      <c r="G9" s="898"/>
      <c r="H9" s="899">
        <v>7.97</v>
      </c>
      <c r="I9" s="899"/>
      <c r="J9" s="900"/>
      <c r="K9" s="901"/>
      <c r="L9" s="902"/>
      <c r="M9" s="903"/>
      <c r="N9" s="903"/>
      <c r="O9" s="904"/>
    </row>
    <row r="10" spans="1:30" s="124" customFormat="1" ht="19.5" customHeight="1">
      <c r="A10" s="892">
        <v>3</v>
      </c>
      <c r="B10" s="893"/>
      <c r="C10" s="894" t="s">
        <v>10</v>
      </c>
      <c r="D10" s="895"/>
      <c r="E10" s="896">
        <v>3.44</v>
      </c>
      <c r="F10" s="897">
        <v>0.06</v>
      </c>
      <c r="G10" s="898"/>
      <c r="H10" s="899">
        <v>2.88</v>
      </c>
      <c r="I10" s="899">
        <v>0.3</v>
      </c>
      <c r="J10" s="900">
        <v>0.2</v>
      </c>
      <c r="K10" s="901"/>
      <c r="L10" s="902"/>
      <c r="M10" s="903"/>
      <c r="N10" s="903"/>
      <c r="O10" s="904"/>
    </row>
    <row r="11" spans="1:30" s="124" customFormat="1" ht="19.5" customHeight="1">
      <c r="A11" s="892">
        <v>4</v>
      </c>
      <c r="B11" s="893"/>
      <c r="C11" s="894" t="s">
        <v>11</v>
      </c>
      <c r="D11" s="895"/>
      <c r="E11" s="896">
        <v>1.1599999999999999</v>
      </c>
      <c r="F11" s="897">
        <v>0.02</v>
      </c>
      <c r="G11" s="898"/>
      <c r="H11" s="899">
        <v>0.98</v>
      </c>
      <c r="I11" s="899"/>
      <c r="J11" s="900">
        <v>0.16</v>
      </c>
      <c r="K11" s="901"/>
      <c r="L11" s="902"/>
      <c r="M11" s="903"/>
      <c r="N11" s="903"/>
      <c r="O11" s="904"/>
    </row>
    <row r="12" spans="1:30" s="124" customFormat="1" ht="19.5" customHeight="1">
      <c r="A12" s="905">
        <v>5</v>
      </c>
      <c r="B12" s="906"/>
      <c r="C12" s="907" t="s">
        <v>12</v>
      </c>
      <c r="D12" s="908"/>
      <c r="E12" s="909">
        <v>3.28</v>
      </c>
      <c r="F12" s="910"/>
      <c r="G12" s="911"/>
      <c r="H12" s="912">
        <v>1.86</v>
      </c>
      <c r="I12" s="912">
        <v>1.42</v>
      </c>
      <c r="J12" s="913"/>
      <c r="K12" s="914"/>
      <c r="L12" s="915"/>
      <c r="M12" s="916"/>
      <c r="N12" s="916"/>
      <c r="O12" s="917"/>
    </row>
    <row r="13" spans="1:30" s="124" customFormat="1" ht="19.5" customHeight="1">
      <c r="A13" s="918">
        <v>6</v>
      </c>
      <c r="B13" s="919"/>
      <c r="C13" s="920" t="s">
        <v>13</v>
      </c>
      <c r="D13" s="921"/>
      <c r="E13" s="922">
        <v>2.14</v>
      </c>
      <c r="F13" s="923"/>
      <c r="G13" s="924"/>
      <c r="H13" s="925">
        <v>1.92</v>
      </c>
      <c r="I13" s="925">
        <v>0.22</v>
      </c>
      <c r="J13" s="926"/>
      <c r="K13" s="927">
        <v>306</v>
      </c>
      <c r="L13" s="928"/>
      <c r="M13" s="929"/>
      <c r="N13" s="929">
        <v>306</v>
      </c>
      <c r="O13" s="930"/>
    </row>
    <row r="14" spans="1:30" s="124" customFormat="1" ht="19.5" customHeight="1">
      <c r="A14" s="892">
        <v>7</v>
      </c>
      <c r="B14" s="893"/>
      <c r="C14" s="894" t="s">
        <v>14</v>
      </c>
      <c r="D14" s="895"/>
      <c r="E14" s="896">
        <v>5.65</v>
      </c>
      <c r="F14" s="897">
        <v>1.49</v>
      </c>
      <c r="G14" s="898"/>
      <c r="H14" s="899">
        <v>3.98</v>
      </c>
      <c r="I14" s="899">
        <v>0.18</v>
      </c>
      <c r="J14" s="900"/>
      <c r="K14" s="901"/>
      <c r="L14" s="902"/>
      <c r="M14" s="903"/>
      <c r="N14" s="903"/>
      <c r="O14" s="904"/>
    </row>
    <row r="15" spans="1:30" s="124" customFormat="1" ht="19.5" customHeight="1">
      <c r="A15" s="892">
        <v>8</v>
      </c>
      <c r="B15" s="893"/>
      <c r="C15" s="894" t="s">
        <v>15</v>
      </c>
      <c r="D15" s="895"/>
      <c r="E15" s="896">
        <v>1.1000000000000001</v>
      </c>
      <c r="F15" s="897"/>
      <c r="G15" s="898"/>
      <c r="H15" s="899">
        <v>1</v>
      </c>
      <c r="I15" s="899">
        <v>0.1</v>
      </c>
      <c r="J15" s="900"/>
      <c r="K15" s="901"/>
      <c r="L15" s="902"/>
      <c r="M15" s="903"/>
      <c r="N15" s="903"/>
      <c r="O15" s="904"/>
    </row>
    <row r="16" spans="1:30" s="124" customFormat="1" ht="19.5" customHeight="1">
      <c r="A16" s="931">
        <v>9</v>
      </c>
      <c r="B16" s="932"/>
      <c r="C16" s="933" t="s">
        <v>16</v>
      </c>
      <c r="D16" s="934"/>
      <c r="E16" s="935">
        <v>4.76</v>
      </c>
      <c r="F16" s="936"/>
      <c r="G16" s="937"/>
      <c r="H16" s="938">
        <v>4.5199999999999996</v>
      </c>
      <c r="I16" s="938"/>
      <c r="J16" s="939">
        <v>0.24</v>
      </c>
      <c r="K16" s="940"/>
      <c r="L16" s="941"/>
      <c r="M16" s="942"/>
      <c r="N16" s="942"/>
      <c r="O16" s="943"/>
    </row>
    <row r="17" spans="1:15" s="124" customFormat="1" ht="19.5" customHeight="1">
      <c r="A17" s="905">
        <v>10</v>
      </c>
      <c r="B17" s="906"/>
      <c r="C17" s="907" t="s">
        <v>17</v>
      </c>
      <c r="D17" s="908"/>
      <c r="E17" s="909">
        <v>0.25</v>
      </c>
      <c r="F17" s="910"/>
      <c r="G17" s="911"/>
      <c r="H17" s="912">
        <v>0.21</v>
      </c>
      <c r="I17" s="912">
        <v>0.04</v>
      </c>
      <c r="J17" s="913"/>
      <c r="K17" s="914"/>
      <c r="L17" s="915"/>
      <c r="M17" s="916"/>
      <c r="N17" s="916"/>
      <c r="O17" s="917"/>
    </row>
    <row r="18" spans="1:15" s="124" customFormat="1" ht="19.5" customHeight="1">
      <c r="A18" s="918">
        <v>11</v>
      </c>
      <c r="B18" s="919"/>
      <c r="C18" s="920" t="s">
        <v>18</v>
      </c>
      <c r="D18" s="921"/>
      <c r="E18" s="922">
        <v>3.86</v>
      </c>
      <c r="F18" s="923"/>
      <c r="G18" s="924"/>
      <c r="H18" s="925">
        <v>3.86</v>
      </c>
      <c r="I18" s="925"/>
      <c r="J18" s="926"/>
      <c r="K18" s="927"/>
      <c r="L18" s="928"/>
      <c r="M18" s="929"/>
      <c r="N18" s="929"/>
      <c r="O18" s="930"/>
    </row>
    <row r="19" spans="1:15" s="124" customFormat="1" ht="19.5" customHeight="1">
      <c r="A19" s="892">
        <v>12</v>
      </c>
      <c r="B19" s="893"/>
      <c r="C19" s="894" t="s">
        <v>19</v>
      </c>
      <c r="D19" s="895"/>
      <c r="E19" s="896">
        <v>2.2200000000000002</v>
      </c>
      <c r="F19" s="897"/>
      <c r="G19" s="898"/>
      <c r="H19" s="899">
        <v>2.2200000000000002</v>
      </c>
      <c r="I19" s="899"/>
      <c r="J19" s="900"/>
      <c r="K19" s="901"/>
      <c r="L19" s="902"/>
      <c r="M19" s="903"/>
      <c r="N19" s="903"/>
      <c r="O19" s="904"/>
    </row>
    <row r="20" spans="1:15" s="124" customFormat="1" ht="19.5" customHeight="1">
      <c r="A20" s="892">
        <v>13</v>
      </c>
      <c r="B20" s="893"/>
      <c r="C20" s="894" t="s">
        <v>20</v>
      </c>
      <c r="D20" s="895"/>
      <c r="E20" s="896">
        <v>0.88</v>
      </c>
      <c r="F20" s="897"/>
      <c r="G20" s="898"/>
      <c r="H20" s="899">
        <v>0.2</v>
      </c>
      <c r="I20" s="899">
        <v>0.68</v>
      </c>
      <c r="J20" s="900"/>
      <c r="K20" s="901"/>
      <c r="L20" s="902"/>
      <c r="M20" s="903"/>
      <c r="N20" s="903"/>
      <c r="O20" s="904"/>
    </row>
    <row r="21" spans="1:15" s="124" customFormat="1" ht="19.5" customHeight="1">
      <c r="A21" s="918">
        <v>14</v>
      </c>
      <c r="B21" s="919"/>
      <c r="C21" s="920" t="s">
        <v>21</v>
      </c>
      <c r="D21" s="921"/>
      <c r="E21" s="922">
        <v>2.94</v>
      </c>
      <c r="F21" s="923"/>
      <c r="G21" s="924"/>
      <c r="H21" s="925">
        <v>2.84</v>
      </c>
      <c r="I21" s="925">
        <v>0.1</v>
      </c>
      <c r="J21" s="926"/>
      <c r="K21" s="927"/>
      <c r="L21" s="928"/>
      <c r="M21" s="929"/>
      <c r="N21" s="929"/>
      <c r="O21" s="930"/>
    </row>
    <row r="22" spans="1:15" s="124" customFormat="1" ht="19.5" customHeight="1">
      <c r="A22" s="931">
        <v>15</v>
      </c>
      <c r="B22" s="932"/>
      <c r="C22" s="933" t="s">
        <v>22</v>
      </c>
      <c r="D22" s="944"/>
      <c r="E22" s="935">
        <v>4.74</v>
      </c>
      <c r="F22" s="936">
        <v>0.24</v>
      </c>
      <c r="G22" s="937"/>
      <c r="H22" s="938">
        <v>4.26</v>
      </c>
      <c r="I22" s="938">
        <v>0.24</v>
      </c>
      <c r="J22" s="939"/>
      <c r="K22" s="940"/>
      <c r="L22" s="941"/>
      <c r="M22" s="942"/>
      <c r="N22" s="942"/>
      <c r="O22" s="943"/>
    </row>
    <row r="23" spans="1:15" s="124" customFormat="1" ht="19.5" customHeight="1">
      <c r="A23" s="945">
        <v>16</v>
      </c>
      <c r="B23" s="946"/>
      <c r="C23" s="947" t="s">
        <v>23</v>
      </c>
      <c r="D23" s="948"/>
      <c r="E23" s="949">
        <v>0.4</v>
      </c>
      <c r="F23" s="950"/>
      <c r="G23" s="951"/>
      <c r="H23" s="952">
        <v>0.4</v>
      </c>
      <c r="I23" s="952"/>
      <c r="J23" s="953"/>
      <c r="K23" s="954"/>
      <c r="L23" s="955"/>
      <c r="M23" s="956"/>
      <c r="N23" s="956"/>
      <c r="O23" s="957"/>
    </row>
    <row r="24" spans="1:15" s="124" customFormat="1" ht="19.5" customHeight="1">
      <c r="A24" s="892">
        <v>17</v>
      </c>
      <c r="B24" s="893"/>
      <c r="C24" s="894" t="s">
        <v>24</v>
      </c>
      <c r="D24" s="894"/>
      <c r="E24" s="896">
        <v>2.46</v>
      </c>
      <c r="F24" s="897">
        <v>1.74</v>
      </c>
      <c r="G24" s="898"/>
      <c r="H24" s="899">
        <v>0.72</v>
      </c>
      <c r="I24" s="899"/>
      <c r="J24" s="900"/>
      <c r="K24" s="901"/>
      <c r="L24" s="902"/>
      <c r="M24" s="903"/>
      <c r="N24" s="903"/>
      <c r="O24" s="904"/>
    </row>
    <row r="25" spans="1:15" s="124" customFormat="1" ht="19.5" customHeight="1">
      <c r="A25" s="892">
        <v>18</v>
      </c>
      <c r="B25" s="893"/>
      <c r="C25" s="894" t="s">
        <v>25</v>
      </c>
      <c r="D25" s="895"/>
      <c r="E25" s="896">
        <v>2.2799999999999998</v>
      </c>
      <c r="F25" s="897"/>
      <c r="G25" s="898"/>
      <c r="H25" s="899">
        <v>2.2799999999999998</v>
      </c>
      <c r="I25" s="899"/>
      <c r="J25" s="900"/>
      <c r="K25" s="901"/>
      <c r="L25" s="902"/>
      <c r="M25" s="903"/>
      <c r="N25" s="903"/>
      <c r="O25" s="904"/>
    </row>
    <row r="26" spans="1:15" s="124" customFormat="1" ht="19.5" customHeight="1">
      <c r="A26" s="918">
        <v>19</v>
      </c>
      <c r="B26" s="919"/>
      <c r="C26" s="920" t="s">
        <v>26</v>
      </c>
      <c r="D26" s="920"/>
      <c r="E26" s="922">
        <v>1.88</v>
      </c>
      <c r="F26" s="923"/>
      <c r="G26" s="924"/>
      <c r="H26" s="925">
        <v>1.88</v>
      </c>
      <c r="I26" s="925"/>
      <c r="J26" s="926"/>
      <c r="K26" s="927"/>
      <c r="L26" s="928"/>
      <c r="M26" s="929"/>
      <c r="N26" s="929"/>
      <c r="O26" s="930"/>
    </row>
    <row r="27" spans="1:15" s="124" customFormat="1" ht="19.5" customHeight="1">
      <c r="A27" s="931">
        <v>20</v>
      </c>
      <c r="B27" s="932"/>
      <c r="C27" s="933" t="s">
        <v>27</v>
      </c>
      <c r="D27" s="933"/>
      <c r="E27" s="935">
        <v>1</v>
      </c>
      <c r="F27" s="936"/>
      <c r="G27" s="937"/>
      <c r="H27" s="938">
        <v>1</v>
      </c>
      <c r="I27" s="938"/>
      <c r="J27" s="939"/>
      <c r="K27" s="940"/>
      <c r="L27" s="941"/>
      <c r="M27" s="942"/>
      <c r="N27" s="942"/>
      <c r="O27" s="943"/>
    </row>
    <row r="28" spans="1:15" s="124" customFormat="1" ht="19.5" customHeight="1">
      <c r="A28" s="945">
        <v>21</v>
      </c>
      <c r="B28" s="946"/>
      <c r="C28" s="947" t="s">
        <v>28</v>
      </c>
      <c r="D28" s="948"/>
      <c r="E28" s="949">
        <v>2.79</v>
      </c>
      <c r="F28" s="950">
        <v>0.04</v>
      </c>
      <c r="G28" s="951"/>
      <c r="H28" s="952">
        <v>2.75</v>
      </c>
      <c r="I28" s="952"/>
      <c r="J28" s="953"/>
      <c r="K28" s="954"/>
      <c r="L28" s="955"/>
      <c r="M28" s="956"/>
      <c r="N28" s="956"/>
      <c r="O28" s="957"/>
    </row>
    <row r="29" spans="1:15" s="124" customFormat="1" ht="19.5" customHeight="1">
      <c r="A29" s="892">
        <v>22</v>
      </c>
      <c r="B29" s="893"/>
      <c r="C29" s="894" t="s">
        <v>29</v>
      </c>
      <c r="D29" s="895"/>
      <c r="E29" s="896">
        <v>7.08</v>
      </c>
      <c r="F29" s="897">
        <v>1.1200000000000001</v>
      </c>
      <c r="G29" s="898"/>
      <c r="H29" s="899">
        <v>5.96</v>
      </c>
      <c r="I29" s="899"/>
      <c r="J29" s="900"/>
      <c r="K29" s="901"/>
      <c r="L29" s="902"/>
      <c r="M29" s="903"/>
      <c r="N29" s="903"/>
      <c r="O29" s="904"/>
    </row>
    <row r="30" spans="1:15" s="124" customFormat="1" ht="19.5" customHeight="1">
      <c r="A30" s="931">
        <v>23</v>
      </c>
      <c r="B30" s="932"/>
      <c r="C30" s="933" t="s">
        <v>30</v>
      </c>
      <c r="D30" s="933"/>
      <c r="E30" s="935">
        <v>4.5</v>
      </c>
      <c r="F30" s="936"/>
      <c r="G30" s="898"/>
      <c r="H30" s="938">
        <v>4.18</v>
      </c>
      <c r="I30" s="938"/>
      <c r="J30" s="939">
        <v>0.32</v>
      </c>
      <c r="K30" s="940"/>
      <c r="L30" s="941"/>
      <c r="M30" s="942"/>
      <c r="N30" s="942"/>
      <c r="O30" s="943"/>
    </row>
    <row r="31" spans="1:15" s="124" customFormat="1" ht="19.5" customHeight="1">
      <c r="A31" s="892">
        <v>24</v>
      </c>
      <c r="B31" s="893"/>
      <c r="C31" s="894" t="s">
        <v>31</v>
      </c>
      <c r="D31" s="894"/>
      <c r="E31" s="896">
        <v>1.46</v>
      </c>
      <c r="F31" s="897"/>
      <c r="G31" s="898"/>
      <c r="H31" s="899">
        <v>1.1599999999999999</v>
      </c>
      <c r="I31" s="899"/>
      <c r="J31" s="900">
        <v>0.3</v>
      </c>
      <c r="K31" s="901"/>
      <c r="L31" s="902"/>
      <c r="M31" s="903"/>
      <c r="N31" s="903"/>
      <c r="O31" s="904"/>
    </row>
    <row r="32" spans="1:15" s="124" customFormat="1" ht="19.5" customHeight="1">
      <c r="A32" s="958">
        <v>25</v>
      </c>
      <c r="B32" s="959"/>
      <c r="C32" s="960" t="s">
        <v>437</v>
      </c>
      <c r="D32" s="961"/>
      <c r="E32" s="962">
        <v>4.34</v>
      </c>
      <c r="F32" s="963"/>
      <c r="G32" s="964"/>
      <c r="H32" s="965">
        <v>2.62</v>
      </c>
      <c r="I32" s="965">
        <v>1.72</v>
      </c>
      <c r="J32" s="966"/>
      <c r="K32" s="967"/>
      <c r="L32" s="968"/>
      <c r="M32" s="969"/>
      <c r="N32" s="969"/>
      <c r="O32" s="970"/>
    </row>
    <row r="33" spans="1:24" s="124" customFormat="1" ht="19.5" customHeight="1">
      <c r="A33" s="971">
        <v>26</v>
      </c>
      <c r="B33" s="972"/>
      <c r="C33" s="973" t="s">
        <v>438</v>
      </c>
      <c r="D33" s="974"/>
      <c r="E33" s="975">
        <v>4.63</v>
      </c>
      <c r="F33" s="976">
        <v>0.04</v>
      </c>
      <c r="G33" s="951"/>
      <c r="H33" s="977">
        <v>4.21</v>
      </c>
      <c r="I33" s="977">
        <v>0.36</v>
      </c>
      <c r="J33" s="978">
        <v>0.02</v>
      </c>
      <c r="K33" s="979"/>
      <c r="L33" s="980"/>
      <c r="M33" s="981"/>
      <c r="N33" s="981"/>
      <c r="O33" s="982"/>
    </row>
    <row r="34" spans="1:24" s="124" customFormat="1" ht="19.5" customHeight="1" thickBot="1">
      <c r="A34" s="983">
        <v>27</v>
      </c>
      <c r="B34" s="984"/>
      <c r="C34" s="985" t="s">
        <v>169</v>
      </c>
      <c r="D34" s="986"/>
      <c r="E34" s="987">
        <v>6.96</v>
      </c>
      <c r="F34" s="988"/>
      <c r="G34" s="989"/>
      <c r="H34" s="990">
        <v>4.8600000000000003</v>
      </c>
      <c r="I34" s="990"/>
      <c r="J34" s="991">
        <v>2.1</v>
      </c>
      <c r="K34" s="992"/>
      <c r="L34" s="993"/>
      <c r="M34" s="994"/>
      <c r="N34" s="994"/>
      <c r="O34" s="995"/>
    </row>
    <row r="35" spans="1:24" ht="14">
      <c r="F35" s="852"/>
      <c r="G35" s="852"/>
      <c r="H35" s="852"/>
      <c r="I35" s="852"/>
      <c r="J35" s="852"/>
      <c r="L35" s="852"/>
      <c r="M35" s="852"/>
      <c r="N35" s="852"/>
      <c r="O35" s="852"/>
    </row>
    <row r="37" spans="1:24">
      <c r="A37" s="68" t="s">
        <v>436</v>
      </c>
      <c r="E37" s="68">
        <v>120.04</v>
      </c>
      <c r="F37" s="68">
        <v>4.45</v>
      </c>
      <c r="H37" s="68">
        <v>103.01</v>
      </c>
      <c r="I37" s="68">
        <v>7.34</v>
      </c>
      <c r="J37" s="68">
        <v>5.24</v>
      </c>
      <c r="K37" s="68">
        <v>306</v>
      </c>
      <c r="N37" s="68">
        <v>306</v>
      </c>
    </row>
    <row r="38" spans="1:24">
      <c r="A38" s="68">
        <v>1</v>
      </c>
      <c r="C38" s="68" t="s">
        <v>8</v>
      </c>
      <c r="E38" s="68">
        <v>30</v>
      </c>
      <c r="H38" s="68">
        <v>30</v>
      </c>
    </row>
    <row r="39" spans="1:24" ht="14">
      <c r="A39" s="68">
        <v>2</v>
      </c>
      <c r="C39" s="68" t="s">
        <v>9</v>
      </c>
      <c r="E39" s="68">
        <v>8.65</v>
      </c>
      <c r="H39" s="68">
        <v>8.65</v>
      </c>
      <c r="X39" s="852"/>
    </row>
    <row r="40" spans="1:24" ht="14">
      <c r="A40" s="68">
        <v>3</v>
      </c>
      <c r="C40" s="68" t="s">
        <v>10</v>
      </c>
      <c r="E40" s="68">
        <v>8.52</v>
      </c>
      <c r="H40" s="68">
        <v>4.72</v>
      </c>
      <c r="I40" s="68">
        <v>2.34</v>
      </c>
      <c r="J40" s="68">
        <v>1.46</v>
      </c>
      <c r="X40" s="852"/>
    </row>
    <row r="41" spans="1:24" ht="14">
      <c r="A41" s="68">
        <v>4</v>
      </c>
      <c r="C41" s="68" t="s">
        <v>11</v>
      </c>
      <c r="E41" s="68">
        <v>1.1599999999999999</v>
      </c>
      <c r="F41" s="68">
        <v>0.02</v>
      </c>
      <c r="H41" s="68">
        <v>0.98</v>
      </c>
      <c r="J41" s="68">
        <v>0.16</v>
      </c>
      <c r="X41" s="852"/>
    </row>
    <row r="42" spans="1:24" ht="14">
      <c r="A42" s="68">
        <v>5</v>
      </c>
      <c r="C42" s="68" t="s">
        <v>12</v>
      </c>
      <c r="E42" s="68">
        <v>3.36</v>
      </c>
      <c r="H42" s="68">
        <v>2</v>
      </c>
      <c r="I42" s="68">
        <v>1.36</v>
      </c>
      <c r="X42" s="852"/>
    </row>
    <row r="43" spans="1:24" ht="14">
      <c r="A43" s="68">
        <v>6</v>
      </c>
      <c r="C43" s="68" t="s">
        <v>13</v>
      </c>
      <c r="E43" s="68">
        <v>2.12</v>
      </c>
      <c r="H43" s="68">
        <v>1.9</v>
      </c>
      <c r="I43" s="68">
        <v>0.22</v>
      </c>
      <c r="K43" s="68">
        <v>306</v>
      </c>
      <c r="N43" s="68">
        <v>306</v>
      </c>
      <c r="X43" s="852"/>
    </row>
    <row r="44" spans="1:24" ht="14">
      <c r="A44" s="68">
        <v>7</v>
      </c>
      <c r="C44" s="68" t="s">
        <v>14</v>
      </c>
      <c r="E44" s="68">
        <v>5.65</v>
      </c>
      <c r="F44" s="68">
        <v>1.49</v>
      </c>
      <c r="H44" s="68">
        <v>3.98</v>
      </c>
      <c r="I44" s="68">
        <v>0.18</v>
      </c>
      <c r="X44" s="852"/>
    </row>
    <row r="45" spans="1:24" ht="14">
      <c r="A45" s="68">
        <v>8</v>
      </c>
      <c r="C45" s="68" t="s">
        <v>15</v>
      </c>
      <c r="E45" s="68">
        <v>1.56</v>
      </c>
      <c r="H45" s="68">
        <v>1.18</v>
      </c>
      <c r="I45" s="68">
        <v>0.1</v>
      </c>
      <c r="J45" s="68">
        <v>0.28000000000000003</v>
      </c>
      <c r="X45" s="852"/>
    </row>
    <row r="46" spans="1:24" ht="14">
      <c r="A46" s="68">
        <v>9</v>
      </c>
      <c r="C46" s="68" t="s">
        <v>16</v>
      </c>
      <c r="E46" s="68">
        <v>4.57</v>
      </c>
      <c r="H46" s="68">
        <v>4.53</v>
      </c>
      <c r="J46" s="68">
        <v>0.04</v>
      </c>
      <c r="X46" s="852"/>
    </row>
    <row r="47" spans="1:24" ht="14">
      <c r="A47" s="68">
        <v>10</v>
      </c>
      <c r="C47" s="68" t="s">
        <v>17</v>
      </c>
      <c r="E47" s="68">
        <v>0.34</v>
      </c>
      <c r="H47" s="68">
        <v>0.3</v>
      </c>
      <c r="I47" s="68">
        <v>0.04</v>
      </c>
      <c r="X47" s="852"/>
    </row>
    <row r="48" spans="1:24" ht="14">
      <c r="A48" s="68">
        <v>11</v>
      </c>
      <c r="C48" s="68" t="s">
        <v>18</v>
      </c>
      <c r="E48" s="68">
        <v>3.92</v>
      </c>
      <c r="H48" s="68">
        <v>3.92</v>
      </c>
      <c r="X48" s="852"/>
    </row>
    <row r="49" spans="1:24" ht="14">
      <c r="A49" s="68">
        <v>12</v>
      </c>
      <c r="C49" s="68" t="s">
        <v>19</v>
      </c>
      <c r="E49" s="68">
        <v>0.99</v>
      </c>
      <c r="H49" s="68">
        <v>0.99</v>
      </c>
      <c r="X49" s="852"/>
    </row>
    <row r="50" spans="1:24" ht="14">
      <c r="A50" s="68">
        <v>13</v>
      </c>
      <c r="C50" s="68" t="s">
        <v>20</v>
      </c>
      <c r="E50" s="68">
        <v>0.98</v>
      </c>
      <c r="H50" s="68">
        <v>0.3</v>
      </c>
      <c r="I50" s="68">
        <v>0.68</v>
      </c>
      <c r="X50" s="852"/>
    </row>
    <row r="51" spans="1:24" ht="14">
      <c r="A51" s="68">
        <v>14</v>
      </c>
      <c r="C51" s="68" t="s">
        <v>21</v>
      </c>
      <c r="E51" s="68">
        <v>2.94</v>
      </c>
      <c r="H51" s="68">
        <v>2.84</v>
      </c>
      <c r="I51" s="68">
        <v>0.1</v>
      </c>
      <c r="X51" s="852"/>
    </row>
    <row r="52" spans="1:24" ht="14">
      <c r="A52" s="68">
        <v>15</v>
      </c>
      <c r="C52" s="68" t="s">
        <v>22</v>
      </c>
      <c r="E52" s="68">
        <v>3.76</v>
      </c>
      <c r="F52" s="68">
        <v>0.04</v>
      </c>
      <c r="H52" s="68">
        <v>3.48</v>
      </c>
      <c r="I52" s="68">
        <v>0.24</v>
      </c>
      <c r="X52" s="852"/>
    </row>
    <row r="53" spans="1:24" ht="14">
      <c r="A53" s="68">
        <v>16</v>
      </c>
      <c r="C53" s="68" t="s">
        <v>23</v>
      </c>
      <c r="E53" s="68">
        <v>0.78</v>
      </c>
      <c r="H53" s="68">
        <v>0.78</v>
      </c>
      <c r="X53" s="852"/>
    </row>
    <row r="54" spans="1:24" ht="14">
      <c r="A54" s="68">
        <v>17</v>
      </c>
      <c r="C54" s="68" t="s">
        <v>24</v>
      </c>
      <c r="E54" s="68">
        <v>2.46</v>
      </c>
      <c r="F54" s="68">
        <v>1.74</v>
      </c>
      <c r="H54" s="68">
        <v>0.72</v>
      </c>
      <c r="X54" s="852"/>
    </row>
    <row r="55" spans="1:24" ht="14">
      <c r="A55" s="68">
        <v>18</v>
      </c>
      <c r="C55" s="68" t="s">
        <v>25</v>
      </c>
      <c r="E55" s="68">
        <v>2.2799999999999998</v>
      </c>
      <c r="H55" s="68">
        <v>2.2799999999999998</v>
      </c>
      <c r="X55" s="852"/>
    </row>
    <row r="56" spans="1:24" ht="14">
      <c r="A56" s="68">
        <v>19</v>
      </c>
      <c r="C56" s="68" t="s">
        <v>26</v>
      </c>
      <c r="E56" s="68">
        <v>2.1800000000000002</v>
      </c>
      <c r="H56" s="68">
        <v>2.1800000000000002</v>
      </c>
      <c r="X56" s="852"/>
    </row>
    <row r="57" spans="1:24" ht="14">
      <c r="A57" s="68">
        <v>20</v>
      </c>
      <c r="C57" s="68" t="s">
        <v>27</v>
      </c>
      <c r="E57" s="68">
        <v>1.06</v>
      </c>
      <c r="H57" s="68">
        <v>1.06</v>
      </c>
      <c r="X57" s="852"/>
    </row>
    <row r="58" spans="1:24" ht="14">
      <c r="A58" s="68">
        <v>21</v>
      </c>
      <c r="C58" s="68" t="s">
        <v>28</v>
      </c>
      <c r="E58" s="68">
        <v>2.96</v>
      </c>
      <c r="F58" s="68">
        <v>0.04</v>
      </c>
      <c r="H58" s="68">
        <v>2.92</v>
      </c>
      <c r="X58" s="852"/>
    </row>
    <row r="59" spans="1:24" ht="14">
      <c r="A59" s="68">
        <v>22</v>
      </c>
      <c r="C59" s="68" t="s">
        <v>29</v>
      </c>
      <c r="E59" s="68">
        <v>6.82</v>
      </c>
      <c r="F59" s="68">
        <v>1.1200000000000001</v>
      </c>
      <c r="H59" s="68">
        <v>5.7</v>
      </c>
      <c r="X59" s="852"/>
    </row>
    <row r="60" spans="1:24" ht="14">
      <c r="A60" s="68">
        <v>23</v>
      </c>
      <c r="C60" s="68" t="s">
        <v>30</v>
      </c>
      <c r="E60" s="68">
        <v>4.62</v>
      </c>
      <c r="H60" s="68">
        <v>4.3</v>
      </c>
      <c r="J60" s="68">
        <v>0.32</v>
      </c>
      <c r="X60" s="852"/>
    </row>
    <row r="61" spans="1:24" ht="14">
      <c r="A61" s="68">
        <v>24</v>
      </c>
      <c r="C61" s="68" t="s">
        <v>31</v>
      </c>
      <c r="E61" s="68">
        <v>1.46</v>
      </c>
      <c r="H61" s="68">
        <v>1.1599999999999999</v>
      </c>
      <c r="J61" s="68">
        <v>0.3</v>
      </c>
      <c r="X61" s="852"/>
    </row>
    <row r="62" spans="1:24" ht="14">
      <c r="A62" s="68">
        <v>25</v>
      </c>
      <c r="C62" s="68" t="s">
        <v>437</v>
      </c>
      <c r="E62" s="68">
        <v>4.72</v>
      </c>
      <c r="H62" s="68">
        <v>2.98</v>
      </c>
      <c r="I62" s="68">
        <v>1.74</v>
      </c>
      <c r="X62" s="852"/>
    </row>
    <row r="63" spans="1:24" ht="14">
      <c r="A63" s="68">
        <v>26</v>
      </c>
      <c r="C63" s="68" t="s">
        <v>438</v>
      </c>
      <c r="E63" s="68">
        <v>5.42</v>
      </c>
      <c r="H63" s="68">
        <v>4.5</v>
      </c>
      <c r="I63" s="68">
        <v>0.34</v>
      </c>
      <c r="J63" s="68">
        <v>0.57999999999999996</v>
      </c>
      <c r="X63" s="852"/>
    </row>
    <row r="64" spans="1:24" ht="14">
      <c r="A64" s="68">
        <v>27</v>
      </c>
      <c r="C64" s="68" t="s">
        <v>169</v>
      </c>
      <c r="E64" s="68">
        <v>6.76</v>
      </c>
      <c r="H64" s="68">
        <v>4.66</v>
      </c>
      <c r="J64" s="68">
        <v>2.1</v>
      </c>
      <c r="X64" s="852"/>
    </row>
    <row r="65" spans="24:24" ht="14">
      <c r="X65" s="852"/>
    </row>
    <row r="66" spans="24:24" ht="14">
      <c r="X66" s="852"/>
    </row>
    <row r="67" spans="24:24" ht="14">
      <c r="X67" s="852"/>
    </row>
    <row r="68" spans="24:24" ht="14">
      <c r="X68" s="852"/>
    </row>
    <row r="69" spans="24:24" ht="14">
      <c r="X69" s="852"/>
    </row>
    <row r="70" spans="24:24" ht="14">
      <c r="X70" s="852"/>
    </row>
    <row r="71" spans="24:24" ht="14">
      <c r="X71" s="852"/>
    </row>
    <row r="72" spans="24:24" ht="14">
      <c r="X72" s="852"/>
    </row>
    <row r="73" spans="24:24" ht="14">
      <c r="X73" s="852"/>
    </row>
    <row r="74" spans="24:24" ht="14">
      <c r="X74" s="852"/>
    </row>
    <row r="75" spans="24:24" ht="14">
      <c r="X75" s="852"/>
    </row>
    <row r="76" spans="24:24" ht="14">
      <c r="X76" s="852"/>
    </row>
    <row r="77" spans="24:24" ht="14">
      <c r="X77" s="852"/>
    </row>
    <row r="78" spans="24:24" ht="14">
      <c r="X78" s="852"/>
    </row>
    <row r="79" spans="24:24" ht="14">
      <c r="X79" s="852"/>
    </row>
    <row r="80" spans="24:24" ht="14">
      <c r="X80" s="852"/>
    </row>
    <row r="81" spans="24:24" ht="14">
      <c r="X81" s="852"/>
    </row>
    <row r="82" spans="24:24" ht="14">
      <c r="X82" s="852"/>
    </row>
    <row r="83" spans="24:24" ht="14">
      <c r="X83" s="852"/>
    </row>
    <row r="84" spans="24:24" ht="14">
      <c r="X84" s="852"/>
    </row>
    <row r="85" spans="24:24" ht="14">
      <c r="X85" s="852"/>
    </row>
    <row r="86" spans="24:24" ht="14">
      <c r="X86" s="852"/>
    </row>
    <row r="87" spans="24:24" ht="14">
      <c r="X87" s="852"/>
    </row>
    <row r="88" spans="24:24" ht="14">
      <c r="X88" s="852"/>
    </row>
    <row r="89" spans="24:24" ht="14">
      <c r="X89" s="852"/>
    </row>
    <row r="90" spans="24:24" ht="14">
      <c r="X90" s="852"/>
    </row>
    <row r="91" spans="24:24" ht="14">
      <c r="X91" s="852"/>
    </row>
    <row r="92" spans="24:24" ht="14">
      <c r="X92" s="852"/>
    </row>
    <row r="93" spans="24:24" ht="14">
      <c r="X93" s="852"/>
    </row>
    <row r="94" spans="24:24" ht="14">
      <c r="X94" s="852"/>
    </row>
    <row r="95" spans="24:24" ht="14">
      <c r="X95" s="852"/>
    </row>
    <row r="96" spans="24:24" ht="14">
      <c r="X96" s="852"/>
    </row>
    <row r="97" spans="24:24" ht="14">
      <c r="X97" s="852"/>
    </row>
    <row r="98" spans="24:24" ht="14">
      <c r="X98" s="852"/>
    </row>
    <row r="99" spans="24:24" ht="14">
      <c r="X99" s="852"/>
    </row>
    <row r="100" spans="24:24" ht="14">
      <c r="X100" s="852"/>
    </row>
    <row r="101" spans="24:24" ht="14">
      <c r="X101" s="852"/>
    </row>
    <row r="102" spans="24:24" ht="14">
      <c r="X102" s="852"/>
    </row>
    <row r="103" spans="24:24" ht="14">
      <c r="X103" s="852"/>
    </row>
    <row r="104" spans="24:24" ht="14">
      <c r="X104" s="852"/>
    </row>
    <row r="105" spans="24:24" ht="14">
      <c r="X105" s="852"/>
    </row>
    <row r="106" spans="24:24" ht="14">
      <c r="X106" s="852"/>
    </row>
    <row r="107" spans="24:24" ht="14">
      <c r="X107" s="852"/>
    </row>
    <row r="108" spans="24:24" ht="14">
      <c r="X108" s="852"/>
    </row>
    <row r="109" spans="24:24" ht="14">
      <c r="X109" s="852"/>
    </row>
    <row r="110" spans="24:24" ht="14">
      <c r="X110" s="852"/>
    </row>
    <row r="111" spans="24:24" ht="14">
      <c r="X111" s="852"/>
    </row>
    <row r="112" spans="24:24" ht="14">
      <c r="X112" s="852"/>
    </row>
    <row r="113" spans="24:24" ht="14">
      <c r="X113" s="852"/>
    </row>
    <row r="114" spans="24:24" ht="14">
      <c r="X114" s="852"/>
    </row>
    <row r="115" spans="24:24" ht="14">
      <c r="X115" s="852"/>
    </row>
    <row r="116" spans="24:24" ht="14">
      <c r="X116" s="852"/>
    </row>
  </sheetData>
  <mergeCells count="13">
    <mergeCell ref="J5:J6"/>
    <mergeCell ref="M5:N5"/>
    <mergeCell ref="A7:C7"/>
    <mergeCell ref="A1:O1"/>
    <mergeCell ref="L3:O3"/>
    <mergeCell ref="A4:C6"/>
    <mergeCell ref="E4:E5"/>
    <mergeCell ref="F4:G4"/>
    <mergeCell ref="K4:K5"/>
    <mergeCell ref="L4:O4"/>
    <mergeCell ref="F5:G5"/>
    <mergeCell ref="H5:H6"/>
    <mergeCell ref="I5:I6"/>
  </mergeCells>
  <phoneticPr fontId="2"/>
  <printOptions horizontalCentered="1"/>
  <pageMargins left="0.98425196850393704" right="0.78740157480314965" top="0.98425196850393704" bottom="0.78740157480314965" header="0.51181102362204722" footer="0.39370078740157483"/>
  <pageSetup paperSize="9" scale="91" orientation="portrait" r:id="rId1"/>
  <headerFooter alignWithMargins="0">
    <oddFooter>&amp;C&amp;"ＭＳ ゴシック,標準"&amp;12 &amp;14 39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FE17-19B9-4EC4-925D-D1F34C6AA149}">
  <sheetPr>
    <tabColor rgb="FF00B050"/>
  </sheetPr>
  <dimension ref="A1:EQ96"/>
  <sheetViews>
    <sheetView view="pageBreakPreview" zoomScale="60" zoomScaleNormal="80" workbookViewId="0">
      <selection activeCell="S15" sqref="S15"/>
    </sheetView>
  </sheetViews>
  <sheetFormatPr defaultColWidth="8.25" defaultRowHeight="13"/>
  <cols>
    <col min="1" max="1" width="3.08203125" style="996" customWidth="1"/>
    <col min="2" max="2" width="0.9140625" style="136" customWidth="1"/>
    <col min="3" max="3" width="10.4140625" style="136" customWidth="1"/>
    <col min="4" max="4" width="0.9140625" style="136" customWidth="1"/>
    <col min="5" max="5" width="7.4140625" style="136" customWidth="1"/>
    <col min="6" max="6" width="6.83203125" style="136" customWidth="1"/>
    <col min="7" max="7" width="6.83203125" style="367" customWidth="1"/>
    <col min="8" max="8" width="4.9140625" style="367" customWidth="1"/>
    <col min="9" max="9" width="5.1640625" style="136" customWidth="1"/>
    <col min="10" max="11" width="6.1640625" style="136" customWidth="1"/>
    <col min="12" max="12" width="5.83203125" style="136" customWidth="1"/>
    <col min="13" max="13" width="5.25" style="367" customWidth="1"/>
    <col min="14" max="15" width="6.1640625" style="367" customWidth="1"/>
    <col min="16" max="16" width="6.08203125" style="367" customWidth="1"/>
    <col min="17" max="17" width="3.1640625" style="367" customWidth="1"/>
    <col min="18" max="21" width="7.25" style="367" customWidth="1"/>
    <col min="22" max="22" width="8.1640625" style="367" customWidth="1"/>
    <col min="23" max="28" width="7.9140625" style="367" customWidth="1"/>
    <col min="29" max="256" width="8.25" style="136"/>
    <col min="257" max="257" width="3.08203125" style="136" customWidth="1"/>
    <col min="258" max="258" width="0.9140625" style="136" customWidth="1"/>
    <col min="259" max="259" width="10.4140625" style="136" customWidth="1"/>
    <col min="260" max="260" width="0.9140625" style="136" customWidth="1"/>
    <col min="261" max="261" width="7.4140625" style="136" customWidth="1"/>
    <col min="262" max="263" width="6.83203125" style="136" customWidth="1"/>
    <col min="264" max="264" width="4.9140625" style="136" customWidth="1"/>
    <col min="265" max="265" width="5.1640625" style="136" customWidth="1"/>
    <col min="266" max="267" width="6.1640625" style="136" customWidth="1"/>
    <col min="268" max="268" width="5.83203125" style="136" customWidth="1"/>
    <col min="269" max="269" width="5.25" style="136" customWidth="1"/>
    <col min="270" max="271" width="6.1640625" style="136" customWidth="1"/>
    <col min="272" max="272" width="6.08203125" style="136" customWidth="1"/>
    <col min="273" max="273" width="3.1640625" style="136" customWidth="1"/>
    <col min="274" max="277" width="7.25" style="136" customWidth="1"/>
    <col min="278" max="278" width="8.1640625" style="136" customWidth="1"/>
    <col min="279" max="284" width="7.9140625" style="136" customWidth="1"/>
    <col min="285" max="512" width="8.25" style="136"/>
    <col min="513" max="513" width="3.08203125" style="136" customWidth="1"/>
    <col min="514" max="514" width="0.9140625" style="136" customWidth="1"/>
    <col min="515" max="515" width="10.4140625" style="136" customWidth="1"/>
    <col min="516" max="516" width="0.9140625" style="136" customWidth="1"/>
    <col min="517" max="517" width="7.4140625" style="136" customWidth="1"/>
    <col min="518" max="519" width="6.83203125" style="136" customWidth="1"/>
    <col min="520" max="520" width="4.9140625" style="136" customWidth="1"/>
    <col min="521" max="521" width="5.1640625" style="136" customWidth="1"/>
    <col min="522" max="523" width="6.1640625" style="136" customWidth="1"/>
    <col min="524" max="524" width="5.83203125" style="136" customWidth="1"/>
    <col min="525" max="525" width="5.25" style="136" customWidth="1"/>
    <col min="526" max="527" width="6.1640625" style="136" customWidth="1"/>
    <col min="528" max="528" width="6.08203125" style="136" customWidth="1"/>
    <col min="529" max="529" width="3.1640625" style="136" customWidth="1"/>
    <col min="530" max="533" width="7.25" style="136" customWidth="1"/>
    <col min="534" max="534" width="8.1640625" style="136" customWidth="1"/>
    <col min="535" max="540" width="7.9140625" style="136" customWidth="1"/>
    <col min="541" max="768" width="8.25" style="136"/>
    <col min="769" max="769" width="3.08203125" style="136" customWidth="1"/>
    <col min="770" max="770" width="0.9140625" style="136" customWidth="1"/>
    <col min="771" max="771" width="10.4140625" style="136" customWidth="1"/>
    <col min="772" max="772" width="0.9140625" style="136" customWidth="1"/>
    <col min="773" max="773" width="7.4140625" style="136" customWidth="1"/>
    <col min="774" max="775" width="6.83203125" style="136" customWidth="1"/>
    <col min="776" max="776" width="4.9140625" style="136" customWidth="1"/>
    <col min="777" max="777" width="5.1640625" style="136" customWidth="1"/>
    <col min="778" max="779" width="6.1640625" style="136" customWidth="1"/>
    <col min="780" max="780" width="5.83203125" style="136" customWidth="1"/>
    <col min="781" max="781" width="5.25" style="136" customWidth="1"/>
    <col min="782" max="783" width="6.1640625" style="136" customWidth="1"/>
    <col min="784" max="784" width="6.08203125" style="136" customWidth="1"/>
    <col min="785" max="785" width="3.1640625" style="136" customWidth="1"/>
    <col min="786" max="789" width="7.25" style="136" customWidth="1"/>
    <col min="790" max="790" width="8.1640625" style="136" customWidth="1"/>
    <col min="791" max="796" width="7.9140625" style="136" customWidth="1"/>
    <col min="797" max="1024" width="8.25" style="136"/>
    <col min="1025" max="1025" width="3.08203125" style="136" customWidth="1"/>
    <col min="1026" max="1026" width="0.9140625" style="136" customWidth="1"/>
    <col min="1027" max="1027" width="10.4140625" style="136" customWidth="1"/>
    <col min="1028" max="1028" width="0.9140625" style="136" customWidth="1"/>
    <col min="1029" max="1029" width="7.4140625" style="136" customWidth="1"/>
    <col min="1030" max="1031" width="6.83203125" style="136" customWidth="1"/>
    <col min="1032" max="1032" width="4.9140625" style="136" customWidth="1"/>
    <col min="1033" max="1033" width="5.1640625" style="136" customWidth="1"/>
    <col min="1034" max="1035" width="6.1640625" style="136" customWidth="1"/>
    <col min="1036" max="1036" width="5.83203125" style="136" customWidth="1"/>
    <col min="1037" max="1037" width="5.25" style="136" customWidth="1"/>
    <col min="1038" max="1039" width="6.1640625" style="136" customWidth="1"/>
    <col min="1040" max="1040" width="6.08203125" style="136" customWidth="1"/>
    <col min="1041" max="1041" width="3.1640625" style="136" customWidth="1"/>
    <col min="1042" max="1045" width="7.25" style="136" customWidth="1"/>
    <col min="1046" max="1046" width="8.1640625" style="136" customWidth="1"/>
    <col min="1047" max="1052" width="7.9140625" style="136" customWidth="1"/>
    <col min="1053" max="1280" width="8.25" style="136"/>
    <col min="1281" max="1281" width="3.08203125" style="136" customWidth="1"/>
    <col min="1282" max="1282" width="0.9140625" style="136" customWidth="1"/>
    <col min="1283" max="1283" width="10.4140625" style="136" customWidth="1"/>
    <col min="1284" max="1284" width="0.9140625" style="136" customWidth="1"/>
    <col min="1285" max="1285" width="7.4140625" style="136" customWidth="1"/>
    <col min="1286" max="1287" width="6.83203125" style="136" customWidth="1"/>
    <col min="1288" max="1288" width="4.9140625" style="136" customWidth="1"/>
    <col min="1289" max="1289" width="5.1640625" style="136" customWidth="1"/>
    <col min="1290" max="1291" width="6.1640625" style="136" customWidth="1"/>
    <col min="1292" max="1292" width="5.83203125" style="136" customWidth="1"/>
    <col min="1293" max="1293" width="5.25" style="136" customWidth="1"/>
    <col min="1294" max="1295" width="6.1640625" style="136" customWidth="1"/>
    <col min="1296" max="1296" width="6.08203125" style="136" customWidth="1"/>
    <col min="1297" max="1297" width="3.1640625" style="136" customWidth="1"/>
    <col min="1298" max="1301" width="7.25" style="136" customWidth="1"/>
    <col min="1302" max="1302" width="8.1640625" style="136" customWidth="1"/>
    <col min="1303" max="1308" width="7.9140625" style="136" customWidth="1"/>
    <col min="1309" max="1536" width="8.25" style="136"/>
    <col min="1537" max="1537" width="3.08203125" style="136" customWidth="1"/>
    <col min="1538" max="1538" width="0.9140625" style="136" customWidth="1"/>
    <col min="1539" max="1539" width="10.4140625" style="136" customWidth="1"/>
    <col min="1540" max="1540" width="0.9140625" style="136" customWidth="1"/>
    <col min="1541" max="1541" width="7.4140625" style="136" customWidth="1"/>
    <col min="1542" max="1543" width="6.83203125" style="136" customWidth="1"/>
    <col min="1544" max="1544" width="4.9140625" style="136" customWidth="1"/>
    <col min="1545" max="1545" width="5.1640625" style="136" customWidth="1"/>
    <col min="1546" max="1547" width="6.1640625" style="136" customWidth="1"/>
    <col min="1548" max="1548" width="5.83203125" style="136" customWidth="1"/>
    <col min="1549" max="1549" width="5.25" style="136" customWidth="1"/>
    <col min="1550" max="1551" width="6.1640625" style="136" customWidth="1"/>
    <col min="1552" max="1552" width="6.08203125" style="136" customWidth="1"/>
    <col min="1553" max="1553" width="3.1640625" style="136" customWidth="1"/>
    <col min="1554" max="1557" width="7.25" style="136" customWidth="1"/>
    <col min="1558" max="1558" width="8.1640625" style="136" customWidth="1"/>
    <col min="1559" max="1564" width="7.9140625" style="136" customWidth="1"/>
    <col min="1565" max="1792" width="8.25" style="136"/>
    <col min="1793" max="1793" width="3.08203125" style="136" customWidth="1"/>
    <col min="1794" max="1794" width="0.9140625" style="136" customWidth="1"/>
    <col min="1795" max="1795" width="10.4140625" style="136" customWidth="1"/>
    <col min="1796" max="1796" width="0.9140625" style="136" customWidth="1"/>
    <col min="1797" max="1797" width="7.4140625" style="136" customWidth="1"/>
    <col min="1798" max="1799" width="6.83203125" style="136" customWidth="1"/>
    <col min="1800" max="1800" width="4.9140625" style="136" customWidth="1"/>
    <col min="1801" max="1801" width="5.1640625" style="136" customWidth="1"/>
    <col min="1802" max="1803" width="6.1640625" style="136" customWidth="1"/>
    <col min="1804" max="1804" width="5.83203125" style="136" customWidth="1"/>
    <col min="1805" max="1805" width="5.25" style="136" customWidth="1"/>
    <col min="1806" max="1807" width="6.1640625" style="136" customWidth="1"/>
    <col min="1808" max="1808" width="6.08203125" style="136" customWidth="1"/>
    <col min="1809" max="1809" width="3.1640625" style="136" customWidth="1"/>
    <col min="1810" max="1813" width="7.25" style="136" customWidth="1"/>
    <col min="1814" max="1814" width="8.1640625" style="136" customWidth="1"/>
    <col min="1815" max="1820" width="7.9140625" style="136" customWidth="1"/>
    <col min="1821" max="2048" width="8.25" style="136"/>
    <col min="2049" max="2049" width="3.08203125" style="136" customWidth="1"/>
    <col min="2050" max="2050" width="0.9140625" style="136" customWidth="1"/>
    <col min="2051" max="2051" width="10.4140625" style="136" customWidth="1"/>
    <col min="2052" max="2052" width="0.9140625" style="136" customWidth="1"/>
    <col min="2053" max="2053" width="7.4140625" style="136" customWidth="1"/>
    <col min="2054" max="2055" width="6.83203125" style="136" customWidth="1"/>
    <col min="2056" max="2056" width="4.9140625" style="136" customWidth="1"/>
    <col min="2057" max="2057" width="5.1640625" style="136" customWidth="1"/>
    <col min="2058" max="2059" width="6.1640625" style="136" customWidth="1"/>
    <col min="2060" max="2060" width="5.83203125" style="136" customWidth="1"/>
    <col min="2061" max="2061" width="5.25" style="136" customWidth="1"/>
    <col min="2062" max="2063" width="6.1640625" style="136" customWidth="1"/>
    <col min="2064" max="2064" width="6.08203125" style="136" customWidth="1"/>
    <col min="2065" max="2065" width="3.1640625" style="136" customWidth="1"/>
    <col min="2066" max="2069" width="7.25" style="136" customWidth="1"/>
    <col min="2070" max="2070" width="8.1640625" style="136" customWidth="1"/>
    <col min="2071" max="2076" width="7.9140625" style="136" customWidth="1"/>
    <col min="2077" max="2304" width="8.25" style="136"/>
    <col min="2305" max="2305" width="3.08203125" style="136" customWidth="1"/>
    <col min="2306" max="2306" width="0.9140625" style="136" customWidth="1"/>
    <col min="2307" max="2307" width="10.4140625" style="136" customWidth="1"/>
    <col min="2308" max="2308" width="0.9140625" style="136" customWidth="1"/>
    <col min="2309" max="2309" width="7.4140625" style="136" customWidth="1"/>
    <col min="2310" max="2311" width="6.83203125" style="136" customWidth="1"/>
    <col min="2312" max="2312" width="4.9140625" style="136" customWidth="1"/>
    <col min="2313" max="2313" width="5.1640625" style="136" customWidth="1"/>
    <col min="2314" max="2315" width="6.1640625" style="136" customWidth="1"/>
    <col min="2316" max="2316" width="5.83203125" style="136" customWidth="1"/>
    <col min="2317" max="2317" width="5.25" style="136" customWidth="1"/>
    <col min="2318" max="2319" width="6.1640625" style="136" customWidth="1"/>
    <col min="2320" max="2320" width="6.08203125" style="136" customWidth="1"/>
    <col min="2321" max="2321" width="3.1640625" style="136" customWidth="1"/>
    <col min="2322" max="2325" width="7.25" style="136" customWidth="1"/>
    <col min="2326" max="2326" width="8.1640625" style="136" customWidth="1"/>
    <col min="2327" max="2332" width="7.9140625" style="136" customWidth="1"/>
    <col min="2333" max="2560" width="8.25" style="136"/>
    <col min="2561" max="2561" width="3.08203125" style="136" customWidth="1"/>
    <col min="2562" max="2562" width="0.9140625" style="136" customWidth="1"/>
    <col min="2563" max="2563" width="10.4140625" style="136" customWidth="1"/>
    <col min="2564" max="2564" width="0.9140625" style="136" customWidth="1"/>
    <col min="2565" max="2565" width="7.4140625" style="136" customWidth="1"/>
    <col min="2566" max="2567" width="6.83203125" style="136" customWidth="1"/>
    <col min="2568" max="2568" width="4.9140625" style="136" customWidth="1"/>
    <col min="2569" max="2569" width="5.1640625" style="136" customWidth="1"/>
    <col min="2570" max="2571" width="6.1640625" style="136" customWidth="1"/>
    <col min="2572" max="2572" width="5.83203125" style="136" customWidth="1"/>
    <col min="2573" max="2573" width="5.25" style="136" customWidth="1"/>
    <col min="2574" max="2575" width="6.1640625" style="136" customWidth="1"/>
    <col min="2576" max="2576" width="6.08203125" style="136" customWidth="1"/>
    <col min="2577" max="2577" width="3.1640625" style="136" customWidth="1"/>
    <col min="2578" max="2581" width="7.25" style="136" customWidth="1"/>
    <col min="2582" max="2582" width="8.1640625" style="136" customWidth="1"/>
    <col min="2583" max="2588" width="7.9140625" style="136" customWidth="1"/>
    <col min="2589" max="2816" width="8.25" style="136"/>
    <col min="2817" max="2817" width="3.08203125" style="136" customWidth="1"/>
    <col min="2818" max="2818" width="0.9140625" style="136" customWidth="1"/>
    <col min="2819" max="2819" width="10.4140625" style="136" customWidth="1"/>
    <col min="2820" max="2820" width="0.9140625" style="136" customWidth="1"/>
    <col min="2821" max="2821" width="7.4140625" style="136" customWidth="1"/>
    <col min="2822" max="2823" width="6.83203125" style="136" customWidth="1"/>
    <col min="2824" max="2824" width="4.9140625" style="136" customWidth="1"/>
    <col min="2825" max="2825" width="5.1640625" style="136" customWidth="1"/>
    <col min="2826" max="2827" width="6.1640625" style="136" customWidth="1"/>
    <col min="2828" max="2828" width="5.83203125" style="136" customWidth="1"/>
    <col min="2829" max="2829" width="5.25" style="136" customWidth="1"/>
    <col min="2830" max="2831" width="6.1640625" style="136" customWidth="1"/>
    <col min="2832" max="2832" width="6.08203125" style="136" customWidth="1"/>
    <col min="2833" max="2833" width="3.1640625" style="136" customWidth="1"/>
    <col min="2834" max="2837" width="7.25" style="136" customWidth="1"/>
    <col min="2838" max="2838" width="8.1640625" style="136" customWidth="1"/>
    <col min="2839" max="2844" width="7.9140625" style="136" customWidth="1"/>
    <col min="2845" max="3072" width="8.25" style="136"/>
    <col min="3073" max="3073" width="3.08203125" style="136" customWidth="1"/>
    <col min="3074" max="3074" width="0.9140625" style="136" customWidth="1"/>
    <col min="3075" max="3075" width="10.4140625" style="136" customWidth="1"/>
    <col min="3076" max="3076" width="0.9140625" style="136" customWidth="1"/>
    <col min="3077" max="3077" width="7.4140625" style="136" customWidth="1"/>
    <col min="3078" max="3079" width="6.83203125" style="136" customWidth="1"/>
    <col min="3080" max="3080" width="4.9140625" style="136" customWidth="1"/>
    <col min="3081" max="3081" width="5.1640625" style="136" customWidth="1"/>
    <col min="3082" max="3083" width="6.1640625" style="136" customWidth="1"/>
    <col min="3084" max="3084" width="5.83203125" style="136" customWidth="1"/>
    <col min="3085" max="3085" width="5.25" style="136" customWidth="1"/>
    <col min="3086" max="3087" width="6.1640625" style="136" customWidth="1"/>
    <col min="3088" max="3088" width="6.08203125" style="136" customWidth="1"/>
    <col min="3089" max="3089" width="3.1640625" style="136" customWidth="1"/>
    <col min="3090" max="3093" width="7.25" style="136" customWidth="1"/>
    <col min="3094" max="3094" width="8.1640625" style="136" customWidth="1"/>
    <col min="3095" max="3100" width="7.9140625" style="136" customWidth="1"/>
    <col min="3101" max="3328" width="8.25" style="136"/>
    <col min="3329" max="3329" width="3.08203125" style="136" customWidth="1"/>
    <col min="3330" max="3330" width="0.9140625" style="136" customWidth="1"/>
    <col min="3331" max="3331" width="10.4140625" style="136" customWidth="1"/>
    <col min="3332" max="3332" width="0.9140625" style="136" customWidth="1"/>
    <col min="3333" max="3333" width="7.4140625" style="136" customWidth="1"/>
    <col min="3334" max="3335" width="6.83203125" style="136" customWidth="1"/>
    <col min="3336" max="3336" width="4.9140625" style="136" customWidth="1"/>
    <col min="3337" max="3337" width="5.1640625" style="136" customWidth="1"/>
    <col min="3338" max="3339" width="6.1640625" style="136" customWidth="1"/>
    <col min="3340" max="3340" width="5.83203125" style="136" customWidth="1"/>
    <col min="3341" max="3341" width="5.25" style="136" customWidth="1"/>
    <col min="3342" max="3343" width="6.1640625" style="136" customWidth="1"/>
    <col min="3344" max="3344" width="6.08203125" style="136" customWidth="1"/>
    <col min="3345" max="3345" width="3.1640625" style="136" customWidth="1"/>
    <col min="3346" max="3349" width="7.25" style="136" customWidth="1"/>
    <col min="3350" max="3350" width="8.1640625" style="136" customWidth="1"/>
    <col min="3351" max="3356" width="7.9140625" style="136" customWidth="1"/>
    <col min="3357" max="3584" width="8.25" style="136"/>
    <col min="3585" max="3585" width="3.08203125" style="136" customWidth="1"/>
    <col min="3586" max="3586" width="0.9140625" style="136" customWidth="1"/>
    <col min="3587" max="3587" width="10.4140625" style="136" customWidth="1"/>
    <col min="3588" max="3588" width="0.9140625" style="136" customWidth="1"/>
    <col min="3589" max="3589" width="7.4140625" style="136" customWidth="1"/>
    <col min="3590" max="3591" width="6.83203125" style="136" customWidth="1"/>
    <col min="3592" max="3592" width="4.9140625" style="136" customWidth="1"/>
    <col min="3593" max="3593" width="5.1640625" style="136" customWidth="1"/>
    <col min="3594" max="3595" width="6.1640625" style="136" customWidth="1"/>
    <col min="3596" max="3596" width="5.83203125" style="136" customWidth="1"/>
    <col min="3597" max="3597" width="5.25" style="136" customWidth="1"/>
    <col min="3598" max="3599" width="6.1640625" style="136" customWidth="1"/>
    <col min="3600" max="3600" width="6.08203125" style="136" customWidth="1"/>
    <col min="3601" max="3601" width="3.1640625" style="136" customWidth="1"/>
    <col min="3602" max="3605" width="7.25" style="136" customWidth="1"/>
    <col min="3606" max="3606" width="8.1640625" style="136" customWidth="1"/>
    <col min="3607" max="3612" width="7.9140625" style="136" customWidth="1"/>
    <col min="3613" max="3840" width="8.25" style="136"/>
    <col min="3841" max="3841" width="3.08203125" style="136" customWidth="1"/>
    <col min="3842" max="3842" width="0.9140625" style="136" customWidth="1"/>
    <col min="3843" max="3843" width="10.4140625" style="136" customWidth="1"/>
    <col min="3844" max="3844" width="0.9140625" style="136" customWidth="1"/>
    <col min="3845" max="3845" width="7.4140625" style="136" customWidth="1"/>
    <col min="3846" max="3847" width="6.83203125" style="136" customWidth="1"/>
    <col min="3848" max="3848" width="4.9140625" style="136" customWidth="1"/>
    <col min="3849" max="3849" width="5.1640625" style="136" customWidth="1"/>
    <col min="3850" max="3851" width="6.1640625" style="136" customWidth="1"/>
    <col min="3852" max="3852" width="5.83203125" style="136" customWidth="1"/>
    <col min="3853" max="3853" width="5.25" style="136" customWidth="1"/>
    <col min="3854" max="3855" width="6.1640625" style="136" customWidth="1"/>
    <col min="3856" max="3856" width="6.08203125" style="136" customWidth="1"/>
    <col min="3857" max="3857" width="3.1640625" style="136" customWidth="1"/>
    <col min="3858" max="3861" width="7.25" style="136" customWidth="1"/>
    <col min="3862" max="3862" width="8.1640625" style="136" customWidth="1"/>
    <col min="3863" max="3868" width="7.9140625" style="136" customWidth="1"/>
    <col min="3869" max="4096" width="8.25" style="136"/>
    <col min="4097" max="4097" width="3.08203125" style="136" customWidth="1"/>
    <col min="4098" max="4098" width="0.9140625" style="136" customWidth="1"/>
    <col min="4099" max="4099" width="10.4140625" style="136" customWidth="1"/>
    <col min="4100" max="4100" width="0.9140625" style="136" customWidth="1"/>
    <col min="4101" max="4101" width="7.4140625" style="136" customWidth="1"/>
    <col min="4102" max="4103" width="6.83203125" style="136" customWidth="1"/>
    <col min="4104" max="4104" width="4.9140625" style="136" customWidth="1"/>
    <col min="4105" max="4105" width="5.1640625" style="136" customWidth="1"/>
    <col min="4106" max="4107" width="6.1640625" style="136" customWidth="1"/>
    <col min="4108" max="4108" width="5.83203125" style="136" customWidth="1"/>
    <col min="4109" max="4109" width="5.25" style="136" customWidth="1"/>
    <col min="4110" max="4111" width="6.1640625" style="136" customWidth="1"/>
    <col min="4112" max="4112" width="6.08203125" style="136" customWidth="1"/>
    <col min="4113" max="4113" width="3.1640625" style="136" customWidth="1"/>
    <col min="4114" max="4117" width="7.25" style="136" customWidth="1"/>
    <col min="4118" max="4118" width="8.1640625" style="136" customWidth="1"/>
    <col min="4119" max="4124" width="7.9140625" style="136" customWidth="1"/>
    <col min="4125" max="4352" width="8.25" style="136"/>
    <col min="4353" max="4353" width="3.08203125" style="136" customWidth="1"/>
    <col min="4354" max="4354" width="0.9140625" style="136" customWidth="1"/>
    <col min="4355" max="4355" width="10.4140625" style="136" customWidth="1"/>
    <col min="4356" max="4356" width="0.9140625" style="136" customWidth="1"/>
    <col min="4357" max="4357" width="7.4140625" style="136" customWidth="1"/>
    <col min="4358" max="4359" width="6.83203125" style="136" customWidth="1"/>
    <col min="4360" max="4360" width="4.9140625" style="136" customWidth="1"/>
    <col min="4361" max="4361" width="5.1640625" style="136" customWidth="1"/>
    <col min="4362" max="4363" width="6.1640625" style="136" customWidth="1"/>
    <col min="4364" max="4364" width="5.83203125" style="136" customWidth="1"/>
    <col min="4365" max="4365" width="5.25" style="136" customWidth="1"/>
    <col min="4366" max="4367" width="6.1640625" style="136" customWidth="1"/>
    <col min="4368" max="4368" width="6.08203125" style="136" customWidth="1"/>
    <col min="4369" max="4369" width="3.1640625" style="136" customWidth="1"/>
    <col min="4370" max="4373" width="7.25" style="136" customWidth="1"/>
    <col min="4374" max="4374" width="8.1640625" style="136" customWidth="1"/>
    <col min="4375" max="4380" width="7.9140625" style="136" customWidth="1"/>
    <col min="4381" max="4608" width="8.25" style="136"/>
    <col min="4609" max="4609" width="3.08203125" style="136" customWidth="1"/>
    <col min="4610" max="4610" width="0.9140625" style="136" customWidth="1"/>
    <col min="4611" max="4611" width="10.4140625" style="136" customWidth="1"/>
    <col min="4612" max="4612" width="0.9140625" style="136" customWidth="1"/>
    <col min="4613" max="4613" width="7.4140625" style="136" customWidth="1"/>
    <col min="4614" max="4615" width="6.83203125" style="136" customWidth="1"/>
    <col min="4616" max="4616" width="4.9140625" style="136" customWidth="1"/>
    <col min="4617" max="4617" width="5.1640625" style="136" customWidth="1"/>
    <col min="4618" max="4619" width="6.1640625" style="136" customWidth="1"/>
    <col min="4620" max="4620" width="5.83203125" style="136" customWidth="1"/>
    <col min="4621" max="4621" width="5.25" style="136" customWidth="1"/>
    <col min="4622" max="4623" width="6.1640625" style="136" customWidth="1"/>
    <col min="4624" max="4624" width="6.08203125" style="136" customWidth="1"/>
    <col min="4625" max="4625" width="3.1640625" style="136" customWidth="1"/>
    <col min="4626" max="4629" width="7.25" style="136" customWidth="1"/>
    <col min="4630" max="4630" width="8.1640625" style="136" customWidth="1"/>
    <col min="4631" max="4636" width="7.9140625" style="136" customWidth="1"/>
    <col min="4637" max="4864" width="8.25" style="136"/>
    <col min="4865" max="4865" width="3.08203125" style="136" customWidth="1"/>
    <col min="4866" max="4866" width="0.9140625" style="136" customWidth="1"/>
    <col min="4867" max="4867" width="10.4140625" style="136" customWidth="1"/>
    <col min="4868" max="4868" width="0.9140625" style="136" customWidth="1"/>
    <col min="4869" max="4869" width="7.4140625" style="136" customWidth="1"/>
    <col min="4870" max="4871" width="6.83203125" style="136" customWidth="1"/>
    <col min="4872" max="4872" width="4.9140625" style="136" customWidth="1"/>
    <col min="4873" max="4873" width="5.1640625" style="136" customWidth="1"/>
    <col min="4874" max="4875" width="6.1640625" style="136" customWidth="1"/>
    <col min="4876" max="4876" width="5.83203125" style="136" customWidth="1"/>
    <col min="4877" max="4877" width="5.25" style="136" customWidth="1"/>
    <col min="4878" max="4879" width="6.1640625" style="136" customWidth="1"/>
    <col min="4880" max="4880" width="6.08203125" style="136" customWidth="1"/>
    <col min="4881" max="4881" width="3.1640625" style="136" customWidth="1"/>
    <col min="4882" max="4885" width="7.25" style="136" customWidth="1"/>
    <col min="4886" max="4886" width="8.1640625" style="136" customWidth="1"/>
    <col min="4887" max="4892" width="7.9140625" style="136" customWidth="1"/>
    <col min="4893" max="5120" width="8.25" style="136"/>
    <col min="5121" max="5121" width="3.08203125" style="136" customWidth="1"/>
    <col min="5122" max="5122" width="0.9140625" style="136" customWidth="1"/>
    <col min="5123" max="5123" width="10.4140625" style="136" customWidth="1"/>
    <col min="5124" max="5124" width="0.9140625" style="136" customWidth="1"/>
    <col min="5125" max="5125" width="7.4140625" style="136" customWidth="1"/>
    <col min="5126" max="5127" width="6.83203125" style="136" customWidth="1"/>
    <col min="5128" max="5128" width="4.9140625" style="136" customWidth="1"/>
    <col min="5129" max="5129" width="5.1640625" style="136" customWidth="1"/>
    <col min="5130" max="5131" width="6.1640625" style="136" customWidth="1"/>
    <col min="5132" max="5132" width="5.83203125" style="136" customWidth="1"/>
    <col min="5133" max="5133" width="5.25" style="136" customWidth="1"/>
    <col min="5134" max="5135" width="6.1640625" style="136" customWidth="1"/>
    <col min="5136" max="5136" width="6.08203125" style="136" customWidth="1"/>
    <col min="5137" max="5137" width="3.1640625" style="136" customWidth="1"/>
    <col min="5138" max="5141" width="7.25" style="136" customWidth="1"/>
    <col min="5142" max="5142" width="8.1640625" style="136" customWidth="1"/>
    <col min="5143" max="5148" width="7.9140625" style="136" customWidth="1"/>
    <col min="5149" max="5376" width="8.25" style="136"/>
    <col min="5377" max="5377" width="3.08203125" style="136" customWidth="1"/>
    <col min="5378" max="5378" width="0.9140625" style="136" customWidth="1"/>
    <col min="5379" max="5379" width="10.4140625" style="136" customWidth="1"/>
    <col min="5380" max="5380" width="0.9140625" style="136" customWidth="1"/>
    <col min="5381" max="5381" width="7.4140625" style="136" customWidth="1"/>
    <col min="5382" max="5383" width="6.83203125" style="136" customWidth="1"/>
    <col min="5384" max="5384" width="4.9140625" style="136" customWidth="1"/>
    <col min="5385" max="5385" width="5.1640625" style="136" customWidth="1"/>
    <col min="5386" max="5387" width="6.1640625" style="136" customWidth="1"/>
    <col min="5388" max="5388" width="5.83203125" style="136" customWidth="1"/>
    <col min="5389" max="5389" width="5.25" style="136" customWidth="1"/>
    <col min="5390" max="5391" width="6.1640625" style="136" customWidth="1"/>
    <col min="5392" max="5392" width="6.08203125" style="136" customWidth="1"/>
    <col min="5393" max="5393" width="3.1640625" style="136" customWidth="1"/>
    <col min="5394" max="5397" width="7.25" style="136" customWidth="1"/>
    <col min="5398" max="5398" width="8.1640625" style="136" customWidth="1"/>
    <col min="5399" max="5404" width="7.9140625" style="136" customWidth="1"/>
    <col min="5405" max="5632" width="8.25" style="136"/>
    <col min="5633" max="5633" width="3.08203125" style="136" customWidth="1"/>
    <col min="5634" max="5634" width="0.9140625" style="136" customWidth="1"/>
    <col min="5635" max="5635" width="10.4140625" style="136" customWidth="1"/>
    <col min="5636" max="5636" width="0.9140625" style="136" customWidth="1"/>
    <col min="5637" max="5637" width="7.4140625" style="136" customWidth="1"/>
    <col min="5638" max="5639" width="6.83203125" style="136" customWidth="1"/>
    <col min="5640" max="5640" width="4.9140625" style="136" customWidth="1"/>
    <col min="5641" max="5641" width="5.1640625" style="136" customWidth="1"/>
    <col min="5642" max="5643" width="6.1640625" style="136" customWidth="1"/>
    <col min="5644" max="5644" width="5.83203125" style="136" customWidth="1"/>
    <col min="5645" max="5645" width="5.25" style="136" customWidth="1"/>
    <col min="5646" max="5647" width="6.1640625" style="136" customWidth="1"/>
    <col min="5648" max="5648" width="6.08203125" style="136" customWidth="1"/>
    <col min="5649" max="5649" width="3.1640625" style="136" customWidth="1"/>
    <col min="5650" max="5653" width="7.25" style="136" customWidth="1"/>
    <col min="5654" max="5654" width="8.1640625" style="136" customWidth="1"/>
    <col min="5655" max="5660" width="7.9140625" style="136" customWidth="1"/>
    <col min="5661" max="5888" width="8.25" style="136"/>
    <col min="5889" max="5889" width="3.08203125" style="136" customWidth="1"/>
    <col min="5890" max="5890" width="0.9140625" style="136" customWidth="1"/>
    <col min="5891" max="5891" width="10.4140625" style="136" customWidth="1"/>
    <col min="5892" max="5892" width="0.9140625" style="136" customWidth="1"/>
    <col min="5893" max="5893" width="7.4140625" style="136" customWidth="1"/>
    <col min="5894" max="5895" width="6.83203125" style="136" customWidth="1"/>
    <col min="5896" max="5896" width="4.9140625" style="136" customWidth="1"/>
    <col min="5897" max="5897" width="5.1640625" style="136" customWidth="1"/>
    <col min="5898" max="5899" width="6.1640625" style="136" customWidth="1"/>
    <col min="5900" max="5900" width="5.83203125" style="136" customWidth="1"/>
    <col min="5901" max="5901" width="5.25" style="136" customWidth="1"/>
    <col min="5902" max="5903" width="6.1640625" style="136" customWidth="1"/>
    <col min="5904" max="5904" width="6.08203125" style="136" customWidth="1"/>
    <col min="5905" max="5905" width="3.1640625" style="136" customWidth="1"/>
    <col min="5906" max="5909" width="7.25" style="136" customWidth="1"/>
    <col min="5910" max="5910" width="8.1640625" style="136" customWidth="1"/>
    <col min="5911" max="5916" width="7.9140625" style="136" customWidth="1"/>
    <col min="5917" max="6144" width="8.25" style="136"/>
    <col min="6145" max="6145" width="3.08203125" style="136" customWidth="1"/>
    <col min="6146" max="6146" width="0.9140625" style="136" customWidth="1"/>
    <col min="6147" max="6147" width="10.4140625" style="136" customWidth="1"/>
    <col min="6148" max="6148" width="0.9140625" style="136" customWidth="1"/>
    <col min="6149" max="6149" width="7.4140625" style="136" customWidth="1"/>
    <col min="6150" max="6151" width="6.83203125" style="136" customWidth="1"/>
    <col min="6152" max="6152" width="4.9140625" style="136" customWidth="1"/>
    <col min="6153" max="6153" width="5.1640625" style="136" customWidth="1"/>
    <col min="6154" max="6155" width="6.1640625" style="136" customWidth="1"/>
    <col min="6156" max="6156" width="5.83203125" style="136" customWidth="1"/>
    <col min="6157" max="6157" width="5.25" style="136" customWidth="1"/>
    <col min="6158" max="6159" width="6.1640625" style="136" customWidth="1"/>
    <col min="6160" max="6160" width="6.08203125" style="136" customWidth="1"/>
    <col min="6161" max="6161" width="3.1640625" style="136" customWidth="1"/>
    <col min="6162" max="6165" width="7.25" style="136" customWidth="1"/>
    <col min="6166" max="6166" width="8.1640625" style="136" customWidth="1"/>
    <col min="6167" max="6172" width="7.9140625" style="136" customWidth="1"/>
    <col min="6173" max="6400" width="8.25" style="136"/>
    <col min="6401" max="6401" width="3.08203125" style="136" customWidth="1"/>
    <col min="6402" max="6402" width="0.9140625" style="136" customWidth="1"/>
    <col min="6403" max="6403" width="10.4140625" style="136" customWidth="1"/>
    <col min="6404" max="6404" width="0.9140625" style="136" customWidth="1"/>
    <col min="6405" max="6405" width="7.4140625" style="136" customWidth="1"/>
    <col min="6406" max="6407" width="6.83203125" style="136" customWidth="1"/>
    <col min="6408" max="6408" width="4.9140625" style="136" customWidth="1"/>
    <col min="6409" max="6409" width="5.1640625" style="136" customWidth="1"/>
    <col min="6410" max="6411" width="6.1640625" style="136" customWidth="1"/>
    <col min="6412" max="6412" width="5.83203125" style="136" customWidth="1"/>
    <col min="6413" max="6413" width="5.25" style="136" customWidth="1"/>
    <col min="6414" max="6415" width="6.1640625" style="136" customWidth="1"/>
    <col min="6416" max="6416" width="6.08203125" style="136" customWidth="1"/>
    <col min="6417" max="6417" width="3.1640625" style="136" customWidth="1"/>
    <col min="6418" max="6421" width="7.25" style="136" customWidth="1"/>
    <col min="6422" max="6422" width="8.1640625" style="136" customWidth="1"/>
    <col min="6423" max="6428" width="7.9140625" style="136" customWidth="1"/>
    <col min="6429" max="6656" width="8.25" style="136"/>
    <col min="6657" max="6657" width="3.08203125" style="136" customWidth="1"/>
    <col min="6658" max="6658" width="0.9140625" style="136" customWidth="1"/>
    <col min="6659" max="6659" width="10.4140625" style="136" customWidth="1"/>
    <col min="6660" max="6660" width="0.9140625" style="136" customWidth="1"/>
    <col min="6661" max="6661" width="7.4140625" style="136" customWidth="1"/>
    <col min="6662" max="6663" width="6.83203125" style="136" customWidth="1"/>
    <col min="6664" max="6664" width="4.9140625" style="136" customWidth="1"/>
    <col min="6665" max="6665" width="5.1640625" style="136" customWidth="1"/>
    <col min="6666" max="6667" width="6.1640625" style="136" customWidth="1"/>
    <col min="6668" max="6668" width="5.83203125" style="136" customWidth="1"/>
    <col min="6669" max="6669" width="5.25" style="136" customWidth="1"/>
    <col min="6670" max="6671" width="6.1640625" style="136" customWidth="1"/>
    <col min="6672" max="6672" width="6.08203125" style="136" customWidth="1"/>
    <col min="6673" max="6673" width="3.1640625" style="136" customWidth="1"/>
    <col min="6674" max="6677" width="7.25" style="136" customWidth="1"/>
    <col min="6678" max="6678" width="8.1640625" style="136" customWidth="1"/>
    <col min="6679" max="6684" width="7.9140625" style="136" customWidth="1"/>
    <col min="6685" max="6912" width="8.25" style="136"/>
    <col min="6913" max="6913" width="3.08203125" style="136" customWidth="1"/>
    <col min="6914" max="6914" width="0.9140625" style="136" customWidth="1"/>
    <col min="6915" max="6915" width="10.4140625" style="136" customWidth="1"/>
    <col min="6916" max="6916" width="0.9140625" style="136" customWidth="1"/>
    <col min="6917" max="6917" width="7.4140625" style="136" customWidth="1"/>
    <col min="6918" max="6919" width="6.83203125" style="136" customWidth="1"/>
    <col min="6920" max="6920" width="4.9140625" style="136" customWidth="1"/>
    <col min="6921" max="6921" width="5.1640625" style="136" customWidth="1"/>
    <col min="6922" max="6923" width="6.1640625" style="136" customWidth="1"/>
    <col min="6924" max="6924" width="5.83203125" style="136" customWidth="1"/>
    <col min="6925" max="6925" width="5.25" style="136" customWidth="1"/>
    <col min="6926" max="6927" width="6.1640625" style="136" customWidth="1"/>
    <col min="6928" max="6928" width="6.08203125" style="136" customWidth="1"/>
    <col min="6929" max="6929" width="3.1640625" style="136" customWidth="1"/>
    <col min="6930" max="6933" width="7.25" style="136" customWidth="1"/>
    <col min="6934" max="6934" width="8.1640625" style="136" customWidth="1"/>
    <col min="6935" max="6940" width="7.9140625" style="136" customWidth="1"/>
    <col min="6941" max="7168" width="8.25" style="136"/>
    <col min="7169" max="7169" width="3.08203125" style="136" customWidth="1"/>
    <col min="7170" max="7170" width="0.9140625" style="136" customWidth="1"/>
    <col min="7171" max="7171" width="10.4140625" style="136" customWidth="1"/>
    <col min="7172" max="7172" width="0.9140625" style="136" customWidth="1"/>
    <col min="7173" max="7173" width="7.4140625" style="136" customWidth="1"/>
    <col min="7174" max="7175" width="6.83203125" style="136" customWidth="1"/>
    <col min="7176" max="7176" width="4.9140625" style="136" customWidth="1"/>
    <col min="7177" max="7177" width="5.1640625" style="136" customWidth="1"/>
    <col min="7178" max="7179" width="6.1640625" style="136" customWidth="1"/>
    <col min="7180" max="7180" width="5.83203125" style="136" customWidth="1"/>
    <col min="7181" max="7181" width="5.25" style="136" customWidth="1"/>
    <col min="7182" max="7183" width="6.1640625" style="136" customWidth="1"/>
    <col min="7184" max="7184" width="6.08203125" style="136" customWidth="1"/>
    <col min="7185" max="7185" width="3.1640625" style="136" customWidth="1"/>
    <col min="7186" max="7189" width="7.25" style="136" customWidth="1"/>
    <col min="7190" max="7190" width="8.1640625" style="136" customWidth="1"/>
    <col min="7191" max="7196" width="7.9140625" style="136" customWidth="1"/>
    <col min="7197" max="7424" width="8.25" style="136"/>
    <col min="7425" max="7425" width="3.08203125" style="136" customWidth="1"/>
    <col min="7426" max="7426" width="0.9140625" style="136" customWidth="1"/>
    <col min="7427" max="7427" width="10.4140625" style="136" customWidth="1"/>
    <col min="7428" max="7428" width="0.9140625" style="136" customWidth="1"/>
    <col min="7429" max="7429" width="7.4140625" style="136" customWidth="1"/>
    <col min="7430" max="7431" width="6.83203125" style="136" customWidth="1"/>
    <col min="7432" max="7432" width="4.9140625" style="136" customWidth="1"/>
    <col min="7433" max="7433" width="5.1640625" style="136" customWidth="1"/>
    <col min="7434" max="7435" width="6.1640625" style="136" customWidth="1"/>
    <col min="7436" max="7436" width="5.83203125" style="136" customWidth="1"/>
    <col min="7437" max="7437" width="5.25" style="136" customWidth="1"/>
    <col min="7438" max="7439" width="6.1640625" style="136" customWidth="1"/>
    <col min="7440" max="7440" width="6.08203125" style="136" customWidth="1"/>
    <col min="7441" max="7441" width="3.1640625" style="136" customWidth="1"/>
    <col min="7442" max="7445" width="7.25" style="136" customWidth="1"/>
    <col min="7446" max="7446" width="8.1640625" style="136" customWidth="1"/>
    <col min="7447" max="7452" width="7.9140625" style="136" customWidth="1"/>
    <col min="7453" max="7680" width="8.25" style="136"/>
    <col min="7681" max="7681" width="3.08203125" style="136" customWidth="1"/>
    <col min="7682" max="7682" width="0.9140625" style="136" customWidth="1"/>
    <col min="7683" max="7683" width="10.4140625" style="136" customWidth="1"/>
    <col min="7684" max="7684" width="0.9140625" style="136" customWidth="1"/>
    <col min="7685" max="7685" width="7.4140625" style="136" customWidth="1"/>
    <col min="7686" max="7687" width="6.83203125" style="136" customWidth="1"/>
    <col min="7688" max="7688" width="4.9140625" style="136" customWidth="1"/>
    <col min="7689" max="7689" width="5.1640625" style="136" customWidth="1"/>
    <col min="7690" max="7691" width="6.1640625" style="136" customWidth="1"/>
    <col min="7692" max="7692" width="5.83203125" style="136" customWidth="1"/>
    <col min="7693" max="7693" width="5.25" style="136" customWidth="1"/>
    <col min="7694" max="7695" width="6.1640625" style="136" customWidth="1"/>
    <col min="7696" max="7696" width="6.08203125" style="136" customWidth="1"/>
    <col min="7697" max="7697" width="3.1640625" style="136" customWidth="1"/>
    <col min="7698" max="7701" width="7.25" style="136" customWidth="1"/>
    <col min="7702" max="7702" width="8.1640625" style="136" customWidth="1"/>
    <col min="7703" max="7708" width="7.9140625" style="136" customWidth="1"/>
    <col min="7709" max="7936" width="8.25" style="136"/>
    <col min="7937" max="7937" width="3.08203125" style="136" customWidth="1"/>
    <col min="7938" max="7938" width="0.9140625" style="136" customWidth="1"/>
    <col min="7939" max="7939" width="10.4140625" style="136" customWidth="1"/>
    <col min="7940" max="7940" width="0.9140625" style="136" customWidth="1"/>
    <col min="7941" max="7941" width="7.4140625" style="136" customWidth="1"/>
    <col min="7942" max="7943" width="6.83203125" style="136" customWidth="1"/>
    <col min="7944" max="7944" width="4.9140625" style="136" customWidth="1"/>
    <col min="7945" max="7945" width="5.1640625" style="136" customWidth="1"/>
    <col min="7946" max="7947" width="6.1640625" style="136" customWidth="1"/>
    <col min="7948" max="7948" width="5.83203125" style="136" customWidth="1"/>
    <col min="7949" max="7949" width="5.25" style="136" customWidth="1"/>
    <col min="7950" max="7951" width="6.1640625" style="136" customWidth="1"/>
    <col min="7952" max="7952" width="6.08203125" style="136" customWidth="1"/>
    <col min="7953" max="7953" width="3.1640625" style="136" customWidth="1"/>
    <col min="7954" max="7957" width="7.25" style="136" customWidth="1"/>
    <col min="7958" max="7958" width="8.1640625" style="136" customWidth="1"/>
    <col min="7959" max="7964" width="7.9140625" style="136" customWidth="1"/>
    <col min="7965" max="8192" width="8.25" style="136"/>
    <col min="8193" max="8193" width="3.08203125" style="136" customWidth="1"/>
    <col min="8194" max="8194" width="0.9140625" style="136" customWidth="1"/>
    <col min="8195" max="8195" width="10.4140625" style="136" customWidth="1"/>
    <col min="8196" max="8196" width="0.9140625" style="136" customWidth="1"/>
    <col min="8197" max="8197" width="7.4140625" style="136" customWidth="1"/>
    <col min="8198" max="8199" width="6.83203125" style="136" customWidth="1"/>
    <col min="8200" max="8200" width="4.9140625" style="136" customWidth="1"/>
    <col min="8201" max="8201" width="5.1640625" style="136" customWidth="1"/>
    <col min="8202" max="8203" width="6.1640625" style="136" customWidth="1"/>
    <col min="8204" max="8204" width="5.83203125" style="136" customWidth="1"/>
    <col min="8205" max="8205" width="5.25" style="136" customWidth="1"/>
    <col min="8206" max="8207" width="6.1640625" style="136" customWidth="1"/>
    <col min="8208" max="8208" width="6.08203125" style="136" customWidth="1"/>
    <col min="8209" max="8209" width="3.1640625" style="136" customWidth="1"/>
    <col min="8210" max="8213" width="7.25" style="136" customWidth="1"/>
    <col min="8214" max="8214" width="8.1640625" style="136" customWidth="1"/>
    <col min="8215" max="8220" width="7.9140625" style="136" customWidth="1"/>
    <col min="8221" max="8448" width="8.25" style="136"/>
    <col min="8449" max="8449" width="3.08203125" style="136" customWidth="1"/>
    <col min="8450" max="8450" width="0.9140625" style="136" customWidth="1"/>
    <col min="8451" max="8451" width="10.4140625" style="136" customWidth="1"/>
    <col min="8452" max="8452" width="0.9140625" style="136" customWidth="1"/>
    <col min="8453" max="8453" width="7.4140625" style="136" customWidth="1"/>
    <col min="8454" max="8455" width="6.83203125" style="136" customWidth="1"/>
    <col min="8456" max="8456" width="4.9140625" style="136" customWidth="1"/>
    <col min="8457" max="8457" width="5.1640625" style="136" customWidth="1"/>
    <col min="8458" max="8459" width="6.1640625" style="136" customWidth="1"/>
    <col min="8460" max="8460" width="5.83203125" style="136" customWidth="1"/>
    <col min="8461" max="8461" width="5.25" style="136" customWidth="1"/>
    <col min="8462" max="8463" width="6.1640625" style="136" customWidth="1"/>
    <col min="8464" max="8464" width="6.08203125" style="136" customWidth="1"/>
    <col min="8465" max="8465" width="3.1640625" style="136" customWidth="1"/>
    <col min="8466" max="8469" width="7.25" style="136" customWidth="1"/>
    <col min="8470" max="8470" width="8.1640625" style="136" customWidth="1"/>
    <col min="8471" max="8476" width="7.9140625" style="136" customWidth="1"/>
    <col min="8477" max="8704" width="8.25" style="136"/>
    <col min="8705" max="8705" width="3.08203125" style="136" customWidth="1"/>
    <col min="8706" max="8706" width="0.9140625" style="136" customWidth="1"/>
    <col min="8707" max="8707" width="10.4140625" style="136" customWidth="1"/>
    <col min="8708" max="8708" width="0.9140625" style="136" customWidth="1"/>
    <col min="8709" max="8709" width="7.4140625" style="136" customWidth="1"/>
    <col min="8710" max="8711" width="6.83203125" style="136" customWidth="1"/>
    <col min="8712" max="8712" width="4.9140625" style="136" customWidth="1"/>
    <col min="8713" max="8713" width="5.1640625" style="136" customWidth="1"/>
    <col min="8714" max="8715" width="6.1640625" style="136" customWidth="1"/>
    <col min="8716" max="8716" width="5.83203125" style="136" customWidth="1"/>
    <col min="8717" max="8717" width="5.25" style="136" customWidth="1"/>
    <col min="8718" max="8719" width="6.1640625" style="136" customWidth="1"/>
    <col min="8720" max="8720" width="6.08203125" style="136" customWidth="1"/>
    <col min="8721" max="8721" width="3.1640625" style="136" customWidth="1"/>
    <col min="8722" max="8725" width="7.25" style="136" customWidth="1"/>
    <col min="8726" max="8726" width="8.1640625" style="136" customWidth="1"/>
    <col min="8727" max="8732" width="7.9140625" style="136" customWidth="1"/>
    <col min="8733" max="8960" width="8.25" style="136"/>
    <col min="8961" max="8961" width="3.08203125" style="136" customWidth="1"/>
    <col min="8962" max="8962" width="0.9140625" style="136" customWidth="1"/>
    <col min="8963" max="8963" width="10.4140625" style="136" customWidth="1"/>
    <col min="8964" max="8964" width="0.9140625" style="136" customWidth="1"/>
    <col min="8965" max="8965" width="7.4140625" style="136" customWidth="1"/>
    <col min="8966" max="8967" width="6.83203125" style="136" customWidth="1"/>
    <col min="8968" max="8968" width="4.9140625" style="136" customWidth="1"/>
    <col min="8969" max="8969" width="5.1640625" style="136" customWidth="1"/>
    <col min="8970" max="8971" width="6.1640625" style="136" customWidth="1"/>
    <col min="8972" max="8972" width="5.83203125" style="136" customWidth="1"/>
    <col min="8973" max="8973" width="5.25" style="136" customWidth="1"/>
    <col min="8974" max="8975" width="6.1640625" style="136" customWidth="1"/>
    <col min="8976" max="8976" width="6.08203125" style="136" customWidth="1"/>
    <col min="8977" max="8977" width="3.1640625" style="136" customWidth="1"/>
    <col min="8978" max="8981" width="7.25" style="136" customWidth="1"/>
    <col min="8982" max="8982" width="8.1640625" style="136" customWidth="1"/>
    <col min="8983" max="8988" width="7.9140625" style="136" customWidth="1"/>
    <col min="8989" max="9216" width="8.25" style="136"/>
    <col min="9217" max="9217" width="3.08203125" style="136" customWidth="1"/>
    <col min="9218" max="9218" width="0.9140625" style="136" customWidth="1"/>
    <col min="9219" max="9219" width="10.4140625" style="136" customWidth="1"/>
    <col min="9220" max="9220" width="0.9140625" style="136" customWidth="1"/>
    <col min="9221" max="9221" width="7.4140625" style="136" customWidth="1"/>
    <col min="9222" max="9223" width="6.83203125" style="136" customWidth="1"/>
    <col min="9224" max="9224" width="4.9140625" style="136" customWidth="1"/>
    <col min="9225" max="9225" width="5.1640625" style="136" customWidth="1"/>
    <col min="9226" max="9227" width="6.1640625" style="136" customWidth="1"/>
    <col min="9228" max="9228" width="5.83203125" style="136" customWidth="1"/>
    <col min="9229" max="9229" width="5.25" style="136" customWidth="1"/>
    <col min="9230" max="9231" width="6.1640625" style="136" customWidth="1"/>
    <col min="9232" max="9232" width="6.08203125" style="136" customWidth="1"/>
    <col min="9233" max="9233" width="3.1640625" style="136" customWidth="1"/>
    <col min="9234" max="9237" width="7.25" style="136" customWidth="1"/>
    <col min="9238" max="9238" width="8.1640625" style="136" customWidth="1"/>
    <col min="9239" max="9244" width="7.9140625" style="136" customWidth="1"/>
    <col min="9245" max="9472" width="8.25" style="136"/>
    <col min="9473" max="9473" width="3.08203125" style="136" customWidth="1"/>
    <col min="9474" max="9474" width="0.9140625" style="136" customWidth="1"/>
    <col min="9475" max="9475" width="10.4140625" style="136" customWidth="1"/>
    <col min="9476" max="9476" width="0.9140625" style="136" customWidth="1"/>
    <col min="9477" max="9477" width="7.4140625" style="136" customWidth="1"/>
    <col min="9478" max="9479" width="6.83203125" style="136" customWidth="1"/>
    <col min="9480" max="9480" width="4.9140625" style="136" customWidth="1"/>
    <col min="9481" max="9481" width="5.1640625" style="136" customWidth="1"/>
    <col min="9482" max="9483" width="6.1640625" style="136" customWidth="1"/>
    <col min="9484" max="9484" width="5.83203125" style="136" customWidth="1"/>
    <col min="9485" max="9485" width="5.25" style="136" customWidth="1"/>
    <col min="9486" max="9487" width="6.1640625" style="136" customWidth="1"/>
    <col min="9488" max="9488" width="6.08203125" style="136" customWidth="1"/>
    <col min="9489" max="9489" width="3.1640625" style="136" customWidth="1"/>
    <col min="9490" max="9493" width="7.25" style="136" customWidth="1"/>
    <col min="9494" max="9494" width="8.1640625" style="136" customWidth="1"/>
    <col min="9495" max="9500" width="7.9140625" style="136" customWidth="1"/>
    <col min="9501" max="9728" width="8.25" style="136"/>
    <col min="9729" max="9729" width="3.08203125" style="136" customWidth="1"/>
    <col min="9730" max="9730" width="0.9140625" style="136" customWidth="1"/>
    <col min="9731" max="9731" width="10.4140625" style="136" customWidth="1"/>
    <col min="9732" max="9732" width="0.9140625" style="136" customWidth="1"/>
    <col min="9733" max="9733" width="7.4140625" style="136" customWidth="1"/>
    <col min="9734" max="9735" width="6.83203125" style="136" customWidth="1"/>
    <col min="9736" max="9736" width="4.9140625" style="136" customWidth="1"/>
    <col min="9737" max="9737" width="5.1640625" style="136" customWidth="1"/>
    <col min="9738" max="9739" width="6.1640625" style="136" customWidth="1"/>
    <col min="9740" max="9740" width="5.83203125" style="136" customWidth="1"/>
    <col min="9741" max="9741" width="5.25" style="136" customWidth="1"/>
    <col min="9742" max="9743" width="6.1640625" style="136" customWidth="1"/>
    <col min="9744" max="9744" width="6.08203125" style="136" customWidth="1"/>
    <col min="9745" max="9745" width="3.1640625" style="136" customWidth="1"/>
    <col min="9746" max="9749" width="7.25" style="136" customWidth="1"/>
    <col min="9750" max="9750" width="8.1640625" style="136" customWidth="1"/>
    <col min="9751" max="9756" width="7.9140625" style="136" customWidth="1"/>
    <col min="9757" max="9984" width="8.25" style="136"/>
    <col min="9985" max="9985" width="3.08203125" style="136" customWidth="1"/>
    <col min="9986" max="9986" width="0.9140625" style="136" customWidth="1"/>
    <col min="9987" max="9987" width="10.4140625" style="136" customWidth="1"/>
    <col min="9988" max="9988" width="0.9140625" style="136" customWidth="1"/>
    <col min="9989" max="9989" width="7.4140625" style="136" customWidth="1"/>
    <col min="9990" max="9991" width="6.83203125" style="136" customWidth="1"/>
    <col min="9992" max="9992" width="4.9140625" style="136" customWidth="1"/>
    <col min="9993" max="9993" width="5.1640625" style="136" customWidth="1"/>
    <col min="9994" max="9995" width="6.1640625" style="136" customWidth="1"/>
    <col min="9996" max="9996" width="5.83203125" style="136" customWidth="1"/>
    <col min="9997" max="9997" width="5.25" style="136" customWidth="1"/>
    <col min="9998" max="9999" width="6.1640625" style="136" customWidth="1"/>
    <col min="10000" max="10000" width="6.08203125" style="136" customWidth="1"/>
    <col min="10001" max="10001" width="3.1640625" style="136" customWidth="1"/>
    <col min="10002" max="10005" width="7.25" style="136" customWidth="1"/>
    <col min="10006" max="10006" width="8.1640625" style="136" customWidth="1"/>
    <col min="10007" max="10012" width="7.9140625" style="136" customWidth="1"/>
    <col min="10013" max="10240" width="8.25" style="136"/>
    <col min="10241" max="10241" width="3.08203125" style="136" customWidth="1"/>
    <col min="10242" max="10242" width="0.9140625" style="136" customWidth="1"/>
    <col min="10243" max="10243" width="10.4140625" style="136" customWidth="1"/>
    <col min="10244" max="10244" width="0.9140625" style="136" customWidth="1"/>
    <col min="10245" max="10245" width="7.4140625" style="136" customWidth="1"/>
    <col min="10246" max="10247" width="6.83203125" style="136" customWidth="1"/>
    <col min="10248" max="10248" width="4.9140625" style="136" customWidth="1"/>
    <col min="10249" max="10249" width="5.1640625" style="136" customWidth="1"/>
    <col min="10250" max="10251" width="6.1640625" style="136" customWidth="1"/>
    <col min="10252" max="10252" width="5.83203125" style="136" customWidth="1"/>
    <col min="10253" max="10253" width="5.25" style="136" customWidth="1"/>
    <col min="10254" max="10255" width="6.1640625" style="136" customWidth="1"/>
    <col min="10256" max="10256" width="6.08203125" style="136" customWidth="1"/>
    <col min="10257" max="10257" width="3.1640625" style="136" customWidth="1"/>
    <col min="10258" max="10261" width="7.25" style="136" customWidth="1"/>
    <col min="10262" max="10262" width="8.1640625" style="136" customWidth="1"/>
    <col min="10263" max="10268" width="7.9140625" style="136" customWidth="1"/>
    <col min="10269" max="10496" width="8.25" style="136"/>
    <col min="10497" max="10497" width="3.08203125" style="136" customWidth="1"/>
    <col min="10498" max="10498" width="0.9140625" style="136" customWidth="1"/>
    <col min="10499" max="10499" width="10.4140625" style="136" customWidth="1"/>
    <col min="10500" max="10500" width="0.9140625" style="136" customWidth="1"/>
    <col min="10501" max="10501" width="7.4140625" style="136" customWidth="1"/>
    <col min="10502" max="10503" width="6.83203125" style="136" customWidth="1"/>
    <col min="10504" max="10504" width="4.9140625" style="136" customWidth="1"/>
    <col min="10505" max="10505" width="5.1640625" style="136" customWidth="1"/>
    <col min="10506" max="10507" width="6.1640625" style="136" customWidth="1"/>
    <col min="10508" max="10508" width="5.83203125" style="136" customWidth="1"/>
    <col min="10509" max="10509" width="5.25" style="136" customWidth="1"/>
    <col min="10510" max="10511" width="6.1640625" style="136" customWidth="1"/>
    <col min="10512" max="10512" width="6.08203125" style="136" customWidth="1"/>
    <col min="10513" max="10513" width="3.1640625" style="136" customWidth="1"/>
    <col min="10514" max="10517" width="7.25" style="136" customWidth="1"/>
    <col min="10518" max="10518" width="8.1640625" style="136" customWidth="1"/>
    <col min="10519" max="10524" width="7.9140625" style="136" customWidth="1"/>
    <col min="10525" max="10752" width="8.25" style="136"/>
    <col min="10753" max="10753" width="3.08203125" style="136" customWidth="1"/>
    <col min="10754" max="10754" width="0.9140625" style="136" customWidth="1"/>
    <col min="10755" max="10755" width="10.4140625" style="136" customWidth="1"/>
    <col min="10756" max="10756" width="0.9140625" style="136" customWidth="1"/>
    <col min="10757" max="10757" width="7.4140625" style="136" customWidth="1"/>
    <col min="10758" max="10759" width="6.83203125" style="136" customWidth="1"/>
    <col min="10760" max="10760" width="4.9140625" style="136" customWidth="1"/>
    <col min="10761" max="10761" width="5.1640625" style="136" customWidth="1"/>
    <col min="10762" max="10763" width="6.1640625" style="136" customWidth="1"/>
    <col min="10764" max="10764" width="5.83203125" style="136" customWidth="1"/>
    <col min="10765" max="10765" width="5.25" style="136" customWidth="1"/>
    <col min="10766" max="10767" width="6.1640625" style="136" customWidth="1"/>
    <col min="10768" max="10768" width="6.08203125" style="136" customWidth="1"/>
    <col min="10769" max="10769" width="3.1640625" style="136" customWidth="1"/>
    <col min="10770" max="10773" width="7.25" style="136" customWidth="1"/>
    <col min="10774" max="10774" width="8.1640625" style="136" customWidth="1"/>
    <col min="10775" max="10780" width="7.9140625" style="136" customWidth="1"/>
    <col min="10781" max="11008" width="8.25" style="136"/>
    <col min="11009" max="11009" width="3.08203125" style="136" customWidth="1"/>
    <col min="11010" max="11010" width="0.9140625" style="136" customWidth="1"/>
    <col min="11011" max="11011" width="10.4140625" style="136" customWidth="1"/>
    <col min="11012" max="11012" width="0.9140625" style="136" customWidth="1"/>
    <col min="11013" max="11013" width="7.4140625" style="136" customWidth="1"/>
    <col min="11014" max="11015" width="6.83203125" style="136" customWidth="1"/>
    <col min="11016" max="11016" width="4.9140625" style="136" customWidth="1"/>
    <col min="11017" max="11017" width="5.1640625" style="136" customWidth="1"/>
    <col min="11018" max="11019" width="6.1640625" style="136" customWidth="1"/>
    <col min="11020" max="11020" width="5.83203125" style="136" customWidth="1"/>
    <col min="11021" max="11021" width="5.25" style="136" customWidth="1"/>
    <col min="11022" max="11023" width="6.1640625" style="136" customWidth="1"/>
    <col min="11024" max="11024" width="6.08203125" style="136" customWidth="1"/>
    <col min="11025" max="11025" width="3.1640625" style="136" customWidth="1"/>
    <col min="11026" max="11029" width="7.25" style="136" customWidth="1"/>
    <col min="11030" max="11030" width="8.1640625" style="136" customWidth="1"/>
    <col min="11031" max="11036" width="7.9140625" style="136" customWidth="1"/>
    <col min="11037" max="11264" width="8.25" style="136"/>
    <col min="11265" max="11265" width="3.08203125" style="136" customWidth="1"/>
    <col min="11266" max="11266" width="0.9140625" style="136" customWidth="1"/>
    <col min="11267" max="11267" width="10.4140625" style="136" customWidth="1"/>
    <col min="11268" max="11268" width="0.9140625" style="136" customWidth="1"/>
    <col min="11269" max="11269" width="7.4140625" style="136" customWidth="1"/>
    <col min="11270" max="11271" width="6.83203125" style="136" customWidth="1"/>
    <col min="11272" max="11272" width="4.9140625" style="136" customWidth="1"/>
    <col min="11273" max="11273" width="5.1640625" style="136" customWidth="1"/>
    <col min="11274" max="11275" width="6.1640625" style="136" customWidth="1"/>
    <col min="11276" max="11276" width="5.83203125" style="136" customWidth="1"/>
    <col min="11277" max="11277" width="5.25" style="136" customWidth="1"/>
    <col min="11278" max="11279" width="6.1640625" style="136" customWidth="1"/>
    <col min="11280" max="11280" width="6.08203125" style="136" customWidth="1"/>
    <col min="11281" max="11281" width="3.1640625" style="136" customWidth="1"/>
    <col min="11282" max="11285" width="7.25" style="136" customWidth="1"/>
    <col min="11286" max="11286" width="8.1640625" style="136" customWidth="1"/>
    <col min="11287" max="11292" width="7.9140625" style="136" customWidth="1"/>
    <col min="11293" max="11520" width="8.25" style="136"/>
    <col min="11521" max="11521" width="3.08203125" style="136" customWidth="1"/>
    <col min="11522" max="11522" width="0.9140625" style="136" customWidth="1"/>
    <col min="11523" max="11523" width="10.4140625" style="136" customWidth="1"/>
    <col min="11524" max="11524" width="0.9140625" style="136" customWidth="1"/>
    <col min="11525" max="11525" width="7.4140625" style="136" customWidth="1"/>
    <col min="11526" max="11527" width="6.83203125" style="136" customWidth="1"/>
    <col min="11528" max="11528" width="4.9140625" style="136" customWidth="1"/>
    <col min="11529" max="11529" width="5.1640625" style="136" customWidth="1"/>
    <col min="11530" max="11531" width="6.1640625" style="136" customWidth="1"/>
    <col min="11532" max="11532" width="5.83203125" style="136" customWidth="1"/>
    <col min="11533" max="11533" width="5.25" style="136" customWidth="1"/>
    <col min="11534" max="11535" width="6.1640625" style="136" customWidth="1"/>
    <col min="11536" max="11536" width="6.08203125" style="136" customWidth="1"/>
    <col min="11537" max="11537" width="3.1640625" style="136" customWidth="1"/>
    <col min="11538" max="11541" width="7.25" style="136" customWidth="1"/>
    <col min="11542" max="11542" width="8.1640625" style="136" customWidth="1"/>
    <col min="11543" max="11548" width="7.9140625" style="136" customWidth="1"/>
    <col min="11549" max="11776" width="8.25" style="136"/>
    <col min="11777" max="11777" width="3.08203125" style="136" customWidth="1"/>
    <col min="11778" max="11778" width="0.9140625" style="136" customWidth="1"/>
    <col min="11779" max="11779" width="10.4140625" style="136" customWidth="1"/>
    <col min="11780" max="11780" width="0.9140625" style="136" customWidth="1"/>
    <col min="11781" max="11781" width="7.4140625" style="136" customWidth="1"/>
    <col min="11782" max="11783" width="6.83203125" style="136" customWidth="1"/>
    <col min="11784" max="11784" width="4.9140625" style="136" customWidth="1"/>
    <col min="11785" max="11785" width="5.1640625" style="136" customWidth="1"/>
    <col min="11786" max="11787" width="6.1640625" style="136" customWidth="1"/>
    <col min="11788" max="11788" width="5.83203125" style="136" customWidth="1"/>
    <col min="11789" max="11789" width="5.25" style="136" customWidth="1"/>
    <col min="11790" max="11791" width="6.1640625" style="136" customWidth="1"/>
    <col min="11792" max="11792" width="6.08203125" style="136" customWidth="1"/>
    <col min="11793" max="11793" width="3.1640625" style="136" customWidth="1"/>
    <col min="11794" max="11797" width="7.25" style="136" customWidth="1"/>
    <col min="11798" max="11798" width="8.1640625" style="136" customWidth="1"/>
    <col min="11799" max="11804" width="7.9140625" style="136" customWidth="1"/>
    <col min="11805" max="12032" width="8.25" style="136"/>
    <col min="12033" max="12033" width="3.08203125" style="136" customWidth="1"/>
    <col min="12034" max="12034" width="0.9140625" style="136" customWidth="1"/>
    <col min="12035" max="12035" width="10.4140625" style="136" customWidth="1"/>
    <col min="12036" max="12036" width="0.9140625" style="136" customWidth="1"/>
    <col min="12037" max="12037" width="7.4140625" style="136" customWidth="1"/>
    <col min="12038" max="12039" width="6.83203125" style="136" customWidth="1"/>
    <col min="12040" max="12040" width="4.9140625" style="136" customWidth="1"/>
    <col min="12041" max="12041" width="5.1640625" style="136" customWidth="1"/>
    <col min="12042" max="12043" width="6.1640625" style="136" customWidth="1"/>
    <col min="12044" max="12044" width="5.83203125" style="136" customWidth="1"/>
    <col min="12045" max="12045" width="5.25" style="136" customWidth="1"/>
    <col min="12046" max="12047" width="6.1640625" style="136" customWidth="1"/>
    <col min="12048" max="12048" width="6.08203125" style="136" customWidth="1"/>
    <col min="12049" max="12049" width="3.1640625" style="136" customWidth="1"/>
    <col min="12050" max="12053" width="7.25" style="136" customWidth="1"/>
    <col min="12054" max="12054" width="8.1640625" style="136" customWidth="1"/>
    <col min="12055" max="12060" width="7.9140625" style="136" customWidth="1"/>
    <col min="12061" max="12288" width="8.25" style="136"/>
    <col min="12289" max="12289" width="3.08203125" style="136" customWidth="1"/>
    <col min="12290" max="12290" width="0.9140625" style="136" customWidth="1"/>
    <col min="12291" max="12291" width="10.4140625" style="136" customWidth="1"/>
    <col min="12292" max="12292" width="0.9140625" style="136" customWidth="1"/>
    <col min="12293" max="12293" width="7.4140625" style="136" customWidth="1"/>
    <col min="12294" max="12295" width="6.83203125" style="136" customWidth="1"/>
    <col min="12296" max="12296" width="4.9140625" style="136" customWidth="1"/>
    <col min="12297" max="12297" width="5.1640625" style="136" customWidth="1"/>
    <col min="12298" max="12299" width="6.1640625" style="136" customWidth="1"/>
    <col min="12300" max="12300" width="5.83203125" style="136" customWidth="1"/>
    <col min="12301" max="12301" width="5.25" style="136" customWidth="1"/>
    <col min="12302" max="12303" width="6.1640625" style="136" customWidth="1"/>
    <col min="12304" max="12304" width="6.08203125" style="136" customWidth="1"/>
    <col min="12305" max="12305" width="3.1640625" style="136" customWidth="1"/>
    <col min="12306" max="12309" width="7.25" style="136" customWidth="1"/>
    <col min="12310" max="12310" width="8.1640625" style="136" customWidth="1"/>
    <col min="12311" max="12316" width="7.9140625" style="136" customWidth="1"/>
    <col min="12317" max="12544" width="8.25" style="136"/>
    <col min="12545" max="12545" width="3.08203125" style="136" customWidth="1"/>
    <col min="12546" max="12546" width="0.9140625" style="136" customWidth="1"/>
    <col min="12547" max="12547" width="10.4140625" style="136" customWidth="1"/>
    <col min="12548" max="12548" width="0.9140625" style="136" customWidth="1"/>
    <col min="12549" max="12549" width="7.4140625" style="136" customWidth="1"/>
    <col min="12550" max="12551" width="6.83203125" style="136" customWidth="1"/>
    <col min="12552" max="12552" width="4.9140625" style="136" customWidth="1"/>
    <col min="12553" max="12553" width="5.1640625" style="136" customWidth="1"/>
    <col min="12554" max="12555" width="6.1640625" style="136" customWidth="1"/>
    <col min="12556" max="12556" width="5.83203125" style="136" customWidth="1"/>
    <col min="12557" max="12557" width="5.25" style="136" customWidth="1"/>
    <col min="12558" max="12559" width="6.1640625" style="136" customWidth="1"/>
    <col min="12560" max="12560" width="6.08203125" style="136" customWidth="1"/>
    <col min="12561" max="12561" width="3.1640625" style="136" customWidth="1"/>
    <col min="12562" max="12565" width="7.25" style="136" customWidth="1"/>
    <col min="12566" max="12566" width="8.1640625" style="136" customWidth="1"/>
    <col min="12567" max="12572" width="7.9140625" style="136" customWidth="1"/>
    <col min="12573" max="12800" width="8.25" style="136"/>
    <col min="12801" max="12801" width="3.08203125" style="136" customWidth="1"/>
    <col min="12802" max="12802" width="0.9140625" style="136" customWidth="1"/>
    <col min="12803" max="12803" width="10.4140625" style="136" customWidth="1"/>
    <col min="12804" max="12804" width="0.9140625" style="136" customWidth="1"/>
    <col min="12805" max="12805" width="7.4140625" style="136" customWidth="1"/>
    <col min="12806" max="12807" width="6.83203125" style="136" customWidth="1"/>
    <col min="12808" max="12808" width="4.9140625" style="136" customWidth="1"/>
    <col min="12809" max="12809" width="5.1640625" style="136" customWidth="1"/>
    <col min="12810" max="12811" width="6.1640625" style="136" customWidth="1"/>
    <col min="12812" max="12812" width="5.83203125" style="136" customWidth="1"/>
    <col min="12813" max="12813" width="5.25" style="136" customWidth="1"/>
    <col min="12814" max="12815" width="6.1640625" style="136" customWidth="1"/>
    <col min="12816" max="12816" width="6.08203125" style="136" customWidth="1"/>
    <col min="12817" max="12817" width="3.1640625" style="136" customWidth="1"/>
    <col min="12818" max="12821" width="7.25" style="136" customWidth="1"/>
    <col min="12822" max="12822" width="8.1640625" style="136" customWidth="1"/>
    <col min="12823" max="12828" width="7.9140625" style="136" customWidth="1"/>
    <col min="12829" max="13056" width="8.25" style="136"/>
    <col min="13057" max="13057" width="3.08203125" style="136" customWidth="1"/>
    <col min="13058" max="13058" width="0.9140625" style="136" customWidth="1"/>
    <col min="13059" max="13059" width="10.4140625" style="136" customWidth="1"/>
    <col min="13060" max="13060" width="0.9140625" style="136" customWidth="1"/>
    <col min="13061" max="13061" width="7.4140625" style="136" customWidth="1"/>
    <col min="13062" max="13063" width="6.83203125" style="136" customWidth="1"/>
    <col min="13064" max="13064" width="4.9140625" style="136" customWidth="1"/>
    <col min="13065" max="13065" width="5.1640625" style="136" customWidth="1"/>
    <col min="13066" max="13067" width="6.1640625" style="136" customWidth="1"/>
    <col min="13068" max="13068" width="5.83203125" style="136" customWidth="1"/>
    <col min="13069" max="13069" width="5.25" style="136" customWidth="1"/>
    <col min="13070" max="13071" width="6.1640625" style="136" customWidth="1"/>
    <col min="13072" max="13072" width="6.08203125" style="136" customWidth="1"/>
    <col min="13073" max="13073" width="3.1640625" style="136" customWidth="1"/>
    <col min="13074" max="13077" width="7.25" style="136" customWidth="1"/>
    <col min="13078" max="13078" width="8.1640625" style="136" customWidth="1"/>
    <col min="13079" max="13084" width="7.9140625" style="136" customWidth="1"/>
    <col min="13085" max="13312" width="8.25" style="136"/>
    <col min="13313" max="13313" width="3.08203125" style="136" customWidth="1"/>
    <col min="13314" max="13314" width="0.9140625" style="136" customWidth="1"/>
    <col min="13315" max="13315" width="10.4140625" style="136" customWidth="1"/>
    <col min="13316" max="13316" width="0.9140625" style="136" customWidth="1"/>
    <col min="13317" max="13317" width="7.4140625" style="136" customWidth="1"/>
    <col min="13318" max="13319" width="6.83203125" style="136" customWidth="1"/>
    <col min="13320" max="13320" width="4.9140625" style="136" customWidth="1"/>
    <col min="13321" max="13321" width="5.1640625" style="136" customWidth="1"/>
    <col min="13322" max="13323" width="6.1640625" style="136" customWidth="1"/>
    <col min="13324" max="13324" width="5.83203125" style="136" customWidth="1"/>
    <col min="13325" max="13325" width="5.25" style="136" customWidth="1"/>
    <col min="13326" max="13327" width="6.1640625" style="136" customWidth="1"/>
    <col min="13328" max="13328" width="6.08203125" style="136" customWidth="1"/>
    <col min="13329" max="13329" width="3.1640625" style="136" customWidth="1"/>
    <col min="13330" max="13333" width="7.25" style="136" customWidth="1"/>
    <col min="13334" max="13334" width="8.1640625" style="136" customWidth="1"/>
    <col min="13335" max="13340" width="7.9140625" style="136" customWidth="1"/>
    <col min="13341" max="13568" width="8.25" style="136"/>
    <col min="13569" max="13569" width="3.08203125" style="136" customWidth="1"/>
    <col min="13570" max="13570" width="0.9140625" style="136" customWidth="1"/>
    <col min="13571" max="13571" width="10.4140625" style="136" customWidth="1"/>
    <col min="13572" max="13572" width="0.9140625" style="136" customWidth="1"/>
    <col min="13573" max="13573" width="7.4140625" style="136" customWidth="1"/>
    <col min="13574" max="13575" width="6.83203125" style="136" customWidth="1"/>
    <col min="13576" max="13576" width="4.9140625" style="136" customWidth="1"/>
    <col min="13577" max="13577" width="5.1640625" style="136" customWidth="1"/>
    <col min="13578" max="13579" width="6.1640625" style="136" customWidth="1"/>
    <col min="13580" max="13580" width="5.83203125" style="136" customWidth="1"/>
    <col min="13581" max="13581" width="5.25" style="136" customWidth="1"/>
    <col min="13582" max="13583" width="6.1640625" style="136" customWidth="1"/>
    <col min="13584" max="13584" width="6.08203125" style="136" customWidth="1"/>
    <col min="13585" max="13585" width="3.1640625" style="136" customWidth="1"/>
    <col min="13586" max="13589" width="7.25" style="136" customWidth="1"/>
    <col min="13590" max="13590" width="8.1640625" style="136" customWidth="1"/>
    <col min="13591" max="13596" width="7.9140625" style="136" customWidth="1"/>
    <col min="13597" max="13824" width="8.25" style="136"/>
    <col min="13825" max="13825" width="3.08203125" style="136" customWidth="1"/>
    <col min="13826" max="13826" width="0.9140625" style="136" customWidth="1"/>
    <col min="13827" max="13827" width="10.4140625" style="136" customWidth="1"/>
    <col min="13828" max="13828" width="0.9140625" style="136" customWidth="1"/>
    <col min="13829" max="13829" width="7.4140625" style="136" customWidth="1"/>
    <col min="13830" max="13831" width="6.83203125" style="136" customWidth="1"/>
    <col min="13832" max="13832" width="4.9140625" style="136" customWidth="1"/>
    <col min="13833" max="13833" width="5.1640625" style="136" customWidth="1"/>
    <col min="13834" max="13835" width="6.1640625" style="136" customWidth="1"/>
    <col min="13836" max="13836" width="5.83203125" style="136" customWidth="1"/>
    <col min="13837" max="13837" width="5.25" style="136" customWidth="1"/>
    <col min="13838" max="13839" width="6.1640625" style="136" customWidth="1"/>
    <col min="13840" max="13840" width="6.08203125" style="136" customWidth="1"/>
    <col min="13841" max="13841" width="3.1640625" style="136" customWidth="1"/>
    <col min="13842" max="13845" width="7.25" style="136" customWidth="1"/>
    <col min="13846" max="13846" width="8.1640625" style="136" customWidth="1"/>
    <col min="13847" max="13852" width="7.9140625" style="136" customWidth="1"/>
    <col min="13853" max="14080" width="8.25" style="136"/>
    <col min="14081" max="14081" width="3.08203125" style="136" customWidth="1"/>
    <col min="14082" max="14082" width="0.9140625" style="136" customWidth="1"/>
    <col min="14083" max="14083" width="10.4140625" style="136" customWidth="1"/>
    <col min="14084" max="14084" width="0.9140625" style="136" customWidth="1"/>
    <col min="14085" max="14085" width="7.4140625" style="136" customWidth="1"/>
    <col min="14086" max="14087" width="6.83203125" style="136" customWidth="1"/>
    <col min="14088" max="14088" width="4.9140625" style="136" customWidth="1"/>
    <col min="14089" max="14089" width="5.1640625" style="136" customWidth="1"/>
    <col min="14090" max="14091" width="6.1640625" style="136" customWidth="1"/>
    <col min="14092" max="14092" width="5.83203125" style="136" customWidth="1"/>
    <col min="14093" max="14093" width="5.25" style="136" customWidth="1"/>
    <col min="14094" max="14095" width="6.1640625" style="136" customWidth="1"/>
    <col min="14096" max="14096" width="6.08203125" style="136" customWidth="1"/>
    <col min="14097" max="14097" width="3.1640625" style="136" customWidth="1"/>
    <col min="14098" max="14101" width="7.25" style="136" customWidth="1"/>
    <col min="14102" max="14102" width="8.1640625" style="136" customWidth="1"/>
    <col min="14103" max="14108" width="7.9140625" style="136" customWidth="1"/>
    <col min="14109" max="14336" width="8.25" style="136"/>
    <col min="14337" max="14337" width="3.08203125" style="136" customWidth="1"/>
    <col min="14338" max="14338" width="0.9140625" style="136" customWidth="1"/>
    <col min="14339" max="14339" width="10.4140625" style="136" customWidth="1"/>
    <col min="14340" max="14340" width="0.9140625" style="136" customWidth="1"/>
    <col min="14341" max="14341" width="7.4140625" style="136" customWidth="1"/>
    <col min="14342" max="14343" width="6.83203125" style="136" customWidth="1"/>
    <col min="14344" max="14344" width="4.9140625" style="136" customWidth="1"/>
    <col min="14345" max="14345" width="5.1640625" style="136" customWidth="1"/>
    <col min="14346" max="14347" width="6.1640625" style="136" customWidth="1"/>
    <col min="14348" max="14348" width="5.83203125" style="136" customWidth="1"/>
    <col min="14349" max="14349" width="5.25" style="136" customWidth="1"/>
    <col min="14350" max="14351" width="6.1640625" style="136" customWidth="1"/>
    <col min="14352" max="14352" width="6.08203125" style="136" customWidth="1"/>
    <col min="14353" max="14353" width="3.1640625" style="136" customWidth="1"/>
    <col min="14354" max="14357" width="7.25" style="136" customWidth="1"/>
    <col min="14358" max="14358" width="8.1640625" style="136" customWidth="1"/>
    <col min="14359" max="14364" width="7.9140625" style="136" customWidth="1"/>
    <col min="14365" max="14592" width="8.25" style="136"/>
    <col min="14593" max="14593" width="3.08203125" style="136" customWidth="1"/>
    <col min="14594" max="14594" width="0.9140625" style="136" customWidth="1"/>
    <col min="14595" max="14595" width="10.4140625" style="136" customWidth="1"/>
    <col min="14596" max="14596" width="0.9140625" style="136" customWidth="1"/>
    <col min="14597" max="14597" width="7.4140625" style="136" customWidth="1"/>
    <col min="14598" max="14599" width="6.83203125" style="136" customWidth="1"/>
    <col min="14600" max="14600" width="4.9140625" style="136" customWidth="1"/>
    <col min="14601" max="14601" width="5.1640625" style="136" customWidth="1"/>
    <col min="14602" max="14603" width="6.1640625" style="136" customWidth="1"/>
    <col min="14604" max="14604" width="5.83203125" style="136" customWidth="1"/>
    <col min="14605" max="14605" width="5.25" style="136" customWidth="1"/>
    <col min="14606" max="14607" width="6.1640625" style="136" customWidth="1"/>
    <col min="14608" max="14608" width="6.08203125" style="136" customWidth="1"/>
    <col min="14609" max="14609" width="3.1640625" style="136" customWidth="1"/>
    <col min="14610" max="14613" width="7.25" style="136" customWidth="1"/>
    <col min="14614" max="14614" width="8.1640625" style="136" customWidth="1"/>
    <col min="14615" max="14620" width="7.9140625" style="136" customWidth="1"/>
    <col min="14621" max="14848" width="8.25" style="136"/>
    <col min="14849" max="14849" width="3.08203125" style="136" customWidth="1"/>
    <col min="14850" max="14850" width="0.9140625" style="136" customWidth="1"/>
    <col min="14851" max="14851" width="10.4140625" style="136" customWidth="1"/>
    <col min="14852" max="14852" width="0.9140625" style="136" customWidth="1"/>
    <col min="14853" max="14853" width="7.4140625" style="136" customWidth="1"/>
    <col min="14854" max="14855" width="6.83203125" style="136" customWidth="1"/>
    <col min="14856" max="14856" width="4.9140625" style="136" customWidth="1"/>
    <col min="14857" max="14857" width="5.1640625" style="136" customWidth="1"/>
    <col min="14858" max="14859" width="6.1640625" style="136" customWidth="1"/>
    <col min="14860" max="14860" width="5.83203125" style="136" customWidth="1"/>
    <col min="14861" max="14861" width="5.25" style="136" customWidth="1"/>
    <col min="14862" max="14863" width="6.1640625" style="136" customWidth="1"/>
    <col min="14864" max="14864" width="6.08203125" style="136" customWidth="1"/>
    <col min="14865" max="14865" width="3.1640625" style="136" customWidth="1"/>
    <col min="14866" max="14869" width="7.25" style="136" customWidth="1"/>
    <col min="14870" max="14870" width="8.1640625" style="136" customWidth="1"/>
    <col min="14871" max="14876" width="7.9140625" style="136" customWidth="1"/>
    <col min="14877" max="15104" width="8.25" style="136"/>
    <col min="15105" max="15105" width="3.08203125" style="136" customWidth="1"/>
    <col min="15106" max="15106" width="0.9140625" style="136" customWidth="1"/>
    <col min="15107" max="15107" width="10.4140625" style="136" customWidth="1"/>
    <col min="15108" max="15108" width="0.9140625" style="136" customWidth="1"/>
    <col min="15109" max="15109" width="7.4140625" style="136" customWidth="1"/>
    <col min="15110" max="15111" width="6.83203125" style="136" customWidth="1"/>
    <col min="15112" max="15112" width="4.9140625" style="136" customWidth="1"/>
    <col min="15113" max="15113" width="5.1640625" style="136" customWidth="1"/>
    <col min="15114" max="15115" width="6.1640625" style="136" customWidth="1"/>
    <col min="15116" max="15116" width="5.83203125" style="136" customWidth="1"/>
    <col min="15117" max="15117" width="5.25" style="136" customWidth="1"/>
    <col min="15118" max="15119" width="6.1640625" style="136" customWidth="1"/>
    <col min="15120" max="15120" width="6.08203125" style="136" customWidth="1"/>
    <col min="15121" max="15121" width="3.1640625" style="136" customWidth="1"/>
    <col min="15122" max="15125" width="7.25" style="136" customWidth="1"/>
    <col min="15126" max="15126" width="8.1640625" style="136" customWidth="1"/>
    <col min="15127" max="15132" width="7.9140625" style="136" customWidth="1"/>
    <col min="15133" max="15360" width="8.25" style="136"/>
    <col min="15361" max="15361" width="3.08203125" style="136" customWidth="1"/>
    <col min="15362" max="15362" width="0.9140625" style="136" customWidth="1"/>
    <col min="15363" max="15363" width="10.4140625" style="136" customWidth="1"/>
    <col min="15364" max="15364" width="0.9140625" style="136" customWidth="1"/>
    <col min="15365" max="15365" width="7.4140625" style="136" customWidth="1"/>
    <col min="15366" max="15367" width="6.83203125" style="136" customWidth="1"/>
    <col min="15368" max="15368" width="4.9140625" style="136" customWidth="1"/>
    <col min="15369" max="15369" width="5.1640625" style="136" customWidth="1"/>
    <col min="15370" max="15371" width="6.1640625" style="136" customWidth="1"/>
    <col min="15372" max="15372" width="5.83203125" style="136" customWidth="1"/>
    <col min="15373" max="15373" width="5.25" style="136" customWidth="1"/>
    <col min="15374" max="15375" width="6.1640625" style="136" customWidth="1"/>
    <col min="15376" max="15376" width="6.08203125" style="136" customWidth="1"/>
    <col min="15377" max="15377" width="3.1640625" style="136" customWidth="1"/>
    <col min="15378" max="15381" width="7.25" style="136" customWidth="1"/>
    <col min="15382" max="15382" width="8.1640625" style="136" customWidth="1"/>
    <col min="15383" max="15388" width="7.9140625" style="136" customWidth="1"/>
    <col min="15389" max="15616" width="8.25" style="136"/>
    <col min="15617" max="15617" width="3.08203125" style="136" customWidth="1"/>
    <col min="15618" max="15618" width="0.9140625" style="136" customWidth="1"/>
    <col min="15619" max="15619" width="10.4140625" style="136" customWidth="1"/>
    <col min="15620" max="15620" width="0.9140625" style="136" customWidth="1"/>
    <col min="15621" max="15621" width="7.4140625" style="136" customWidth="1"/>
    <col min="15622" max="15623" width="6.83203125" style="136" customWidth="1"/>
    <col min="15624" max="15624" width="4.9140625" style="136" customWidth="1"/>
    <col min="15625" max="15625" width="5.1640625" style="136" customWidth="1"/>
    <col min="15626" max="15627" width="6.1640625" style="136" customWidth="1"/>
    <col min="15628" max="15628" width="5.83203125" style="136" customWidth="1"/>
    <col min="15629" max="15629" width="5.25" style="136" customWidth="1"/>
    <col min="15630" max="15631" width="6.1640625" style="136" customWidth="1"/>
    <col min="15632" max="15632" width="6.08203125" style="136" customWidth="1"/>
    <col min="15633" max="15633" width="3.1640625" style="136" customWidth="1"/>
    <col min="15634" max="15637" width="7.25" style="136" customWidth="1"/>
    <col min="15638" max="15638" width="8.1640625" style="136" customWidth="1"/>
    <col min="15639" max="15644" width="7.9140625" style="136" customWidth="1"/>
    <col min="15645" max="15872" width="8.25" style="136"/>
    <col min="15873" max="15873" width="3.08203125" style="136" customWidth="1"/>
    <col min="15874" max="15874" width="0.9140625" style="136" customWidth="1"/>
    <col min="15875" max="15875" width="10.4140625" style="136" customWidth="1"/>
    <col min="15876" max="15876" width="0.9140625" style="136" customWidth="1"/>
    <col min="15877" max="15877" width="7.4140625" style="136" customWidth="1"/>
    <col min="15878" max="15879" width="6.83203125" style="136" customWidth="1"/>
    <col min="15880" max="15880" width="4.9140625" style="136" customWidth="1"/>
    <col min="15881" max="15881" width="5.1640625" style="136" customWidth="1"/>
    <col min="15882" max="15883" width="6.1640625" style="136" customWidth="1"/>
    <col min="15884" max="15884" width="5.83203125" style="136" customWidth="1"/>
    <col min="15885" max="15885" width="5.25" style="136" customWidth="1"/>
    <col min="15886" max="15887" width="6.1640625" style="136" customWidth="1"/>
    <col min="15888" max="15888" width="6.08203125" style="136" customWidth="1"/>
    <col min="15889" max="15889" width="3.1640625" style="136" customWidth="1"/>
    <col min="15890" max="15893" width="7.25" style="136" customWidth="1"/>
    <col min="15894" max="15894" width="8.1640625" style="136" customWidth="1"/>
    <col min="15895" max="15900" width="7.9140625" style="136" customWidth="1"/>
    <col min="15901" max="16128" width="8.25" style="136"/>
    <col min="16129" max="16129" width="3.08203125" style="136" customWidth="1"/>
    <col min="16130" max="16130" width="0.9140625" style="136" customWidth="1"/>
    <col min="16131" max="16131" width="10.4140625" style="136" customWidth="1"/>
    <col min="16132" max="16132" width="0.9140625" style="136" customWidth="1"/>
    <col min="16133" max="16133" width="7.4140625" style="136" customWidth="1"/>
    <col min="16134" max="16135" width="6.83203125" style="136" customWidth="1"/>
    <col min="16136" max="16136" width="4.9140625" style="136" customWidth="1"/>
    <col min="16137" max="16137" width="5.1640625" style="136" customWidth="1"/>
    <col min="16138" max="16139" width="6.1640625" style="136" customWidth="1"/>
    <col min="16140" max="16140" width="5.83203125" style="136" customWidth="1"/>
    <col min="16141" max="16141" width="5.25" style="136" customWidth="1"/>
    <col min="16142" max="16143" width="6.1640625" style="136" customWidth="1"/>
    <col min="16144" max="16144" width="6.08203125" style="136" customWidth="1"/>
    <col min="16145" max="16145" width="3.1640625" style="136" customWidth="1"/>
    <col min="16146" max="16149" width="7.25" style="136" customWidth="1"/>
    <col min="16150" max="16150" width="8.1640625" style="136" customWidth="1"/>
    <col min="16151" max="16156" width="7.9140625" style="136" customWidth="1"/>
    <col min="16157" max="16384" width="8.25" style="136"/>
  </cols>
  <sheetData>
    <row r="1" spans="1:33" ht="21">
      <c r="C1" s="997"/>
      <c r="D1" s="997"/>
      <c r="E1" s="1446" t="s">
        <v>439</v>
      </c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998"/>
      <c r="R1" s="997" t="s">
        <v>440</v>
      </c>
      <c r="S1" s="997"/>
      <c r="T1" s="997"/>
      <c r="U1" s="997"/>
      <c r="V1" s="997"/>
      <c r="W1" s="997"/>
      <c r="X1" s="997"/>
      <c r="Y1" s="997"/>
      <c r="Z1" s="997"/>
      <c r="AA1" s="997"/>
      <c r="AB1" s="997"/>
    </row>
    <row r="2" spans="1:33" s="143" customFormat="1" ht="14.5" thickBot="1">
      <c r="A2" s="124"/>
      <c r="B2" s="124"/>
      <c r="C2" s="124"/>
      <c r="D2" s="124"/>
      <c r="E2" s="124"/>
      <c r="F2" s="124"/>
      <c r="G2" s="138"/>
      <c r="H2" s="138"/>
      <c r="I2" s="999"/>
      <c r="J2" s="999"/>
      <c r="K2" s="999"/>
      <c r="L2" s="99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75" t="s">
        <v>271</v>
      </c>
      <c r="Y2" s="1375"/>
      <c r="Z2" s="1375"/>
      <c r="AA2" s="1375"/>
      <c r="AB2" s="1375"/>
    </row>
    <row r="3" spans="1:33" s="143" customFormat="1" ht="22.5" customHeight="1" thickBot="1">
      <c r="A3" s="1447" t="s">
        <v>441</v>
      </c>
      <c r="B3" s="1448"/>
      <c r="C3" s="1448"/>
      <c r="D3" s="1449"/>
      <c r="E3" s="1428" t="s">
        <v>142</v>
      </c>
      <c r="F3" s="1000" t="s">
        <v>442</v>
      </c>
      <c r="G3" s="1001" t="s">
        <v>443</v>
      </c>
      <c r="H3" s="765" t="s">
        <v>444</v>
      </c>
      <c r="I3" s="1450" t="s">
        <v>445</v>
      </c>
      <c r="J3" s="1450"/>
      <c r="K3" s="1450"/>
      <c r="L3" s="1450"/>
      <c r="M3" s="1264" t="s">
        <v>446</v>
      </c>
      <c r="N3" s="1381"/>
      <c r="O3" s="1381"/>
      <c r="P3" s="1265"/>
      <c r="Q3" s="1002"/>
      <c r="R3" s="1451" t="s">
        <v>447</v>
      </c>
      <c r="S3" s="1451"/>
      <c r="T3" s="1451"/>
      <c r="U3" s="1451"/>
      <c r="V3" s="1266" t="s">
        <v>448</v>
      </c>
      <c r="W3" s="1267"/>
      <c r="X3" s="1267"/>
      <c r="Y3" s="1267"/>
      <c r="Z3" s="1267"/>
      <c r="AA3" s="1267"/>
      <c r="AB3" s="1268"/>
    </row>
    <row r="4" spans="1:33" s="143" customFormat="1" ht="14.5" thickBot="1">
      <c r="A4" s="1003"/>
      <c r="B4" s="1004"/>
      <c r="C4" s="1004"/>
      <c r="D4" s="1005"/>
      <c r="E4" s="1429"/>
      <c r="F4" s="1006"/>
      <c r="G4" s="1434" t="s">
        <v>449</v>
      </c>
      <c r="H4" s="1434" t="s">
        <v>450</v>
      </c>
      <c r="I4" s="1425" t="s">
        <v>451</v>
      </c>
      <c r="J4" s="1426"/>
      <c r="K4" s="1427"/>
      <c r="L4" s="1428" t="s">
        <v>452</v>
      </c>
      <c r="M4" s="1431" t="s">
        <v>451</v>
      </c>
      <c r="N4" s="1432"/>
      <c r="O4" s="1433"/>
      <c r="P4" s="1434" t="s">
        <v>452</v>
      </c>
      <c r="Q4" s="1007"/>
      <c r="R4" s="1431" t="s">
        <v>451</v>
      </c>
      <c r="S4" s="1432"/>
      <c r="T4" s="1433"/>
      <c r="U4" s="1434" t="s">
        <v>452</v>
      </c>
      <c r="V4" s="388"/>
      <c r="W4" s="1008" t="s">
        <v>453</v>
      </c>
      <c r="X4" s="1009" t="s">
        <v>454</v>
      </c>
      <c r="Y4" s="1009" t="s">
        <v>455</v>
      </c>
      <c r="Z4" s="1009" t="s">
        <v>456</v>
      </c>
      <c r="AA4" s="1009" t="s">
        <v>457</v>
      </c>
      <c r="AB4" s="1010" t="s">
        <v>121</v>
      </c>
    </row>
    <row r="5" spans="1:33" s="143" customFormat="1" ht="22.5" customHeight="1">
      <c r="A5" s="1003"/>
      <c r="B5" s="1004"/>
      <c r="C5" s="1004"/>
      <c r="D5" s="1005"/>
      <c r="E5" s="1429"/>
      <c r="F5" s="1011" t="s">
        <v>458</v>
      </c>
      <c r="G5" s="1435"/>
      <c r="H5" s="1435"/>
      <c r="I5" s="1012" t="s">
        <v>459</v>
      </c>
      <c r="J5" s="74" t="s">
        <v>460</v>
      </c>
      <c r="K5" s="1013" t="s">
        <v>461</v>
      </c>
      <c r="L5" s="1429"/>
      <c r="M5" s="1014" t="s">
        <v>459</v>
      </c>
      <c r="N5" s="1015" t="s">
        <v>460</v>
      </c>
      <c r="O5" s="1016" t="s">
        <v>461</v>
      </c>
      <c r="P5" s="1435"/>
      <c r="Q5" s="1007"/>
      <c r="R5" s="1014" t="s">
        <v>459</v>
      </c>
      <c r="S5" s="1015" t="s">
        <v>460</v>
      </c>
      <c r="T5" s="1016" t="s">
        <v>461</v>
      </c>
      <c r="U5" s="1435"/>
      <c r="V5" s="388" t="s">
        <v>462</v>
      </c>
      <c r="W5" s="450"/>
      <c r="X5" s="1017" t="s">
        <v>463</v>
      </c>
      <c r="Y5" s="1018" t="s">
        <v>464</v>
      </c>
      <c r="Z5" s="1019" t="s">
        <v>465</v>
      </c>
      <c r="AA5" s="1019" t="s">
        <v>466</v>
      </c>
      <c r="AB5" s="1020" t="s">
        <v>140</v>
      </c>
    </row>
    <row r="6" spans="1:33" s="143" customFormat="1" ht="22.5" customHeight="1" thickBot="1">
      <c r="A6" s="1437" t="s">
        <v>408</v>
      </c>
      <c r="B6" s="1438"/>
      <c r="C6" s="1438"/>
      <c r="D6" s="1439"/>
      <c r="E6" s="1021" t="s">
        <v>467</v>
      </c>
      <c r="F6" s="549" t="s">
        <v>468</v>
      </c>
      <c r="G6" s="1436"/>
      <c r="H6" s="1436"/>
      <c r="I6" s="862" t="s">
        <v>469</v>
      </c>
      <c r="J6" s="1022" t="s">
        <v>470</v>
      </c>
      <c r="K6" s="1023" t="s">
        <v>470</v>
      </c>
      <c r="L6" s="1430"/>
      <c r="M6" s="494" t="s">
        <v>469</v>
      </c>
      <c r="N6" s="1024" t="s">
        <v>470</v>
      </c>
      <c r="O6" s="1025" t="s">
        <v>470</v>
      </c>
      <c r="P6" s="1436"/>
      <c r="Q6" s="1007"/>
      <c r="R6" s="494" t="s">
        <v>469</v>
      </c>
      <c r="S6" s="1024" t="s">
        <v>470</v>
      </c>
      <c r="T6" s="1025" t="s">
        <v>470</v>
      </c>
      <c r="U6" s="1436"/>
      <c r="V6" s="394"/>
      <c r="W6" s="494" t="s">
        <v>471</v>
      </c>
      <c r="X6" s="1024" t="s">
        <v>472</v>
      </c>
      <c r="Y6" s="1024" t="s">
        <v>473</v>
      </c>
      <c r="Z6" s="1024" t="s">
        <v>474</v>
      </c>
      <c r="AA6" s="1024" t="s">
        <v>475</v>
      </c>
      <c r="AB6" s="1025" t="s">
        <v>150</v>
      </c>
    </row>
    <row r="7" spans="1:33" s="143" customFormat="1" ht="22" customHeight="1">
      <c r="A7" s="1440" t="s">
        <v>476</v>
      </c>
      <c r="B7" s="1441"/>
      <c r="C7" s="1441"/>
      <c r="D7" s="1442"/>
      <c r="E7" s="1026">
        <v>112618</v>
      </c>
      <c r="F7" s="1027">
        <v>67943</v>
      </c>
      <c r="G7" s="1027">
        <v>67698</v>
      </c>
      <c r="H7" s="1028">
        <v>245</v>
      </c>
      <c r="I7" s="1029">
        <v>884</v>
      </c>
      <c r="J7" s="1030">
        <v>27245</v>
      </c>
      <c r="K7" s="1031">
        <v>13984</v>
      </c>
      <c r="L7" s="1027">
        <v>2562</v>
      </c>
      <c r="M7" s="1029">
        <v>367</v>
      </c>
      <c r="N7" s="1030">
        <v>13168</v>
      </c>
      <c r="O7" s="1031">
        <v>6897</v>
      </c>
      <c r="P7" s="1027">
        <v>2151</v>
      </c>
      <c r="Q7" s="1032"/>
      <c r="R7" s="1029">
        <v>517</v>
      </c>
      <c r="S7" s="1030">
        <v>14077</v>
      </c>
      <c r="T7" s="1031">
        <v>7087</v>
      </c>
      <c r="U7" s="1027">
        <v>411</v>
      </c>
      <c r="V7" s="1027">
        <v>2157</v>
      </c>
      <c r="W7" s="1029">
        <v>220</v>
      </c>
      <c r="X7" s="1030">
        <v>3</v>
      </c>
      <c r="Y7" s="1030">
        <v>1344</v>
      </c>
      <c r="Z7" s="1030">
        <v>191</v>
      </c>
      <c r="AA7" s="1030">
        <v>0</v>
      </c>
      <c r="AB7" s="1031">
        <v>399</v>
      </c>
    </row>
    <row r="8" spans="1:33" s="143" customFormat="1" ht="22" customHeight="1">
      <c r="A8" s="1440" t="s">
        <v>477</v>
      </c>
      <c r="B8" s="1441"/>
      <c r="C8" s="1441"/>
      <c r="D8" s="1442"/>
      <c r="E8" s="1026">
        <v>113271</v>
      </c>
      <c r="F8" s="1027">
        <v>68575</v>
      </c>
      <c r="G8" s="1027">
        <v>68227</v>
      </c>
      <c r="H8" s="1028">
        <v>348</v>
      </c>
      <c r="I8" s="1029">
        <v>901</v>
      </c>
      <c r="J8" s="1030">
        <v>27356</v>
      </c>
      <c r="K8" s="1031">
        <v>13970</v>
      </c>
      <c r="L8" s="1027">
        <v>2469</v>
      </c>
      <c r="M8" s="1029">
        <v>368</v>
      </c>
      <c r="N8" s="1030">
        <v>12570</v>
      </c>
      <c r="O8" s="1031">
        <v>6179</v>
      </c>
      <c r="P8" s="1027">
        <v>2061</v>
      </c>
      <c r="Q8" s="1032"/>
      <c r="R8" s="1029">
        <v>533</v>
      </c>
      <c r="S8" s="1030">
        <v>14786</v>
      </c>
      <c r="T8" s="1031">
        <v>7791</v>
      </c>
      <c r="U8" s="1027">
        <v>408</v>
      </c>
      <c r="V8" s="1027">
        <v>2060</v>
      </c>
      <c r="W8" s="1029">
        <v>216</v>
      </c>
      <c r="X8" s="1030">
        <v>3</v>
      </c>
      <c r="Y8" s="1030">
        <v>1321</v>
      </c>
      <c r="Z8" s="1030">
        <v>168</v>
      </c>
      <c r="AA8" s="1030">
        <v>0</v>
      </c>
      <c r="AB8" s="1031">
        <v>352</v>
      </c>
    </row>
    <row r="9" spans="1:33" s="143" customFormat="1" ht="22" customHeight="1">
      <c r="A9" s="1440" t="s">
        <v>478</v>
      </c>
      <c r="B9" s="1441"/>
      <c r="C9" s="1441"/>
      <c r="D9" s="1442"/>
      <c r="E9" s="1026">
        <v>113693</v>
      </c>
      <c r="F9" s="1027">
        <v>68791</v>
      </c>
      <c r="G9" s="1027">
        <v>68454</v>
      </c>
      <c r="H9" s="1028">
        <v>337</v>
      </c>
      <c r="I9" s="1029">
        <v>900</v>
      </c>
      <c r="J9" s="1030">
        <v>27609</v>
      </c>
      <c r="K9" s="1031">
        <v>13936</v>
      </c>
      <c r="L9" s="1027">
        <v>2457</v>
      </c>
      <c r="M9" s="1029">
        <v>369</v>
      </c>
      <c r="N9" s="1030">
        <v>12819</v>
      </c>
      <c r="O9" s="1031">
        <v>6106</v>
      </c>
      <c r="P9" s="1027">
        <v>2052</v>
      </c>
      <c r="Q9" s="1032"/>
      <c r="R9" s="1029">
        <v>531</v>
      </c>
      <c r="S9" s="1030">
        <v>14790</v>
      </c>
      <c r="T9" s="1031">
        <v>7785</v>
      </c>
      <c r="U9" s="1027">
        <v>405</v>
      </c>
      <c r="V9" s="1027">
        <v>1991</v>
      </c>
      <c r="W9" s="1029">
        <v>211</v>
      </c>
      <c r="X9" s="1030">
        <v>3</v>
      </c>
      <c r="Y9" s="1030">
        <v>1280</v>
      </c>
      <c r="Z9" s="1030">
        <v>147</v>
      </c>
      <c r="AA9" s="1030">
        <v>0</v>
      </c>
      <c r="AB9" s="1031">
        <v>350</v>
      </c>
    </row>
    <row r="10" spans="1:33" s="143" customFormat="1" ht="22" customHeight="1" thickBot="1">
      <c r="A10" s="1443" t="s">
        <v>479</v>
      </c>
      <c r="B10" s="1444"/>
      <c r="C10" s="1444"/>
      <c r="D10" s="1445"/>
      <c r="E10" s="1033">
        <v>114654</v>
      </c>
      <c r="F10" s="1034">
        <v>69616</v>
      </c>
      <c r="G10" s="1034">
        <v>69272</v>
      </c>
      <c r="H10" s="1035">
        <v>344</v>
      </c>
      <c r="I10" s="1036">
        <v>916</v>
      </c>
      <c r="J10" s="1037">
        <v>27760</v>
      </c>
      <c r="K10" s="1038">
        <v>13914</v>
      </c>
      <c r="L10" s="1034">
        <v>2448</v>
      </c>
      <c r="M10" s="1036">
        <v>375</v>
      </c>
      <c r="N10" s="1037">
        <v>12707</v>
      </c>
      <c r="O10" s="1038">
        <v>6135</v>
      </c>
      <c r="P10" s="1034">
        <v>2051</v>
      </c>
      <c r="Q10" s="1039"/>
      <c r="R10" s="1036">
        <v>541</v>
      </c>
      <c r="S10" s="1037">
        <v>15053</v>
      </c>
      <c r="T10" s="1038">
        <v>7779</v>
      </c>
      <c r="U10" s="1034">
        <v>397</v>
      </c>
      <c r="V10" s="1034">
        <v>2011</v>
      </c>
      <c r="W10" s="1036">
        <v>211</v>
      </c>
      <c r="X10" s="1037">
        <v>3</v>
      </c>
      <c r="Y10" s="1037">
        <v>1296</v>
      </c>
      <c r="Z10" s="1037">
        <v>147</v>
      </c>
      <c r="AA10" s="1037">
        <v>0</v>
      </c>
      <c r="AB10" s="1038">
        <v>354</v>
      </c>
    </row>
    <row r="11" spans="1:33" s="143" customFormat="1" ht="22" customHeight="1" thickBot="1">
      <c r="A11" s="1422" t="s">
        <v>480</v>
      </c>
      <c r="B11" s="1423"/>
      <c r="C11" s="1423"/>
      <c r="D11" s="1424"/>
      <c r="E11" s="1040">
        <f>SUM(E12:E38)</f>
        <v>116028</v>
      </c>
      <c r="F11" s="1041">
        <f t="shared" ref="F11:O11" si="0">SUM(F12:F38)</f>
        <v>70791</v>
      </c>
      <c r="G11" s="1041">
        <f t="shared" si="0"/>
        <v>70447</v>
      </c>
      <c r="H11" s="1042">
        <f t="shared" si="0"/>
        <v>344</v>
      </c>
      <c r="I11" s="1043">
        <f t="shared" si="0"/>
        <v>937</v>
      </c>
      <c r="J11" s="1044">
        <f t="shared" si="0"/>
        <v>27886</v>
      </c>
      <c r="K11" s="1045">
        <f t="shared" si="0"/>
        <v>13978</v>
      </c>
      <c r="L11" s="1041">
        <f t="shared" si="0"/>
        <v>2436</v>
      </c>
      <c r="M11" s="1043">
        <f t="shared" si="0"/>
        <v>376</v>
      </c>
      <c r="N11" s="1044">
        <f t="shared" si="0"/>
        <v>12766</v>
      </c>
      <c r="O11" s="1045">
        <f t="shared" si="0"/>
        <v>6218</v>
      </c>
      <c r="P11" s="1041">
        <f>SUM(P12:P38)</f>
        <v>2040</v>
      </c>
      <c r="Q11" s="1039"/>
      <c r="R11" s="1043">
        <f t="shared" ref="R11:AB11" si="1">SUM(R12:R38)</f>
        <v>561</v>
      </c>
      <c r="S11" s="1044">
        <f t="shared" si="1"/>
        <v>15120</v>
      </c>
      <c r="T11" s="1045">
        <f t="shared" si="1"/>
        <v>7760</v>
      </c>
      <c r="U11" s="1041">
        <f t="shared" si="1"/>
        <v>396</v>
      </c>
      <c r="V11" s="1041">
        <f t="shared" si="1"/>
        <v>1805</v>
      </c>
      <c r="W11" s="1043">
        <f t="shared" si="1"/>
        <v>211</v>
      </c>
      <c r="X11" s="1044">
        <f t="shared" si="1"/>
        <v>3</v>
      </c>
      <c r="Y11" s="1044">
        <f t="shared" si="1"/>
        <v>1308</v>
      </c>
      <c r="Z11" s="1044">
        <f t="shared" si="1"/>
        <v>173</v>
      </c>
      <c r="AA11" s="1044">
        <f>SUM(AA12:AA38)</f>
        <v>0</v>
      </c>
      <c r="AB11" s="1045">
        <f t="shared" si="1"/>
        <v>110</v>
      </c>
    </row>
    <row r="12" spans="1:33" s="330" customFormat="1" ht="22" customHeight="1">
      <c r="A12" s="1046">
        <v>1</v>
      </c>
      <c r="B12" s="1047"/>
      <c r="C12" s="1048" t="s">
        <v>8</v>
      </c>
      <c r="D12" s="1049"/>
      <c r="E12" s="1050">
        <v>16542</v>
      </c>
      <c r="F12" s="1050">
        <v>12265</v>
      </c>
      <c r="G12" s="1051">
        <v>12196</v>
      </c>
      <c r="H12" s="1052">
        <v>69</v>
      </c>
      <c r="I12" s="882">
        <v>125</v>
      </c>
      <c r="J12" s="1053">
        <v>2003</v>
      </c>
      <c r="K12" s="1054">
        <v>2149</v>
      </c>
      <c r="L12" s="1050"/>
      <c r="M12" s="1055">
        <v>86</v>
      </c>
      <c r="N12" s="1053">
        <v>484</v>
      </c>
      <c r="O12" s="1054">
        <v>438</v>
      </c>
      <c r="P12" s="1050"/>
      <c r="Q12" s="1056"/>
      <c r="R12" s="1055">
        <v>39</v>
      </c>
      <c r="S12" s="1053">
        <v>1519</v>
      </c>
      <c r="T12" s="1057">
        <v>1711</v>
      </c>
      <c r="U12" s="1058"/>
      <c r="V12" s="1050">
        <v>212</v>
      </c>
      <c r="W12" s="1059"/>
      <c r="X12" s="1053"/>
      <c r="Y12" s="1053">
        <v>182</v>
      </c>
      <c r="Z12" s="1053">
        <v>9</v>
      </c>
      <c r="AA12" s="1053"/>
      <c r="AB12" s="1057">
        <v>21</v>
      </c>
      <c r="AC12" s="1060"/>
      <c r="AD12" s="1061"/>
      <c r="AE12" s="1061"/>
      <c r="AF12" s="1061"/>
      <c r="AG12" s="1061"/>
    </row>
    <row r="13" spans="1:33" s="1061" customFormat="1" ht="22" customHeight="1">
      <c r="A13" s="1062">
        <v>2</v>
      </c>
      <c r="B13" s="1063"/>
      <c r="C13" s="1064" t="s">
        <v>9</v>
      </c>
      <c r="D13" s="1065"/>
      <c r="E13" s="1026">
        <v>4812</v>
      </c>
      <c r="F13" s="1026">
        <v>2802</v>
      </c>
      <c r="G13" s="1066">
        <v>2797</v>
      </c>
      <c r="H13" s="1067">
        <v>5</v>
      </c>
      <c r="I13" s="1068">
        <v>16</v>
      </c>
      <c r="J13" s="1030">
        <v>676</v>
      </c>
      <c r="K13" s="1069">
        <v>719</v>
      </c>
      <c r="L13" s="1026">
        <v>599</v>
      </c>
      <c r="M13" s="1070">
        <v>5</v>
      </c>
      <c r="N13" s="1030">
        <v>280</v>
      </c>
      <c r="O13" s="1069">
        <v>284</v>
      </c>
      <c r="P13" s="1026">
        <v>419</v>
      </c>
      <c r="Q13" s="1056"/>
      <c r="R13" s="1070">
        <v>11</v>
      </c>
      <c r="S13" s="1030">
        <v>396</v>
      </c>
      <c r="T13" s="1069">
        <v>435</v>
      </c>
      <c r="U13" s="1026">
        <v>180</v>
      </c>
      <c r="V13" s="1026">
        <v>57</v>
      </c>
      <c r="W13" s="1070"/>
      <c r="X13" s="1071"/>
      <c r="Y13" s="1071">
        <v>53</v>
      </c>
      <c r="Z13" s="1071">
        <v>4</v>
      </c>
      <c r="AA13" s="1071"/>
      <c r="AB13" s="1069"/>
      <c r="AC13" s="1060"/>
    </row>
    <row r="14" spans="1:33" s="330" customFormat="1" ht="22" customHeight="1">
      <c r="A14" s="1072">
        <v>3</v>
      </c>
      <c r="B14" s="1073"/>
      <c r="C14" s="1074" t="s">
        <v>10</v>
      </c>
      <c r="D14" s="1075"/>
      <c r="E14" s="1076">
        <v>9783</v>
      </c>
      <c r="F14" s="1076">
        <v>7155</v>
      </c>
      <c r="G14" s="1077">
        <v>7097</v>
      </c>
      <c r="H14" s="1078">
        <v>58</v>
      </c>
      <c r="I14" s="1079">
        <v>60</v>
      </c>
      <c r="J14" s="1080">
        <v>616</v>
      </c>
      <c r="K14" s="1081">
        <v>1952</v>
      </c>
      <c r="L14" s="1076"/>
      <c r="M14" s="1082">
        <v>25</v>
      </c>
      <c r="N14" s="1080">
        <v>223</v>
      </c>
      <c r="O14" s="1081">
        <v>667</v>
      </c>
      <c r="P14" s="1076"/>
      <c r="Q14" s="1056"/>
      <c r="R14" s="1082">
        <v>35</v>
      </c>
      <c r="S14" s="1080">
        <v>393</v>
      </c>
      <c r="T14" s="1081">
        <v>1285</v>
      </c>
      <c r="U14" s="1076"/>
      <c r="V14" s="1076">
        <v>106</v>
      </c>
      <c r="W14" s="1082"/>
      <c r="X14" s="1083"/>
      <c r="Y14" s="1083">
        <v>90</v>
      </c>
      <c r="Z14" s="1083">
        <v>4</v>
      </c>
      <c r="AA14" s="1083"/>
      <c r="AB14" s="1081">
        <v>12</v>
      </c>
      <c r="AC14" s="1060"/>
      <c r="AD14" s="1061"/>
      <c r="AE14" s="1061"/>
      <c r="AF14" s="1061"/>
      <c r="AG14" s="1061"/>
    </row>
    <row r="15" spans="1:33" s="330" customFormat="1" ht="22" customHeight="1">
      <c r="A15" s="1062">
        <v>4</v>
      </c>
      <c r="B15" s="1063"/>
      <c r="C15" s="1064" t="s">
        <v>11</v>
      </c>
      <c r="D15" s="1065"/>
      <c r="E15" s="1026">
        <v>2270</v>
      </c>
      <c r="F15" s="1026">
        <v>814</v>
      </c>
      <c r="G15" s="1066">
        <v>806</v>
      </c>
      <c r="H15" s="1067">
        <v>8</v>
      </c>
      <c r="I15" s="1068">
        <v>1</v>
      </c>
      <c r="J15" s="1030">
        <v>131</v>
      </c>
      <c r="K15" s="1069">
        <v>44</v>
      </c>
      <c r="L15" s="1026">
        <v>1280</v>
      </c>
      <c r="M15" s="1070">
        <v>1</v>
      </c>
      <c r="N15" s="1030">
        <v>38</v>
      </c>
      <c r="O15" s="1069">
        <v>21</v>
      </c>
      <c r="P15" s="1026">
        <v>1237</v>
      </c>
      <c r="Q15" s="1056"/>
      <c r="R15" s="1070"/>
      <c r="S15" s="1030">
        <v>93</v>
      </c>
      <c r="T15" s="1069">
        <v>23</v>
      </c>
      <c r="U15" s="1026">
        <v>43</v>
      </c>
      <c r="V15" s="1026"/>
      <c r="W15" s="1070"/>
      <c r="X15" s="1071"/>
      <c r="Y15" s="1071"/>
      <c r="Z15" s="1071"/>
      <c r="AA15" s="1071"/>
      <c r="AB15" s="1069"/>
      <c r="AC15" s="1060"/>
      <c r="AD15" s="1061"/>
      <c r="AE15" s="1061"/>
      <c r="AF15" s="1061"/>
      <c r="AG15" s="1061"/>
    </row>
    <row r="16" spans="1:33" s="330" customFormat="1" ht="22" customHeight="1">
      <c r="A16" s="1084">
        <v>5</v>
      </c>
      <c r="B16" s="1085"/>
      <c r="C16" s="291" t="s">
        <v>12</v>
      </c>
      <c r="D16" s="1086"/>
      <c r="E16" s="1087">
        <v>3181</v>
      </c>
      <c r="F16" s="1087">
        <v>2017</v>
      </c>
      <c r="G16" s="1088">
        <v>2008</v>
      </c>
      <c r="H16" s="1089">
        <v>9</v>
      </c>
      <c r="I16" s="1090">
        <v>42</v>
      </c>
      <c r="J16" s="1091">
        <v>681</v>
      </c>
      <c r="K16" s="1092">
        <v>441</v>
      </c>
      <c r="L16" s="1087"/>
      <c r="M16" s="1093">
        <v>19</v>
      </c>
      <c r="N16" s="1091">
        <v>334</v>
      </c>
      <c r="O16" s="1092">
        <v>158</v>
      </c>
      <c r="P16" s="1087"/>
      <c r="Q16" s="1056"/>
      <c r="R16" s="1093">
        <v>23</v>
      </c>
      <c r="S16" s="1091">
        <v>347</v>
      </c>
      <c r="T16" s="1092">
        <v>283</v>
      </c>
      <c r="U16" s="1087"/>
      <c r="V16" s="1087">
        <v>37</v>
      </c>
      <c r="W16" s="1093"/>
      <c r="X16" s="1094"/>
      <c r="Y16" s="1094">
        <v>31</v>
      </c>
      <c r="Z16" s="1094">
        <v>4</v>
      </c>
      <c r="AA16" s="1094"/>
      <c r="AB16" s="1092">
        <v>2</v>
      </c>
      <c r="AC16" s="1060"/>
      <c r="AD16" s="1061"/>
      <c r="AE16" s="1061"/>
      <c r="AF16" s="1061"/>
      <c r="AG16" s="1061"/>
    </row>
    <row r="17" spans="1:147" s="330" customFormat="1" ht="22" customHeight="1">
      <c r="A17" s="1072">
        <v>6</v>
      </c>
      <c r="B17" s="1073"/>
      <c r="C17" s="1074" t="s">
        <v>13</v>
      </c>
      <c r="D17" s="1075"/>
      <c r="E17" s="1076">
        <v>1171</v>
      </c>
      <c r="F17" s="1076">
        <v>371</v>
      </c>
      <c r="G17" s="1076">
        <v>371</v>
      </c>
      <c r="H17" s="1095"/>
      <c r="I17" s="1082">
        <v>1</v>
      </c>
      <c r="J17" s="1080">
        <v>301</v>
      </c>
      <c r="K17" s="1081">
        <v>349</v>
      </c>
      <c r="L17" s="1076">
        <v>149</v>
      </c>
      <c r="M17" s="1082"/>
      <c r="N17" s="1080">
        <v>143</v>
      </c>
      <c r="O17" s="1081">
        <v>235</v>
      </c>
      <c r="P17" s="1076">
        <v>134</v>
      </c>
      <c r="Q17" s="1056"/>
      <c r="R17" s="1082">
        <v>1</v>
      </c>
      <c r="S17" s="1080">
        <v>158</v>
      </c>
      <c r="T17" s="1081">
        <v>114</v>
      </c>
      <c r="U17" s="1076">
        <v>15</v>
      </c>
      <c r="V17" s="1076">
        <v>23</v>
      </c>
      <c r="W17" s="1082"/>
      <c r="X17" s="1083"/>
      <c r="Y17" s="1083">
        <v>18</v>
      </c>
      <c r="Z17" s="1083">
        <v>1</v>
      </c>
      <c r="AA17" s="1083"/>
      <c r="AB17" s="1081">
        <v>4</v>
      </c>
      <c r="AC17" s="1060"/>
      <c r="AD17" s="1061"/>
      <c r="AE17" s="1061"/>
      <c r="AF17" s="1061"/>
      <c r="AG17" s="1061"/>
    </row>
    <row r="18" spans="1:147" s="1097" customFormat="1" ht="22" customHeight="1">
      <c r="A18" s="1062">
        <v>7</v>
      </c>
      <c r="B18" s="1063"/>
      <c r="C18" s="1064" t="s">
        <v>14</v>
      </c>
      <c r="D18" s="1065"/>
      <c r="E18" s="1026">
        <v>5240</v>
      </c>
      <c r="F18" s="1026">
        <v>2816</v>
      </c>
      <c r="G18" s="1026">
        <v>2816</v>
      </c>
      <c r="H18" s="1096"/>
      <c r="I18" s="1070">
        <v>18</v>
      </c>
      <c r="J18" s="1030">
        <v>1724</v>
      </c>
      <c r="K18" s="1069">
        <v>420</v>
      </c>
      <c r="L18" s="1026">
        <v>262</v>
      </c>
      <c r="M18" s="1070">
        <v>3</v>
      </c>
      <c r="N18" s="1030">
        <v>1124</v>
      </c>
      <c r="O18" s="1069">
        <v>383</v>
      </c>
      <c r="P18" s="1026">
        <v>249</v>
      </c>
      <c r="Q18" s="1056"/>
      <c r="R18" s="1070">
        <v>15</v>
      </c>
      <c r="S18" s="1030">
        <v>600</v>
      </c>
      <c r="T18" s="1069">
        <v>37</v>
      </c>
      <c r="U18" s="1026">
        <v>13</v>
      </c>
      <c r="V18" s="1026">
        <v>62</v>
      </c>
      <c r="W18" s="1070">
        <v>5</v>
      </c>
      <c r="X18" s="1071"/>
      <c r="Y18" s="1071">
        <v>41</v>
      </c>
      <c r="Z18" s="1071">
        <v>13</v>
      </c>
      <c r="AA18" s="1071"/>
      <c r="AB18" s="1069">
        <v>3</v>
      </c>
      <c r="AC18" s="1060"/>
      <c r="AD18" s="1061"/>
      <c r="AE18" s="1061"/>
      <c r="AF18" s="1061"/>
      <c r="AG18" s="1061"/>
      <c r="AH18" s="1061"/>
      <c r="AI18" s="1061"/>
      <c r="AJ18" s="1061"/>
      <c r="AK18" s="1061"/>
      <c r="AL18" s="1061"/>
      <c r="AM18" s="1061"/>
      <c r="AN18" s="1061"/>
      <c r="AO18" s="1061"/>
      <c r="AP18" s="1061"/>
      <c r="AQ18" s="1061"/>
      <c r="AR18" s="1061"/>
      <c r="AS18" s="1061"/>
      <c r="AT18" s="1061"/>
      <c r="AU18" s="1061"/>
      <c r="AV18" s="1061"/>
      <c r="AW18" s="1061"/>
      <c r="AX18" s="1061"/>
      <c r="AY18" s="1061"/>
      <c r="AZ18" s="1061"/>
      <c r="BA18" s="1061"/>
      <c r="BB18" s="1061"/>
      <c r="BC18" s="1061"/>
      <c r="BD18" s="1061"/>
      <c r="BE18" s="1061"/>
      <c r="BF18" s="1061"/>
      <c r="BG18" s="1061"/>
      <c r="BH18" s="1061"/>
      <c r="BI18" s="1061"/>
      <c r="BJ18" s="1061"/>
      <c r="BK18" s="1061"/>
      <c r="BL18" s="1061"/>
      <c r="BM18" s="1061"/>
      <c r="BN18" s="1061"/>
      <c r="BO18" s="1061"/>
      <c r="BP18" s="1061"/>
      <c r="BQ18" s="1061"/>
      <c r="BR18" s="1061"/>
      <c r="BS18" s="1061"/>
      <c r="BT18" s="1061"/>
      <c r="BU18" s="1061"/>
      <c r="BV18" s="1061"/>
      <c r="BW18" s="1061"/>
      <c r="BX18" s="1061"/>
      <c r="BY18" s="1061"/>
      <c r="BZ18" s="1061"/>
      <c r="CA18" s="1061"/>
      <c r="CB18" s="1061"/>
      <c r="CC18" s="1061"/>
      <c r="CD18" s="1061"/>
      <c r="CE18" s="1061"/>
      <c r="CF18" s="1061"/>
      <c r="CG18" s="1061"/>
      <c r="CH18" s="1061"/>
      <c r="CI18" s="1061"/>
      <c r="CJ18" s="1061"/>
      <c r="CK18" s="1061"/>
      <c r="CL18" s="1061"/>
      <c r="CM18" s="1061"/>
      <c r="CN18" s="1061"/>
      <c r="CO18" s="1061"/>
      <c r="CP18" s="1061"/>
      <c r="CQ18" s="1061"/>
      <c r="CR18" s="1061"/>
      <c r="CS18" s="1061"/>
      <c r="CT18" s="1061"/>
      <c r="CU18" s="1061"/>
      <c r="CV18" s="1061"/>
      <c r="CW18" s="1061"/>
      <c r="CX18" s="1061"/>
      <c r="CY18" s="1061"/>
      <c r="CZ18" s="1061"/>
      <c r="DA18" s="1061"/>
      <c r="DB18" s="1061"/>
      <c r="DC18" s="1061"/>
      <c r="DD18" s="1061"/>
      <c r="DE18" s="1061"/>
      <c r="DF18" s="1061"/>
      <c r="DG18" s="1061"/>
      <c r="DH18" s="1061"/>
      <c r="DI18" s="1061"/>
      <c r="DJ18" s="1061"/>
      <c r="DK18" s="1061"/>
      <c r="DL18" s="1061"/>
      <c r="DM18" s="1061"/>
      <c r="DN18" s="1061"/>
      <c r="DO18" s="1061"/>
      <c r="DP18" s="1061"/>
      <c r="DQ18" s="1061"/>
      <c r="DR18" s="1061"/>
      <c r="DS18" s="1061"/>
      <c r="DT18" s="1061"/>
      <c r="DU18" s="1061"/>
      <c r="DV18" s="1061"/>
      <c r="DW18" s="1061"/>
      <c r="DX18" s="1061"/>
      <c r="DY18" s="1061"/>
      <c r="DZ18" s="1061"/>
      <c r="EA18" s="1061"/>
      <c r="EB18" s="1061"/>
      <c r="EC18" s="1061"/>
      <c r="ED18" s="1061"/>
      <c r="EE18" s="1061"/>
      <c r="EF18" s="1061"/>
      <c r="EG18" s="1061"/>
      <c r="EH18" s="1061"/>
      <c r="EI18" s="1061"/>
      <c r="EJ18" s="1061"/>
      <c r="EK18" s="1061"/>
      <c r="EL18" s="1061"/>
      <c r="EM18" s="1061"/>
      <c r="EN18" s="1061"/>
      <c r="EO18" s="1061"/>
      <c r="EP18" s="1061"/>
      <c r="EQ18" s="1061"/>
    </row>
    <row r="19" spans="1:147" s="330" customFormat="1" ht="22" customHeight="1">
      <c r="A19" s="1062">
        <v>8</v>
      </c>
      <c r="B19" s="1063"/>
      <c r="C19" s="1064" t="s">
        <v>15</v>
      </c>
      <c r="D19" s="1065"/>
      <c r="E19" s="1026">
        <v>3739</v>
      </c>
      <c r="F19" s="1026">
        <v>2295</v>
      </c>
      <c r="G19" s="1026">
        <v>2295</v>
      </c>
      <c r="H19" s="1096"/>
      <c r="I19" s="1070">
        <v>30</v>
      </c>
      <c r="J19" s="1030">
        <v>460</v>
      </c>
      <c r="K19" s="1069">
        <v>954</v>
      </c>
      <c r="L19" s="1026"/>
      <c r="M19" s="1070">
        <v>14</v>
      </c>
      <c r="N19" s="1030">
        <v>138</v>
      </c>
      <c r="O19" s="1069">
        <v>269</v>
      </c>
      <c r="P19" s="1026"/>
      <c r="Q19" s="1056"/>
      <c r="R19" s="1070">
        <v>16</v>
      </c>
      <c r="S19" s="1030">
        <v>322</v>
      </c>
      <c r="T19" s="1069">
        <v>685</v>
      </c>
      <c r="U19" s="1026"/>
      <c r="V19" s="1026">
        <v>34</v>
      </c>
      <c r="W19" s="1070"/>
      <c r="X19" s="1071"/>
      <c r="Y19" s="1071">
        <v>34</v>
      </c>
      <c r="Z19" s="1071"/>
      <c r="AA19" s="1071"/>
      <c r="AB19" s="1069"/>
      <c r="AC19" s="1060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061"/>
      <c r="AN19" s="1061"/>
      <c r="AO19" s="1061"/>
      <c r="AP19" s="1061"/>
      <c r="AQ19" s="1061"/>
      <c r="AR19" s="1061"/>
      <c r="AS19" s="1061"/>
      <c r="AT19" s="1061"/>
      <c r="AU19" s="1061"/>
      <c r="AV19" s="1061"/>
      <c r="AW19" s="1061"/>
      <c r="AX19" s="1061"/>
      <c r="AY19" s="1061"/>
      <c r="AZ19" s="1061"/>
      <c r="BA19" s="1061"/>
      <c r="BB19" s="1061"/>
      <c r="BC19" s="1061"/>
      <c r="BD19" s="1061"/>
      <c r="BE19" s="1061"/>
      <c r="BF19" s="1061"/>
      <c r="BG19" s="1061"/>
      <c r="BH19" s="1061"/>
      <c r="BI19" s="1061"/>
      <c r="BJ19" s="1061"/>
      <c r="BK19" s="1061"/>
      <c r="BL19" s="1061"/>
      <c r="BM19" s="1061"/>
      <c r="BN19" s="1061"/>
      <c r="BO19" s="1061"/>
      <c r="BP19" s="1061"/>
      <c r="BQ19" s="1061"/>
      <c r="BR19" s="1061"/>
      <c r="BS19" s="1061"/>
      <c r="BT19" s="1061"/>
      <c r="BU19" s="1061"/>
      <c r="BV19" s="1061"/>
      <c r="BW19" s="1061"/>
      <c r="BX19" s="1061"/>
      <c r="BY19" s="1061"/>
      <c r="BZ19" s="1061"/>
      <c r="CA19" s="1061"/>
      <c r="CB19" s="1061"/>
      <c r="CC19" s="1061"/>
      <c r="CD19" s="1061"/>
      <c r="CE19" s="1061"/>
      <c r="CF19" s="1061"/>
      <c r="CG19" s="1061"/>
      <c r="CH19" s="1061"/>
      <c r="CI19" s="1061"/>
      <c r="CJ19" s="1061"/>
      <c r="CK19" s="1061"/>
      <c r="CL19" s="1061"/>
      <c r="CM19" s="1061"/>
      <c r="CN19" s="1061"/>
      <c r="CO19" s="1061"/>
      <c r="CP19" s="1061"/>
      <c r="CQ19" s="1061"/>
      <c r="CR19" s="1061"/>
      <c r="CS19" s="1061"/>
      <c r="CT19" s="1061"/>
      <c r="CU19" s="1061"/>
      <c r="CV19" s="1061"/>
      <c r="CW19" s="1061"/>
      <c r="CX19" s="1061"/>
      <c r="CY19" s="1061"/>
      <c r="CZ19" s="1061"/>
      <c r="DA19" s="1061"/>
      <c r="DB19" s="1061"/>
      <c r="DC19" s="1061"/>
      <c r="DD19" s="1061"/>
      <c r="DE19" s="1061"/>
      <c r="DF19" s="1061"/>
      <c r="DG19" s="1061"/>
      <c r="DH19" s="1061"/>
      <c r="DI19" s="1061"/>
      <c r="DJ19" s="1061"/>
      <c r="DK19" s="1061"/>
      <c r="DL19" s="1061"/>
      <c r="DM19" s="1061"/>
      <c r="DN19" s="1061"/>
      <c r="DO19" s="1061"/>
      <c r="DP19" s="1061"/>
      <c r="DQ19" s="1061"/>
      <c r="DR19" s="1061"/>
      <c r="DS19" s="1061"/>
      <c r="DT19" s="1061"/>
      <c r="DU19" s="1061"/>
      <c r="DV19" s="1061"/>
      <c r="DW19" s="1061"/>
      <c r="DX19" s="1061"/>
      <c r="DY19" s="1061"/>
      <c r="DZ19" s="1061"/>
      <c r="EA19" s="1061"/>
      <c r="EB19" s="1061"/>
      <c r="EC19" s="1061"/>
      <c r="ED19" s="1061"/>
      <c r="EE19" s="1061"/>
      <c r="EF19" s="1061"/>
      <c r="EG19" s="1061"/>
      <c r="EH19" s="1061"/>
      <c r="EI19" s="1061"/>
      <c r="EJ19" s="1061"/>
      <c r="EK19" s="1061"/>
      <c r="EL19" s="1061"/>
      <c r="EM19" s="1061"/>
      <c r="EN19" s="1061"/>
      <c r="EO19" s="1061"/>
      <c r="EP19" s="1061"/>
      <c r="EQ19" s="1061"/>
    </row>
    <row r="20" spans="1:147" s="330" customFormat="1" ht="22" customHeight="1">
      <c r="A20" s="1098">
        <v>9</v>
      </c>
      <c r="B20" s="1099"/>
      <c r="C20" s="1100" t="s">
        <v>16</v>
      </c>
      <c r="D20" s="1101"/>
      <c r="E20" s="1033">
        <v>3087</v>
      </c>
      <c r="F20" s="1033">
        <v>1772</v>
      </c>
      <c r="G20" s="1033">
        <v>1772</v>
      </c>
      <c r="H20" s="1102"/>
      <c r="I20" s="1103">
        <v>145</v>
      </c>
      <c r="J20" s="1037">
        <v>1088</v>
      </c>
      <c r="K20" s="1104">
        <v>82</v>
      </c>
      <c r="L20" s="1033"/>
      <c r="M20" s="1103">
        <v>57</v>
      </c>
      <c r="N20" s="1037">
        <v>389</v>
      </c>
      <c r="O20" s="1104">
        <v>51</v>
      </c>
      <c r="P20" s="1033"/>
      <c r="Q20" s="1056"/>
      <c r="R20" s="1103">
        <v>88</v>
      </c>
      <c r="S20" s="1037">
        <v>699</v>
      </c>
      <c r="T20" s="1104">
        <v>31</v>
      </c>
      <c r="U20" s="1033"/>
      <c r="V20" s="1033">
        <v>78</v>
      </c>
      <c r="W20" s="1103"/>
      <c r="X20" s="1105"/>
      <c r="Y20" s="1105">
        <v>60</v>
      </c>
      <c r="Z20" s="1105">
        <v>7</v>
      </c>
      <c r="AA20" s="1105"/>
      <c r="AB20" s="1104">
        <v>11</v>
      </c>
      <c r="AC20" s="1060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1061"/>
      <c r="AN20" s="1061"/>
      <c r="AO20" s="1061"/>
      <c r="AP20" s="1061"/>
      <c r="AQ20" s="1061"/>
      <c r="AR20" s="1061"/>
      <c r="AS20" s="1061"/>
      <c r="AT20" s="1061"/>
      <c r="AU20" s="1061"/>
      <c r="AV20" s="1061"/>
      <c r="AW20" s="1061"/>
      <c r="AX20" s="1061"/>
      <c r="AY20" s="1061"/>
      <c r="AZ20" s="1061"/>
      <c r="BA20" s="1061"/>
      <c r="BB20" s="1061"/>
      <c r="BC20" s="1061"/>
      <c r="BD20" s="1061"/>
      <c r="BE20" s="1061"/>
      <c r="BF20" s="1061"/>
      <c r="BG20" s="1061"/>
      <c r="BH20" s="1061"/>
      <c r="BI20" s="1061"/>
      <c r="BJ20" s="1061"/>
      <c r="BK20" s="1061"/>
      <c r="BL20" s="1061"/>
      <c r="BM20" s="1061"/>
      <c r="BN20" s="1061"/>
      <c r="BO20" s="1061"/>
      <c r="BP20" s="1061"/>
      <c r="BQ20" s="1061"/>
      <c r="BR20" s="1061"/>
      <c r="BS20" s="1061"/>
      <c r="BT20" s="1061"/>
      <c r="BU20" s="1061"/>
      <c r="BV20" s="1061"/>
      <c r="BW20" s="1061"/>
      <c r="BX20" s="1061"/>
      <c r="BY20" s="1061"/>
      <c r="BZ20" s="1061"/>
      <c r="CA20" s="1061"/>
      <c r="CB20" s="1061"/>
      <c r="CC20" s="1061"/>
      <c r="CD20" s="1061"/>
      <c r="CE20" s="1061"/>
      <c r="CF20" s="1061"/>
      <c r="CG20" s="1061"/>
      <c r="CH20" s="1061"/>
      <c r="CI20" s="1061"/>
      <c r="CJ20" s="1061"/>
      <c r="CK20" s="1061"/>
      <c r="CL20" s="1061"/>
      <c r="CM20" s="1061"/>
      <c r="CN20" s="1061"/>
      <c r="CO20" s="1061"/>
      <c r="CP20" s="1061"/>
      <c r="CQ20" s="1061"/>
      <c r="CR20" s="1061"/>
      <c r="CS20" s="1061"/>
      <c r="CT20" s="1061"/>
      <c r="CU20" s="1061"/>
      <c r="CV20" s="1061"/>
      <c r="CW20" s="1061"/>
      <c r="CX20" s="1061"/>
      <c r="CY20" s="1061"/>
      <c r="CZ20" s="1061"/>
      <c r="DA20" s="1061"/>
      <c r="DB20" s="1061"/>
      <c r="DC20" s="1061"/>
      <c r="DD20" s="1061"/>
      <c r="DE20" s="1061"/>
      <c r="DF20" s="1061"/>
      <c r="DG20" s="1061"/>
      <c r="DH20" s="1061"/>
      <c r="DI20" s="1061"/>
      <c r="DJ20" s="1061"/>
      <c r="DK20" s="1061"/>
      <c r="DL20" s="1061"/>
      <c r="DM20" s="1061"/>
      <c r="DN20" s="1061"/>
      <c r="DO20" s="1061"/>
      <c r="DP20" s="1061"/>
      <c r="DQ20" s="1061"/>
      <c r="DR20" s="1061"/>
      <c r="DS20" s="1061"/>
      <c r="DT20" s="1061"/>
      <c r="DU20" s="1061"/>
      <c r="DV20" s="1061"/>
      <c r="DW20" s="1061"/>
      <c r="DX20" s="1061"/>
      <c r="DY20" s="1061"/>
      <c r="DZ20" s="1061"/>
      <c r="EA20" s="1061"/>
      <c r="EB20" s="1061"/>
      <c r="EC20" s="1061"/>
      <c r="ED20" s="1061"/>
      <c r="EE20" s="1061"/>
      <c r="EF20" s="1061"/>
      <c r="EG20" s="1061"/>
      <c r="EH20" s="1061"/>
      <c r="EI20" s="1061"/>
      <c r="EJ20" s="1061"/>
      <c r="EK20" s="1061"/>
      <c r="EL20" s="1061"/>
      <c r="EM20" s="1061"/>
      <c r="EN20" s="1061"/>
      <c r="EO20" s="1061"/>
      <c r="EP20" s="1061"/>
      <c r="EQ20" s="1061"/>
    </row>
    <row r="21" spans="1:147" s="330" customFormat="1" ht="22" customHeight="1">
      <c r="A21" s="1084">
        <v>10</v>
      </c>
      <c r="B21" s="1085"/>
      <c r="C21" s="291" t="s">
        <v>17</v>
      </c>
      <c r="D21" s="1086"/>
      <c r="E21" s="1087">
        <v>897</v>
      </c>
      <c r="F21" s="1087">
        <v>604</v>
      </c>
      <c r="G21" s="1087">
        <v>604</v>
      </c>
      <c r="H21" s="1106"/>
      <c r="I21" s="1093">
        <v>22</v>
      </c>
      <c r="J21" s="1091">
        <v>202</v>
      </c>
      <c r="K21" s="1092">
        <v>69</v>
      </c>
      <c r="L21" s="1087"/>
      <c r="M21" s="1093">
        <v>8</v>
      </c>
      <c r="N21" s="1091">
        <v>13</v>
      </c>
      <c r="O21" s="1092">
        <v>52</v>
      </c>
      <c r="P21" s="1087"/>
      <c r="Q21" s="1056"/>
      <c r="R21" s="1093">
        <v>14</v>
      </c>
      <c r="S21" s="1091">
        <v>189</v>
      </c>
      <c r="T21" s="1092">
        <v>17</v>
      </c>
      <c r="U21" s="1087"/>
      <c r="V21" s="1087">
        <v>9</v>
      </c>
      <c r="W21" s="1093"/>
      <c r="X21" s="1094"/>
      <c r="Y21" s="1094">
        <v>9</v>
      </c>
      <c r="Z21" s="1094"/>
      <c r="AA21" s="1094"/>
      <c r="AB21" s="1092"/>
      <c r="AC21" s="1060"/>
      <c r="AD21" s="1061"/>
      <c r="AE21" s="1061"/>
      <c r="AF21" s="1061"/>
      <c r="AG21" s="1061"/>
      <c r="AH21" s="1061"/>
      <c r="AI21" s="1061"/>
      <c r="AJ21" s="1061"/>
      <c r="AK21" s="1061"/>
      <c r="AL21" s="1061"/>
      <c r="AM21" s="1061"/>
      <c r="AN21" s="1061"/>
      <c r="AO21" s="1061"/>
      <c r="AP21" s="1061"/>
      <c r="AQ21" s="1061"/>
      <c r="AR21" s="1061"/>
      <c r="AS21" s="1061"/>
      <c r="AT21" s="1061"/>
      <c r="AU21" s="1061"/>
      <c r="AV21" s="1061"/>
      <c r="AW21" s="1061"/>
      <c r="AX21" s="1061"/>
      <c r="AY21" s="1061"/>
      <c r="AZ21" s="1061"/>
      <c r="BA21" s="1061"/>
      <c r="BB21" s="1061"/>
      <c r="BC21" s="1061"/>
      <c r="BD21" s="1061"/>
      <c r="BE21" s="1061"/>
      <c r="BF21" s="1061"/>
      <c r="BG21" s="1061"/>
      <c r="BH21" s="1061"/>
      <c r="BI21" s="1061"/>
      <c r="BJ21" s="1061"/>
      <c r="BK21" s="1061"/>
      <c r="BL21" s="1061"/>
      <c r="BM21" s="1061"/>
      <c r="BN21" s="1061"/>
      <c r="BO21" s="1061"/>
      <c r="BP21" s="1061"/>
      <c r="BQ21" s="1061"/>
      <c r="BR21" s="1061"/>
      <c r="BS21" s="1061"/>
      <c r="BT21" s="1061"/>
      <c r="BU21" s="1061"/>
      <c r="BV21" s="1061"/>
      <c r="BW21" s="1061"/>
      <c r="BX21" s="1061"/>
      <c r="BY21" s="1061"/>
      <c r="BZ21" s="1061"/>
      <c r="CA21" s="1061"/>
      <c r="CB21" s="1061"/>
      <c r="CC21" s="1061"/>
      <c r="CD21" s="1061"/>
      <c r="CE21" s="1061"/>
      <c r="CF21" s="1061"/>
      <c r="CG21" s="1061"/>
      <c r="CH21" s="1061"/>
      <c r="CI21" s="1061"/>
      <c r="CJ21" s="1061"/>
      <c r="CK21" s="1061"/>
      <c r="CL21" s="1061"/>
      <c r="CM21" s="1061"/>
      <c r="CN21" s="1061"/>
      <c r="CO21" s="1061"/>
      <c r="CP21" s="1061"/>
      <c r="CQ21" s="1061"/>
      <c r="CR21" s="1061"/>
      <c r="CS21" s="1061"/>
      <c r="CT21" s="1061"/>
      <c r="CU21" s="1061"/>
      <c r="CV21" s="1061"/>
      <c r="CW21" s="1061"/>
      <c r="CX21" s="1061"/>
      <c r="CY21" s="1061"/>
      <c r="CZ21" s="1061"/>
      <c r="DA21" s="1061"/>
      <c r="DB21" s="1061"/>
      <c r="DC21" s="1061"/>
      <c r="DD21" s="1061"/>
      <c r="DE21" s="1061"/>
      <c r="DF21" s="1061"/>
      <c r="DG21" s="1061"/>
      <c r="DH21" s="1061"/>
      <c r="DI21" s="1061"/>
      <c r="DJ21" s="1061"/>
      <c r="DK21" s="1061"/>
      <c r="DL21" s="1061"/>
      <c r="DM21" s="1061"/>
      <c r="DN21" s="1061"/>
      <c r="DO21" s="1061"/>
      <c r="DP21" s="1061"/>
      <c r="DQ21" s="1061"/>
      <c r="DR21" s="1061"/>
      <c r="DS21" s="1061"/>
      <c r="DT21" s="1061"/>
      <c r="DU21" s="1061"/>
      <c r="DV21" s="1061"/>
      <c r="DW21" s="1061"/>
      <c r="DX21" s="1061"/>
      <c r="DY21" s="1061"/>
      <c r="DZ21" s="1061"/>
      <c r="EA21" s="1061"/>
      <c r="EB21" s="1061"/>
      <c r="EC21" s="1061"/>
      <c r="ED21" s="1061"/>
      <c r="EE21" s="1061"/>
      <c r="EF21" s="1061"/>
      <c r="EG21" s="1061"/>
      <c r="EH21" s="1061"/>
      <c r="EI21" s="1061"/>
      <c r="EJ21" s="1061"/>
      <c r="EK21" s="1061"/>
      <c r="EL21" s="1061"/>
      <c r="EM21" s="1061"/>
      <c r="EN21" s="1061"/>
      <c r="EO21" s="1061"/>
      <c r="EP21" s="1061"/>
      <c r="EQ21" s="1061"/>
    </row>
    <row r="22" spans="1:147" s="1097" customFormat="1" ht="22" customHeight="1">
      <c r="A22" s="1072">
        <v>11</v>
      </c>
      <c r="B22" s="1073"/>
      <c r="C22" s="1074" t="s">
        <v>18</v>
      </c>
      <c r="D22" s="1075"/>
      <c r="E22" s="1076">
        <v>2210</v>
      </c>
      <c r="F22" s="1076">
        <v>1376</v>
      </c>
      <c r="G22" s="1076">
        <v>1376</v>
      </c>
      <c r="H22" s="1095"/>
      <c r="I22" s="1082">
        <v>10</v>
      </c>
      <c r="J22" s="1080">
        <v>818</v>
      </c>
      <c r="K22" s="1081">
        <v>6</v>
      </c>
      <c r="L22" s="1076"/>
      <c r="M22" s="1082">
        <v>5</v>
      </c>
      <c r="N22" s="1080">
        <v>198</v>
      </c>
      <c r="O22" s="1081">
        <v>2</v>
      </c>
      <c r="P22" s="1076"/>
      <c r="Q22" s="1056"/>
      <c r="R22" s="1082">
        <v>5</v>
      </c>
      <c r="S22" s="1080">
        <v>620</v>
      </c>
      <c r="T22" s="1081">
        <v>4</v>
      </c>
      <c r="U22" s="1076"/>
      <c r="V22" s="1076">
        <v>19</v>
      </c>
      <c r="W22" s="1082"/>
      <c r="X22" s="1083"/>
      <c r="Y22" s="1083">
        <v>18</v>
      </c>
      <c r="Z22" s="1083"/>
      <c r="AA22" s="1083"/>
      <c r="AB22" s="1081">
        <v>1</v>
      </c>
      <c r="AC22" s="1060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1061"/>
      <c r="AN22" s="1061"/>
      <c r="AO22" s="1061"/>
      <c r="AP22" s="1061"/>
      <c r="AQ22" s="1061"/>
      <c r="AR22" s="1061"/>
      <c r="AS22" s="1061"/>
      <c r="AT22" s="1061"/>
      <c r="AU22" s="1061"/>
      <c r="AV22" s="1061"/>
      <c r="AW22" s="1061"/>
      <c r="AX22" s="1061"/>
      <c r="AY22" s="1061"/>
      <c r="AZ22" s="1061"/>
      <c r="BA22" s="1061"/>
      <c r="BB22" s="1061"/>
      <c r="BC22" s="1061"/>
      <c r="BD22" s="1061"/>
      <c r="BE22" s="1061"/>
      <c r="BF22" s="1061"/>
      <c r="BG22" s="1061"/>
      <c r="BH22" s="1061"/>
      <c r="BI22" s="1061"/>
      <c r="BJ22" s="1061"/>
      <c r="BK22" s="1061"/>
      <c r="BL22" s="1061"/>
      <c r="BM22" s="1061"/>
      <c r="BN22" s="1061"/>
      <c r="BO22" s="1061"/>
      <c r="BP22" s="1061"/>
      <c r="BQ22" s="1061"/>
      <c r="BR22" s="1061"/>
      <c r="BS22" s="1061"/>
      <c r="BT22" s="1061"/>
      <c r="BU22" s="1061"/>
      <c r="BV22" s="1061"/>
      <c r="BW22" s="1061"/>
      <c r="BX22" s="1061"/>
      <c r="BY22" s="1061"/>
      <c r="BZ22" s="1061"/>
      <c r="CA22" s="1061"/>
      <c r="CB22" s="1061"/>
      <c r="CC22" s="1061"/>
      <c r="CD22" s="1061"/>
      <c r="CE22" s="1061"/>
      <c r="CF22" s="1061"/>
      <c r="CG22" s="1061"/>
      <c r="CH22" s="1061"/>
      <c r="CI22" s="1061"/>
      <c r="CJ22" s="1061"/>
      <c r="CK22" s="1061"/>
      <c r="CL22" s="1061"/>
      <c r="CM22" s="1061"/>
      <c r="CN22" s="1061"/>
      <c r="CO22" s="1061"/>
      <c r="CP22" s="1061"/>
      <c r="CQ22" s="1061"/>
      <c r="CR22" s="1061"/>
      <c r="CS22" s="1061"/>
      <c r="CT22" s="1061"/>
      <c r="CU22" s="1061"/>
      <c r="CV22" s="1061"/>
      <c r="CW22" s="1061"/>
      <c r="CX22" s="1061"/>
      <c r="CY22" s="1061"/>
      <c r="CZ22" s="1061"/>
      <c r="DA22" s="1061"/>
      <c r="DB22" s="1061"/>
      <c r="DC22" s="1061"/>
      <c r="DD22" s="1061"/>
      <c r="DE22" s="1061"/>
      <c r="DF22" s="1061"/>
      <c r="DG22" s="1061"/>
      <c r="DH22" s="1061"/>
      <c r="DI22" s="1061"/>
      <c r="DJ22" s="1061"/>
      <c r="DK22" s="1061"/>
      <c r="DL22" s="1061"/>
      <c r="DM22" s="1061"/>
      <c r="DN22" s="1061"/>
      <c r="DO22" s="1061"/>
      <c r="DP22" s="1061"/>
      <c r="DQ22" s="1061"/>
      <c r="DR22" s="1061"/>
      <c r="DS22" s="1061"/>
      <c r="DT22" s="1061"/>
      <c r="DU22" s="1061"/>
      <c r="DV22" s="1061"/>
      <c r="DW22" s="1061"/>
      <c r="DX22" s="1061"/>
      <c r="DY22" s="1061"/>
      <c r="DZ22" s="1061"/>
      <c r="EA22" s="1061"/>
      <c r="EB22" s="1061"/>
      <c r="EC22" s="1061"/>
      <c r="ED22" s="1061"/>
      <c r="EE22" s="1061"/>
      <c r="EF22" s="1061"/>
      <c r="EG22" s="1061"/>
      <c r="EH22" s="1061"/>
      <c r="EI22" s="1061"/>
      <c r="EJ22" s="1061"/>
      <c r="EK22" s="1061"/>
      <c r="EL22" s="1061"/>
      <c r="EM22" s="1061"/>
      <c r="EN22" s="1061"/>
      <c r="EO22" s="1061"/>
      <c r="EP22" s="1061"/>
      <c r="EQ22" s="1061"/>
    </row>
    <row r="23" spans="1:147" s="330" customFormat="1" ht="22" customHeight="1">
      <c r="A23" s="1062">
        <v>12</v>
      </c>
      <c r="B23" s="1063"/>
      <c r="C23" s="1064" t="s">
        <v>19</v>
      </c>
      <c r="D23" s="1065"/>
      <c r="E23" s="1026">
        <v>1611</v>
      </c>
      <c r="F23" s="1026">
        <v>1125</v>
      </c>
      <c r="G23" s="1026">
        <v>1115</v>
      </c>
      <c r="H23" s="1096">
        <v>10</v>
      </c>
      <c r="I23" s="1070">
        <v>37</v>
      </c>
      <c r="J23" s="1030">
        <v>449</v>
      </c>
      <c r="K23" s="1069"/>
      <c r="L23" s="1026"/>
      <c r="M23" s="1070">
        <v>6</v>
      </c>
      <c r="N23" s="1030">
        <v>141</v>
      </c>
      <c r="O23" s="1069"/>
      <c r="P23" s="1026"/>
      <c r="Q23" s="1056"/>
      <c r="R23" s="1070">
        <v>31</v>
      </c>
      <c r="S23" s="1030">
        <v>308</v>
      </c>
      <c r="T23" s="1069"/>
      <c r="U23" s="1026"/>
      <c r="V23" s="1026">
        <v>54</v>
      </c>
      <c r="W23" s="1070">
        <v>25</v>
      </c>
      <c r="X23" s="1071"/>
      <c r="Y23" s="1071">
        <v>29</v>
      </c>
      <c r="Z23" s="1071"/>
      <c r="AA23" s="1071"/>
      <c r="AB23" s="1069"/>
    </row>
    <row r="24" spans="1:147" s="330" customFormat="1" ht="22" customHeight="1">
      <c r="A24" s="1098">
        <v>13</v>
      </c>
      <c r="B24" s="1099"/>
      <c r="C24" s="1100" t="s">
        <v>20</v>
      </c>
      <c r="D24" s="1101"/>
      <c r="E24" s="1033">
        <v>702</v>
      </c>
      <c r="F24" s="1033">
        <v>517</v>
      </c>
      <c r="G24" s="1033">
        <v>517</v>
      </c>
      <c r="H24" s="1102"/>
      <c r="I24" s="1103">
        <v>2</v>
      </c>
      <c r="J24" s="1037">
        <v>159</v>
      </c>
      <c r="K24" s="1104">
        <v>24</v>
      </c>
      <c r="L24" s="1033"/>
      <c r="M24" s="1103"/>
      <c r="N24" s="1037">
        <v>75</v>
      </c>
      <c r="O24" s="1104">
        <v>9</v>
      </c>
      <c r="P24" s="1033"/>
      <c r="Q24" s="1056"/>
      <c r="R24" s="1103">
        <v>2</v>
      </c>
      <c r="S24" s="1037">
        <v>84</v>
      </c>
      <c r="T24" s="1104">
        <v>15</v>
      </c>
      <c r="U24" s="1033"/>
      <c r="V24" s="1033">
        <v>22</v>
      </c>
      <c r="W24" s="1103">
        <v>1</v>
      </c>
      <c r="X24" s="1105"/>
      <c r="Y24" s="1105">
        <v>14</v>
      </c>
      <c r="Z24" s="1105"/>
      <c r="AA24" s="1105"/>
      <c r="AB24" s="1104">
        <v>7</v>
      </c>
    </row>
    <row r="25" spans="1:147" s="330" customFormat="1" ht="22" customHeight="1">
      <c r="A25" s="1062">
        <v>14</v>
      </c>
      <c r="B25" s="1063"/>
      <c r="C25" s="1064" t="s">
        <v>21</v>
      </c>
      <c r="D25" s="1065"/>
      <c r="E25" s="1026">
        <v>822</v>
      </c>
      <c r="F25" s="1026">
        <v>538</v>
      </c>
      <c r="G25" s="1026">
        <v>538</v>
      </c>
      <c r="H25" s="1096"/>
      <c r="I25" s="1070">
        <v>12</v>
      </c>
      <c r="J25" s="1030">
        <v>104</v>
      </c>
      <c r="K25" s="1069">
        <v>168</v>
      </c>
      <c r="L25" s="1026"/>
      <c r="M25" s="1070">
        <v>6</v>
      </c>
      <c r="N25" s="1030">
        <v>23</v>
      </c>
      <c r="O25" s="1069">
        <v>90</v>
      </c>
      <c r="P25" s="1026"/>
      <c r="Q25" s="1056"/>
      <c r="R25" s="1070">
        <v>6</v>
      </c>
      <c r="S25" s="1030">
        <v>81</v>
      </c>
      <c r="T25" s="1069">
        <v>78</v>
      </c>
      <c r="U25" s="1026"/>
      <c r="V25" s="1026">
        <v>6</v>
      </c>
      <c r="W25" s="1070"/>
      <c r="X25" s="1071"/>
      <c r="Y25" s="1071">
        <v>6</v>
      </c>
      <c r="Z25" s="1071"/>
      <c r="AA25" s="1071"/>
      <c r="AB25" s="1069"/>
    </row>
    <row r="26" spans="1:147" s="330" customFormat="1" ht="22" customHeight="1">
      <c r="A26" s="1084">
        <v>15</v>
      </c>
      <c r="B26" s="1085"/>
      <c r="C26" s="1107" t="s">
        <v>157</v>
      </c>
      <c r="D26" s="1086"/>
      <c r="E26" s="1087">
        <v>5041</v>
      </c>
      <c r="F26" s="1087">
        <v>3115</v>
      </c>
      <c r="G26" s="1087">
        <v>3063</v>
      </c>
      <c r="H26" s="1106">
        <v>52</v>
      </c>
      <c r="I26" s="1093">
        <v>138</v>
      </c>
      <c r="J26" s="1091">
        <v>1775</v>
      </c>
      <c r="K26" s="1092">
        <v>13</v>
      </c>
      <c r="L26" s="1087"/>
      <c r="M26" s="1093">
        <v>31</v>
      </c>
      <c r="N26" s="1091">
        <v>855</v>
      </c>
      <c r="O26" s="1092">
        <v>13</v>
      </c>
      <c r="P26" s="1087"/>
      <c r="Q26" s="1056"/>
      <c r="R26" s="1093">
        <v>107</v>
      </c>
      <c r="S26" s="1091">
        <v>920</v>
      </c>
      <c r="T26" s="1092"/>
      <c r="U26" s="1087"/>
      <c r="V26" s="1087">
        <v>80</v>
      </c>
      <c r="W26" s="1093"/>
      <c r="X26" s="1094"/>
      <c r="Y26" s="1094">
        <v>63</v>
      </c>
      <c r="Z26" s="1094">
        <v>3</v>
      </c>
      <c r="AA26" s="1094"/>
      <c r="AB26" s="1092">
        <v>14</v>
      </c>
    </row>
    <row r="27" spans="1:147" s="330" customFormat="1" ht="22" customHeight="1">
      <c r="A27" s="1072">
        <v>16</v>
      </c>
      <c r="B27" s="1073"/>
      <c r="C27" s="1074" t="s">
        <v>158</v>
      </c>
      <c r="D27" s="1075"/>
      <c r="E27" s="1076">
        <v>3223</v>
      </c>
      <c r="F27" s="1076">
        <v>1156</v>
      </c>
      <c r="G27" s="1076">
        <v>1133</v>
      </c>
      <c r="H27" s="1095">
        <v>23</v>
      </c>
      <c r="I27" s="1082">
        <v>10</v>
      </c>
      <c r="J27" s="1080">
        <v>1664</v>
      </c>
      <c r="K27" s="1081">
        <v>393</v>
      </c>
      <c r="L27" s="1076"/>
      <c r="M27" s="1082">
        <v>7</v>
      </c>
      <c r="N27" s="1080">
        <v>1594</v>
      </c>
      <c r="O27" s="1081">
        <v>372</v>
      </c>
      <c r="P27" s="1076"/>
      <c r="Q27" s="1056"/>
      <c r="R27" s="1082">
        <v>3</v>
      </c>
      <c r="S27" s="1080">
        <v>70</v>
      </c>
      <c r="T27" s="1081">
        <v>21</v>
      </c>
      <c r="U27" s="1076"/>
      <c r="V27" s="1076">
        <v>53</v>
      </c>
      <c r="W27" s="1082">
        <v>8</v>
      </c>
      <c r="X27" s="1083">
        <v>1</v>
      </c>
      <c r="Y27" s="1083">
        <v>37</v>
      </c>
      <c r="Z27" s="1083">
        <v>7</v>
      </c>
      <c r="AA27" s="1083"/>
      <c r="AB27" s="1081"/>
    </row>
    <row r="28" spans="1:147" s="330" customFormat="1" ht="22" customHeight="1">
      <c r="A28" s="1062">
        <v>17</v>
      </c>
      <c r="B28" s="1063"/>
      <c r="C28" s="1108" t="s">
        <v>24</v>
      </c>
      <c r="D28" s="1065"/>
      <c r="E28" s="1026">
        <v>4994</v>
      </c>
      <c r="F28" s="1026">
        <v>3186</v>
      </c>
      <c r="G28" s="1026">
        <v>3186</v>
      </c>
      <c r="H28" s="1096"/>
      <c r="I28" s="1070">
        <v>3</v>
      </c>
      <c r="J28" s="1030">
        <v>1144</v>
      </c>
      <c r="K28" s="1069">
        <v>661</v>
      </c>
      <c r="L28" s="1026"/>
      <c r="M28" s="1070"/>
      <c r="N28" s="1030">
        <v>115</v>
      </c>
      <c r="O28" s="1069">
        <v>150</v>
      </c>
      <c r="P28" s="1026"/>
      <c r="Q28" s="1056"/>
      <c r="R28" s="1070">
        <v>3</v>
      </c>
      <c r="S28" s="1030">
        <v>1029</v>
      </c>
      <c r="T28" s="1069">
        <v>511</v>
      </c>
      <c r="U28" s="1026"/>
      <c r="V28" s="1026">
        <v>26</v>
      </c>
      <c r="W28" s="1070"/>
      <c r="X28" s="1071"/>
      <c r="Y28" s="1071">
        <v>20</v>
      </c>
      <c r="Z28" s="1071">
        <v>2</v>
      </c>
      <c r="AA28" s="1071"/>
      <c r="AB28" s="1069">
        <v>4</v>
      </c>
    </row>
    <row r="29" spans="1:147" s="330" customFormat="1" ht="22" customHeight="1">
      <c r="A29" s="1098">
        <v>18</v>
      </c>
      <c r="B29" s="1099"/>
      <c r="C29" s="1100" t="s">
        <v>160</v>
      </c>
      <c r="D29" s="1101"/>
      <c r="E29" s="1033">
        <v>1549</v>
      </c>
      <c r="F29" s="1033">
        <v>1110</v>
      </c>
      <c r="G29" s="1033">
        <v>1110</v>
      </c>
      <c r="H29" s="1102"/>
      <c r="I29" s="1103">
        <v>17</v>
      </c>
      <c r="J29" s="1037">
        <v>401</v>
      </c>
      <c r="K29" s="1104">
        <v>21</v>
      </c>
      <c r="L29" s="1033"/>
      <c r="M29" s="1103">
        <v>9</v>
      </c>
      <c r="N29" s="1037">
        <v>225</v>
      </c>
      <c r="O29" s="1104">
        <v>21</v>
      </c>
      <c r="P29" s="1033"/>
      <c r="Q29" s="1056"/>
      <c r="R29" s="1103">
        <v>8</v>
      </c>
      <c r="S29" s="1037">
        <v>176</v>
      </c>
      <c r="T29" s="1104"/>
      <c r="U29" s="1033"/>
      <c r="V29" s="1033">
        <v>20</v>
      </c>
      <c r="W29" s="1103"/>
      <c r="X29" s="1105"/>
      <c r="Y29" s="1105">
        <v>20</v>
      </c>
      <c r="Z29" s="1105"/>
      <c r="AA29" s="1105"/>
      <c r="AB29" s="1104"/>
    </row>
    <row r="30" spans="1:147" s="330" customFormat="1" ht="22" customHeight="1">
      <c r="A30" s="1062">
        <v>19</v>
      </c>
      <c r="B30" s="1063"/>
      <c r="C30" s="1108" t="s">
        <v>161</v>
      </c>
      <c r="D30" s="1065"/>
      <c r="E30" s="1026">
        <v>3619</v>
      </c>
      <c r="F30" s="1026">
        <v>2279</v>
      </c>
      <c r="G30" s="1026">
        <v>2279</v>
      </c>
      <c r="H30" s="1096"/>
      <c r="I30" s="1070">
        <v>4</v>
      </c>
      <c r="J30" s="1030">
        <v>982</v>
      </c>
      <c r="K30" s="1069">
        <v>209</v>
      </c>
      <c r="L30" s="1026">
        <v>145</v>
      </c>
      <c r="M30" s="1070">
        <v>4</v>
      </c>
      <c r="N30" s="1030">
        <v>901</v>
      </c>
      <c r="O30" s="1069">
        <v>209</v>
      </c>
      <c r="P30" s="1026"/>
      <c r="Q30" s="1056"/>
      <c r="R30" s="1070"/>
      <c r="S30" s="1030">
        <v>81</v>
      </c>
      <c r="T30" s="1069"/>
      <c r="U30" s="1026">
        <v>145</v>
      </c>
      <c r="V30" s="1109">
        <v>34</v>
      </c>
      <c r="W30" s="1070"/>
      <c r="X30" s="1071"/>
      <c r="Y30" s="1071">
        <v>34</v>
      </c>
      <c r="Z30" s="1071"/>
      <c r="AA30" s="1071"/>
      <c r="AB30" s="1069"/>
    </row>
    <row r="31" spans="1:147" s="330" customFormat="1" ht="22" customHeight="1">
      <c r="A31" s="1084">
        <v>20</v>
      </c>
      <c r="B31" s="1085"/>
      <c r="C31" s="1107" t="s">
        <v>162</v>
      </c>
      <c r="D31" s="1086"/>
      <c r="E31" s="1087">
        <v>2313</v>
      </c>
      <c r="F31" s="1087">
        <v>968</v>
      </c>
      <c r="G31" s="1087">
        <v>968</v>
      </c>
      <c r="H31" s="1106"/>
      <c r="I31" s="1093">
        <v>14</v>
      </c>
      <c r="J31" s="1091">
        <v>836</v>
      </c>
      <c r="K31" s="1092">
        <v>495</v>
      </c>
      <c r="L31" s="1087"/>
      <c r="M31" s="1093">
        <v>11</v>
      </c>
      <c r="N31" s="1091">
        <v>346</v>
      </c>
      <c r="O31" s="1092">
        <v>367</v>
      </c>
      <c r="P31" s="1087"/>
      <c r="Q31" s="1056"/>
      <c r="R31" s="1093">
        <v>3</v>
      </c>
      <c r="S31" s="1091">
        <v>490</v>
      </c>
      <c r="T31" s="1092">
        <v>128</v>
      </c>
      <c r="U31" s="1087"/>
      <c r="V31" s="1110">
        <v>43</v>
      </c>
      <c r="W31" s="1093"/>
      <c r="X31" s="1094"/>
      <c r="Y31" s="1094">
        <v>43</v>
      </c>
      <c r="Z31" s="1094"/>
      <c r="AA31" s="1094"/>
      <c r="AB31" s="1092"/>
    </row>
    <row r="32" spans="1:147" s="330" customFormat="1" ht="22" customHeight="1">
      <c r="A32" s="1072">
        <v>21</v>
      </c>
      <c r="B32" s="1073"/>
      <c r="C32" s="1074" t="s">
        <v>163</v>
      </c>
      <c r="D32" s="1075"/>
      <c r="E32" s="1076">
        <v>5446</v>
      </c>
      <c r="F32" s="1076">
        <v>3588</v>
      </c>
      <c r="G32" s="1076">
        <v>3523</v>
      </c>
      <c r="H32" s="1095">
        <v>65</v>
      </c>
      <c r="I32" s="1082">
        <v>17</v>
      </c>
      <c r="J32" s="1080">
        <v>1444</v>
      </c>
      <c r="K32" s="1081">
        <v>397</v>
      </c>
      <c r="L32" s="1076"/>
      <c r="M32" s="1082">
        <v>9</v>
      </c>
      <c r="N32" s="1080">
        <v>914</v>
      </c>
      <c r="O32" s="1081">
        <v>188</v>
      </c>
      <c r="P32" s="1076"/>
      <c r="Q32" s="1056"/>
      <c r="R32" s="1082">
        <v>8</v>
      </c>
      <c r="S32" s="1080">
        <v>530</v>
      </c>
      <c r="T32" s="1081">
        <v>209</v>
      </c>
      <c r="U32" s="1076"/>
      <c r="V32" s="1111">
        <v>142</v>
      </c>
      <c r="W32" s="1082"/>
      <c r="X32" s="1083"/>
      <c r="Y32" s="1083">
        <v>56</v>
      </c>
      <c r="Z32" s="1083">
        <v>86</v>
      </c>
      <c r="AA32" s="1083"/>
      <c r="AB32" s="1081"/>
    </row>
    <row r="33" spans="1:32" s="330" customFormat="1" ht="22" customHeight="1">
      <c r="A33" s="1062">
        <v>22</v>
      </c>
      <c r="B33" s="1063"/>
      <c r="C33" s="1064" t="s">
        <v>164</v>
      </c>
      <c r="D33" s="1065"/>
      <c r="E33" s="1026">
        <v>4822</v>
      </c>
      <c r="F33" s="1026">
        <v>2962</v>
      </c>
      <c r="G33" s="1026">
        <v>2961</v>
      </c>
      <c r="H33" s="1096">
        <v>1</v>
      </c>
      <c r="I33" s="1070">
        <v>11</v>
      </c>
      <c r="J33" s="1030">
        <v>1310</v>
      </c>
      <c r="K33" s="1069">
        <v>539</v>
      </c>
      <c r="L33" s="1026"/>
      <c r="M33" s="1070">
        <v>4</v>
      </c>
      <c r="N33" s="1030">
        <v>483</v>
      </c>
      <c r="O33" s="1069">
        <v>493</v>
      </c>
      <c r="P33" s="1026"/>
      <c r="Q33" s="1056"/>
      <c r="R33" s="1070">
        <v>7</v>
      </c>
      <c r="S33" s="1030">
        <v>827</v>
      </c>
      <c r="T33" s="1069">
        <v>46</v>
      </c>
      <c r="U33" s="1026"/>
      <c r="V33" s="1109">
        <v>89</v>
      </c>
      <c r="W33" s="1070"/>
      <c r="X33" s="1071"/>
      <c r="Y33" s="1071">
        <v>87</v>
      </c>
      <c r="Z33" s="1071">
        <v>2</v>
      </c>
      <c r="AA33" s="1071"/>
      <c r="AB33" s="1069"/>
    </row>
    <row r="34" spans="1:32" s="330" customFormat="1" ht="22" customHeight="1">
      <c r="A34" s="1098">
        <v>23</v>
      </c>
      <c r="B34" s="1099"/>
      <c r="C34" s="1112" t="s">
        <v>30</v>
      </c>
      <c r="D34" s="1101"/>
      <c r="E34" s="1033">
        <v>3824</v>
      </c>
      <c r="F34" s="1033">
        <v>2215</v>
      </c>
      <c r="G34" s="1033">
        <v>2215</v>
      </c>
      <c r="H34" s="1102"/>
      <c r="I34" s="1103">
        <v>12</v>
      </c>
      <c r="J34" s="1037">
        <v>752</v>
      </c>
      <c r="K34" s="1104">
        <v>844</v>
      </c>
      <c r="L34" s="1033">
        <v>1</v>
      </c>
      <c r="M34" s="1103">
        <v>1</v>
      </c>
      <c r="N34" s="1037">
        <v>334</v>
      </c>
      <c r="O34" s="1104">
        <v>512</v>
      </c>
      <c r="P34" s="1033">
        <v>1</v>
      </c>
      <c r="Q34" s="1056"/>
      <c r="R34" s="1103">
        <v>11</v>
      </c>
      <c r="S34" s="1037">
        <v>418</v>
      </c>
      <c r="T34" s="1104">
        <v>332</v>
      </c>
      <c r="U34" s="1033"/>
      <c r="V34" s="1113">
        <v>87</v>
      </c>
      <c r="W34" s="1103">
        <v>27</v>
      </c>
      <c r="X34" s="1105"/>
      <c r="Y34" s="1105">
        <v>57</v>
      </c>
      <c r="Z34" s="1105">
        <v>1</v>
      </c>
      <c r="AA34" s="1105"/>
      <c r="AB34" s="1104">
        <v>2</v>
      </c>
    </row>
    <row r="35" spans="1:32" s="1061" customFormat="1" ht="22" customHeight="1">
      <c r="A35" s="1062">
        <v>24</v>
      </c>
      <c r="B35" s="1063"/>
      <c r="C35" s="1064" t="s">
        <v>166</v>
      </c>
      <c r="D35" s="1065"/>
      <c r="E35" s="1026">
        <v>1314</v>
      </c>
      <c r="F35" s="1026">
        <v>587</v>
      </c>
      <c r="G35" s="1026">
        <v>584</v>
      </c>
      <c r="H35" s="1096">
        <v>3</v>
      </c>
      <c r="I35" s="1070">
        <v>18</v>
      </c>
      <c r="J35" s="1030">
        <v>550</v>
      </c>
      <c r="K35" s="1069">
        <v>159</v>
      </c>
      <c r="L35" s="1026"/>
      <c r="M35" s="1070">
        <v>2</v>
      </c>
      <c r="N35" s="1030">
        <v>365</v>
      </c>
      <c r="O35" s="1069">
        <v>131</v>
      </c>
      <c r="P35" s="1026"/>
      <c r="Q35" s="1056"/>
      <c r="R35" s="1070">
        <v>16</v>
      </c>
      <c r="S35" s="1030">
        <v>185</v>
      </c>
      <c r="T35" s="1069">
        <v>28</v>
      </c>
      <c r="U35" s="1026"/>
      <c r="V35" s="1109">
        <v>21</v>
      </c>
      <c r="W35" s="1070">
        <v>2</v>
      </c>
      <c r="X35" s="1071">
        <v>2</v>
      </c>
      <c r="Y35" s="1071">
        <v>13</v>
      </c>
      <c r="Z35" s="1071">
        <v>4</v>
      </c>
      <c r="AA35" s="1071"/>
      <c r="AB35" s="1069"/>
    </row>
    <row r="36" spans="1:32" s="330" customFormat="1" ht="22" customHeight="1">
      <c r="A36" s="1084">
        <v>25</v>
      </c>
      <c r="B36" s="1085"/>
      <c r="C36" s="291" t="s">
        <v>293</v>
      </c>
      <c r="D36" s="1086"/>
      <c r="E36" s="1087">
        <v>12110</v>
      </c>
      <c r="F36" s="1087">
        <v>6198</v>
      </c>
      <c r="G36" s="1087">
        <v>6188</v>
      </c>
      <c r="H36" s="1106">
        <v>10</v>
      </c>
      <c r="I36" s="1093">
        <v>24</v>
      </c>
      <c r="J36" s="1091">
        <v>3812</v>
      </c>
      <c r="K36" s="1092">
        <v>2076</v>
      </c>
      <c r="L36" s="1087"/>
      <c r="M36" s="1093">
        <v>8</v>
      </c>
      <c r="N36" s="1091">
        <v>1144</v>
      </c>
      <c r="O36" s="1092">
        <v>738</v>
      </c>
      <c r="P36" s="1087"/>
      <c r="Q36" s="1056"/>
      <c r="R36" s="1093">
        <v>16</v>
      </c>
      <c r="S36" s="1091">
        <v>2668</v>
      </c>
      <c r="T36" s="1092">
        <v>1338</v>
      </c>
      <c r="U36" s="1087"/>
      <c r="V36" s="1110">
        <v>171</v>
      </c>
      <c r="W36" s="1093">
        <v>3</v>
      </c>
      <c r="X36" s="1094"/>
      <c r="Y36" s="1094">
        <v>133</v>
      </c>
      <c r="Z36" s="1094">
        <v>7</v>
      </c>
      <c r="AA36" s="1094"/>
      <c r="AB36" s="1092">
        <v>28</v>
      </c>
    </row>
    <row r="37" spans="1:32" s="330" customFormat="1" ht="22" customHeight="1">
      <c r="A37" s="1072">
        <v>26</v>
      </c>
      <c r="B37" s="1073"/>
      <c r="C37" s="1074" t="s">
        <v>168</v>
      </c>
      <c r="D37" s="1075"/>
      <c r="E37" s="1076">
        <v>7911</v>
      </c>
      <c r="F37" s="1076">
        <v>4775</v>
      </c>
      <c r="G37" s="1076">
        <v>4744</v>
      </c>
      <c r="H37" s="1095">
        <v>31</v>
      </c>
      <c r="I37" s="1082">
        <v>42</v>
      </c>
      <c r="J37" s="1080">
        <v>2489</v>
      </c>
      <c r="K37" s="1081">
        <v>605</v>
      </c>
      <c r="L37" s="1076"/>
      <c r="M37" s="1082">
        <v>17</v>
      </c>
      <c r="N37" s="1080">
        <v>1461</v>
      </c>
      <c r="O37" s="1081">
        <v>325</v>
      </c>
      <c r="P37" s="1076"/>
      <c r="Q37" s="1056"/>
      <c r="R37" s="1082">
        <v>25</v>
      </c>
      <c r="S37" s="1080">
        <v>1028</v>
      </c>
      <c r="T37" s="1081">
        <v>280</v>
      </c>
      <c r="U37" s="1076"/>
      <c r="V37" s="1111">
        <v>262</v>
      </c>
      <c r="W37" s="1082">
        <v>140</v>
      </c>
      <c r="X37" s="1083"/>
      <c r="Y37" s="1083">
        <v>102</v>
      </c>
      <c r="Z37" s="1083">
        <v>19</v>
      </c>
      <c r="AA37" s="1083"/>
      <c r="AB37" s="1081">
        <v>1</v>
      </c>
    </row>
    <row r="38" spans="1:32" s="330" customFormat="1" ht="22" customHeight="1" thickBot="1">
      <c r="A38" s="1114">
        <v>27</v>
      </c>
      <c r="B38" s="1115"/>
      <c r="C38" s="1116" t="s">
        <v>481</v>
      </c>
      <c r="D38" s="1117"/>
      <c r="E38" s="1118">
        <v>3795</v>
      </c>
      <c r="F38" s="1118">
        <v>2185</v>
      </c>
      <c r="G38" s="1118">
        <v>2185</v>
      </c>
      <c r="H38" s="1119"/>
      <c r="I38" s="1120">
        <v>106</v>
      </c>
      <c r="J38" s="1121">
        <v>1315</v>
      </c>
      <c r="K38" s="1122">
        <v>189</v>
      </c>
      <c r="L38" s="1118"/>
      <c r="M38" s="1120">
        <v>38</v>
      </c>
      <c r="N38" s="1121">
        <v>426</v>
      </c>
      <c r="O38" s="1122">
        <v>40</v>
      </c>
      <c r="P38" s="1118"/>
      <c r="Q38" s="1056"/>
      <c r="R38" s="1120">
        <v>68</v>
      </c>
      <c r="S38" s="1121">
        <v>889</v>
      </c>
      <c r="T38" s="1122">
        <v>149</v>
      </c>
      <c r="U38" s="1118"/>
      <c r="V38" s="1123">
        <v>58</v>
      </c>
      <c r="W38" s="1120"/>
      <c r="X38" s="1124"/>
      <c r="Y38" s="1124">
        <v>58</v>
      </c>
      <c r="Z38" s="1124"/>
      <c r="AA38" s="1124"/>
      <c r="AB38" s="1122"/>
    </row>
    <row r="39" spans="1:32" s="143" customFormat="1" ht="14">
      <c r="A39" s="173"/>
      <c r="B39" s="173"/>
      <c r="C39" s="173"/>
      <c r="D39" s="173"/>
      <c r="E39" s="1125"/>
      <c r="F39" s="1126"/>
      <c r="G39" s="1127"/>
      <c r="H39" s="1127"/>
      <c r="I39" s="173"/>
      <c r="J39" s="173"/>
      <c r="K39" s="173"/>
      <c r="L39" s="173"/>
      <c r="M39" s="1061"/>
      <c r="N39" s="1061"/>
      <c r="O39" s="1061"/>
      <c r="P39" s="1061"/>
      <c r="Q39" s="1061"/>
      <c r="R39" s="1128"/>
      <c r="S39" s="1128"/>
      <c r="T39" s="1127"/>
      <c r="U39" s="1127"/>
      <c r="V39" s="1128"/>
      <c r="W39" s="1061"/>
      <c r="X39" s="1061"/>
      <c r="Y39" s="1061"/>
      <c r="Z39" s="1061"/>
      <c r="AA39" s="1061"/>
      <c r="AB39" s="1061"/>
      <c r="AC39" s="173"/>
      <c r="AD39" s="173"/>
      <c r="AE39" s="173"/>
      <c r="AF39" s="173"/>
    </row>
    <row r="40" spans="1:32" s="143" customFormat="1" ht="14">
      <c r="A40" s="173"/>
      <c r="B40" s="173"/>
      <c r="C40" s="1129" t="s">
        <v>479</v>
      </c>
      <c r="D40" s="173"/>
      <c r="E40" s="1125">
        <v>114654</v>
      </c>
      <c r="F40" s="1126">
        <v>69616</v>
      </c>
      <c r="G40" s="1127">
        <v>69272</v>
      </c>
      <c r="H40" s="1127">
        <v>344</v>
      </c>
      <c r="I40" s="173">
        <v>916</v>
      </c>
      <c r="J40" s="173">
        <v>27760</v>
      </c>
      <c r="K40" s="173">
        <v>13914</v>
      </c>
      <c r="L40" s="173">
        <v>2448</v>
      </c>
      <c r="M40" s="1061">
        <v>375</v>
      </c>
      <c r="N40" s="1061">
        <v>12707</v>
      </c>
      <c r="O40" s="1061">
        <v>6135</v>
      </c>
      <c r="P40" s="1061">
        <v>2051</v>
      </c>
      <c r="Q40" s="1061"/>
      <c r="R40" s="1128">
        <v>541</v>
      </c>
      <c r="S40" s="1128">
        <v>15053</v>
      </c>
      <c r="T40" s="1127">
        <v>7779</v>
      </c>
      <c r="U40" s="1127">
        <v>397</v>
      </c>
      <c r="V40" s="1128">
        <v>2011</v>
      </c>
      <c r="W40" s="1061">
        <v>211</v>
      </c>
      <c r="X40" s="1061">
        <v>3</v>
      </c>
      <c r="Y40" s="1061">
        <v>1296</v>
      </c>
      <c r="Z40" s="1061">
        <v>147</v>
      </c>
      <c r="AA40" s="1061">
        <v>0</v>
      </c>
      <c r="AB40" s="1061">
        <v>354</v>
      </c>
      <c r="AC40" s="173"/>
      <c r="AD40" s="173"/>
      <c r="AE40" s="173"/>
      <c r="AF40" s="173"/>
    </row>
    <row r="41" spans="1:32" s="143" customFormat="1" ht="14">
      <c r="A41" s="1130">
        <v>1</v>
      </c>
      <c r="B41" s="1130"/>
      <c r="C41" s="173" t="s">
        <v>8</v>
      </c>
      <c r="D41" s="173"/>
      <c r="E41" s="173">
        <v>16519</v>
      </c>
      <c r="F41" s="173">
        <v>12235</v>
      </c>
      <c r="G41" s="1061">
        <v>12165</v>
      </c>
      <c r="H41" s="1061">
        <v>70</v>
      </c>
      <c r="I41" s="173">
        <v>123</v>
      </c>
      <c r="J41" s="173">
        <v>2002</v>
      </c>
      <c r="K41" s="173">
        <v>2159</v>
      </c>
      <c r="L41" s="173"/>
      <c r="M41" s="1061">
        <v>84</v>
      </c>
      <c r="N41" s="1061">
        <v>484</v>
      </c>
      <c r="O41" s="1061">
        <v>438</v>
      </c>
      <c r="P41" s="1061"/>
      <c r="Q41" s="1061"/>
      <c r="R41" s="1061">
        <v>39</v>
      </c>
      <c r="S41" s="1061">
        <v>1518</v>
      </c>
      <c r="T41" s="1061">
        <v>1721</v>
      </c>
      <c r="U41" s="1061"/>
      <c r="V41" s="1061">
        <v>213</v>
      </c>
      <c r="W41" s="1061"/>
      <c r="X41" s="1061"/>
      <c r="Y41" s="1061">
        <v>183</v>
      </c>
      <c r="Z41" s="1061">
        <v>9</v>
      </c>
      <c r="AA41" s="1061"/>
      <c r="AB41" s="1061">
        <v>21</v>
      </c>
      <c r="AC41" s="173"/>
      <c r="AD41" s="173"/>
      <c r="AE41" s="173"/>
    </row>
    <row r="42" spans="1:32" s="143" customFormat="1" ht="14">
      <c r="A42" s="1130">
        <v>2</v>
      </c>
      <c r="B42" s="1130"/>
      <c r="C42" s="173" t="s">
        <v>9</v>
      </c>
      <c r="D42" s="173"/>
      <c r="E42" s="173">
        <v>4796</v>
      </c>
      <c r="F42" s="173">
        <v>2798</v>
      </c>
      <c r="G42" s="1061">
        <v>2793</v>
      </c>
      <c r="H42" s="1061">
        <v>5</v>
      </c>
      <c r="I42" s="173">
        <v>16</v>
      </c>
      <c r="J42" s="173">
        <v>665</v>
      </c>
      <c r="K42" s="173">
        <v>718</v>
      </c>
      <c r="L42" s="173">
        <v>599</v>
      </c>
      <c r="M42" s="1061">
        <v>5</v>
      </c>
      <c r="N42" s="1061">
        <v>275</v>
      </c>
      <c r="O42" s="1061">
        <v>284</v>
      </c>
      <c r="P42" s="1061">
        <v>418</v>
      </c>
      <c r="Q42" s="1061"/>
      <c r="R42" s="1061">
        <v>11</v>
      </c>
      <c r="S42" s="1061">
        <v>390</v>
      </c>
      <c r="T42" s="1061">
        <v>434</v>
      </c>
      <c r="U42" s="1061">
        <v>181</v>
      </c>
      <c r="V42" s="1061">
        <v>57</v>
      </c>
      <c r="W42" s="1061"/>
      <c r="X42" s="1061"/>
      <c r="Y42" s="1061">
        <v>54</v>
      </c>
      <c r="Z42" s="1061">
        <v>3</v>
      </c>
      <c r="AA42" s="1061"/>
      <c r="AB42" s="1061"/>
      <c r="AC42" s="173"/>
      <c r="AD42" s="173"/>
      <c r="AE42" s="173"/>
    </row>
    <row r="43" spans="1:32" s="143" customFormat="1" ht="14">
      <c r="A43" s="1130">
        <v>3</v>
      </c>
      <c r="B43" s="1130"/>
      <c r="C43" s="173" t="s">
        <v>10</v>
      </c>
      <c r="D43" s="173"/>
      <c r="E43" s="173">
        <v>9769</v>
      </c>
      <c r="F43" s="173">
        <v>7148</v>
      </c>
      <c r="G43" s="1061">
        <v>7090</v>
      </c>
      <c r="H43" s="1061">
        <v>58</v>
      </c>
      <c r="I43" s="175">
        <v>57</v>
      </c>
      <c r="J43" s="173">
        <v>607</v>
      </c>
      <c r="K43" s="173">
        <v>1957</v>
      </c>
      <c r="L43" s="173"/>
      <c r="M43" s="1061">
        <v>25</v>
      </c>
      <c r="N43" s="1061">
        <v>220</v>
      </c>
      <c r="O43" s="1061">
        <v>667</v>
      </c>
      <c r="P43" s="1061"/>
      <c r="Q43" s="1061"/>
      <c r="R43" s="1061">
        <v>32</v>
      </c>
      <c r="S43" s="1061">
        <v>387</v>
      </c>
      <c r="T43" s="1061">
        <v>1290</v>
      </c>
      <c r="U43" s="1061"/>
      <c r="V43" s="1061">
        <v>106</v>
      </c>
      <c r="W43" s="1061"/>
      <c r="X43" s="1061"/>
      <c r="Y43" s="1061">
        <v>90</v>
      </c>
      <c r="Z43" s="1061">
        <v>4</v>
      </c>
      <c r="AA43" s="1061"/>
      <c r="AB43" s="1061">
        <v>12</v>
      </c>
      <c r="AC43" s="173"/>
      <c r="AD43" s="173"/>
      <c r="AE43" s="173"/>
    </row>
    <row r="44" spans="1:32" s="143" customFormat="1" ht="14">
      <c r="A44" s="1131">
        <v>4</v>
      </c>
      <c r="B44" s="1131"/>
      <c r="C44" s="143" t="s">
        <v>11</v>
      </c>
      <c r="E44" s="143">
        <v>2282</v>
      </c>
      <c r="F44" s="143">
        <v>814</v>
      </c>
      <c r="G44" s="330">
        <v>806</v>
      </c>
      <c r="H44" s="330">
        <v>8</v>
      </c>
      <c r="I44" s="143">
        <v>1</v>
      </c>
      <c r="J44" s="143">
        <v>132</v>
      </c>
      <c r="K44" s="143">
        <v>43</v>
      </c>
      <c r="L44" s="143">
        <v>1292</v>
      </c>
      <c r="M44" s="330">
        <v>1</v>
      </c>
      <c r="N44" s="330">
        <v>38</v>
      </c>
      <c r="O44" s="330">
        <v>20</v>
      </c>
      <c r="P44" s="330">
        <v>1249</v>
      </c>
      <c r="Q44" s="330"/>
      <c r="R44" s="330"/>
      <c r="S44" s="330">
        <v>94</v>
      </c>
      <c r="T44" s="330">
        <v>23</v>
      </c>
      <c r="U44" s="330">
        <v>43</v>
      </c>
      <c r="V44" s="330"/>
      <c r="W44" s="330"/>
      <c r="X44" s="330"/>
      <c r="Y44" s="330"/>
      <c r="Z44" s="330"/>
      <c r="AA44" s="330"/>
      <c r="AB44" s="330"/>
    </row>
    <row r="45" spans="1:32" s="143" customFormat="1" ht="14">
      <c r="A45" s="1131">
        <v>5</v>
      </c>
      <c r="B45" s="1131"/>
      <c r="C45" s="143" t="s">
        <v>12</v>
      </c>
      <c r="E45" s="143">
        <v>3175</v>
      </c>
      <c r="F45" s="143">
        <v>2017</v>
      </c>
      <c r="G45" s="330">
        <v>2008</v>
      </c>
      <c r="H45" s="330">
        <v>9</v>
      </c>
      <c r="I45" s="143">
        <v>41</v>
      </c>
      <c r="J45" s="143">
        <v>675</v>
      </c>
      <c r="K45" s="143">
        <v>442</v>
      </c>
      <c r="M45" s="330">
        <v>20</v>
      </c>
      <c r="N45" s="330">
        <v>334</v>
      </c>
      <c r="O45" s="330">
        <v>158</v>
      </c>
      <c r="P45" s="330"/>
      <c r="Q45" s="330"/>
      <c r="R45" s="330">
        <v>21</v>
      </c>
      <c r="S45" s="330">
        <v>341</v>
      </c>
      <c r="T45" s="330">
        <v>284</v>
      </c>
      <c r="U45" s="330"/>
      <c r="V45" s="330">
        <v>37</v>
      </c>
      <c r="W45" s="330"/>
      <c r="X45" s="330"/>
      <c r="Y45" s="330">
        <v>31</v>
      </c>
      <c r="Z45" s="330">
        <v>4</v>
      </c>
      <c r="AA45" s="330"/>
      <c r="AB45" s="330">
        <v>2</v>
      </c>
    </row>
    <row r="46" spans="1:32" s="143" customFormat="1" ht="14">
      <c r="A46" s="1131">
        <v>6</v>
      </c>
      <c r="B46" s="1131"/>
      <c r="C46" s="143" t="s">
        <v>13</v>
      </c>
      <c r="E46" s="143">
        <v>1152</v>
      </c>
      <c r="F46" s="143">
        <v>365</v>
      </c>
      <c r="G46" s="330">
        <v>365</v>
      </c>
      <c r="H46" s="330"/>
      <c r="J46" s="143">
        <v>291</v>
      </c>
      <c r="K46" s="143">
        <v>347</v>
      </c>
      <c r="L46" s="143">
        <v>149</v>
      </c>
      <c r="M46" s="330"/>
      <c r="N46" s="330">
        <v>141</v>
      </c>
      <c r="O46" s="330">
        <v>236</v>
      </c>
      <c r="P46" s="330">
        <v>134</v>
      </c>
      <c r="Q46" s="330"/>
      <c r="R46" s="330"/>
      <c r="S46" s="330">
        <v>150</v>
      </c>
      <c r="T46" s="330">
        <v>111</v>
      </c>
      <c r="U46" s="330">
        <v>15</v>
      </c>
      <c r="V46" s="330">
        <v>23</v>
      </c>
      <c r="W46" s="330"/>
      <c r="X46" s="330"/>
      <c r="Y46" s="330">
        <v>18</v>
      </c>
      <c r="Z46" s="330">
        <v>1</v>
      </c>
      <c r="AA46" s="330"/>
      <c r="AB46" s="330">
        <v>4</v>
      </c>
    </row>
    <row r="47" spans="1:32" s="143" customFormat="1" ht="14">
      <c r="A47" s="1131">
        <v>7</v>
      </c>
      <c r="B47" s="1131"/>
      <c r="C47" s="143" t="s">
        <v>14</v>
      </c>
      <c r="E47" s="143">
        <v>5226</v>
      </c>
      <c r="F47" s="143">
        <v>2809</v>
      </c>
      <c r="G47" s="330">
        <v>2809</v>
      </c>
      <c r="H47" s="330"/>
      <c r="I47" s="143">
        <v>18</v>
      </c>
      <c r="J47" s="143">
        <v>1717</v>
      </c>
      <c r="K47" s="143">
        <v>420</v>
      </c>
      <c r="L47" s="143">
        <v>262</v>
      </c>
      <c r="M47" s="330">
        <v>3</v>
      </c>
      <c r="N47" s="330">
        <v>1114</v>
      </c>
      <c r="O47" s="330">
        <v>383</v>
      </c>
      <c r="P47" s="330">
        <v>249</v>
      </c>
      <c r="Q47" s="330"/>
      <c r="R47" s="330">
        <v>15</v>
      </c>
      <c r="S47" s="330">
        <v>603</v>
      </c>
      <c r="T47" s="330">
        <v>37</v>
      </c>
      <c r="U47" s="330">
        <v>13</v>
      </c>
      <c r="V47" s="330">
        <v>62</v>
      </c>
      <c r="W47" s="330">
        <v>5</v>
      </c>
      <c r="X47" s="330"/>
      <c r="Y47" s="330">
        <v>41</v>
      </c>
      <c r="Z47" s="330">
        <v>13</v>
      </c>
      <c r="AA47" s="330"/>
      <c r="AB47" s="330">
        <v>3</v>
      </c>
    </row>
    <row r="48" spans="1:32" s="143" customFormat="1" ht="14">
      <c r="A48" s="1131">
        <v>8</v>
      </c>
      <c r="B48" s="1131"/>
      <c r="C48" s="143" t="s">
        <v>15</v>
      </c>
      <c r="E48" s="143">
        <v>3735</v>
      </c>
      <c r="F48" s="143">
        <v>2290</v>
      </c>
      <c r="G48" s="330">
        <v>2290</v>
      </c>
      <c r="H48" s="330"/>
      <c r="I48" s="143">
        <v>27</v>
      </c>
      <c r="J48" s="143">
        <v>461</v>
      </c>
      <c r="K48" s="143">
        <v>957</v>
      </c>
      <c r="M48" s="330">
        <v>14</v>
      </c>
      <c r="N48" s="330">
        <v>138</v>
      </c>
      <c r="O48" s="330">
        <v>271</v>
      </c>
      <c r="P48" s="330"/>
      <c r="Q48" s="330"/>
      <c r="R48" s="330">
        <v>13</v>
      </c>
      <c r="S48" s="330">
        <v>323</v>
      </c>
      <c r="T48" s="330">
        <v>686</v>
      </c>
      <c r="U48" s="330"/>
      <c r="V48" s="330">
        <v>34</v>
      </c>
      <c r="W48" s="330"/>
      <c r="X48" s="330"/>
      <c r="Y48" s="330">
        <v>34</v>
      </c>
      <c r="Z48" s="330"/>
      <c r="AA48" s="330"/>
      <c r="AB48" s="330"/>
    </row>
    <row r="49" spans="1:28" s="143" customFormat="1" ht="14">
      <c r="A49" s="1131">
        <v>9</v>
      </c>
      <c r="B49" s="1131"/>
      <c r="C49" s="143" t="s">
        <v>16</v>
      </c>
      <c r="E49" s="143">
        <v>3079</v>
      </c>
      <c r="F49" s="143">
        <v>1773</v>
      </c>
      <c r="G49" s="330">
        <v>1773</v>
      </c>
      <c r="H49" s="330"/>
      <c r="I49" s="143">
        <v>143</v>
      </c>
      <c r="J49" s="143">
        <v>1081</v>
      </c>
      <c r="K49" s="143">
        <v>82</v>
      </c>
      <c r="M49" s="330">
        <v>57</v>
      </c>
      <c r="N49" s="330">
        <v>392</v>
      </c>
      <c r="O49" s="330">
        <v>51</v>
      </c>
      <c r="P49" s="330"/>
      <c r="Q49" s="330"/>
      <c r="R49" s="330">
        <v>86</v>
      </c>
      <c r="S49" s="330">
        <v>689</v>
      </c>
      <c r="T49" s="330">
        <v>31</v>
      </c>
      <c r="U49" s="330"/>
      <c r="V49" s="330">
        <v>78</v>
      </c>
      <c r="W49" s="330"/>
      <c r="X49" s="330"/>
      <c r="Y49" s="330">
        <v>60</v>
      </c>
      <c r="Z49" s="330">
        <v>7</v>
      </c>
      <c r="AA49" s="330"/>
      <c r="AB49" s="330">
        <v>11</v>
      </c>
    </row>
    <row r="50" spans="1:28" ht="14">
      <c r="A50" s="1131">
        <v>10</v>
      </c>
      <c r="B50" s="1132"/>
      <c r="C50" s="136" t="s">
        <v>17</v>
      </c>
      <c r="E50" s="1133">
        <v>892</v>
      </c>
      <c r="F50" s="1133">
        <v>599</v>
      </c>
      <c r="G50" s="1134">
        <v>599</v>
      </c>
      <c r="H50" s="1134"/>
      <c r="I50" s="1133">
        <v>22</v>
      </c>
      <c r="J50" s="1133">
        <v>202</v>
      </c>
      <c r="K50" s="1133">
        <v>69</v>
      </c>
      <c r="L50" s="1133"/>
      <c r="M50" s="1134">
        <v>8</v>
      </c>
      <c r="N50" s="1134">
        <v>13</v>
      </c>
      <c r="O50" s="1134">
        <v>52</v>
      </c>
      <c r="P50" s="1134"/>
      <c r="Q50" s="1134"/>
      <c r="R50" s="1134">
        <v>14</v>
      </c>
      <c r="S50" s="1134">
        <v>189</v>
      </c>
      <c r="T50" s="1134">
        <v>17</v>
      </c>
      <c r="U50" s="1134"/>
      <c r="V50" s="1134">
        <v>10</v>
      </c>
      <c r="W50" s="1134"/>
      <c r="X50" s="1134"/>
      <c r="Y50" s="1134">
        <v>10</v>
      </c>
      <c r="Z50" s="1134"/>
      <c r="AA50" s="1134"/>
      <c r="AB50" s="1134"/>
    </row>
    <row r="51" spans="1:28" ht="14">
      <c r="A51" s="1131">
        <v>11</v>
      </c>
      <c r="B51" s="1132"/>
      <c r="C51" s="136" t="s">
        <v>18</v>
      </c>
      <c r="E51" s="1133">
        <v>2209</v>
      </c>
      <c r="F51" s="1133">
        <v>1376</v>
      </c>
      <c r="G51" s="1134">
        <v>1376</v>
      </c>
      <c r="H51" s="1134"/>
      <c r="I51" s="1133">
        <v>10</v>
      </c>
      <c r="J51" s="1133">
        <v>817</v>
      </c>
      <c r="K51" s="1133">
        <v>6</v>
      </c>
      <c r="L51" s="1133"/>
      <c r="M51" s="1134">
        <v>5</v>
      </c>
      <c r="N51" s="1134">
        <v>198</v>
      </c>
      <c r="O51" s="1134">
        <v>2</v>
      </c>
      <c r="P51" s="1134"/>
      <c r="Q51" s="1134"/>
      <c r="R51" s="1134">
        <v>5</v>
      </c>
      <c r="S51" s="1134">
        <v>619</v>
      </c>
      <c r="T51" s="1134">
        <v>4</v>
      </c>
      <c r="U51" s="1134"/>
      <c r="V51" s="1134">
        <v>19</v>
      </c>
      <c r="W51" s="1134"/>
      <c r="X51" s="1134"/>
      <c r="Y51" s="1134">
        <v>18</v>
      </c>
      <c r="Z51" s="1134"/>
      <c r="AA51" s="1134"/>
      <c r="AB51" s="1134">
        <v>1</v>
      </c>
    </row>
    <row r="52" spans="1:28" ht="14">
      <c r="A52" s="1131">
        <v>12</v>
      </c>
      <c r="B52" s="1132"/>
      <c r="C52" s="136" t="s">
        <v>19</v>
      </c>
      <c r="E52" s="1133">
        <v>1602</v>
      </c>
      <c r="F52" s="1133">
        <v>1122</v>
      </c>
      <c r="G52" s="1134">
        <v>1112</v>
      </c>
      <c r="H52" s="1134">
        <v>10</v>
      </c>
      <c r="I52" s="1133">
        <v>35</v>
      </c>
      <c r="J52" s="1133">
        <v>445</v>
      </c>
      <c r="K52" s="1133"/>
      <c r="L52" s="1133"/>
      <c r="M52" s="1134">
        <v>6</v>
      </c>
      <c r="N52" s="1134">
        <v>140</v>
      </c>
      <c r="O52" s="1134"/>
      <c r="P52" s="1134"/>
      <c r="Q52" s="1134"/>
      <c r="R52" s="1134">
        <v>29</v>
      </c>
      <c r="S52" s="1134">
        <v>305</v>
      </c>
      <c r="T52" s="1134"/>
      <c r="U52" s="1134"/>
      <c r="V52" s="1134">
        <v>54</v>
      </c>
      <c r="W52" s="1134">
        <v>25</v>
      </c>
      <c r="X52" s="1134"/>
      <c r="Y52" s="1134">
        <v>29</v>
      </c>
      <c r="Z52" s="1134"/>
      <c r="AA52" s="1134"/>
      <c r="AB52" s="1134"/>
    </row>
    <row r="53" spans="1:28" ht="14">
      <c r="A53" s="1131">
        <v>13</v>
      </c>
      <c r="B53" s="1132"/>
      <c r="C53" s="136" t="s">
        <v>20</v>
      </c>
      <c r="E53" s="1133">
        <v>701</v>
      </c>
      <c r="F53" s="1133">
        <v>516</v>
      </c>
      <c r="G53" s="1134">
        <v>516</v>
      </c>
      <c r="H53" s="1134"/>
      <c r="I53" s="1133">
        <v>2</v>
      </c>
      <c r="J53" s="1133">
        <v>159</v>
      </c>
      <c r="K53" s="1133">
        <v>24</v>
      </c>
      <c r="L53" s="1133"/>
      <c r="M53" s="1134"/>
      <c r="N53" s="1134">
        <v>75</v>
      </c>
      <c r="O53" s="1134">
        <v>9</v>
      </c>
      <c r="P53" s="1134"/>
      <c r="Q53" s="1134"/>
      <c r="R53" s="1134">
        <v>2</v>
      </c>
      <c r="S53" s="1134">
        <v>84</v>
      </c>
      <c r="T53" s="1134">
        <v>15</v>
      </c>
      <c r="U53" s="1134"/>
      <c r="V53" s="1134">
        <v>22</v>
      </c>
      <c r="W53" s="1134">
        <v>1</v>
      </c>
      <c r="X53" s="1134"/>
      <c r="Y53" s="1134">
        <v>14</v>
      </c>
      <c r="Z53" s="1134"/>
      <c r="AA53" s="1134"/>
      <c r="AB53" s="1134">
        <v>7</v>
      </c>
    </row>
    <row r="54" spans="1:28" ht="14">
      <c r="A54" s="1131">
        <v>14</v>
      </c>
      <c r="B54" s="1132"/>
      <c r="C54" s="136" t="s">
        <v>21</v>
      </c>
      <c r="E54" s="1133">
        <v>822</v>
      </c>
      <c r="F54" s="1133">
        <v>538</v>
      </c>
      <c r="G54" s="1134">
        <v>538</v>
      </c>
      <c r="H54" s="1134"/>
      <c r="I54" s="1133">
        <v>12</v>
      </c>
      <c r="J54" s="1133">
        <v>104</v>
      </c>
      <c r="K54" s="1133">
        <v>168</v>
      </c>
      <c r="L54" s="1133"/>
      <c r="M54" s="1134">
        <v>6</v>
      </c>
      <c r="N54" s="1134">
        <v>23</v>
      </c>
      <c r="O54" s="1134">
        <v>90</v>
      </c>
      <c r="P54" s="1134"/>
      <c r="Q54" s="1134"/>
      <c r="R54" s="1134">
        <v>6</v>
      </c>
      <c r="S54" s="1134">
        <v>81</v>
      </c>
      <c r="T54" s="1134">
        <v>78</v>
      </c>
      <c r="U54" s="1134"/>
      <c r="V54" s="1134">
        <v>6</v>
      </c>
      <c r="W54" s="1134"/>
      <c r="X54" s="1134"/>
      <c r="Y54" s="1134">
        <v>6</v>
      </c>
      <c r="Z54" s="1134"/>
      <c r="AA54" s="1134"/>
      <c r="AB54" s="1134"/>
    </row>
    <row r="55" spans="1:28" ht="14">
      <c r="A55" s="1131">
        <v>15</v>
      </c>
      <c r="B55" s="1132"/>
      <c r="C55" s="136" t="s">
        <v>22</v>
      </c>
      <c r="E55" s="1133">
        <v>5024</v>
      </c>
      <c r="F55" s="1133">
        <v>3107</v>
      </c>
      <c r="G55" s="1134">
        <v>3055</v>
      </c>
      <c r="H55" s="1134">
        <v>52</v>
      </c>
      <c r="I55" s="1133">
        <v>134</v>
      </c>
      <c r="J55" s="1133">
        <v>1783</v>
      </c>
      <c r="K55" s="1133"/>
      <c r="L55" s="1133"/>
      <c r="M55" s="1134">
        <v>31</v>
      </c>
      <c r="N55" s="1134">
        <v>861</v>
      </c>
      <c r="O55" s="1134"/>
      <c r="P55" s="1134"/>
      <c r="Q55" s="1134"/>
      <c r="R55" s="1134">
        <v>103</v>
      </c>
      <c r="S55" s="1134">
        <v>922</v>
      </c>
      <c r="T55" s="1134"/>
      <c r="U55" s="1134"/>
      <c r="V55" s="1134">
        <v>80</v>
      </c>
      <c r="W55" s="1134"/>
      <c r="X55" s="1134"/>
      <c r="Y55" s="1134">
        <v>63</v>
      </c>
      <c r="Z55" s="1134">
        <v>3</v>
      </c>
      <c r="AA55" s="1134"/>
      <c r="AB55" s="1134">
        <v>14</v>
      </c>
    </row>
    <row r="56" spans="1:28" ht="14">
      <c r="A56" s="1131">
        <v>16</v>
      </c>
      <c r="B56" s="1132"/>
      <c r="C56" s="136" t="s">
        <v>23</v>
      </c>
      <c r="E56" s="1133">
        <v>3230</v>
      </c>
      <c r="F56" s="1133">
        <v>1157</v>
      </c>
      <c r="G56" s="1134">
        <v>1134</v>
      </c>
      <c r="H56" s="1134">
        <v>23</v>
      </c>
      <c r="I56" s="1133">
        <v>10</v>
      </c>
      <c r="J56" s="1133">
        <v>1670</v>
      </c>
      <c r="K56" s="1133">
        <v>393</v>
      </c>
      <c r="L56" s="1133"/>
      <c r="M56" s="1134">
        <v>7</v>
      </c>
      <c r="N56" s="1134">
        <v>1602</v>
      </c>
      <c r="O56" s="1134">
        <v>372</v>
      </c>
      <c r="P56" s="1134"/>
      <c r="Q56" s="1134"/>
      <c r="R56" s="1134">
        <v>3</v>
      </c>
      <c r="S56" s="1134">
        <v>68</v>
      </c>
      <c r="T56" s="1134">
        <v>21</v>
      </c>
      <c r="U56" s="1134"/>
      <c r="V56" s="1134">
        <v>53</v>
      </c>
      <c r="W56" s="1134">
        <v>8</v>
      </c>
      <c r="X56" s="1134">
        <v>1</v>
      </c>
      <c r="Y56" s="1134">
        <v>37</v>
      </c>
      <c r="Z56" s="1134">
        <v>7</v>
      </c>
      <c r="AA56" s="1134"/>
      <c r="AB56" s="1134"/>
    </row>
    <row r="57" spans="1:28" ht="14">
      <c r="A57" s="1131">
        <v>17</v>
      </c>
      <c r="B57" s="1132"/>
      <c r="C57" s="136" t="s">
        <v>24</v>
      </c>
      <c r="E57" s="1133">
        <v>4977</v>
      </c>
      <c r="F57" s="1133">
        <v>3178</v>
      </c>
      <c r="G57" s="1134">
        <v>3178</v>
      </c>
      <c r="H57" s="1134"/>
      <c r="I57" s="1133">
        <v>3</v>
      </c>
      <c r="J57" s="1133">
        <v>1128</v>
      </c>
      <c r="K57" s="1133">
        <v>668</v>
      </c>
      <c r="L57" s="1133"/>
      <c r="M57" s="1134"/>
      <c r="N57" s="1134">
        <v>107</v>
      </c>
      <c r="O57" s="1134">
        <v>150</v>
      </c>
      <c r="P57" s="1134"/>
      <c r="Q57" s="1134"/>
      <c r="R57" s="1134">
        <v>3</v>
      </c>
      <c r="S57" s="1134">
        <v>1021</v>
      </c>
      <c r="T57" s="1134">
        <v>518</v>
      </c>
      <c r="U57" s="1134"/>
      <c r="V57" s="1134">
        <v>26</v>
      </c>
      <c r="W57" s="1134"/>
      <c r="X57" s="1134"/>
      <c r="Y57" s="1134">
        <v>20</v>
      </c>
      <c r="Z57" s="1134">
        <v>2</v>
      </c>
      <c r="AA57" s="1134"/>
      <c r="AB57" s="1134">
        <v>4</v>
      </c>
    </row>
    <row r="58" spans="1:28" ht="14">
      <c r="A58" s="1131">
        <v>18</v>
      </c>
      <c r="B58" s="1132"/>
      <c r="C58" s="136" t="s">
        <v>25</v>
      </c>
      <c r="E58" s="1133">
        <v>1540</v>
      </c>
      <c r="F58" s="1133">
        <v>1108</v>
      </c>
      <c r="G58" s="1134">
        <v>1108</v>
      </c>
      <c r="H58" s="1134"/>
      <c r="I58" s="1133">
        <v>15</v>
      </c>
      <c r="J58" s="1133">
        <v>396</v>
      </c>
      <c r="K58" s="1133">
        <v>21</v>
      </c>
      <c r="L58" s="1133"/>
      <c r="M58" s="1134">
        <v>9</v>
      </c>
      <c r="N58" s="1134">
        <v>226</v>
      </c>
      <c r="O58" s="1134">
        <v>21</v>
      </c>
      <c r="P58" s="1134"/>
      <c r="Q58" s="1134"/>
      <c r="R58" s="1134">
        <v>6</v>
      </c>
      <c r="S58" s="1134">
        <v>170</v>
      </c>
      <c r="T58" s="1134"/>
      <c r="U58" s="1134"/>
      <c r="V58" s="1134">
        <v>20</v>
      </c>
      <c r="W58" s="1134"/>
      <c r="X58" s="1134"/>
      <c r="Y58" s="1134">
        <v>20</v>
      </c>
      <c r="Z58" s="1134"/>
      <c r="AA58" s="1134"/>
      <c r="AB58" s="1134"/>
    </row>
    <row r="59" spans="1:28" ht="14">
      <c r="A59" s="1131">
        <v>19</v>
      </c>
      <c r="B59" s="1132"/>
      <c r="C59" s="136" t="s">
        <v>26</v>
      </c>
      <c r="E59" s="1133">
        <v>3039</v>
      </c>
      <c r="F59" s="1133">
        <v>1785</v>
      </c>
      <c r="G59" s="1134">
        <v>1785</v>
      </c>
      <c r="H59" s="1134"/>
      <c r="I59" s="1133">
        <v>4</v>
      </c>
      <c r="J59" s="1133">
        <v>975</v>
      </c>
      <c r="K59" s="1133">
        <v>130</v>
      </c>
      <c r="L59" s="1133">
        <v>145</v>
      </c>
      <c r="M59" s="1134">
        <v>4</v>
      </c>
      <c r="N59" s="1134">
        <v>850</v>
      </c>
      <c r="O59" s="1134">
        <v>130</v>
      </c>
      <c r="P59" s="1134"/>
      <c r="Q59" s="1134"/>
      <c r="R59" s="1134"/>
      <c r="S59" s="1134">
        <v>125</v>
      </c>
      <c r="T59" s="1134"/>
      <c r="U59" s="1134">
        <v>145</v>
      </c>
      <c r="V59" s="1134">
        <v>34</v>
      </c>
      <c r="W59" s="1134"/>
      <c r="X59" s="1134"/>
      <c r="Y59" s="1134">
        <v>34</v>
      </c>
      <c r="Z59" s="1134"/>
      <c r="AA59" s="1134"/>
      <c r="AB59" s="1134"/>
    </row>
    <row r="60" spans="1:28" ht="14">
      <c r="A60" s="1131">
        <v>20</v>
      </c>
      <c r="B60" s="1132"/>
      <c r="C60" s="136" t="s">
        <v>27</v>
      </c>
      <c r="E60" s="1133">
        <v>2315</v>
      </c>
      <c r="F60" s="1133">
        <v>970</v>
      </c>
      <c r="G60" s="1134">
        <v>970</v>
      </c>
      <c r="H60" s="1134"/>
      <c r="I60" s="1133">
        <v>14</v>
      </c>
      <c r="J60" s="1133">
        <v>834</v>
      </c>
      <c r="K60" s="1133">
        <v>497</v>
      </c>
      <c r="L60" s="1133"/>
      <c r="M60" s="1134">
        <v>11</v>
      </c>
      <c r="N60" s="1134">
        <v>347</v>
      </c>
      <c r="O60" s="1134">
        <v>368</v>
      </c>
      <c r="P60" s="1134"/>
      <c r="Q60" s="1134"/>
      <c r="R60" s="1134">
        <v>3</v>
      </c>
      <c r="S60" s="1134">
        <v>487</v>
      </c>
      <c r="T60" s="1134">
        <v>129</v>
      </c>
      <c r="U60" s="1134"/>
      <c r="V60" s="1134">
        <v>43</v>
      </c>
      <c r="W60" s="1134"/>
      <c r="X60" s="1134"/>
      <c r="Y60" s="1134">
        <v>43</v>
      </c>
      <c r="Z60" s="1134"/>
      <c r="AA60" s="1134"/>
      <c r="AB60" s="1134"/>
    </row>
    <row r="61" spans="1:28" ht="14">
      <c r="A61" s="1131">
        <v>21</v>
      </c>
      <c r="B61" s="1132"/>
      <c r="C61" s="136" t="s">
        <v>28</v>
      </c>
      <c r="E61" s="1133">
        <v>4869</v>
      </c>
      <c r="F61" s="1133">
        <v>3013</v>
      </c>
      <c r="G61" s="1134">
        <v>2949</v>
      </c>
      <c r="H61" s="1134">
        <v>64</v>
      </c>
      <c r="I61" s="1133">
        <v>15</v>
      </c>
      <c r="J61" s="1133">
        <v>1444</v>
      </c>
      <c r="K61" s="1133">
        <v>397</v>
      </c>
      <c r="L61" s="1133"/>
      <c r="M61" s="1134">
        <v>7</v>
      </c>
      <c r="N61" s="1134">
        <v>913</v>
      </c>
      <c r="O61" s="1134">
        <v>189</v>
      </c>
      <c r="P61" s="1134"/>
      <c r="Q61" s="1134"/>
      <c r="R61" s="1134">
        <v>8</v>
      </c>
      <c r="S61" s="1134">
        <v>531</v>
      </c>
      <c r="T61" s="1134">
        <v>208</v>
      </c>
      <c r="U61" s="1134"/>
      <c r="V61" s="1134">
        <v>96</v>
      </c>
      <c r="W61" s="1134"/>
      <c r="X61" s="1134"/>
      <c r="Y61" s="1134">
        <v>35</v>
      </c>
      <c r="Z61" s="1134">
        <v>61</v>
      </c>
      <c r="AA61" s="1134"/>
      <c r="AB61" s="1134"/>
    </row>
    <row r="62" spans="1:28" ht="14">
      <c r="A62" s="1131">
        <v>22</v>
      </c>
      <c r="B62" s="1132"/>
      <c r="C62" s="136" t="s">
        <v>29</v>
      </c>
      <c r="E62" s="1133">
        <v>4832</v>
      </c>
      <c r="F62" s="1133">
        <v>2966</v>
      </c>
      <c r="G62" s="1134">
        <v>2962</v>
      </c>
      <c r="H62" s="1134">
        <v>4</v>
      </c>
      <c r="I62" s="1133">
        <v>11</v>
      </c>
      <c r="J62" s="1133">
        <v>1314</v>
      </c>
      <c r="K62" s="1133">
        <v>541</v>
      </c>
      <c r="L62" s="1133"/>
      <c r="M62" s="1134">
        <v>4</v>
      </c>
      <c r="N62" s="1134">
        <v>485</v>
      </c>
      <c r="O62" s="1134">
        <v>495</v>
      </c>
      <c r="P62" s="1134"/>
      <c r="Q62" s="1134"/>
      <c r="R62" s="1134">
        <v>7</v>
      </c>
      <c r="S62" s="1134">
        <v>829</v>
      </c>
      <c r="T62" s="1134">
        <v>46</v>
      </c>
      <c r="U62" s="1134"/>
      <c r="V62" s="1134">
        <v>89</v>
      </c>
      <c r="W62" s="1134"/>
      <c r="X62" s="1134"/>
      <c r="Y62" s="1134">
        <v>87</v>
      </c>
      <c r="Z62" s="1134">
        <v>2</v>
      </c>
      <c r="AA62" s="1134"/>
      <c r="AB62" s="1134"/>
    </row>
    <row r="63" spans="1:28" ht="14">
      <c r="A63" s="1131">
        <v>23</v>
      </c>
      <c r="B63" s="1132"/>
      <c r="C63" s="136" t="s">
        <v>30</v>
      </c>
      <c r="E63" s="1133">
        <v>3801</v>
      </c>
      <c r="F63" s="1133">
        <v>2204</v>
      </c>
      <c r="G63" s="1134">
        <v>2204</v>
      </c>
      <c r="H63" s="1134"/>
      <c r="I63" s="1133">
        <v>12</v>
      </c>
      <c r="J63" s="1133">
        <v>750</v>
      </c>
      <c r="K63" s="1133">
        <v>834</v>
      </c>
      <c r="L63" s="1133">
        <v>1</v>
      </c>
      <c r="M63" s="1134">
        <v>1</v>
      </c>
      <c r="N63" s="1134">
        <v>333</v>
      </c>
      <c r="O63" s="1134">
        <v>510</v>
      </c>
      <c r="P63" s="1134">
        <v>1</v>
      </c>
      <c r="Q63" s="1134"/>
      <c r="R63" s="1134">
        <v>11</v>
      </c>
      <c r="S63" s="1134">
        <v>417</v>
      </c>
      <c r="T63" s="1134">
        <v>324</v>
      </c>
      <c r="U63" s="1134"/>
      <c r="V63" s="1134">
        <v>88</v>
      </c>
      <c r="W63" s="1134">
        <v>27</v>
      </c>
      <c r="X63" s="1134"/>
      <c r="Y63" s="1134">
        <v>58</v>
      </c>
      <c r="Z63" s="1134">
        <v>1</v>
      </c>
      <c r="AA63" s="1134"/>
      <c r="AB63" s="1134">
        <v>2</v>
      </c>
    </row>
    <row r="64" spans="1:28" ht="14">
      <c r="A64" s="1131">
        <v>24</v>
      </c>
      <c r="B64" s="1132"/>
      <c r="C64" s="136" t="s">
        <v>31</v>
      </c>
      <c r="E64" s="1133">
        <v>1310</v>
      </c>
      <c r="F64" s="1133">
        <v>584</v>
      </c>
      <c r="G64" s="1134">
        <v>584</v>
      </c>
      <c r="H64" s="1134"/>
      <c r="I64" s="1133">
        <v>18</v>
      </c>
      <c r="J64" s="1133">
        <v>549</v>
      </c>
      <c r="K64" s="1133">
        <v>159</v>
      </c>
      <c r="L64" s="1133"/>
      <c r="M64" s="1134">
        <v>2</v>
      </c>
      <c r="N64" s="1134">
        <v>365</v>
      </c>
      <c r="O64" s="1134">
        <v>131</v>
      </c>
      <c r="P64" s="1134"/>
      <c r="Q64" s="1134"/>
      <c r="R64" s="1134">
        <v>16</v>
      </c>
      <c r="S64" s="1134">
        <v>184</v>
      </c>
      <c r="T64" s="1134">
        <v>28</v>
      </c>
      <c r="U64" s="1134"/>
      <c r="V64" s="1134">
        <v>21</v>
      </c>
      <c r="W64" s="1134">
        <v>2</v>
      </c>
      <c r="X64" s="1134">
        <v>2</v>
      </c>
      <c r="Y64" s="1134">
        <v>13</v>
      </c>
      <c r="Z64" s="1134">
        <v>4</v>
      </c>
      <c r="AA64" s="1134"/>
      <c r="AB64" s="1134"/>
    </row>
    <row r="65" spans="1:40" ht="14">
      <c r="A65" s="1131">
        <v>25</v>
      </c>
      <c r="B65" s="1132"/>
      <c r="C65" s="136" t="s">
        <v>417</v>
      </c>
      <c r="E65" s="1133">
        <v>12077</v>
      </c>
      <c r="F65" s="1133">
        <v>6204</v>
      </c>
      <c r="G65" s="1134">
        <v>6194</v>
      </c>
      <c r="H65" s="1134">
        <v>10</v>
      </c>
      <c r="I65" s="1133">
        <v>25</v>
      </c>
      <c r="J65" s="1133">
        <v>3763</v>
      </c>
      <c r="K65" s="1133">
        <v>2085</v>
      </c>
      <c r="L65" s="1133"/>
      <c r="M65" s="1134">
        <v>9</v>
      </c>
      <c r="N65" s="1134">
        <v>1148</v>
      </c>
      <c r="O65" s="1134">
        <v>741</v>
      </c>
      <c r="P65" s="1134"/>
      <c r="Q65" s="1134"/>
      <c r="R65" s="1134">
        <v>16</v>
      </c>
      <c r="S65" s="1134">
        <v>2615</v>
      </c>
      <c r="T65" s="1134">
        <v>1344</v>
      </c>
      <c r="U65" s="1134"/>
      <c r="V65" s="1134">
        <v>419</v>
      </c>
      <c r="W65" s="1134">
        <v>3</v>
      </c>
      <c r="X65" s="1134"/>
      <c r="Y65" s="1134">
        <v>137</v>
      </c>
      <c r="Z65" s="1134">
        <v>7</v>
      </c>
      <c r="AA65" s="1134"/>
      <c r="AB65" s="1134">
        <v>272</v>
      </c>
    </row>
    <row r="66" spans="1:40" ht="14">
      <c r="A66" s="1131">
        <v>26</v>
      </c>
      <c r="B66" s="1132"/>
      <c r="C66" s="136" t="s">
        <v>168</v>
      </c>
      <c r="E66" s="1133">
        <v>7898</v>
      </c>
      <c r="F66" s="1133">
        <v>4760</v>
      </c>
      <c r="G66" s="1134">
        <v>4729</v>
      </c>
      <c r="H66" s="1134">
        <v>31</v>
      </c>
      <c r="I66" s="1133">
        <v>42</v>
      </c>
      <c r="J66" s="1133">
        <v>2490</v>
      </c>
      <c r="K66" s="1133">
        <v>606</v>
      </c>
      <c r="L66" s="1133"/>
      <c r="M66" s="1134">
        <v>17</v>
      </c>
      <c r="N66" s="1134">
        <v>1456</v>
      </c>
      <c r="O66" s="1134">
        <v>326</v>
      </c>
      <c r="P66" s="1134"/>
      <c r="Q66" s="1134"/>
      <c r="R66" s="1134">
        <v>25</v>
      </c>
      <c r="S66" s="1134">
        <v>1034</v>
      </c>
      <c r="T66" s="1134">
        <v>280</v>
      </c>
      <c r="U66" s="1134"/>
      <c r="V66" s="1134">
        <v>263</v>
      </c>
      <c r="W66" s="1134">
        <v>140</v>
      </c>
      <c r="X66" s="1134"/>
      <c r="Y66" s="1134">
        <v>103</v>
      </c>
      <c r="Z66" s="1134">
        <v>19</v>
      </c>
      <c r="AA66" s="1134"/>
      <c r="AB66" s="1134">
        <v>1</v>
      </c>
    </row>
    <row r="67" spans="1:40" ht="14">
      <c r="A67" s="1131">
        <v>27</v>
      </c>
      <c r="B67" s="1132"/>
      <c r="C67" s="136" t="s">
        <v>481</v>
      </c>
      <c r="E67" s="1133">
        <v>3783</v>
      </c>
      <c r="F67" s="1133">
        <v>2180</v>
      </c>
      <c r="G67" s="1134">
        <v>2180</v>
      </c>
      <c r="H67" s="1134"/>
      <c r="I67" s="1133">
        <v>106</v>
      </c>
      <c r="J67" s="1133">
        <v>1306</v>
      </c>
      <c r="K67" s="1133">
        <v>191</v>
      </c>
      <c r="L67" s="1133"/>
      <c r="M67" s="1134">
        <v>39</v>
      </c>
      <c r="N67" s="1134">
        <v>429</v>
      </c>
      <c r="O67" s="1134">
        <v>41</v>
      </c>
      <c r="P67" s="1134"/>
      <c r="Q67" s="1134"/>
      <c r="R67" s="1134">
        <v>67</v>
      </c>
      <c r="S67" s="1134">
        <v>877</v>
      </c>
      <c r="T67" s="1134">
        <v>150</v>
      </c>
      <c r="U67" s="1134"/>
      <c r="V67" s="1134">
        <v>58</v>
      </c>
      <c r="W67" s="1134"/>
      <c r="X67" s="1134"/>
      <c r="Y67" s="1134">
        <v>58</v>
      </c>
      <c r="Z67" s="1134"/>
      <c r="AA67" s="1134"/>
      <c r="AB67" s="1134"/>
    </row>
    <row r="68" spans="1:40" ht="14">
      <c r="A68" s="1131"/>
      <c r="B68" s="1132"/>
    </row>
    <row r="69" spans="1:40" ht="14">
      <c r="A69" s="1131"/>
      <c r="B69" s="1132"/>
      <c r="C69" s="372" t="s">
        <v>418</v>
      </c>
      <c r="E69" s="1135">
        <f>E11-E40</f>
        <v>1374</v>
      </c>
      <c r="F69" s="1135">
        <f t="shared" ref="F69:AB80" si="2">F11-F40</f>
        <v>1175</v>
      </c>
      <c r="G69" s="1135">
        <f t="shared" si="2"/>
        <v>1175</v>
      </c>
      <c r="H69" s="1135">
        <f t="shared" si="2"/>
        <v>0</v>
      </c>
      <c r="I69" s="1135">
        <f t="shared" si="2"/>
        <v>21</v>
      </c>
      <c r="J69" s="1135">
        <f t="shared" si="2"/>
        <v>126</v>
      </c>
      <c r="K69" s="1135">
        <f t="shared" si="2"/>
        <v>64</v>
      </c>
      <c r="L69" s="1135">
        <f t="shared" si="2"/>
        <v>-12</v>
      </c>
      <c r="M69" s="1135">
        <f t="shared" si="2"/>
        <v>1</v>
      </c>
      <c r="N69" s="1135">
        <f t="shared" si="2"/>
        <v>59</v>
      </c>
      <c r="O69" s="1135">
        <f t="shared" si="2"/>
        <v>83</v>
      </c>
      <c r="P69" s="1135">
        <f t="shared" si="2"/>
        <v>-11</v>
      </c>
      <c r="Q69" s="1135">
        <f t="shared" si="2"/>
        <v>0</v>
      </c>
      <c r="R69" s="1135">
        <f t="shared" si="2"/>
        <v>20</v>
      </c>
      <c r="S69" s="1135">
        <f t="shared" si="2"/>
        <v>67</v>
      </c>
      <c r="T69" s="1135">
        <f t="shared" si="2"/>
        <v>-19</v>
      </c>
      <c r="U69" s="1135">
        <f t="shared" si="2"/>
        <v>-1</v>
      </c>
      <c r="V69" s="1135">
        <f t="shared" si="2"/>
        <v>-206</v>
      </c>
      <c r="W69" s="1135">
        <f t="shared" si="2"/>
        <v>0</v>
      </c>
      <c r="X69" s="1135">
        <f t="shared" si="2"/>
        <v>0</v>
      </c>
      <c r="Y69" s="1135">
        <f t="shared" si="2"/>
        <v>12</v>
      </c>
      <c r="Z69" s="1135">
        <f t="shared" si="2"/>
        <v>26</v>
      </c>
      <c r="AA69" s="1135">
        <f t="shared" si="2"/>
        <v>0</v>
      </c>
      <c r="AB69" s="1135">
        <f t="shared" si="2"/>
        <v>-244</v>
      </c>
      <c r="AC69" s="1135"/>
      <c r="AD69" s="1135"/>
      <c r="AE69" s="1135"/>
      <c r="AF69" s="1135"/>
      <c r="AG69" s="1135"/>
      <c r="AH69" s="1135"/>
      <c r="AI69" s="1135"/>
      <c r="AJ69" s="1135"/>
      <c r="AK69" s="1135"/>
      <c r="AL69" s="1135"/>
      <c r="AM69" s="1135"/>
      <c r="AN69" s="1135"/>
    </row>
    <row r="70" spans="1:40" ht="14">
      <c r="A70" s="1131"/>
      <c r="B70" s="1132"/>
      <c r="C70" s="136" t="s">
        <v>8</v>
      </c>
      <c r="E70" s="1135">
        <f t="shared" ref="E70:E96" si="3">E12-E41</f>
        <v>23</v>
      </c>
      <c r="F70" s="1135">
        <f t="shared" si="2"/>
        <v>30</v>
      </c>
      <c r="G70" s="1135">
        <f t="shared" si="2"/>
        <v>31</v>
      </c>
      <c r="H70" s="1135">
        <f t="shared" si="2"/>
        <v>-1</v>
      </c>
      <c r="I70" s="1135">
        <f t="shared" si="2"/>
        <v>2</v>
      </c>
      <c r="J70" s="1135">
        <f t="shared" si="2"/>
        <v>1</v>
      </c>
      <c r="K70" s="1135">
        <f t="shared" si="2"/>
        <v>-10</v>
      </c>
      <c r="L70" s="1135">
        <f t="shared" si="2"/>
        <v>0</v>
      </c>
      <c r="M70" s="1135">
        <f t="shared" si="2"/>
        <v>2</v>
      </c>
      <c r="N70" s="1135">
        <f t="shared" si="2"/>
        <v>0</v>
      </c>
      <c r="O70" s="1135">
        <f t="shared" si="2"/>
        <v>0</v>
      </c>
      <c r="P70" s="1135">
        <f t="shared" si="2"/>
        <v>0</v>
      </c>
      <c r="Q70" s="1135">
        <f t="shared" si="2"/>
        <v>0</v>
      </c>
      <c r="R70" s="1135">
        <f t="shared" si="2"/>
        <v>0</v>
      </c>
      <c r="S70" s="1135">
        <f t="shared" si="2"/>
        <v>1</v>
      </c>
      <c r="T70" s="1135">
        <f t="shared" si="2"/>
        <v>-10</v>
      </c>
      <c r="U70" s="1135">
        <f t="shared" si="2"/>
        <v>0</v>
      </c>
      <c r="V70" s="1135">
        <f t="shared" si="2"/>
        <v>-1</v>
      </c>
      <c r="W70" s="1135">
        <f t="shared" si="2"/>
        <v>0</v>
      </c>
      <c r="X70" s="1135">
        <f t="shared" si="2"/>
        <v>0</v>
      </c>
      <c r="Y70" s="1135">
        <f t="shared" si="2"/>
        <v>-1</v>
      </c>
      <c r="Z70" s="1135">
        <f t="shared" si="2"/>
        <v>0</v>
      </c>
      <c r="AA70" s="1135">
        <f t="shared" si="2"/>
        <v>0</v>
      </c>
      <c r="AB70" s="1135">
        <f t="shared" si="2"/>
        <v>0</v>
      </c>
      <c r="AC70" s="1135"/>
      <c r="AD70" s="1135"/>
      <c r="AE70" s="1135"/>
      <c r="AF70" s="1135"/>
      <c r="AG70" s="1135"/>
      <c r="AH70" s="1135"/>
      <c r="AI70" s="1135"/>
      <c r="AJ70" s="1135"/>
      <c r="AK70" s="1135"/>
      <c r="AL70" s="1135"/>
      <c r="AM70" s="1135"/>
      <c r="AN70" s="1135"/>
    </row>
    <row r="71" spans="1:40" ht="14">
      <c r="A71" s="1131"/>
      <c r="B71" s="1132"/>
      <c r="C71" s="136" t="s">
        <v>9</v>
      </c>
      <c r="E71" s="1135">
        <f t="shared" si="3"/>
        <v>16</v>
      </c>
      <c r="F71" s="1135">
        <f t="shared" si="2"/>
        <v>4</v>
      </c>
      <c r="G71" s="1135">
        <f t="shared" si="2"/>
        <v>4</v>
      </c>
      <c r="H71" s="1135">
        <f t="shared" si="2"/>
        <v>0</v>
      </c>
      <c r="I71" s="1135">
        <f t="shared" si="2"/>
        <v>0</v>
      </c>
      <c r="J71" s="1135">
        <f t="shared" si="2"/>
        <v>11</v>
      </c>
      <c r="K71" s="1135">
        <f t="shared" si="2"/>
        <v>1</v>
      </c>
      <c r="L71" s="1135">
        <f t="shared" si="2"/>
        <v>0</v>
      </c>
      <c r="M71" s="1135">
        <f t="shared" si="2"/>
        <v>0</v>
      </c>
      <c r="N71" s="1135">
        <f t="shared" si="2"/>
        <v>5</v>
      </c>
      <c r="O71" s="1135">
        <f t="shared" si="2"/>
        <v>0</v>
      </c>
      <c r="P71" s="1135">
        <f t="shared" si="2"/>
        <v>1</v>
      </c>
      <c r="Q71" s="1135">
        <f t="shared" si="2"/>
        <v>0</v>
      </c>
      <c r="R71" s="1135">
        <f t="shared" si="2"/>
        <v>0</v>
      </c>
      <c r="S71" s="1135">
        <f t="shared" si="2"/>
        <v>6</v>
      </c>
      <c r="T71" s="1135">
        <f t="shared" si="2"/>
        <v>1</v>
      </c>
      <c r="U71" s="1135">
        <f t="shared" si="2"/>
        <v>-1</v>
      </c>
      <c r="V71" s="1135">
        <f t="shared" si="2"/>
        <v>0</v>
      </c>
      <c r="W71" s="1135">
        <f t="shared" si="2"/>
        <v>0</v>
      </c>
      <c r="X71" s="1135">
        <f t="shared" si="2"/>
        <v>0</v>
      </c>
      <c r="Y71" s="1135">
        <f t="shared" si="2"/>
        <v>-1</v>
      </c>
      <c r="Z71" s="1135">
        <f t="shared" si="2"/>
        <v>1</v>
      </c>
      <c r="AA71" s="1135">
        <f t="shared" si="2"/>
        <v>0</v>
      </c>
      <c r="AB71" s="1135">
        <f t="shared" si="2"/>
        <v>0</v>
      </c>
      <c r="AC71" s="1135"/>
      <c r="AD71" s="1135"/>
      <c r="AE71" s="1135"/>
      <c r="AF71" s="1135"/>
      <c r="AG71" s="1135"/>
      <c r="AH71" s="1135"/>
      <c r="AI71" s="1135"/>
      <c r="AJ71" s="1135"/>
      <c r="AK71" s="1135"/>
      <c r="AL71" s="1135"/>
      <c r="AM71" s="1135"/>
      <c r="AN71" s="1135"/>
    </row>
    <row r="72" spans="1:40" ht="14">
      <c r="A72" s="1131"/>
      <c r="B72" s="1132"/>
      <c r="C72" s="136" t="s">
        <v>10</v>
      </c>
      <c r="E72" s="1135">
        <f t="shared" si="3"/>
        <v>14</v>
      </c>
      <c r="F72" s="1135">
        <f t="shared" si="2"/>
        <v>7</v>
      </c>
      <c r="G72" s="1135">
        <f t="shared" si="2"/>
        <v>7</v>
      </c>
      <c r="H72" s="1135">
        <f t="shared" si="2"/>
        <v>0</v>
      </c>
      <c r="I72" s="1135">
        <f t="shared" si="2"/>
        <v>3</v>
      </c>
      <c r="J72" s="1135">
        <f t="shared" si="2"/>
        <v>9</v>
      </c>
      <c r="K72" s="1135">
        <f t="shared" si="2"/>
        <v>-5</v>
      </c>
      <c r="L72" s="1135">
        <f t="shared" si="2"/>
        <v>0</v>
      </c>
      <c r="M72" s="1135">
        <f t="shared" si="2"/>
        <v>0</v>
      </c>
      <c r="N72" s="1135">
        <f t="shared" si="2"/>
        <v>3</v>
      </c>
      <c r="O72" s="1135">
        <f t="shared" si="2"/>
        <v>0</v>
      </c>
      <c r="P72" s="1135">
        <f t="shared" si="2"/>
        <v>0</v>
      </c>
      <c r="Q72" s="1135">
        <f t="shared" si="2"/>
        <v>0</v>
      </c>
      <c r="R72" s="1135">
        <f t="shared" si="2"/>
        <v>3</v>
      </c>
      <c r="S72" s="1135">
        <f t="shared" si="2"/>
        <v>6</v>
      </c>
      <c r="T72" s="1135">
        <f t="shared" si="2"/>
        <v>-5</v>
      </c>
      <c r="U72" s="1135">
        <f t="shared" si="2"/>
        <v>0</v>
      </c>
      <c r="V72" s="1135">
        <f t="shared" si="2"/>
        <v>0</v>
      </c>
      <c r="W72" s="1135">
        <f t="shared" si="2"/>
        <v>0</v>
      </c>
      <c r="X72" s="1135">
        <f t="shared" si="2"/>
        <v>0</v>
      </c>
      <c r="Y72" s="1135">
        <f t="shared" si="2"/>
        <v>0</v>
      </c>
      <c r="Z72" s="1135">
        <f t="shared" si="2"/>
        <v>0</v>
      </c>
      <c r="AA72" s="1135">
        <f t="shared" si="2"/>
        <v>0</v>
      </c>
      <c r="AB72" s="1135">
        <f t="shared" si="2"/>
        <v>0</v>
      </c>
      <c r="AC72" s="1135"/>
      <c r="AD72" s="1135"/>
      <c r="AE72" s="1135"/>
      <c r="AF72" s="1135"/>
      <c r="AG72" s="1135"/>
      <c r="AH72" s="1135"/>
      <c r="AI72" s="1135"/>
      <c r="AJ72" s="1135"/>
      <c r="AK72" s="1135"/>
      <c r="AL72" s="1135"/>
      <c r="AM72" s="1135"/>
      <c r="AN72" s="1135"/>
    </row>
    <row r="73" spans="1:40" ht="14">
      <c r="A73" s="1131"/>
      <c r="B73" s="1132"/>
      <c r="C73" s="136" t="s">
        <v>11</v>
      </c>
      <c r="E73" s="1135">
        <f t="shared" si="3"/>
        <v>-12</v>
      </c>
      <c r="F73" s="1135">
        <f t="shared" si="2"/>
        <v>0</v>
      </c>
      <c r="G73" s="1135">
        <f t="shared" si="2"/>
        <v>0</v>
      </c>
      <c r="H73" s="1135">
        <f t="shared" si="2"/>
        <v>0</v>
      </c>
      <c r="I73" s="1135">
        <f t="shared" si="2"/>
        <v>0</v>
      </c>
      <c r="J73" s="1135">
        <f t="shared" si="2"/>
        <v>-1</v>
      </c>
      <c r="K73" s="1135">
        <f t="shared" si="2"/>
        <v>1</v>
      </c>
      <c r="L73" s="1135">
        <f t="shared" si="2"/>
        <v>-12</v>
      </c>
      <c r="M73" s="1135">
        <f t="shared" si="2"/>
        <v>0</v>
      </c>
      <c r="N73" s="1135">
        <f t="shared" si="2"/>
        <v>0</v>
      </c>
      <c r="O73" s="1135">
        <f t="shared" si="2"/>
        <v>1</v>
      </c>
      <c r="P73" s="1135">
        <f t="shared" si="2"/>
        <v>-12</v>
      </c>
      <c r="Q73" s="1135">
        <f t="shared" si="2"/>
        <v>0</v>
      </c>
      <c r="R73" s="1135">
        <f t="shared" si="2"/>
        <v>0</v>
      </c>
      <c r="S73" s="1135">
        <f t="shared" si="2"/>
        <v>-1</v>
      </c>
      <c r="T73" s="1135">
        <f t="shared" si="2"/>
        <v>0</v>
      </c>
      <c r="U73" s="1135">
        <f t="shared" si="2"/>
        <v>0</v>
      </c>
      <c r="V73" s="1135">
        <f t="shared" si="2"/>
        <v>0</v>
      </c>
      <c r="W73" s="1135">
        <f t="shared" si="2"/>
        <v>0</v>
      </c>
      <c r="X73" s="1135">
        <f t="shared" si="2"/>
        <v>0</v>
      </c>
      <c r="Y73" s="1135">
        <f t="shared" si="2"/>
        <v>0</v>
      </c>
      <c r="Z73" s="1135">
        <f t="shared" si="2"/>
        <v>0</v>
      </c>
      <c r="AA73" s="1135">
        <f t="shared" si="2"/>
        <v>0</v>
      </c>
      <c r="AB73" s="1135">
        <f t="shared" si="2"/>
        <v>0</v>
      </c>
      <c r="AC73" s="1135"/>
      <c r="AD73" s="1135"/>
      <c r="AE73" s="1135"/>
      <c r="AF73" s="1135"/>
      <c r="AG73" s="1135"/>
      <c r="AH73" s="1135"/>
      <c r="AI73" s="1135"/>
      <c r="AJ73" s="1135"/>
      <c r="AK73" s="1135"/>
      <c r="AL73" s="1135"/>
      <c r="AM73" s="1135"/>
      <c r="AN73" s="1135"/>
    </row>
    <row r="74" spans="1:40" ht="14">
      <c r="A74" s="1131"/>
      <c r="B74" s="1132"/>
      <c r="C74" s="136" t="s">
        <v>12</v>
      </c>
      <c r="E74" s="1135">
        <f t="shared" si="3"/>
        <v>6</v>
      </c>
      <c r="F74" s="1135">
        <f t="shared" si="2"/>
        <v>0</v>
      </c>
      <c r="G74" s="1135">
        <f t="shared" si="2"/>
        <v>0</v>
      </c>
      <c r="H74" s="1135">
        <f t="shared" si="2"/>
        <v>0</v>
      </c>
      <c r="I74" s="1135">
        <f t="shared" si="2"/>
        <v>1</v>
      </c>
      <c r="J74" s="1135">
        <f t="shared" si="2"/>
        <v>6</v>
      </c>
      <c r="K74" s="1135">
        <f t="shared" si="2"/>
        <v>-1</v>
      </c>
      <c r="L74" s="1135">
        <f t="shared" si="2"/>
        <v>0</v>
      </c>
      <c r="M74" s="1135">
        <f t="shared" si="2"/>
        <v>-1</v>
      </c>
      <c r="N74" s="1135">
        <f t="shared" si="2"/>
        <v>0</v>
      </c>
      <c r="O74" s="1135">
        <f t="shared" si="2"/>
        <v>0</v>
      </c>
      <c r="P74" s="1135">
        <f t="shared" si="2"/>
        <v>0</v>
      </c>
      <c r="Q74" s="1135">
        <f t="shared" si="2"/>
        <v>0</v>
      </c>
      <c r="R74" s="1135">
        <f t="shared" si="2"/>
        <v>2</v>
      </c>
      <c r="S74" s="1135">
        <f t="shared" si="2"/>
        <v>6</v>
      </c>
      <c r="T74" s="1135">
        <f t="shared" si="2"/>
        <v>-1</v>
      </c>
      <c r="U74" s="1135">
        <f t="shared" si="2"/>
        <v>0</v>
      </c>
      <c r="V74" s="1135">
        <f t="shared" si="2"/>
        <v>0</v>
      </c>
      <c r="W74" s="1135">
        <f t="shared" si="2"/>
        <v>0</v>
      </c>
      <c r="X74" s="1135">
        <f t="shared" si="2"/>
        <v>0</v>
      </c>
      <c r="Y74" s="1135">
        <f t="shared" si="2"/>
        <v>0</v>
      </c>
      <c r="Z74" s="1135">
        <f t="shared" si="2"/>
        <v>0</v>
      </c>
      <c r="AA74" s="1135">
        <f t="shared" si="2"/>
        <v>0</v>
      </c>
      <c r="AB74" s="1135">
        <f t="shared" si="2"/>
        <v>0</v>
      </c>
      <c r="AC74" s="1135"/>
      <c r="AD74" s="1135"/>
      <c r="AE74" s="1135"/>
      <c r="AF74" s="1135"/>
      <c r="AG74" s="1135"/>
      <c r="AH74" s="1135"/>
      <c r="AI74" s="1135"/>
      <c r="AJ74" s="1135"/>
      <c r="AK74" s="1135"/>
      <c r="AL74" s="1135"/>
      <c r="AM74" s="1135"/>
      <c r="AN74" s="1135"/>
    </row>
    <row r="75" spans="1:40" ht="14">
      <c r="A75" s="1131"/>
      <c r="B75" s="1132"/>
      <c r="C75" s="136" t="s">
        <v>13</v>
      </c>
      <c r="E75" s="1135">
        <f t="shared" si="3"/>
        <v>19</v>
      </c>
      <c r="F75" s="1135">
        <f t="shared" si="2"/>
        <v>6</v>
      </c>
      <c r="G75" s="1135">
        <f t="shared" si="2"/>
        <v>6</v>
      </c>
      <c r="H75" s="1135">
        <f t="shared" si="2"/>
        <v>0</v>
      </c>
      <c r="I75" s="1135">
        <f t="shared" si="2"/>
        <v>1</v>
      </c>
      <c r="J75" s="1135">
        <f t="shared" si="2"/>
        <v>10</v>
      </c>
      <c r="K75" s="1135">
        <f t="shared" si="2"/>
        <v>2</v>
      </c>
      <c r="L75" s="1135">
        <f t="shared" si="2"/>
        <v>0</v>
      </c>
      <c r="M75" s="1135">
        <f t="shared" si="2"/>
        <v>0</v>
      </c>
      <c r="N75" s="1135">
        <f t="shared" si="2"/>
        <v>2</v>
      </c>
      <c r="O75" s="1135">
        <f t="shared" si="2"/>
        <v>-1</v>
      </c>
      <c r="P75" s="1135">
        <f t="shared" si="2"/>
        <v>0</v>
      </c>
      <c r="Q75" s="1135">
        <f t="shared" si="2"/>
        <v>0</v>
      </c>
      <c r="R75" s="1135">
        <f t="shared" si="2"/>
        <v>1</v>
      </c>
      <c r="S75" s="1135">
        <f t="shared" si="2"/>
        <v>8</v>
      </c>
      <c r="T75" s="1135">
        <f t="shared" si="2"/>
        <v>3</v>
      </c>
      <c r="U75" s="1135">
        <f t="shared" si="2"/>
        <v>0</v>
      </c>
      <c r="V75" s="1135">
        <f t="shared" si="2"/>
        <v>0</v>
      </c>
      <c r="W75" s="1135">
        <f t="shared" si="2"/>
        <v>0</v>
      </c>
      <c r="X75" s="1135">
        <f t="shared" si="2"/>
        <v>0</v>
      </c>
      <c r="Y75" s="1135">
        <f t="shared" si="2"/>
        <v>0</v>
      </c>
      <c r="Z75" s="1135">
        <f t="shared" si="2"/>
        <v>0</v>
      </c>
      <c r="AA75" s="1135">
        <f t="shared" si="2"/>
        <v>0</v>
      </c>
      <c r="AB75" s="1135">
        <f t="shared" si="2"/>
        <v>0</v>
      </c>
      <c r="AC75" s="1135"/>
      <c r="AD75" s="1135"/>
      <c r="AE75" s="1135"/>
      <c r="AF75" s="1135"/>
      <c r="AG75" s="1135"/>
      <c r="AH75" s="1135"/>
      <c r="AI75" s="1135"/>
      <c r="AJ75" s="1135"/>
      <c r="AK75" s="1135"/>
      <c r="AL75" s="1135"/>
      <c r="AM75" s="1135"/>
      <c r="AN75" s="1135"/>
    </row>
    <row r="76" spans="1:40" ht="14">
      <c r="A76" s="1131"/>
      <c r="B76" s="1132"/>
      <c r="C76" s="136" t="s">
        <v>14</v>
      </c>
      <c r="E76" s="1135">
        <f t="shared" si="3"/>
        <v>14</v>
      </c>
      <c r="F76" s="1135">
        <f t="shared" si="2"/>
        <v>7</v>
      </c>
      <c r="G76" s="1135">
        <f t="shared" si="2"/>
        <v>7</v>
      </c>
      <c r="H76" s="1135">
        <f t="shared" si="2"/>
        <v>0</v>
      </c>
      <c r="I76" s="1135">
        <f t="shared" si="2"/>
        <v>0</v>
      </c>
      <c r="J76" s="1135">
        <f t="shared" si="2"/>
        <v>7</v>
      </c>
      <c r="K76" s="1135">
        <f t="shared" si="2"/>
        <v>0</v>
      </c>
      <c r="L76" s="1135">
        <f t="shared" si="2"/>
        <v>0</v>
      </c>
      <c r="M76" s="1135">
        <f t="shared" si="2"/>
        <v>0</v>
      </c>
      <c r="N76" s="1135">
        <f t="shared" si="2"/>
        <v>10</v>
      </c>
      <c r="O76" s="1135">
        <f t="shared" si="2"/>
        <v>0</v>
      </c>
      <c r="P76" s="1135">
        <f t="shared" si="2"/>
        <v>0</v>
      </c>
      <c r="Q76" s="1135">
        <f t="shared" si="2"/>
        <v>0</v>
      </c>
      <c r="R76" s="1135">
        <f t="shared" si="2"/>
        <v>0</v>
      </c>
      <c r="S76" s="1135">
        <f t="shared" si="2"/>
        <v>-3</v>
      </c>
      <c r="T76" s="1135">
        <f t="shared" si="2"/>
        <v>0</v>
      </c>
      <c r="U76" s="1135">
        <f t="shared" si="2"/>
        <v>0</v>
      </c>
      <c r="V76" s="1135">
        <f t="shared" si="2"/>
        <v>0</v>
      </c>
      <c r="W76" s="1135">
        <f t="shared" si="2"/>
        <v>0</v>
      </c>
      <c r="X76" s="1135">
        <f t="shared" si="2"/>
        <v>0</v>
      </c>
      <c r="Y76" s="1135">
        <f t="shared" si="2"/>
        <v>0</v>
      </c>
      <c r="Z76" s="1135">
        <f t="shared" si="2"/>
        <v>0</v>
      </c>
      <c r="AA76" s="1135">
        <f t="shared" si="2"/>
        <v>0</v>
      </c>
      <c r="AB76" s="1135">
        <f t="shared" si="2"/>
        <v>0</v>
      </c>
      <c r="AC76" s="1135"/>
      <c r="AD76" s="1135"/>
      <c r="AE76" s="1135"/>
      <c r="AF76" s="1135"/>
      <c r="AG76" s="1135"/>
      <c r="AH76" s="1135"/>
      <c r="AI76" s="1135"/>
      <c r="AJ76" s="1135"/>
      <c r="AK76" s="1135"/>
      <c r="AL76" s="1135"/>
      <c r="AM76" s="1135"/>
      <c r="AN76" s="1135"/>
    </row>
    <row r="77" spans="1:40" ht="14">
      <c r="A77" s="1131"/>
      <c r="B77" s="1132"/>
      <c r="C77" s="136" t="s">
        <v>15</v>
      </c>
      <c r="E77" s="1135">
        <f t="shared" si="3"/>
        <v>4</v>
      </c>
      <c r="F77" s="1135">
        <f t="shared" si="2"/>
        <v>5</v>
      </c>
      <c r="G77" s="1135">
        <f t="shared" si="2"/>
        <v>5</v>
      </c>
      <c r="H77" s="1135">
        <f t="shared" si="2"/>
        <v>0</v>
      </c>
      <c r="I77" s="1135">
        <f t="shared" si="2"/>
        <v>3</v>
      </c>
      <c r="J77" s="1135">
        <f t="shared" si="2"/>
        <v>-1</v>
      </c>
      <c r="K77" s="1135">
        <f t="shared" si="2"/>
        <v>-3</v>
      </c>
      <c r="L77" s="1135">
        <f t="shared" si="2"/>
        <v>0</v>
      </c>
      <c r="M77" s="1135">
        <f t="shared" si="2"/>
        <v>0</v>
      </c>
      <c r="N77" s="1135">
        <f t="shared" si="2"/>
        <v>0</v>
      </c>
      <c r="O77" s="1135">
        <f t="shared" si="2"/>
        <v>-2</v>
      </c>
      <c r="P77" s="1135">
        <f t="shared" si="2"/>
        <v>0</v>
      </c>
      <c r="Q77" s="1135">
        <f t="shared" si="2"/>
        <v>0</v>
      </c>
      <c r="R77" s="1135">
        <f t="shared" si="2"/>
        <v>3</v>
      </c>
      <c r="S77" s="1135">
        <f t="shared" si="2"/>
        <v>-1</v>
      </c>
      <c r="T77" s="1135">
        <f t="shared" si="2"/>
        <v>-1</v>
      </c>
      <c r="U77" s="1135">
        <f t="shared" si="2"/>
        <v>0</v>
      </c>
      <c r="V77" s="1135">
        <f t="shared" si="2"/>
        <v>0</v>
      </c>
      <c r="W77" s="1135">
        <f t="shared" si="2"/>
        <v>0</v>
      </c>
      <c r="X77" s="1135">
        <f t="shared" si="2"/>
        <v>0</v>
      </c>
      <c r="Y77" s="1135">
        <f t="shared" si="2"/>
        <v>0</v>
      </c>
      <c r="Z77" s="1135">
        <f t="shared" si="2"/>
        <v>0</v>
      </c>
      <c r="AA77" s="1135">
        <f t="shared" si="2"/>
        <v>0</v>
      </c>
      <c r="AB77" s="1135">
        <f t="shared" si="2"/>
        <v>0</v>
      </c>
      <c r="AC77" s="1135"/>
      <c r="AD77" s="1135"/>
      <c r="AE77" s="1135"/>
      <c r="AF77" s="1135"/>
      <c r="AG77" s="1135"/>
      <c r="AH77" s="1135"/>
      <c r="AI77" s="1135"/>
      <c r="AJ77" s="1135"/>
      <c r="AK77" s="1135"/>
      <c r="AL77" s="1135"/>
      <c r="AM77" s="1135"/>
      <c r="AN77" s="1135"/>
    </row>
    <row r="78" spans="1:40" ht="14">
      <c r="A78" s="1131"/>
      <c r="B78" s="1132"/>
      <c r="C78" s="136" t="s">
        <v>16</v>
      </c>
      <c r="E78" s="1135">
        <f t="shared" si="3"/>
        <v>8</v>
      </c>
      <c r="F78" s="1135">
        <f t="shared" si="2"/>
        <v>-1</v>
      </c>
      <c r="G78" s="1135">
        <f t="shared" si="2"/>
        <v>-1</v>
      </c>
      <c r="H78" s="1135">
        <f t="shared" si="2"/>
        <v>0</v>
      </c>
      <c r="I78" s="1135">
        <f t="shared" si="2"/>
        <v>2</v>
      </c>
      <c r="J78" s="1135">
        <f t="shared" si="2"/>
        <v>7</v>
      </c>
      <c r="K78" s="1135">
        <f t="shared" si="2"/>
        <v>0</v>
      </c>
      <c r="L78" s="1135">
        <f t="shared" si="2"/>
        <v>0</v>
      </c>
      <c r="M78" s="1135">
        <f t="shared" si="2"/>
        <v>0</v>
      </c>
      <c r="N78" s="1135">
        <f t="shared" si="2"/>
        <v>-3</v>
      </c>
      <c r="O78" s="1135">
        <f t="shared" si="2"/>
        <v>0</v>
      </c>
      <c r="P78" s="1135">
        <f t="shared" si="2"/>
        <v>0</v>
      </c>
      <c r="Q78" s="1135">
        <f t="shared" si="2"/>
        <v>0</v>
      </c>
      <c r="R78" s="1135">
        <f t="shared" si="2"/>
        <v>2</v>
      </c>
      <c r="S78" s="1135">
        <f t="shared" si="2"/>
        <v>10</v>
      </c>
      <c r="T78" s="1135">
        <f t="shared" si="2"/>
        <v>0</v>
      </c>
      <c r="U78" s="1135">
        <f t="shared" si="2"/>
        <v>0</v>
      </c>
      <c r="V78" s="1135">
        <f t="shared" si="2"/>
        <v>0</v>
      </c>
      <c r="W78" s="1135">
        <f t="shared" si="2"/>
        <v>0</v>
      </c>
      <c r="X78" s="1135">
        <f t="shared" si="2"/>
        <v>0</v>
      </c>
      <c r="Y78" s="1135">
        <f t="shared" si="2"/>
        <v>0</v>
      </c>
      <c r="Z78" s="1135">
        <f t="shared" si="2"/>
        <v>0</v>
      </c>
      <c r="AA78" s="1135">
        <f t="shared" si="2"/>
        <v>0</v>
      </c>
      <c r="AB78" s="1135">
        <f t="shared" si="2"/>
        <v>0</v>
      </c>
      <c r="AC78" s="1135"/>
      <c r="AD78" s="1135"/>
      <c r="AE78" s="1135"/>
      <c r="AF78" s="1135"/>
      <c r="AG78" s="1135"/>
      <c r="AH78" s="1135"/>
      <c r="AI78" s="1135"/>
      <c r="AJ78" s="1135"/>
      <c r="AK78" s="1135"/>
      <c r="AL78" s="1135"/>
      <c r="AM78" s="1135"/>
      <c r="AN78" s="1135"/>
    </row>
    <row r="79" spans="1:40" ht="14">
      <c r="A79" s="1131"/>
      <c r="B79" s="1132"/>
      <c r="C79" s="136" t="s">
        <v>17</v>
      </c>
      <c r="E79" s="1135">
        <f t="shared" si="3"/>
        <v>5</v>
      </c>
      <c r="F79" s="1135">
        <f t="shared" si="2"/>
        <v>5</v>
      </c>
      <c r="G79" s="1135">
        <f t="shared" si="2"/>
        <v>5</v>
      </c>
      <c r="H79" s="1135">
        <f t="shared" si="2"/>
        <v>0</v>
      </c>
      <c r="I79" s="1135">
        <f t="shared" si="2"/>
        <v>0</v>
      </c>
      <c r="J79" s="1135">
        <f t="shared" si="2"/>
        <v>0</v>
      </c>
      <c r="K79" s="1135">
        <f t="shared" si="2"/>
        <v>0</v>
      </c>
      <c r="L79" s="1135">
        <f t="shared" si="2"/>
        <v>0</v>
      </c>
      <c r="M79" s="1135">
        <f t="shared" si="2"/>
        <v>0</v>
      </c>
      <c r="N79" s="1135">
        <f t="shared" si="2"/>
        <v>0</v>
      </c>
      <c r="O79" s="1135">
        <f t="shared" si="2"/>
        <v>0</v>
      </c>
      <c r="P79" s="1135">
        <f t="shared" si="2"/>
        <v>0</v>
      </c>
      <c r="Q79" s="1135">
        <f t="shared" si="2"/>
        <v>0</v>
      </c>
      <c r="R79" s="1135">
        <f t="shared" si="2"/>
        <v>0</v>
      </c>
      <c r="S79" s="1135">
        <f t="shared" si="2"/>
        <v>0</v>
      </c>
      <c r="T79" s="1135">
        <f t="shared" si="2"/>
        <v>0</v>
      </c>
      <c r="U79" s="1135">
        <f t="shared" si="2"/>
        <v>0</v>
      </c>
      <c r="V79" s="1135">
        <f t="shared" si="2"/>
        <v>-1</v>
      </c>
      <c r="W79" s="1135">
        <f t="shared" si="2"/>
        <v>0</v>
      </c>
      <c r="X79" s="1135">
        <f t="shared" si="2"/>
        <v>0</v>
      </c>
      <c r="Y79" s="1135">
        <f t="shared" si="2"/>
        <v>-1</v>
      </c>
      <c r="Z79" s="1135">
        <f t="shared" si="2"/>
        <v>0</v>
      </c>
      <c r="AA79" s="1135">
        <f t="shared" si="2"/>
        <v>0</v>
      </c>
      <c r="AB79" s="1135">
        <f t="shared" si="2"/>
        <v>0</v>
      </c>
      <c r="AC79" s="1135"/>
      <c r="AD79" s="1135"/>
      <c r="AE79" s="1135"/>
      <c r="AF79" s="1135"/>
      <c r="AG79" s="1135"/>
      <c r="AH79" s="1135"/>
      <c r="AI79" s="1135"/>
      <c r="AJ79" s="1135"/>
      <c r="AK79" s="1135"/>
      <c r="AL79" s="1135"/>
      <c r="AM79" s="1135"/>
      <c r="AN79" s="1135"/>
    </row>
    <row r="80" spans="1:40" ht="14">
      <c r="A80" s="1131"/>
      <c r="B80" s="1132"/>
      <c r="C80" s="136" t="s">
        <v>18</v>
      </c>
      <c r="E80" s="1135">
        <f t="shared" si="3"/>
        <v>1</v>
      </c>
      <c r="F80" s="1135">
        <f t="shared" si="2"/>
        <v>0</v>
      </c>
      <c r="G80" s="1135">
        <f t="shared" si="2"/>
        <v>0</v>
      </c>
      <c r="H80" s="1135">
        <f t="shared" ref="F80:AB91" si="4">H22-H51</f>
        <v>0</v>
      </c>
      <c r="I80" s="1135">
        <f t="shared" si="4"/>
        <v>0</v>
      </c>
      <c r="J80" s="1135">
        <f t="shared" si="4"/>
        <v>1</v>
      </c>
      <c r="K80" s="1135">
        <f t="shared" si="4"/>
        <v>0</v>
      </c>
      <c r="L80" s="1135">
        <f t="shared" si="4"/>
        <v>0</v>
      </c>
      <c r="M80" s="1135">
        <f t="shared" si="4"/>
        <v>0</v>
      </c>
      <c r="N80" s="1135">
        <f t="shared" si="4"/>
        <v>0</v>
      </c>
      <c r="O80" s="1135">
        <f t="shared" si="4"/>
        <v>0</v>
      </c>
      <c r="P80" s="1135">
        <f t="shared" si="4"/>
        <v>0</v>
      </c>
      <c r="Q80" s="1135">
        <f t="shared" si="4"/>
        <v>0</v>
      </c>
      <c r="R80" s="1135">
        <f t="shared" si="4"/>
        <v>0</v>
      </c>
      <c r="S80" s="1135">
        <f t="shared" si="4"/>
        <v>1</v>
      </c>
      <c r="T80" s="1135">
        <f t="shared" si="4"/>
        <v>0</v>
      </c>
      <c r="U80" s="1135">
        <f t="shared" si="4"/>
        <v>0</v>
      </c>
      <c r="V80" s="1135">
        <f t="shared" si="4"/>
        <v>0</v>
      </c>
      <c r="W80" s="1135">
        <f t="shared" si="4"/>
        <v>0</v>
      </c>
      <c r="X80" s="1135">
        <f t="shared" si="4"/>
        <v>0</v>
      </c>
      <c r="Y80" s="1135">
        <f t="shared" si="4"/>
        <v>0</v>
      </c>
      <c r="Z80" s="1135">
        <f t="shared" si="4"/>
        <v>0</v>
      </c>
      <c r="AA80" s="1135">
        <f t="shared" si="4"/>
        <v>0</v>
      </c>
      <c r="AB80" s="1135">
        <f t="shared" si="4"/>
        <v>0</v>
      </c>
      <c r="AC80" s="1135"/>
      <c r="AD80" s="1135"/>
      <c r="AE80" s="1135"/>
      <c r="AF80" s="1135"/>
      <c r="AG80" s="1135"/>
      <c r="AH80" s="1135"/>
      <c r="AI80" s="1135"/>
      <c r="AJ80" s="1135"/>
      <c r="AK80" s="1135"/>
      <c r="AL80" s="1135"/>
      <c r="AM80" s="1135"/>
      <c r="AN80" s="1135"/>
    </row>
    <row r="81" spans="1:40" ht="14">
      <c r="A81" s="1131"/>
      <c r="B81" s="1132"/>
      <c r="C81" s="136" t="s">
        <v>19</v>
      </c>
      <c r="E81" s="1135">
        <f t="shared" si="3"/>
        <v>9</v>
      </c>
      <c r="F81" s="1135">
        <f t="shared" si="4"/>
        <v>3</v>
      </c>
      <c r="G81" s="1135">
        <f t="shared" si="4"/>
        <v>3</v>
      </c>
      <c r="H81" s="1135">
        <f t="shared" si="4"/>
        <v>0</v>
      </c>
      <c r="I81" s="1135">
        <f t="shared" si="4"/>
        <v>2</v>
      </c>
      <c r="J81" s="1135">
        <f t="shared" si="4"/>
        <v>4</v>
      </c>
      <c r="K81" s="1135">
        <f t="shared" si="4"/>
        <v>0</v>
      </c>
      <c r="L81" s="1135">
        <f t="shared" si="4"/>
        <v>0</v>
      </c>
      <c r="M81" s="1135">
        <f t="shared" si="4"/>
        <v>0</v>
      </c>
      <c r="N81" s="1135">
        <f t="shared" si="4"/>
        <v>1</v>
      </c>
      <c r="O81" s="1135">
        <f t="shared" si="4"/>
        <v>0</v>
      </c>
      <c r="P81" s="1135">
        <f t="shared" si="4"/>
        <v>0</v>
      </c>
      <c r="Q81" s="1135">
        <f t="shared" si="4"/>
        <v>0</v>
      </c>
      <c r="R81" s="1135">
        <f t="shared" si="4"/>
        <v>2</v>
      </c>
      <c r="S81" s="1135">
        <f t="shared" si="4"/>
        <v>3</v>
      </c>
      <c r="T81" s="1135">
        <f t="shared" si="4"/>
        <v>0</v>
      </c>
      <c r="U81" s="1135">
        <f t="shared" si="4"/>
        <v>0</v>
      </c>
      <c r="V81" s="1135">
        <f t="shared" si="4"/>
        <v>0</v>
      </c>
      <c r="W81" s="1135">
        <f t="shared" si="4"/>
        <v>0</v>
      </c>
      <c r="X81" s="1135">
        <f t="shared" si="4"/>
        <v>0</v>
      </c>
      <c r="Y81" s="1135">
        <f t="shared" si="4"/>
        <v>0</v>
      </c>
      <c r="Z81" s="1135">
        <f t="shared" si="4"/>
        <v>0</v>
      </c>
      <c r="AA81" s="1135">
        <f t="shared" si="4"/>
        <v>0</v>
      </c>
      <c r="AB81" s="1135">
        <f t="shared" si="4"/>
        <v>0</v>
      </c>
      <c r="AC81" s="1135"/>
      <c r="AD81" s="1135"/>
      <c r="AE81" s="1135"/>
      <c r="AF81" s="1135"/>
      <c r="AG81" s="1135"/>
      <c r="AH81" s="1135"/>
      <c r="AI81" s="1135"/>
      <c r="AJ81" s="1135"/>
      <c r="AK81" s="1135"/>
      <c r="AL81" s="1135"/>
      <c r="AM81" s="1135"/>
      <c r="AN81" s="1135"/>
    </row>
    <row r="82" spans="1:40" ht="14">
      <c r="A82" s="1131"/>
      <c r="B82" s="1132"/>
      <c r="C82" s="136" t="s">
        <v>20</v>
      </c>
      <c r="E82" s="1135">
        <f t="shared" si="3"/>
        <v>1</v>
      </c>
      <c r="F82" s="1135">
        <f t="shared" si="4"/>
        <v>1</v>
      </c>
      <c r="G82" s="1135">
        <f t="shared" si="4"/>
        <v>1</v>
      </c>
      <c r="H82" s="1135">
        <f t="shared" si="4"/>
        <v>0</v>
      </c>
      <c r="I82" s="1135">
        <f t="shared" si="4"/>
        <v>0</v>
      </c>
      <c r="J82" s="1135">
        <f t="shared" si="4"/>
        <v>0</v>
      </c>
      <c r="K82" s="1135">
        <f t="shared" si="4"/>
        <v>0</v>
      </c>
      <c r="L82" s="1135">
        <f t="shared" si="4"/>
        <v>0</v>
      </c>
      <c r="M82" s="1135">
        <f t="shared" si="4"/>
        <v>0</v>
      </c>
      <c r="N82" s="1135">
        <f t="shared" si="4"/>
        <v>0</v>
      </c>
      <c r="O82" s="1135">
        <f t="shared" si="4"/>
        <v>0</v>
      </c>
      <c r="P82" s="1135">
        <f t="shared" si="4"/>
        <v>0</v>
      </c>
      <c r="Q82" s="1135">
        <f t="shared" si="4"/>
        <v>0</v>
      </c>
      <c r="R82" s="1135">
        <f t="shared" si="4"/>
        <v>0</v>
      </c>
      <c r="S82" s="1135">
        <f t="shared" si="4"/>
        <v>0</v>
      </c>
      <c r="T82" s="1135">
        <f t="shared" si="4"/>
        <v>0</v>
      </c>
      <c r="U82" s="1135">
        <f t="shared" si="4"/>
        <v>0</v>
      </c>
      <c r="V82" s="1135">
        <f t="shared" si="4"/>
        <v>0</v>
      </c>
      <c r="W82" s="1135">
        <f t="shared" si="4"/>
        <v>0</v>
      </c>
      <c r="X82" s="1135">
        <f t="shared" si="4"/>
        <v>0</v>
      </c>
      <c r="Y82" s="1135">
        <f t="shared" si="4"/>
        <v>0</v>
      </c>
      <c r="Z82" s="1135">
        <f t="shared" si="4"/>
        <v>0</v>
      </c>
      <c r="AA82" s="1135">
        <f t="shared" si="4"/>
        <v>0</v>
      </c>
      <c r="AB82" s="1135">
        <f t="shared" si="4"/>
        <v>0</v>
      </c>
      <c r="AC82" s="1135"/>
      <c r="AD82" s="1135"/>
      <c r="AE82" s="1135"/>
      <c r="AF82" s="1135"/>
      <c r="AG82" s="1135"/>
      <c r="AH82" s="1135"/>
      <c r="AI82" s="1135"/>
      <c r="AJ82" s="1135"/>
      <c r="AK82" s="1135"/>
      <c r="AL82" s="1135"/>
      <c r="AM82" s="1135"/>
      <c r="AN82" s="1135"/>
    </row>
    <row r="83" spans="1:40" ht="14">
      <c r="A83" s="1131"/>
      <c r="B83" s="1132"/>
      <c r="C83" s="136" t="s">
        <v>21</v>
      </c>
      <c r="E83" s="1135">
        <f t="shared" si="3"/>
        <v>0</v>
      </c>
      <c r="F83" s="1135">
        <f t="shared" si="4"/>
        <v>0</v>
      </c>
      <c r="G83" s="1135">
        <f t="shared" si="4"/>
        <v>0</v>
      </c>
      <c r="H83" s="1135">
        <f t="shared" si="4"/>
        <v>0</v>
      </c>
      <c r="I83" s="1135">
        <f t="shared" si="4"/>
        <v>0</v>
      </c>
      <c r="J83" s="1135">
        <f t="shared" si="4"/>
        <v>0</v>
      </c>
      <c r="K83" s="1135">
        <f t="shared" si="4"/>
        <v>0</v>
      </c>
      <c r="L83" s="1135">
        <f t="shared" si="4"/>
        <v>0</v>
      </c>
      <c r="M83" s="1135">
        <f t="shared" si="4"/>
        <v>0</v>
      </c>
      <c r="N83" s="1135">
        <f t="shared" si="4"/>
        <v>0</v>
      </c>
      <c r="O83" s="1135">
        <f t="shared" si="4"/>
        <v>0</v>
      </c>
      <c r="P83" s="1135">
        <f t="shared" si="4"/>
        <v>0</v>
      </c>
      <c r="Q83" s="1135">
        <f t="shared" si="4"/>
        <v>0</v>
      </c>
      <c r="R83" s="1135">
        <f t="shared" si="4"/>
        <v>0</v>
      </c>
      <c r="S83" s="1135">
        <f t="shared" si="4"/>
        <v>0</v>
      </c>
      <c r="T83" s="1135">
        <f t="shared" si="4"/>
        <v>0</v>
      </c>
      <c r="U83" s="1135">
        <f t="shared" si="4"/>
        <v>0</v>
      </c>
      <c r="V83" s="1135">
        <f t="shared" si="4"/>
        <v>0</v>
      </c>
      <c r="W83" s="1135">
        <f t="shared" si="4"/>
        <v>0</v>
      </c>
      <c r="X83" s="1135">
        <f t="shared" si="4"/>
        <v>0</v>
      </c>
      <c r="Y83" s="1135">
        <f t="shared" si="4"/>
        <v>0</v>
      </c>
      <c r="Z83" s="1135">
        <f t="shared" si="4"/>
        <v>0</v>
      </c>
      <c r="AA83" s="1135">
        <f t="shared" si="4"/>
        <v>0</v>
      </c>
      <c r="AB83" s="1135">
        <f t="shared" si="4"/>
        <v>0</v>
      </c>
      <c r="AC83" s="1135"/>
      <c r="AD83" s="1135"/>
      <c r="AE83" s="1135"/>
      <c r="AF83" s="1135"/>
      <c r="AG83" s="1135"/>
      <c r="AH83" s="1135"/>
      <c r="AI83" s="1135"/>
      <c r="AJ83" s="1135"/>
      <c r="AK83" s="1135"/>
      <c r="AL83" s="1135"/>
      <c r="AM83" s="1135"/>
      <c r="AN83" s="1135"/>
    </row>
    <row r="84" spans="1:40">
      <c r="C84" s="136" t="s">
        <v>22</v>
      </c>
      <c r="E84" s="1135">
        <f>E26-E55</f>
        <v>17</v>
      </c>
      <c r="F84" s="1135">
        <f t="shared" si="4"/>
        <v>8</v>
      </c>
      <c r="G84" s="1135">
        <f t="shared" si="4"/>
        <v>8</v>
      </c>
      <c r="H84" s="1135">
        <f t="shared" si="4"/>
        <v>0</v>
      </c>
      <c r="I84" s="1135">
        <f t="shared" si="4"/>
        <v>4</v>
      </c>
      <c r="J84" s="1135">
        <f t="shared" si="4"/>
        <v>-8</v>
      </c>
      <c r="K84" s="1135">
        <f t="shared" si="4"/>
        <v>13</v>
      </c>
      <c r="L84" s="1135">
        <f t="shared" si="4"/>
        <v>0</v>
      </c>
      <c r="M84" s="1135">
        <f t="shared" si="4"/>
        <v>0</v>
      </c>
      <c r="N84" s="1135">
        <f t="shared" si="4"/>
        <v>-6</v>
      </c>
      <c r="O84" s="1135">
        <f t="shared" si="4"/>
        <v>13</v>
      </c>
      <c r="P84" s="1135">
        <f t="shared" si="4"/>
        <v>0</v>
      </c>
      <c r="Q84" s="1135">
        <f t="shared" si="4"/>
        <v>0</v>
      </c>
      <c r="R84" s="1135">
        <f t="shared" si="4"/>
        <v>4</v>
      </c>
      <c r="S84" s="1135">
        <f t="shared" si="4"/>
        <v>-2</v>
      </c>
      <c r="T84" s="1135">
        <f t="shared" si="4"/>
        <v>0</v>
      </c>
      <c r="U84" s="1135">
        <f t="shared" si="4"/>
        <v>0</v>
      </c>
      <c r="V84" s="1135">
        <f t="shared" si="4"/>
        <v>0</v>
      </c>
      <c r="W84" s="1135">
        <f t="shared" si="4"/>
        <v>0</v>
      </c>
      <c r="X84" s="1135">
        <f t="shared" si="4"/>
        <v>0</v>
      </c>
      <c r="Y84" s="1135">
        <f t="shared" si="4"/>
        <v>0</v>
      </c>
      <c r="Z84" s="1135">
        <f t="shared" si="4"/>
        <v>0</v>
      </c>
      <c r="AA84" s="1135">
        <f t="shared" si="4"/>
        <v>0</v>
      </c>
      <c r="AB84" s="1135">
        <f t="shared" si="4"/>
        <v>0</v>
      </c>
      <c r="AC84" s="1135"/>
      <c r="AD84" s="1135"/>
      <c r="AE84" s="1135"/>
      <c r="AF84" s="1135"/>
      <c r="AG84" s="1135"/>
      <c r="AH84" s="1135"/>
      <c r="AI84" s="1135"/>
      <c r="AJ84" s="1135"/>
      <c r="AK84" s="1135"/>
      <c r="AL84" s="1135"/>
      <c r="AM84" s="1135"/>
      <c r="AN84" s="1135"/>
    </row>
    <row r="85" spans="1:40">
      <c r="C85" s="136" t="s">
        <v>23</v>
      </c>
      <c r="E85" s="1135">
        <f t="shared" si="3"/>
        <v>-7</v>
      </c>
      <c r="F85" s="1135">
        <f t="shared" si="4"/>
        <v>-1</v>
      </c>
      <c r="G85" s="1135">
        <f t="shared" si="4"/>
        <v>-1</v>
      </c>
      <c r="H85" s="1135">
        <f t="shared" si="4"/>
        <v>0</v>
      </c>
      <c r="I85" s="1135">
        <f t="shared" si="4"/>
        <v>0</v>
      </c>
      <c r="J85" s="1135">
        <f t="shared" si="4"/>
        <v>-6</v>
      </c>
      <c r="K85" s="1135">
        <f t="shared" si="4"/>
        <v>0</v>
      </c>
      <c r="L85" s="1135">
        <f t="shared" si="4"/>
        <v>0</v>
      </c>
      <c r="M85" s="1135">
        <f t="shared" si="4"/>
        <v>0</v>
      </c>
      <c r="N85" s="1135">
        <f t="shared" si="4"/>
        <v>-8</v>
      </c>
      <c r="O85" s="1135">
        <f t="shared" si="4"/>
        <v>0</v>
      </c>
      <c r="P85" s="1135">
        <f t="shared" si="4"/>
        <v>0</v>
      </c>
      <c r="Q85" s="1135">
        <f t="shared" si="4"/>
        <v>0</v>
      </c>
      <c r="R85" s="1135">
        <f t="shared" si="4"/>
        <v>0</v>
      </c>
      <c r="S85" s="1135">
        <f t="shared" si="4"/>
        <v>2</v>
      </c>
      <c r="T85" s="1135">
        <f t="shared" si="4"/>
        <v>0</v>
      </c>
      <c r="U85" s="1135">
        <f t="shared" si="4"/>
        <v>0</v>
      </c>
      <c r="V85" s="1135">
        <f t="shared" si="4"/>
        <v>0</v>
      </c>
      <c r="W85" s="1135">
        <f t="shared" si="4"/>
        <v>0</v>
      </c>
      <c r="X85" s="1135">
        <f t="shared" si="4"/>
        <v>0</v>
      </c>
      <c r="Y85" s="1135">
        <f t="shared" si="4"/>
        <v>0</v>
      </c>
      <c r="Z85" s="1135">
        <f t="shared" si="4"/>
        <v>0</v>
      </c>
      <c r="AA85" s="1135">
        <f t="shared" si="4"/>
        <v>0</v>
      </c>
      <c r="AB85" s="1135">
        <f t="shared" si="4"/>
        <v>0</v>
      </c>
      <c r="AC85" s="1135"/>
      <c r="AD85" s="1135"/>
      <c r="AE85" s="1135"/>
      <c r="AF85" s="1135"/>
      <c r="AG85" s="1135"/>
      <c r="AH85" s="1135"/>
      <c r="AI85" s="1135"/>
      <c r="AJ85" s="1135"/>
      <c r="AK85" s="1135"/>
      <c r="AL85" s="1135"/>
      <c r="AM85" s="1135"/>
      <c r="AN85" s="1135"/>
    </row>
    <row r="86" spans="1:40">
      <c r="C86" s="136" t="s">
        <v>24</v>
      </c>
      <c r="E86" s="1135">
        <f t="shared" si="3"/>
        <v>17</v>
      </c>
      <c r="F86" s="1135">
        <f t="shared" si="4"/>
        <v>8</v>
      </c>
      <c r="G86" s="1135">
        <f t="shared" si="4"/>
        <v>8</v>
      </c>
      <c r="H86" s="1135">
        <f t="shared" si="4"/>
        <v>0</v>
      </c>
      <c r="I86" s="1135">
        <f t="shared" si="4"/>
        <v>0</v>
      </c>
      <c r="J86" s="1135">
        <f t="shared" si="4"/>
        <v>16</v>
      </c>
      <c r="K86" s="1135">
        <f t="shared" si="4"/>
        <v>-7</v>
      </c>
      <c r="L86" s="1135">
        <f t="shared" si="4"/>
        <v>0</v>
      </c>
      <c r="M86" s="1135">
        <f t="shared" si="4"/>
        <v>0</v>
      </c>
      <c r="N86" s="1135">
        <f t="shared" si="4"/>
        <v>8</v>
      </c>
      <c r="O86" s="1135">
        <f t="shared" si="4"/>
        <v>0</v>
      </c>
      <c r="P86" s="1135">
        <f t="shared" si="4"/>
        <v>0</v>
      </c>
      <c r="Q86" s="1135">
        <f t="shared" si="4"/>
        <v>0</v>
      </c>
      <c r="R86" s="1135">
        <f t="shared" si="4"/>
        <v>0</v>
      </c>
      <c r="S86" s="1135">
        <f t="shared" si="4"/>
        <v>8</v>
      </c>
      <c r="T86" s="1135">
        <f t="shared" si="4"/>
        <v>-7</v>
      </c>
      <c r="U86" s="1135">
        <f t="shared" si="4"/>
        <v>0</v>
      </c>
      <c r="V86" s="1135">
        <f t="shared" si="4"/>
        <v>0</v>
      </c>
      <c r="W86" s="1135">
        <f t="shared" si="4"/>
        <v>0</v>
      </c>
      <c r="X86" s="1135">
        <f t="shared" si="4"/>
        <v>0</v>
      </c>
      <c r="Y86" s="1135">
        <f t="shared" si="4"/>
        <v>0</v>
      </c>
      <c r="Z86" s="1135">
        <f t="shared" si="4"/>
        <v>0</v>
      </c>
      <c r="AA86" s="1135">
        <f t="shared" si="4"/>
        <v>0</v>
      </c>
      <c r="AB86" s="1135">
        <f t="shared" si="4"/>
        <v>0</v>
      </c>
      <c r="AC86" s="1135"/>
      <c r="AD86" s="1135"/>
      <c r="AE86" s="1135"/>
      <c r="AF86" s="1135"/>
      <c r="AG86" s="1135"/>
      <c r="AH86" s="1135"/>
      <c r="AI86" s="1135"/>
      <c r="AJ86" s="1135"/>
      <c r="AK86" s="1135"/>
      <c r="AL86" s="1135"/>
      <c r="AM86" s="1135"/>
      <c r="AN86" s="1135"/>
    </row>
    <row r="87" spans="1:40">
      <c r="C87" s="136" t="s">
        <v>25</v>
      </c>
      <c r="E87" s="1135">
        <f t="shared" si="3"/>
        <v>9</v>
      </c>
      <c r="F87" s="1135">
        <f t="shared" si="4"/>
        <v>2</v>
      </c>
      <c r="G87" s="1135">
        <f t="shared" si="4"/>
        <v>2</v>
      </c>
      <c r="H87" s="1135">
        <f t="shared" si="4"/>
        <v>0</v>
      </c>
      <c r="I87" s="1135">
        <f t="shared" si="4"/>
        <v>2</v>
      </c>
      <c r="J87" s="1135">
        <f t="shared" si="4"/>
        <v>5</v>
      </c>
      <c r="K87" s="1135">
        <f t="shared" si="4"/>
        <v>0</v>
      </c>
      <c r="L87" s="1135">
        <f t="shared" si="4"/>
        <v>0</v>
      </c>
      <c r="M87" s="1135">
        <f t="shared" si="4"/>
        <v>0</v>
      </c>
      <c r="N87" s="1135">
        <f t="shared" si="4"/>
        <v>-1</v>
      </c>
      <c r="O87" s="1135">
        <f t="shared" si="4"/>
        <v>0</v>
      </c>
      <c r="P87" s="1135">
        <f t="shared" si="4"/>
        <v>0</v>
      </c>
      <c r="Q87" s="1135">
        <f t="shared" si="4"/>
        <v>0</v>
      </c>
      <c r="R87" s="1135">
        <f t="shared" si="4"/>
        <v>2</v>
      </c>
      <c r="S87" s="1135">
        <f t="shared" si="4"/>
        <v>6</v>
      </c>
      <c r="T87" s="1135">
        <f t="shared" si="4"/>
        <v>0</v>
      </c>
      <c r="U87" s="1135">
        <f t="shared" si="4"/>
        <v>0</v>
      </c>
      <c r="V87" s="1135">
        <f t="shared" si="4"/>
        <v>0</v>
      </c>
      <c r="W87" s="1135">
        <f t="shared" si="4"/>
        <v>0</v>
      </c>
      <c r="X87" s="1135">
        <f t="shared" si="4"/>
        <v>0</v>
      </c>
      <c r="Y87" s="1135">
        <f t="shared" si="4"/>
        <v>0</v>
      </c>
      <c r="Z87" s="1135">
        <f t="shared" si="4"/>
        <v>0</v>
      </c>
      <c r="AA87" s="1135">
        <f t="shared" si="4"/>
        <v>0</v>
      </c>
      <c r="AB87" s="1135">
        <f t="shared" si="4"/>
        <v>0</v>
      </c>
      <c r="AC87" s="1135"/>
      <c r="AD87" s="1135"/>
      <c r="AE87" s="1135"/>
      <c r="AF87" s="1135"/>
      <c r="AG87" s="1135"/>
      <c r="AH87" s="1135"/>
      <c r="AI87" s="1135"/>
      <c r="AJ87" s="1135"/>
      <c r="AK87" s="1135"/>
      <c r="AL87" s="1135"/>
      <c r="AM87" s="1135"/>
      <c r="AN87" s="1135"/>
    </row>
    <row r="88" spans="1:40">
      <c r="C88" s="136" t="s">
        <v>26</v>
      </c>
      <c r="E88" s="1135">
        <f t="shared" si="3"/>
        <v>580</v>
      </c>
      <c r="F88" s="1135">
        <f t="shared" si="4"/>
        <v>494</v>
      </c>
      <c r="G88" s="1135">
        <f t="shared" si="4"/>
        <v>494</v>
      </c>
      <c r="H88" s="1135">
        <f t="shared" si="4"/>
        <v>0</v>
      </c>
      <c r="I88" s="1135">
        <f t="shared" si="4"/>
        <v>0</v>
      </c>
      <c r="J88" s="1135">
        <f t="shared" si="4"/>
        <v>7</v>
      </c>
      <c r="K88" s="1135">
        <f t="shared" si="4"/>
        <v>79</v>
      </c>
      <c r="L88" s="1135">
        <f t="shared" si="4"/>
        <v>0</v>
      </c>
      <c r="M88" s="1135">
        <f t="shared" si="4"/>
        <v>0</v>
      </c>
      <c r="N88" s="1135">
        <f t="shared" si="4"/>
        <v>51</v>
      </c>
      <c r="O88" s="1135">
        <f t="shared" si="4"/>
        <v>79</v>
      </c>
      <c r="P88" s="1135">
        <f t="shared" si="4"/>
        <v>0</v>
      </c>
      <c r="Q88" s="1135">
        <f t="shared" si="4"/>
        <v>0</v>
      </c>
      <c r="R88" s="1135">
        <f t="shared" si="4"/>
        <v>0</v>
      </c>
      <c r="S88" s="1135">
        <f t="shared" si="4"/>
        <v>-44</v>
      </c>
      <c r="T88" s="1135">
        <f t="shared" si="4"/>
        <v>0</v>
      </c>
      <c r="U88" s="1135">
        <f t="shared" si="4"/>
        <v>0</v>
      </c>
      <c r="V88" s="1135">
        <f t="shared" si="4"/>
        <v>0</v>
      </c>
      <c r="W88" s="1135">
        <f t="shared" si="4"/>
        <v>0</v>
      </c>
      <c r="X88" s="1135">
        <f t="shared" si="4"/>
        <v>0</v>
      </c>
      <c r="Y88" s="1135">
        <f t="shared" si="4"/>
        <v>0</v>
      </c>
      <c r="Z88" s="1135">
        <f t="shared" si="4"/>
        <v>0</v>
      </c>
      <c r="AA88" s="1135">
        <f t="shared" si="4"/>
        <v>0</v>
      </c>
      <c r="AB88" s="1135">
        <f t="shared" si="4"/>
        <v>0</v>
      </c>
      <c r="AC88" s="1135"/>
      <c r="AD88" s="1135"/>
      <c r="AE88" s="1135"/>
      <c r="AF88" s="1135"/>
      <c r="AG88" s="1135"/>
      <c r="AH88" s="1135"/>
      <c r="AI88" s="1135"/>
      <c r="AJ88" s="1135"/>
      <c r="AK88" s="1135"/>
      <c r="AL88" s="1135"/>
      <c r="AM88" s="1135"/>
      <c r="AN88" s="1135"/>
    </row>
    <row r="89" spans="1:40">
      <c r="C89" s="136" t="s">
        <v>27</v>
      </c>
      <c r="E89" s="1135">
        <f t="shared" si="3"/>
        <v>-2</v>
      </c>
      <c r="F89" s="1135">
        <f t="shared" si="4"/>
        <v>-2</v>
      </c>
      <c r="G89" s="1135">
        <f t="shared" si="4"/>
        <v>-2</v>
      </c>
      <c r="H89" s="1135">
        <f t="shared" si="4"/>
        <v>0</v>
      </c>
      <c r="I89" s="1135">
        <f t="shared" si="4"/>
        <v>0</v>
      </c>
      <c r="J89" s="1135">
        <f t="shared" si="4"/>
        <v>2</v>
      </c>
      <c r="K89" s="1135">
        <f t="shared" si="4"/>
        <v>-2</v>
      </c>
      <c r="L89" s="1135">
        <f t="shared" si="4"/>
        <v>0</v>
      </c>
      <c r="M89" s="1135">
        <f t="shared" si="4"/>
        <v>0</v>
      </c>
      <c r="N89" s="1135">
        <f t="shared" si="4"/>
        <v>-1</v>
      </c>
      <c r="O89" s="1135">
        <f t="shared" si="4"/>
        <v>-1</v>
      </c>
      <c r="P89" s="1135">
        <f t="shared" si="4"/>
        <v>0</v>
      </c>
      <c r="Q89" s="1135">
        <f t="shared" si="4"/>
        <v>0</v>
      </c>
      <c r="R89" s="1135">
        <f t="shared" si="4"/>
        <v>0</v>
      </c>
      <c r="S89" s="1135">
        <f t="shared" si="4"/>
        <v>3</v>
      </c>
      <c r="T89" s="1135">
        <f t="shared" si="4"/>
        <v>-1</v>
      </c>
      <c r="U89" s="1135">
        <f t="shared" si="4"/>
        <v>0</v>
      </c>
      <c r="V89" s="1135">
        <f t="shared" si="4"/>
        <v>0</v>
      </c>
      <c r="W89" s="1135">
        <f t="shared" si="4"/>
        <v>0</v>
      </c>
      <c r="X89" s="1135">
        <f t="shared" si="4"/>
        <v>0</v>
      </c>
      <c r="Y89" s="1135">
        <f t="shared" si="4"/>
        <v>0</v>
      </c>
      <c r="Z89" s="1135">
        <f t="shared" si="4"/>
        <v>0</v>
      </c>
      <c r="AA89" s="1135">
        <f t="shared" si="4"/>
        <v>0</v>
      </c>
      <c r="AB89" s="1135">
        <f t="shared" si="4"/>
        <v>0</v>
      </c>
      <c r="AC89" s="1135"/>
      <c r="AD89" s="1135"/>
      <c r="AE89" s="1135"/>
      <c r="AF89" s="1135"/>
      <c r="AG89" s="1135"/>
      <c r="AH89" s="1135"/>
      <c r="AI89" s="1135"/>
      <c r="AJ89" s="1135"/>
      <c r="AK89" s="1135"/>
      <c r="AL89" s="1135"/>
      <c r="AM89" s="1135"/>
      <c r="AN89" s="1135"/>
    </row>
    <row r="90" spans="1:40">
      <c r="C90" s="136" t="s">
        <v>28</v>
      </c>
      <c r="E90" s="1135">
        <f t="shared" si="3"/>
        <v>577</v>
      </c>
      <c r="F90" s="1135">
        <f t="shared" si="4"/>
        <v>575</v>
      </c>
      <c r="G90" s="1135">
        <f t="shared" si="4"/>
        <v>574</v>
      </c>
      <c r="H90" s="1135">
        <f t="shared" si="4"/>
        <v>1</v>
      </c>
      <c r="I90" s="1135">
        <f t="shared" si="4"/>
        <v>2</v>
      </c>
      <c r="J90" s="1135">
        <f t="shared" si="4"/>
        <v>0</v>
      </c>
      <c r="K90" s="1135">
        <f t="shared" si="4"/>
        <v>0</v>
      </c>
      <c r="L90" s="1135">
        <f t="shared" si="4"/>
        <v>0</v>
      </c>
      <c r="M90" s="1135">
        <f t="shared" si="4"/>
        <v>2</v>
      </c>
      <c r="N90" s="1135">
        <f t="shared" si="4"/>
        <v>1</v>
      </c>
      <c r="O90" s="1135">
        <f t="shared" si="4"/>
        <v>-1</v>
      </c>
      <c r="P90" s="1135">
        <f t="shared" si="4"/>
        <v>0</v>
      </c>
      <c r="Q90" s="1135">
        <f t="shared" si="4"/>
        <v>0</v>
      </c>
      <c r="R90" s="1135">
        <f t="shared" si="4"/>
        <v>0</v>
      </c>
      <c r="S90" s="1135">
        <f t="shared" si="4"/>
        <v>-1</v>
      </c>
      <c r="T90" s="1135">
        <f t="shared" si="4"/>
        <v>1</v>
      </c>
      <c r="U90" s="1135">
        <f t="shared" si="4"/>
        <v>0</v>
      </c>
      <c r="V90" s="1135">
        <f t="shared" si="4"/>
        <v>46</v>
      </c>
      <c r="W90" s="1135">
        <f t="shared" si="4"/>
        <v>0</v>
      </c>
      <c r="X90" s="1135">
        <f t="shared" si="4"/>
        <v>0</v>
      </c>
      <c r="Y90" s="1135">
        <f t="shared" si="4"/>
        <v>21</v>
      </c>
      <c r="Z90" s="1135">
        <f t="shared" si="4"/>
        <v>25</v>
      </c>
      <c r="AA90" s="1135">
        <f t="shared" si="4"/>
        <v>0</v>
      </c>
      <c r="AB90" s="1135">
        <f t="shared" si="4"/>
        <v>0</v>
      </c>
      <c r="AC90" s="1135"/>
      <c r="AD90" s="1135"/>
      <c r="AE90" s="1135"/>
      <c r="AF90" s="1135"/>
      <c r="AG90" s="1135"/>
      <c r="AH90" s="1135"/>
      <c r="AI90" s="1135"/>
      <c r="AJ90" s="1135"/>
      <c r="AK90" s="1135"/>
      <c r="AL90" s="1135"/>
      <c r="AM90" s="1135"/>
      <c r="AN90" s="1135"/>
    </row>
    <row r="91" spans="1:40">
      <c r="C91" s="136" t="s">
        <v>29</v>
      </c>
      <c r="E91" s="1135">
        <f t="shared" si="3"/>
        <v>-10</v>
      </c>
      <c r="F91" s="1135">
        <f t="shared" si="4"/>
        <v>-4</v>
      </c>
      <c r="G91" s="1135">
        <f t="shared" si="4"/>
        <v>-1</v>
      </c>
      <c r="H91" s="1135">
        <f t="shared" si="4"/>
        <v>-3</v>
      </c>
      <c r="I91" s="1135">
        <f t="shared" si="4"/>
        <v>0</v>
      </c>
      <c r="J91" s="1135">
        <f t="shared" ref="F91:AB96" si="5">J33-J62</f>
        <v>-4</v>
      </c>
      <c r="K91" s="1135">
        <f t="shared" si="5"/>
        <v>-2</v>
      </c>
      <c r="L91" s="1135">
        <f t="shared" si="5"/>
        <v>0</v>
      </c>
      <c r="M91" s="1135">
        <f t="shared" si="5"/>
        <v>0</v>
      </c>
      <c r="N91" s="1135">
        <f t="shared" si="5"/>
        <v>-2</v>
      </c>
      <c r="O91" s="1135">
        <f t="shared" si="5"/>
        <v>-2</v>
      </c>
      <c r="P91" s="1135">
        <f t="shared" si="5"/>
        <v>0</v>
      </c>
      <c r="Q91" s="1135">
        <f t="shared" si="5"/>
        <v>0</v>
      </c>
      <c r="R91" s="1135">
        <f t="shared" si="5"/>
        <v>0</v>
      </c>
      <c r="S91" s="1135">
        <f t="shared" si="5"/>
        <v>-2</v>
      </c>
      <c r="T91" s="1135">
        <f t="shared" si="5"/>
        <v>0</v>
      </c>
      <c r="U91" s="1135">
        <f t="shared" si="5"/>
        <v>0</v>
      </c>
      <c r="V91" s="1135">
        <f t="shared" si="5"/>
        <v>0</v>
      </c>
      <c r="W91" s="1135">
        <f t="shared" si="5"/>
        <v>0</v>
      </c>
      <c r="X91" s="1135">
        <f t="shared" si="5"/>
        <v>0</v>
      </c>
      <c r="Y91" s="1135">
        <f t="shared" si="5"/>
        <v>0</v>
      </c>
      <c r="Z91" s="1135">
        <f t="shared" si="5"/>
        <v>0</v>
      </c>
      <c r="AA91" s="1135">
        <f t="shared" si="5"/>
        <v>0</v>
      </c>
      <c r="AB91" s="1135">
        <f t="shared" si="5"/>
        <v>0</v>
      </c>
      <c r="AC91" s="1135"/>
      <c r="AD91" s="1135"/>
      <c r="AE91" s="1135"/>
      <c r="AF91" s="1135"/>
      <c r="AG91" s="1135"/>
      <c r="AH91" s="1135"/>
      <c r="AI91" s="1135"/>
      <c r="AJ91" s="1135"/>
      <c r="AK91" s="1135"/>
      <c r="AL91" s="1135"/>
      <c r="AM91" s="1135"/>
      <c r="AN91" s="1135"/>
    </row>
    <row r="92" spans="1:40">
      <c r="C92" s="136" t="s">
        <v>30</v>
      </c>
      <c r="E92" s="1135">
        <f t="shared" si="3"/>
        <v>23</v>
      </c>
      <c r="F92" s="1135">
        <f t="shared" si="5"/>
        <v>11</v>
      </c>
      <c r="G92" s="1135">
        <f t="shared" si="5"/>
        <v>11</v>
      </c>
      <c r="H92" s="1135">
        <f t="shared" si="5"/>
        <v>0</v>
      </c>
      <c r="I92" s="1135">
        <f t="shared" si="5"/>
        <v>0</v>
      </c>
      <c r="J92" s="1135">
        <f t="shared" si="5"/>
        <v>2</v>
      </c>
      <c r="K92" s="1135">
        <f t="shared" si="5"/>
        <v>10</v>
      </c>
      <c r="L92" s="1135">
        <f t="shared" si="5"/>
        <v>0</v>
      </c>
      <c r="M92" s="1135">
        <f t="shared" si="5"/>
        <v>0</v>
      </c>
      <c r="N92" s="1135">
        <f t="shared" si="5"/>
        <v>1</v>
      </c>
      <c r="O92" s="1135">
        <f t="shared" si="5"/>
        <v>2</v>
      </c>
      <c r="P92" s="1135">
        <f t="shared" si="5"/>
        <v>0</v>
      </c>
      <c r="Q92" s="1135">
        <f t="shared" si="5"/>
        <v>0</v>
      </c>
      <c r="R92" s="1135">
        <f t="shared" si="5"/>
        <v>0</v>
      </c>
      <c r="S92" s="1135">
        <f t="shared" si="5"/>
        <v>1</v>
      </c>
      <c r="T92" s="1135">
        <f t="shared" si="5"/>
        <v>8</v>
      </c>
      <c r="U92" s="1135">
        <f t="shared" si="5"/>
        <v>0</v>
      </c>
      <c r="V92" s="1135">
        <f t="shared" si="5"/>
        <v>-1</v>
      </c>
      <c r="W92" s="1135">
        <f t="shared" si="5"/>
        <v>0</v>
      </c>
      <c r="X92" s="1135">
        <f t="shared" si="5"/>
        <v>0</v>
      </c>
      <c r="Y92" s="1135">
        <f t="shared" si="5"/>
        <v>-1</v>
      </c>
      <c r="Z92" s="1135">
        <f t="shared" si="5"/>
        <v>0</v>
      </c>
      <c r="AA92" s="1135">
        <f t="shared" si="5"/>
        <v>0</v>
      </c>
      <c r="AB92" s="1135">
        <f t="shared" si="5"/>
        <v>0</v>
      </c>
      <c r="AC92" s="1135"/>
      <c r="AD92" s="1135"/>
      <c r="AE92" s="1135"/>
      <c r="AF92" s="1135"/>
      <c r="AG92" s="1135"/>
      <c r="AH92" s="1135"/>
      <c r="AI92" s="1135"/>
      <c r="AJ92" s="1135"/>
      <c r="AK92" s="1135"/>
      <c r="AL92" s="1135"/>
      <c r="AM92" s="1135"/>
      <c r="AN92" s="1135"/>
    </row>
    <row r="93" spans="1:40">
      <c r="C93" s="136" t="s">
        <v>31</v>
      </c>
      <c r="E93" s="1135">
        <f t="shared" si="3"/>
        <v>4</v>
      </c>
      <c r="F93" s="1135">
        <f t="shared" si="5"/>
        <v>3</v>
      </c>
      <c r="G93" s="1135">
        <f t="shared" si="5"/>
        <v>0</v>
      </c>
      <c r="H93" s="1135">
        <f t="shared" si="5"/>
        <v>3</v>
      </c>
      <c r="I93" s="1135">
        <f t="shared" si="5"/>
        <v>0</v>
      </c>
      <c r="J93" s="1135">
        <f t="shared" si="5"/>
        <v>1</v>
      </c>
      <c r="K93" s="1135">
        <f t="shared" si="5"/>
        <v>0</v>
      </c>
      <c r="L93" s="1135">
        <f t="shared" si="5"/>
        <v>0</v>
      </c>
      <c r="M93" s="1135">
        <f t="shared" si="5"/>
        <v>0</v>
      </c>
      <c r="N93" s="1135">
        <f t="shared" si="5"/>
        <v>0</v>
      </c>
      <c r="O93" s="1135">
        <f t="shared" si="5"/>
        <v>0</v>
      </c>
      <c r="P93" s="1135">
        <f t="shared" si="5"/>
        <v>0</v>
      </c>
      <c r="Q93" s="1135">
        <f t="shared" si="5"/>
        <v>0</v>
      </c>
      <c r="R93" s="1135">
        <f t="shared" si="5"/>
        <v>0</v>
      </c>
      <c r="S93" s="1135">
        <f t="shared" si="5"/>
        <v>1</v>
      </c>
      <c r="T93" s="1135">
        <f t="shared" si="5"/>
        <v>0</v>
      </c>
      <c r="U93" s="1135">
        <f t="shared" si="5"/>
        <v>0</v>
      </c>
      <c r="V93" s="1135">
        <f t="shared" si="5"/>
        <v>0</v>
      </c>
      <c r="W93" s="1135">
        <f t="shared" si="5"/>
        <v>0</v>
      </c>
      <c r="X93" s="1135">
        <f t="shared" si="5"/>
        <v>0</v>
      </c>
      <c r="Y93" s="1135">
        <f t="shared" si="5"/>
        <v>0</v>
      </c>
      <c r="Z93" s="1135">
        <f t="shared" si="5"/>
        <v>0</v>
      </c>
      <c r="AA93" s="1135">
        <f t="shared" si="5"/>
        <v>0</v>
      </c>
      <c r="AB93" s="1135">
        <f t="shared" si="5"/>
        <v>0</v>
      </c>
      <c r="AC93" s="1135"/>
      <c r="AD93" s="1135"/>
      <c r="AE93" s="1135"/>
      <c r="AF93" s="1135"/>
      <c r="AG93" s="1135"/>
      <c r="AH93" s="1135"/>
      <c r="AI93" s="1135"/>
      <c r="AJ93" s="1135"/>
      <c r="AK93" s="1135"/>
      <c r="AL93" s="1135"/>
      <c r="AM93" s="1135"/>
      <c r="AN93" s="1135"/>
    </row>
    <row r="94" spans="1:40">
      <c r="C94" s="136" t="s">
        <v>417</v>
      </c>
      <c r="E94" s="1135">
        <f t="shared" si="3"/>
        <v>33</v>
      </c>
      <c r="F94" s="1135">
        <f t="shared" si="5"/>
        <v>-6</v>
      </c>
      <c r="G94" s="1135">
        <f t="shared" si="5"/>
        <v>-6</v>
      </c>
      <c r="H94" s="1135">
        <f t="shared" si="5"/>
        <v>0</v>
      </c>
      <c r="I94" s="1135">
        <f t="shared" si="5"/>
        <v>-1</v>
      </c>
      <c r="J94" s="1135">
        <f t="shared" si="5"/>
        <v>49</v>
      </c>
      <c r="K94" s="1135">
        <f t="shared" si="5"/>
        <v>-9</v>
      </c>
      <c r="L94" s="1135">
        <f t="shared" si="5"/>
        <v>0</v>
      </c>
      <c r="M94" s="1135">
        <f t="shared" si="5"/>
        <v>-1</v>
      </c>
      <c r="N94" s="1135">
        <f t="shared" si="5"/>
        <v>-4</v>
      </c>
      <c r="O94" s="1135">
        <f t="shared" si="5"/>
        <v>-3</v>
      </c>
      <c r="P94" s="1135">
        <f t="shared" si="5"/>
        <v>0</v>
      </c>
      <c r="Q94" s="1135">
        <f t="shared" si="5"/>
        <v>0</v>
      </c>
      <c r="R94" s="1135">
        <f t="shared" si="5"/>
        <v>0</v>
      </c>
      <c r="S94" s="1135">
        <f t="shared" si="5"/>
        <v>53</v>
      </c>
      <c r="T94" s="1135">
        <f t="shared" si="5"/>
        <v>-6</v>
      </c>
      <c r="U94" s="1135">
        <f t="shared" si="5"/>
        <v>0</v>
      </c>
      <c r="V94" s="1135">
        <f t="shared" si="5"/>
        <v>-248</v>
      </c>
      <c r="W94" s="1135">
        <f t="shared" si="5"/>
        <v>0</v>
      </c>
      <c r="X94" s="1135">
        <f t="shared" si="5"/>
        <v>0</v>
      </c>
      <c r="Y94" s="1135">
        <f t="shared" si="5"/>
        <v>-4</v>
      </c>
      <c r="Z94" s="1135">
        <f t="shared" si="5"/>
        <v>0</v>
      </c>
      <c r="AA94" s="1135">
        <f t="shared" si="5"/>
        <v>0</v>
      </c>
      <c r="AB94" s="1135">
        <f t="shared" si="5"/>
        <v>-244</v>
      </c>
      <c r="AC94" s="1135"/>
      <c r="AD94" s="1135"/>
      <c r="AE94" s="1135"/>
      <c r="AF94" s="1135"/>
      <c r="AG94" s="1135"/>
      <c r="AH94" s="1135"/>
      <c r="AI94" s="1135"/>
      <c r="AJ94" s="1135"/>
      <c r="AK94" s="1135"/>
      <c r="AL94" s="1135"/>
      <c r="AM94" s="1135"/>
      <c r="AN94" s="1135"/>
    </row>
    <row r="95" spans="1:40">
      <c r="C95" s="136" t="s">
        <v>168</v>
      </c>
      <c r="E95" s="1135">
        <f t="shared" si="3"/>
        <v>13</v>
      </c>
      <c r="F95" s="1135">
        <f t="shared" si="5"/>
        <v>15</v>
      </c>
      <c r="G95" s="1135">
        <f t="shared" si="5"/>
        <v>15</v>
      </c>
      <c r="H95" s="1135">
        <f t="shared" si="5"/>
        <v>0</v>
      </c>
      <c r="I95" s="1135">
        <f t="shared" si="5"/>
        <v>0</v>
      </c>
      <c r="J95" s="1135">
        <f t="shared" si="5"/>
        <v>-1</v>
      </c>
      <c r="K95" s="1135">
        <f t="shared" si="5"/>
        <v>-1</v>
      </c>
      <c r="L95" s="1135">
        <f t="shared" si="5"/>
        <v>0</v>
      </c>
      <c r="M95" s="1135">
        <f t="shared" si="5"/>
        <v>0</v>
      </c>
      <c r="N95" s="1135">
        <f t="shared" si="5"/>
        <v>5</v>
      </c>
      <c r="O95" s="1135">
        <f t="shared" si="5"/>
        <v>-1</v>
      </c>
      <c r="P95" s="1135">
        <f t="shared" si="5"/>
        <v>0</v>
      </c>
      <c r="Q95" s="1135">
        <f t="shared" si="5"/>
        <v>0</v>
      </c>
      <c r="R95" s="1135">
        <f t="shared" si="5"/>
        <v>0</v>
      </c>
      <c r="S95" s="1135">
        <f t="shared" si="5"/>
        <v>-6</v>
      </c>
      <c r="T95" s="1135">
        <f t="shared" si="5"/>
        <v>0</v>
      </c>
      <c r="U95" s="1135">
        <f t="shared" si="5"/>
        <v>0</v>
      </c>
      <c r="V95" s="1135">
        <f t="shared" si="5"/>
        <v>-1</v>
      </c>
      <c r="W95" s="1135">
        <f t="shared" si="5"/>
        <v>0</v>
      </c>
      <c r="X95" s="1135">
        <f t="shared" si="5"/>
        <v>0</v>
      </c>
      <c r="Y95" s="1135">
        <f t="shared" si="5"/>
        <v>-1</v>
      </c>
      <c r="Z95" s="1135">
        <f t="shared" si="5"/>
        <v>0</v>
      </c>
      <c r="AA95" s="1135">
        <f t="shared" si="5"/>
        <v>0</v>
      </c>
      <c r="AB95" s="1135">
        <f t="shared" si="5"/>
        <v>0</v>
      </c>
      <c r="AC95" s="1135"/>
      <c r="AD95" s="1135"/>
      <c r="AE95" s="1135"/>
      <c r="AF95" s="1135"/>
      <c r="AG95" s="1135"/>
      <c r="AH95" s="1135"/>
      <c r="AI95" s="1135"/>
      <c r="AJ95" s="1135"/>
      <c r="AK95" s="1135"/>
      <c r="AL95" s="1135"/>
      <c r="AM95" s="1135"/>
      <c r="AN95" s="1135"/>
    </row>
    <row r="96" spans="1:40">
      <c r="C96" s="136" t="s">
        <v>481</v>
      </c>
      <c r="E96" s="1135">
        <f t="shared" si="3"/>
        <v>12</v>
      </c>
      <c r="F96" s="1135">
        <f t="shared" si="5"/>
        <v>5</v>
      </c>
      <c r="G96" s="1135">
        <f t="shared" si="5"/>
        <v>5</v>
      </c>
      <c r="H96" s="1135">
        <f t="shared" si="5"/>
        <v>0</v>
      </c>
      <c r="I96" s="1135">
        <f t="shared" si="5"/>
        <v>0</v>
      </c>
      <c r="J96" s="1135">
        <f t="shared" si="5"/>
        <v>9</v>
      </c>
      <c r="K96" s="1135">
        <f t="shared" si="5"/>
        <v>-2</v>
      </c>
      <c r="L96" s="1135">
        <f t="shared" si="5"/>
        <v>0</v>
      </c>
      <c r="M96" s="1135">
        <f t="shared" si="5"/>
        <v>-1</v>
      </c>
      <c r="N96" s="1135">
        <f t="shared" si="5"/>
        <v>-3</v>
      </c>
      <c r="O96" s="1135">
        <f t="shared" si="5"/>
        <v>-1</v>
      </c>
      <c r="P96" s="1135">
        <f t="shared" si="5"/>
        <v>0</v>
      </c>
      <c r="Q96" s="1135">
        <f t="shared" si="5"/>
        <v>0</v>
      </c>
      <c r="R96" s="1135">
        <f t="shared" si="5"/>
        <v>1</v>
      </c>
      <c r="S96" s="1135">
        <f t="shared" si="5"/>
        <v>12</v>
      </c>
      <c r="T96" s="1135">
        <f t="shared" si="5"/>
        <v>-1</v>
      </c>
      <c r="U96" s="1135">
        <f t="shared" si="5"/>
        <v>0</v>
      </c>
      <c r="V96" s="1135">
        <f t="shared" si="5"/>
        <v>0</v>
      </c>
      <c r="W96" s="1135">
        <f t="shared" si="5"/>
        <v>0</v>
      </c>
      <c r="X96" s="1135">
        <f t="shared" si="5"/>
        <v>0</v>
      </c>
      <c r="Y96" s="1135">
        <f t="shared" si="5"/>
        <v>0</v>
      </c>
      <c r="Z96" s="1135">
        <f t="shared" si="5"/>
        <v>0</v>
      </c>
      <c r="AA96" s="1135">
        <f t="shared" si="5"/>
        <v>0</v>
      </c>
      <c r="AB96" s="1135">
        <f t="shared" si="5"/>
        <v>0</v>
      </c>
      <c r="AC96" s="1135"/>
      <c r="AD96" s="1135"/>
      <c r="AE96" s="1135"/>
      <c r="AF96" s="1135"/>
      <c r="AG96" s="1135"/>
      <c r="AH96" s="1135"/>
      <c r="AI96" s="1135"/>
      <c r="AJ96" s="1135"/>
      <c r="AK96" s="1135"/>
      <c r="AL96" s="1135"/>
      <c r="AM96" s="1135"/>
      <c r="AN96" s="1135"/>
    </row>
  </sheetData>
  <mergeCells count="22">
    <mergeCell ref="R4:T4"/>
    <mergeCell ref="U4:U6"/>
    <mergeCell ref="E1:P1"/>
    <mergeCell ref="X2:AB2"/>
    <mergeCell ref="A3:D3"/>
    <mergeCell ref="E3:E5"/>
    <mergeCell ref="I3:L3"/>
    <mergeCell ref="M3:P3"/>
    <mergeCell ref="R3:U3"/>
    <mergeCell ref="V3:AB3"/>
    <mergeCell ref="G4:G6"/>
    <mergeCell ref="H4:H6"/>
    <mergeCell ref="A11:D11"/>
    <mergeCell ref="I4:K4"/>
    <mergeCell ref="L4:L6"/>
    <mergeCell ref="M4:O4"/>
    <mergeCell ref="P4:P6"/>
    <mergeCell ref="A6:D6"/>
    <mergeCell ref="A7:D7"/>
    <mergeCell ref="A8:D8"/>
    <mergeCell ref="A9:D9"/>
    <mergeCell ref="A10:D10"/>
  </mergeCells>
  <phoneticPr fontId="2"/>
  <printOptions horizontalCentered="1"/>
  <pageMargins left="0.82677165354330717" right="0.82677165354330717" top="0.94488188976377963" bottom="0.9055118110236221" header="0.51181102362204722" footer="0.39370078740157483"/>
  <pageSetup paperSize="9" scale="83" firstPageNumber="40" orientation="portrait" useFirstPageNumber="1" r:id="rId1"/>
  <headerFooter differentOddEven="1" differentFirst="1" alignWithMargins="0">
    <oddFooter>&amp;C&amp;"ＭＳ ゴシック,標準"&amp;14&amp;P</oddFooter>
    <evenFooter>&amp;C&amp;"ＭＳ ゴシック,標準"&amp;14&amp;P</evenFooter>
    <firstFooter>&amp;C&amp;"ＭＳ ゴシック,標準"&amp;13 &amp;14 40</firstFooter>
  </headerFooter>
  <colBreaks count="1" manualBreakCount="1">
    <brk id="16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P31第2-2～3表</vt:lpstr>
      <vt:lpstr>P32,33第2-4表</vt:lpstr>
      <vt:lpstr>P34,35第2-5表</vt:lpstr>
      <vt:lpstr>P36第2-6～７表</vt:lpstr>
      <vt:lpstr>P37第2-8表</vt:lpstr>
      <vt:lpstr>P38第2-9表</vt:lpstr>
      <vt:lpstr>P39第2-10表</vt:lpstr>
      <vt:lpstr>P40,41第2-11表</vt:lpstr>
      <vt:lpstr>'P32,33第2-4表'!Print_Area</vt:lpstr>
      <vt:lpstr>'P34,35第2-5表'!Print_Area</vt:lpstr>
      <vt:lpstr>'P36第2-6～７表'!Print_Area</vt:lpstr>
      <vt:lpstr>'P37第2-8表'!Print_Area</vt:lpstr>
      <vt:lpstr>'P39第2-10表'!Print_Area</vt:lpstr>
      <vt:lpstr>'P40,41第2-11表'!Print_Area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2023-03-02T07:13:40Z</cp:lastPrinted>
  <dcterms:created xsi:type="dcterms:W3CDTF">2023-02-28T06:08:55Z</dcterms:created>
  <dcterms:modified xsi:type="dcterms:W3CDTF">2023-03-02T07:13:48Z</dcterms:modified>
</cp:coreProperties>
</file>