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6582\Desktop\"/>
    </mc:Choice>
  </mc:AlternateContent>
  <workbookProtection workbookAlgorithmName="SHA-512" workbookHashValue="fdJPxyoPFFJzhyqAdUFyCVe/u0kQFZaLPIotZFdRxCYoowPtralU3Xja1/qg+mu38DECmgunBEGglAxguItlkA==" workbookSaltValue="SgtGRG2utWpegM0Kvu46kg=="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12" i="5" l="1"/>
  <c r="ED12" i="5"/>
  <c r="EC12" i="5"/>
  <c r="EB12" i="5"/>
  <c r="EA12" i="5"/>
  <c r="DT12" i="5"/>
  <c r="DS12" i="5"/>
  <c r="DR12" i="5"/>
  <c r="DQ12" i="5"/>
  <c r="DP12" i="5"/>
  <c r="DI12" i="5"/>
  <c r="DH12" i="5"/>
  <c r="DG12" i="5"/>
  <c r="DF12" i="5"/>
  <c r="DE12" i="5"/>
  <c r="CX12" i="5"/>
  <c r="CW12" i="5"/>
  <c r="CV12" i="5"/>
  <c r="CU12" i="5"/>
  <c r="CT12" i="5"/>
  <c r="CM12" i="5"/>
  <c r="CL12" i="5"/>
  <c r="CK12" i="5"/>
  <c r="CJ12" i="5"/>
  <c r="CI12" i="5"/>
  <c r="CB12" i="5"/>
  <c r="CA12" i="5"/>
  <c r="BZ12" i="5"/>
  <c r="BY12" i="5"/>
  <c r="BX12" i="5"/>
  <c r="BQ12" i="5"/>
  <c r="BP12" i="5"/>
  <c r="BO12" i="5"/>
  <c r="BN12" i="5"/>
  <c r="BM12" i="5"/>
  <c r="BF12" i="5"/>
  <c r="BE12" i="5"/>
  <c r="BD12" i="5"/>
  <c r="BC12" i="5"/>
  <c r="BB12" i="5"/>
  <c r="AU12" i="5"/>
  <c r="AT12" i="5"/>
  <c r="AS12" i="5"/>
  <c r="AR12" i="5"/>
  <c r="AQ12" i="5"/>
  <c r="AJ12" i="5"/>
  <c r="AI12" i="5"/>
  <c r="AH12" i="5"/>
  <c r="AG12" i="5"/>
  <c r="AF12" i="5"/>
  <c r="Y12" i="5"/>
  <c r="X12" i="5"/>
  <c r="W12" i="5"/>
  <c r="V12" i="5"/>
  <c r="U12" i="5"/>
  <c r="EE11" i="5"/>
  <c r="ED11" i="5"/>
  <c r="EC11" i="5"/>
  <c r="EB11" i="5"/>
  <c r="EA11" i="5"/>
  <c r="DT11" i="5"/>
  <c r="DS11" i="5"/>
  <c r="DR11" i="5"/>
  <c r="DQ11" i="5"/>
  <c r="DP11" i="5"/>
  <c r="DI11" i="5"/>
  <c r="DH11" i="5"/>
  <c r="DG11" i="5"/>
  <c r="DF11" i="5"/>
  <c r="DE11" i="5"/>
  <c r="CX11" i="5"/>
  <c r="CW11" i="5"/>
  <c r="CV11" i="5"/>
  <c r="CU11" i="5"/>
  <c r="CT11" i="5"/>
  <c r="CM11" i="5"/>
  <c r="CL11" i="5"/>
  <c r="CK11" i="5"/>
  <c r="CJ11" i="5"/>
  <c r="CI11" i="5"/>
  <c r="CB11" i="5"/>
  <c r="CA11" i="5"/>
  <c r="BZ11" i="5"/>
  <c r="BY11" i="5"/>
  <c r="BX11" i="5"/>
  <c r="BQ11" i="5"/>
  <c r="BP11" i="5"/>
  <c r="BO11" i="5"/>
  <c r="BN11" i="5"/>
  <c r="BM11" i="5"/>
  <c r="BF11" i="5"/>
  <c r="BE11" i="5"/>
  <c r="BD11" i="5"/>
  <c r="BC11" i="5"/>
  <c r="BB11" i="5"/>
  <c r="AU11" i="5"/>
  <c r="AT11" i="5"/>
  <c r="AS11" i="5"/>
  <c r="AR11" i="5"/>
  <c r="AQ11" i="5"/>
  <c r="AJ11" i="5"/>
  <c r="AI11" i="5"/>
  <c r="AH11" i="5"/>
  <c r="AG11" i="5"/>
  <c r="AF11" i="5"/>
  <c r="Y11" i="5"/>
  <c r="X11" i="5"/>
  <c r="W11" i="5"/>
  <c r="V11" i="5"/>
  <c r="U11" i="5"/>
  <c r="EE10" i="5"/>
  <c r="ED10" i="5"/>
  <c r="EC10" i="5"/>
  <c r="EB10" i="5"/>
  <c r="EA10" i="5"/>
  <c r="DT10" i="5"/>
  <c r="DS10" i="5"/>
  <c r="DR10" i="5"/>
  <c r="DQ10" i="5"/>
  <c r="DP10" i="5"/>
  <c r="DI10" i="5"/>
  <c r="DH10" i="5"/>
  <c r="DG10" i="5"/>
  <c r="DF10" i="5"/>
  <c r="DE10" i="5"/>
  <c r="CX10" i="5"/>
  <c r="CW10" i="5"/>
  <c r="CV10" i="5"/>
  <c r="CU10" i="5"/>
  <c r="CT10" i="5"/>
  <c r="CM10" i="5"/>
  <c r="CL10" i="5"/>
  <c r="CK10" i="5"/>
  <c r="CJ10" i="5"/>
  <c r="CI10" i="5"/>
  <c r="CB10" i="5"/>
  <c r="CA10" i="5"/>
  <c r="BZ10" i="5"/>
  <c r="BY10" i="5"/>
  <c r="BX10" i="5"/>
  <c r="BQ10" i="5"/>
  <c r="BP10" i="5"/>
  <c r="BO10" i="5"/>
  <c r="BN10" i="5"/>
  <c r="BM10" i="5"/>
  <c r="BF10" i="5"/>
  <c r="BE10" i="5"/>
  <c r="BD10" i="5"/>
  <c r="BC10" i="5"/>
  <c r="BB10" i="5"/>
  <c r="AU10" i="5"/>
  <c r="AT10" i="5"/>
  <c r="AS10" i="5"/>
  <c r="AR10" i="5"/>
  <c r="AQ10" i="5"/>
  <c r="AJ10" i="5"/>
  <c r="AI10" i="5"/>
  <c r="AH10" i="5"/>
  <c r="AG10" i="5"/>
  <c r="AF10" i="5"/>
  <c r="Y10" i="5"/>
  <c r="X10" i="5"/>
  <c r="W10" i="5"/>
  <c r="V10" i="5"/>
  <c r="U10" i="5"/>
  <c r="F10" i="5"/>
  <c r="E10" i="5"/>
  <c r="D10" i="5"/>
  <c r="C10" i="5"/>
  <c r="B10" i="5"/>
  <c r="DZ9" i="5"/>
  <c r="DO9" i="5"/>
  <c r="DD9" i="5"/>
  <c r="CS9" i="5"/>
  <c r="CH9" i="5"/>
  <c r="BW9" i="5"/>
  <c r="BL9" i="5"/>
  <c r="BA9" i="5"/>
  <c r="AP9" i="5"/>
  <c r="AE9" i="5"/>
  <c r="T9"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alcChain>
</file>

<file path=xl/sharedStrings.xml><?xml version="1.0" encoding="utf-8"?>
<sst xmlns="http://schemas.openxmlformats.org/spreadsheetml/2006/main" count="262" uniqueCount="109">
  <si>
    <t>経営比較分析表／団体全体（令和3年度決算）</t>
    <rPh sb="13" eb="15">
      <t>レイワ</t>
    </rPh>
    <rPh sb="16" eb="18">
      <t>ネンド</t>
    </rPh>
    <phoneticPr fontId="5"/>
  </si>
  <si>
    <t>【事業概要】</t>
  </si>
  <si>
    <t>業務名</t>
  </si>
  <si>
    <t>業種名</t>
  </si>
  <si>
    <r>
      <t>現在配水能力(合計)(m</t>
    </r>
    <r>
      <rPr>
        <b/>
        <vertAlign val="superscript"/>
        <sz val="11"/>
        <color theme="1"/>
        <rFont val="ＭＳ ゴシック"/>
        <family val="3"/>
        <charset val="128"/>
      </rPr>
      <t>3</t>
    </r>
    <r>
      <rPr>
        <b/>
        <sz val="11"/>
        <color theme="1"/>
        <rFont val="ＭＳ ゴシック"/>
        <family val="3"/>
        <charset val="128"/>
      </rPr>
      <t>/日)</t>
    </r>
  </si>
  <si>
    <t>類似団体区分</t>
  </si>
  <si>
    <t>施設数</t>
  </si>
  <si>
    <r>
      <t>１日平均配水量(m</t>
    </r>
    <r>
      <rPr>
        <b/>
        <vertAlign val="superscript"/>
        <sz val="11"/>
        <color theme="1"/>
        <rFont val="ＭＳ ゴシック"/>
        <family val="3"/>
        <charset val="128"/>
      </rPr>
      <t>3</t>
    </r>
    <r>
      <rPr>
        <b/>
        <sz val="11"/>
        <color theme="1"/>
        <rFont val="ＭＳ ゴシック"/>
        <family val="3"/>
        <charset val="128"/>
      </rPr>
      <t>)</t>
    </r>
  </si>
  <si>
    <t>グラフ凡例</t>
    <rPh sb="3" eb="5">
      <t>ハンレイ</t>
    </rPh>
    <phoneticPr fontId="5"/>
  </si>
  <si>
    <t>■</t>
  </si>
  <si>
    <t>当該団体値（当該値）</t>
    <rPh sb="2" eb="4">
      <t>ダンタイ</t>
    </rPh>
    <phoneticPr fontId="5"/>
  </si>
  <si>
    <t>資金不足比率(％)</t>
  </si>
  <si>
    <t>自己資本構成比率(％)</t>
  </si>
  <si>
    <t>給水先事業所数</t>
  </si>
  <si>
    <r>
      <t>契約水量(m</t>
    </r>
    <r>
      <rPr>
        <b/>
        <vertAlign val="superscript"/>
        <sz val="11"/>
        <color theme="1"/>
        <rFont val="ＭＳ ゴシック"/>
        <family val="3"/>
        <charset val="128"/>
      </rPr>
      <t>3</t>
    </r>
    <r>
      <rPr>
        <b/>
        <sz val="11"/>
        <color theme="1"/>
        <rFont val="ＭＳ ゴシック"/>
        <family val="3"/>
        <charset val="128"/>
      </rPr>
      <t>/日)</t>
    </r>
  </si>
  <si>
    <t>管理者の情報</t>
  </si>
  <si>
    <t>－</t>
  </si>
  <si>
    <t>類似団体平均値（平均値）</t>
  </si>
  <si>
    <t>【】</t>
  </si>
  <si>
    <t>令和3年度全国平均</t>
    <rPh sb="0" eb="2">
      <t>レイワ</t>
    </rPh>
    <rPh sb="3" eb="5">
      <t>ネンド</t>
    </rPh>
    <phoneticPr fontId="5"/>
  </si>
  <si>
    <t>分析欄</t>
  </si>
  <si>
    <t>1. 経営の健全性・効率性</t>
  </si>
  <si>
    <t>1. 経営の健全性・効率性について</t>
  </si>
  <si>
    <t>当該値</t>
    <rPh sb="0" eb="2">
      <t>トウガイ</t>
    </rPh>
    <rPh sb="2" eb="3">
      <t>チ</t>
    </rPh>
    <phoneticPr fontId="5"/>
  </si>
  <si>
    <t>平均値</t>
    <rPh sb="0" eb="2">
      <t>ヘイキン</t>
    </rPh>
    <rPh sb="2" eb="3">
      <t>チ</t>
    </rPh>
    <phoneticPr fontId="5"/>
  </si>
  <si>
    <t>2. 老朽化の状況について</t>
  </si>
  <si>
    <t>2. 老朽化の状況</t>
  </si>
  <si>
    <t>全体総括</t>
    <rPh sb="0" eb="2">
      <t>ゼンタイ</t>
    </rPh>
    <rPh sb="2" eb="4">
      <t>ソウカツ</t>
    </rPh>
    <phoneticPr fontId="5"/>
  </si>
  <si>
    <t>全国平均</t>
  </si>
  <si>
    <t>①</t>
  </si>
  <si>
    <t>②</t>
  </si>
  <si>
    <t>③</t>
  </si>
  <si>
    <t>④</t>
  </si>
  <si>
    <t>⑤</t>
  </si>
  <si>
    <t>⑥</t>
  </si>
  <si>
    <t>⑦</t>
  </si>
  <si>
    <t>⑧</t>
  </si>
  <si>
    <t>②</t>
  </si>
  <si>
    <t>③</t>
  </si>
  <si>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</si>
  <si>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</si>
  <si>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</si>
  <si>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</si>
  <si>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</si>
  <si>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</si>
  <si>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</si>
  <si>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</si>
  <si>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</si>
  <si>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</si>
  <si>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</si>
  <si>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</si>
  <si>
    <t>中項目</t>
    <rPh sb="0" eb="1">
      <t>チュウ</t>
    </rPh>
    <rPh sb="1" eb="3">
      <t>コウモク</t>
    </rPh>
    <phoneticPr fontId="5"/>
  </si>
  <si>
    <t>①経常収支比率(％)</t>
  </si>
  <si>
    <t>②累積欠損金比率(％)</t>
  </si>
  <si>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</si>
  <si>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</si>
  <si>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</si>
  <si>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</si>
  <si>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</si>
  <si>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</si>
  <si>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</si>
  <si>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</si>
  <si>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</si>
  <si>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</si>
  <si>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</si>
  <si>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</si>
  <si>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</si>
  <si>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</si>
  <si>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</si>
  <si>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</si>
  <si>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</si>
  <si>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</si>
  <si>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</si>
  <si>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</si>
  <si>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</si>
  <si>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</si>
  <si>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</si>
  <si>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</si>
  <si>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</si>
  <si>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</si>
  <si>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</si>
  <si>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</si>
  <si>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</si>
  <si>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</si>
  <si>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</si>
  <si>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</si>
  <si>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</si>
  <si>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</si>
  <si>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</si>
  <si>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</si>
  <si>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110001</t>
  </si>
  <si>
    <t>46</t>
  </si>
  <si>
    <t>02</t>
  </si>
  <si>
    <t>0</t>
  </si>
  <si>
    <t>000</t>
  </si>
  <si>
    <t>埼玉県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</si>
  <si>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</si>
  <si>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</si>
  <si>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</si>
  <si>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</si>
  <si>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</si>
  <si>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</si>
  <si>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</si>
  <si>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</si>
  <si>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</si>
  <si>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</si>
  <si>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「①経常収支比率」は100％を超えており、</t>
    </r>
    <r>
      <rPr>
        <sz val="11"/>
        <rFont val="ＭＳ ゴシック"/>
        <family val="3"/>
        <charset val="128"/>
      </rPr>
      <t>本県の経営状況は比較的安定している。
「②累積欠損金比率」は、昭和50年度以降0％と健全経営を維持している。
「③流動比率」は、短期債務に対して十分な支払能力を有しているとされる、概ね200％の水準を大幅に超えており、財務状況は良好である。
「④企業債残高対給水収益比率」は類似団体と比較して低く、毎年比率は減少している。
「⑤料金回収率」は100％を超えているが、維持管理費の増加に伴い、類似団体を下回っている。
「⑥給水原価」は維持管理費の増加により上昇傾向にある。
「⑦施設利用率」は類似団体を下回る40％台で推移している。なお、本県の料金制度は責任水量制を採用しているため、施設利用率が低いことが直ちに給水収益に影響を及ぼすものではない。
「⑧契約率」は、近年横ばい傾向にある。</t>
    </r>
    <rPh sb="2" eb="4">
      <t>ケイジョウ</t>
    </rPh>
    <rPh sb="4" eb="6">
      <t>シュウシ</t>
    </rPh>
    <rPh sb="6" eb="8">
      <t>ヒリツ</t>
    </rPh>
    <rPh sb="15" eb="16">
      <t>コ</t>
    </rPh>
    <rPh sb="42" eb="44">
      <t>ルイセキ</t>
    </rPh>
    <rPh sb="44" eb="46">
      <t>ケッソン</t>
    </rPh>
    <rPh sb="46" eb="47">
      <t>キン</t>
    </rPh>
    <rPh sb="47" eb="49">
      <t>ヒリツ</t>
    </rPh>
    <rPh sb="52" eb="54">
      <t>ショウワ</t>
    </rPh>
    <rPh sb="56" eb="58">
      <t>ネンド</t>
    </rPh>
    <rPh sb="58" eb="60">
      <t>イコウ</t>
    </rPh>
    <rPh sb="63" eb="65">
      <t>ケンゼン</t>
    </rPh>
    <rPh sb="65" eb="67">
      <t>ケイエイ</t>
    </rPh>
    <rPh sb="68" eb="70">
      <t>イジ</t>
    </rPh>
    <rPh sb="78" eb="80">
      <t>リュウドウ</t>
    </rPh>
    <rPh sb="80" eb="82">
      <t>ヒリツ</t>
    </rPh>
    <rPh sb="85" eb="87">
      <t>タンキ</t>
    </rPh>
    <rPh sb="87" eb="89">
      <t>サイム</t>
    </rPh>
    <rPh sb="90" eb="91">
      <t>タイ</t>
    </rPh>
    <rPh sb="93" eb="95">
      <t>ジュウブン</t>
    </rPh>
    <rPh sb="96" eb="98">
      <t>シハラ</t>
    </rPh>
    <rPh sb="98" eb="100">
      <t>ノウリョク</t>
    </rPh>
    <rPh sb="101" eb="102">
      <t>ユウ</t>
    </rPh>
    <rPh sb="111" eb="112">
      <t>オオム</t>
    </rPh>
    <rPh sb="118" eb="120">
      <t>スイジュン</t>
    </rPh>
    <rPh sb="121" eb="123">
      <t>オオハバ</t>
    </rPh>
    <rPh sb="124" eb="125">
      <t>コ</t>
    </rPh>
    <rPh sb="130" eb="132">
      <t>ザイム</t>
    </rPh>
    <rPh sb="132" eb="134">
      <t>ジョウキョウ</t>
    </rPh>
    <rPh sb="135" eb="137">
      <t>リョウコウ</t>
    </rPh>
    <rPh sb="144" eb="146">
      <t>キギョウ</t>
    </rPh>
    <rPh sb="146" eb="147">
      <t>サイ</t>
    </rPh>
    <rPh sb="147" eb="149">
      <t>ザンダカ</t>
    </rPh>
    <rPh sb="149" eb="150">
      <t>タイ</t>
    </rPh>
    <rPh sb="150" eb="152">
      <t>キュウスイ</t>
    </rPh>
    <rPh sb="152" eb="154">
      <t>シュウエキ</t>
    </rPh>
    <rPh sb="154" eb="156">
      <t>ヒリツ</t>
    </rPh>
    <rPh sb="158" eb="160">
      <t>ルイジ</t>
    </rPh>
    <rPh sb="160" eb="162">
      <t>ダンタイ</t>
    </rPh>
    <rPh sb="163" eb="165">
      <t>ヒカク</t>
    </rPh>
    <rPh sb="167" eb="168">
      <t>ヒク</t>
    </rPh>
    <rPh sb="170" eb="172">
      <t>マイトシ</t>
    </rPh>
    <rPh sb="172" eb="174">
      <t>ヒリツ</t>
    </rPh>
    <rPh sb="175" eb="177">
      <t>ゲンショウ</t>
    </rPh>
    <rPh sb="185" eb="187">
      <t>リョウキン</t>
    </rPh>
    <rPh sb="187" eb="189">
      <t>カイシュウ</t>
    </rPh>
    <rPh sb="189" eb="190">
      <t>リツ</t>
    </rPh>
    <rPh sb="197" eb="198">
      <t>コ</t>
    </rPh>
    <rPh sb="204" eb="206">
      <t>イジ</t>
    </rPh>
    <rPh sb="206" eb="209">
      <t>カンリヒ</t>
    </rPh>
    <rPh sb="210" eb="212">
      <t>ゾウカ</t>
    </rPh>
    <rPh sb="213" eb="214">
      <t>トモナ</t>
    </rPh>
    <rPh sb="216" eb="218">
      <t>ルイジ</t>
    </rPh>
    <rPh sb="218" eb="220">
      <t>ダンタイ</t>
    </rPh>
    <rPh sb="221" eb="223">
      <t>シタマワ</t>
    </rPh>
    <rPh sb="231" eb="233">
      <t>キュウスイ</t>
    </rPh>
    <rPh sb="233" eb="235">
      <t>ゲンカ</t>
    </rPh>
    <rPh sb="237" eb="239">
      <t>イジ</t>
    </rPh>
    <rPh sb="239" eb="242">
      <t>カンリヒ</t>
    </rPh>
    <rPh sb="243" eb="245">
      <t>ゾウカ</t>
    </rPh>
    <rPh sb="248" eb="250">
      <t>ジョウショウ</t>
    </rPh>
    <rPh sb="250" eb="252">
      <t>ケイコウ</t>
    </rPh>
    <rPh sb="259" eb="261">
      <t>シセツ</t>
    </rPh>
    <rPh sb="261" eb="263">
      <t>リヨウ</t>
    </rPh>
    <rPh sb="263" eb="264">
      <t>リツ</t>
    </rPh>
    <rPh sb="266" eb="268">
      <t>ルイジ</t>
    </rPh>
    <rPh sb="268" eb="270">
      <t>ダンタイ</t>
    </rPh>
    <rPh sb="271" eb="273">
      <t>シタマワ</t>
    </rPh>
    <rPh sb="277" eb="278">
      <t>ダイ</t>
    </rPh>
    <rPh sb="279" eb="281">
      <t>スイイ</t>
    </rPh>
    <rPh sb="289" eb="291">
      <t>ホンケン</t>
    </rPh>
    <rPh sb="292" eb="294">
      <t>リョウキン</t>
    </rPh>
    <rPh sb="294" eb="296">
      <t>セイド</t>
    </rPh>
    <rPh sb="297" eb="299">
      <t>セキニン</t>
    </rPh>
    <rPh sb="299" eb="301">
      <t>スイリョウ</t>
    </rPh>
    <rPh sb="301" eb="302">
      <t>セイ</t>
    </rPh>
    <rPh sb="303" eb="305">
      <t>サイヨウ</t>
    </rPh>
    <rPh sb="312" eb="314">
      <t>シセツ</t>
    </rPh>
    <rPh sb="314" eb="316">
      <t>リヨウ</t>
    </rPh>
    <rPh sb="316" eb="317">
      <t>リツ</t>
    </rPh>
    <rPh sb="318" eb="319">
      <t>ヒク</t>
    </rPh>
    <rPh sb="323" eb="324">
      <t>タダ</t>
    </rPh>
    <rPh sb="326" eb="328">
      <t>キュウスイ</t>
    </rPh>
    <rPh sb="328" eb="330">
      <t>シュウエキ</t>
    </rPh>
    <rPh sb="331" eb="333">
      <t>エイキョウ</t>
    </rPh>
    <rPh sb="334" eb="335">
      <t>オヨ</t>
    </rPh>
    <rPh sb="347" eb="350">
      <t>ケイヤクリツ</t>
    </rPh>
    <rPh sb="353" eb="355">
      <t>キンネン</t>
    </rPh>
    <rPh sb="355" eb="356">
      <t>ヨコ</t>
    </rPh>
    <rPh sb="358" eb="360">
      <t>ケイコウ</t>
    </rPh>
    <phoneticPr fontId="5"/>
  </si>
  <si>
    <t>「①有形固定資産減価償却率」は、類似団体と比較して高い水準となっている。
「②管路経年化率」は、本県の事業開始が比較的早く、事業創設時に布設した管路がすでに法定耐用年数を経過しているため、類似団体と比較して高い水準となっている。
「③管路更新率」は類似団体平均を下回っているが、上昇傾向にある。</t>
    <rPh sb="2" eb="4">
      <t>ユウケイ</t>
    </rPh>
    <rPh sb="4" eb="6">
      <t>コテイ</t>
    </rPh>
    <rPh sb="6" eb="8">
      <t>シサン</t>
    </rPh>
    <rPh sb="8" eb="10">
      <t>ゲンカ</t>
    </rPh>
    <rPh sb="10" eb="12">
      <t>ショウキャク</t>
    </rPh>
    <rPh sb="12" eb="13">
      <t>リツ</t>
    </rPh>
    <rPh sb="16" eb="18">
      <t>ルイジ</t>
    </rPh>
    <rPh sb="18" eb="20">
      <t>ダンタイ</t>
    </rPh>
    <rPh sb="21" eb="23">
      <t>ヒカク</t>
    </rPh>
    <rPh sb="25" eb="26">
      <t>タカ</t>
    </rPh>
    <rPh sb="27" eb="29">
      <t>スイジュン</t>
    </rPh>
    <rPh sb="39" eb="41">
      <t>カンロ</t>
    </rPh>
    <rPh sb="41" eb="44">
      <t>ケイネンカ</t>
    </rPh>
    <rPh sb="44" eb="45">
      <t>リツ</t>
    </rPh>
    <rPh sb="48" eb="50">
      <t>ホンケン</t>
    </rPh>
    <rPh sb="51" eb="53">
      <t>ジギョウ</t>
    </rPh>
    <rPh sb="53" eb="55">
      <t>カイシ</t>
    </rPh>
    <rPh sb="56" eb="59">
      <t>ヒカクテキ</t>
    </rPh>
    <rPh sb="59" eb="60">
      <t>ハヤ</t>
    </rPh>
    <rPh sb="62" eb="64">
      <t>ジギョウ</t>
    </rPh>
    <rPh sb="64" eb="66">
      <t>ソウセツ</t>
    </rPh>
    <rPh sb="66" eb="67">
      <t>ジ</t>
    </rPh>
    <rPh sb="68" eb="70">
      <t>フセツ</t>
    </rPh>
    <rPh sb="72" eb="74">
      <t>カンロ</t>
    </rPh>
    <rPh sb="78" eb="80">
      <t>ホウテイ</t>
    </rPh>
    <rPh sb="80" eb="82">
      <t>タイヨウ</t>
    </rPh>
    <rPh sb="82" eb="84">
      <t>ネンスウ</t>
    </rPh>
    <rPh sb="85" eb="87">
      <t>ケイカ</t>
    </rPh>
    <rPh sb="94" eb="96">
      <t>ルイジ</t>
    </rPh>
    <rPh sb="96" eb="98">
      <t>ダンタイ</t>
    </rPh>
    <rPh sb="99" eb="101">
      <t>ヒカク</t>
    </rPh>
    <rPh sb="103" eb="104">
      <t>タカ</t>
    </rPh>
    <rPh sb="105" eb="107">
      <t>スイジュン</t>
    </rPh>
    <rPh sb="117" eb="119">
      <t>カンロ</t>
    </rPh>
    <rPh sb="119" eb="121">
      <t>コウシン</t>
    </rPh>
    <rPh sb="121" eb="122">
      <t>リツ</t>
    </rPh>
    <rPh sb="124" eb="126">
      <t>ルイジ</t>
    </rPh>
    <rPh sb="126" eb="128">
      <t>ダンタイ</t>
    </rPh>
    <rPh sb="128" eb="130">
      <t>ヘイキン</t>
    </rPh>
    <rPh sb="131" eb="133">
      <t>シタマワ</t>
    </rPh>
    <rPh sb="139" eb="141">
      <t>ジョウショウ</t>
    </rPh>
    <rPh sb="141" eb="143">
      <t>ケイコウ</t>
    </rPh>
    <phoneticPr fontId="5"/>
  </si>
  <si>
    <t>これまでのところ経営の健全性・効率性は概ね良好な状況で推移しており、財務内容は健全である。しかし、物価高騰の影響により、維持管理費用の増加が見込まれるため、各経営指標が悪化する恐れがある。
引き続き、節水や生産ラインの合理化、工場の移転等に伴う事業所数の減少により、契約水量は減少が見込まれる。一方で老朽化した施設や管路の更新費用は増加し、今後の経営状況は悪化することが想定される。
そのため、更なる維持管理コストの縮減、長期的視点に立った施設の効率的・効果的なアセットマネジメント等による経営改善に取り組むとともに、料金改定についても今後検討し持続的な事業運営に努めていく。</t>
    <rPh sb="8" eb="10">
      <t>ケイエイ</t>
    </rPh>
    <rPh sb="11" eb="13">
      <t>ケンゼン</t>
    </rPh>
    <rPh sb="13" eb="14">
      <t>セイ</t>
    </rPh>
    <rPh sb="15" eb="18">
      <t>コウリツセイ</t>
    </rPh>
    <rPh sb="19" eb="20">
      <t>オオム</t>
    </rPh>
    <rPh sb="21" eb="23">
      <t>リョウコウ</t>
    </rPh>
    <rPh sb="24" eb="26">
      <t>ジョウキョウ</t>
    </rPh>
    <rPh sb="27" eb="29">
      <t>スイイ</t>
    </rPh>
    <rPh sb="34" eb="36">
      <t>ザイム</t>
    </rPh>
    <rPh sb="36" eb="38">
      <t>ナイヨウ</t>
    </rPh>
    <rPh sb="39" eb="41">
      <t>ケンゼン</t>
    </rPh>
    <rPh sb="95" eb="96">
      <t>ヒ</t>
    </rPh>
    <rPh sb="97" eb="98">
      <t>ツヅ</t>
    </rPh>
    <rPh sb="100" eb="102">
      <t>セッスイ</t>
    </rPh>
    <rPh sb="103" eb="105">
      <t>セイサン</t>
    </rPh>
    <rPh sb="109" eb="112">
      <t>ゴウリカ</t>
    </rPh>
    <rPh sb="113" eb="115">
      <t>コウジョウ</t>
    </rPh>
    <rPh sb="116" eb="118">
      <t>イテン</t>
    </rPh>
    <rPh sb="118" eb="119">
      <t>トウ</t>
    </rPh>
    <rPh sb="120" eb="121">
      <t>トモナ</t>
    </rPh>
    <rPh sb="122" eb="125">
      <t>ジギョウショ</t>
    </rPh>
    <rPh sb="125" eb="126">
      <t>スウ</t>
    </rPh>
    <rPh sb="127" eb="129">
      <t>ゲンショウ</t>
    </rPh>
    <rPh sb="133" eb="135">
      <t>ケイヤク</t>
    </rPh>
    <rPh sb="135" eb="137">
      <t>スイリョウ</t>
    </rPh>
    <rPh sb="138" eb="140">
      <t>ゲンショウ</t>
    </rPh>
    <rPh sb="141" eb="143">
      <t>ミコ</t>
    </rPh>
    <rPh sb="147" eb="149">
      <t>イッポウ</t>
    </rPh>
    <rPh sb="150" eb="153">
      <t>ロウキュウカ</t>
    </rPh>
    <rPh sb="155" eb="157">
      <t>シセツ</t>
    </rPh>
    <rPh sb="158" eb="160">
      <t>カンロ</t>
    </rPh>
    <rPh sb="161" eb="163">
      <t>コウシン</t>
    </rPh>
    <rPh sb="163" eb="165">
      <t>ヒヨウ</t>
    </rPh>
    <rPh sb="166" eb="168">
      <t>ゾウカ</t>
    </rPh>
    <rPh sb="170" eb="172">
      <t>コンゴ</t>
    </rPh>
    <rPh sb="173" eb="175">
      <t>ケイエイ</t>
    </rPh>
    <rPh sb="175" eb="177">
      <t>ジョウキョウ</t>
    </rPh>
    <rPh sb="178" eb="180">
      <t>アッカ</t>
    </rPh>
    <rPh sb="185" eb="187">
      <t>ソウテイ</t>
    </rPh>
    <rPh sb="197" eb="198">
      <t>サラ</t>
    </rPh>
    <rPh sb="200" eb="202">
      <t>イジ</t>
    </rPh>
    <rPh sb="202" eb="204">
      <t>カンリ</t>
    </rPh>
    <rPh sb="208" eb="210">
      <t>シュクゲン</t>
    </rPh>
    <rPh sb="211" eb="214">
      <t>チョウキテキ</t>
    </rPh>
    <rPh sb="214" eb="216">
      <t>シテン</t>
    </rPh>
    <rPh sb="217" eb="218">
      <t>タ</t>
    </rPh>
    <rPh sb="220" eb="222">
      <t>シセツ</t>
    </rPh>
    <rPh sb="223" eb="225">
      <t>コウリツ</t>
    </rPh>
    <rPh sb="225" eb="226">
      <t>テキ</t>
    </rPh>
    <rPh sb="227" eb="230">
      <t>コウカテキ</t>
    </rPh>
    <rPh sb="241" eb="242">
      <t>トウ</t>
    </rPh>
    <rPh sb="245" eb="247">
      <t>ケイエイ</t>
    </rPh>
    <rPh sb="247" eb="249">
      <t>カイゼン</t>
    </rPh>
    <rPh sb="250" eb="251">
      <t>ト</t>
    </rPh>
    <rPh sb="252" eb="253">
      <t>ク</t>
    </rPh>
    <rPh sb="259" eb="261">
      <t>リョウキン</t>
    </rPh>
    <rPh sb="261" eb="263">
      <t>カイテイ</t>
    </rPh>
    <rPh sb="268" eb="270">
      <t>コンゴ</t>
    </rPh>
    <rPh sb="270" eb="272">
      <t>ケントウ</t>
    </rPh>
    <rPh sb="273" eb="276">
      <t>ジゾクテキ</t>
    </rPh>
    <rPh sb="277" eb="279">
      <t>ジギョウ</t>
    </rPh>
    <rPh sb="279" eb="281">
      <t>ウンエイ</t>
    </rPh>
    <rPh sb="282" eb="283">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</si>
</sst>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font>
      <sz val="11"/>
      <color theme="1"/>
      <name val="ＭＳ Ｐゴシック"/>
      <family val="2"/>
      <charset val="128"/>
    </font>
    <font>
      <sz val="10"/>
      <color theme="1"/>
      <name val="Arial"/>
      <family val="2"/>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1"/>
      <color theme="1"/>
      <name val="ＭＳ Ｐゴシック"/>
      <family val="2"/>
      <charset val="128"/>
    </font>
  </fonts>
  <fills count="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6337778862885"/>
        <bgColor indexed="64"/>
      </patternFill>
    </fill>
    <fill>
      <patternFill patternType="solid">
        <fgColor rgb="FFFCD5B4"/>
        <bgColor indexed="64"/>
      </patternFill>
    </fill>
  </fills>
  <borders count="37">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rgb="FFA6A6A6"/>
      </left>
      <right/>
      <top/>
      <bottom/>
      <diagonal/>
    </border>
    <border>
      <left/>
      <right style="thin">
        <color rgb="FFA6A6A6"/>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49995422223578601"/>
      </left>
      <right/>
      <top style="thin">
        <color theme="0" tint="-0.49995422223578601"/>
      </top>
      <bottom style="thin">
        <color theme="0" tint="-0.49995422223578601"/>
      </bottom>
      <diagonal/>
    </border>
    <border>
      <left/>
      <right/>
      <top style="thin">
        <color theme="0" tint="-0.49995422223578601"/>
      </top>
      <bottom style="thin">
        <color theme="0" tint="-0.49995422223578601"/>
      </bottom>
      <diagonal/>
    </border>
    <border>
      <left/>
      <right style="thin">
        <color theme="0" tint="-0.49995422223578601"/>
      </right>
      <top style="thin">
        <color theme="0" tint="-0.49995422223578601"/>
      </top>
      <bottom style="thin">
        <color theme="0" tint="-0.49995422223578601"/>
      </bottom>
      <diagonal/>
    </border>
    <border>
      <left/>
      <right/>
      <top/>
      <bottom style="thin">
        <color theme="0" tint="-0.49995422223578601"/>
      </bottom>
      <diagonal/>
    </border>
    <border>
      <left/>
      <right style="thin">
        <color theme="0" tint="-0.49995422223578601"/>
      </right>
      <top/>
      <bottom style="thin">
        <color theme="0" tint="-0.49995422223578601"/>
      </bottom>
      <diagonal/>
    </border>
    <border>
      <left style="thin">
        <color rgb="FFA6A6A6"/>
      </left>
      <right style="thin">
        <color auto="1"/>
      </right>
      <top style="thin">
        <color rgb="FFA6A6A6"/>
      </top>
      <bottom style="thin">
        <color auto="1"/>
      </bottom>
      <diagonal/>
    </border>
    <border>
      <left style="thin">
        <color auto="1"/>
      </left>
      <right style="thin">
        <color auto="1"/>
      </right>
      <top style="thin">
        <color rgb="FFA6A6A6"/>
      </top>
      <bottom style="thin">
        <color auto="1"/>
      </bottom>
      <diagonal/>
    </border>
    <border>
      <left style="thin">
        <color auto="1"/>
      </left>
      <right style="thin">
        <color rgb="FFA6A6A6"/>
      </right>
      <top style="thin">
        <color rgb="FFA6A6A6"/>
      </top>
      <bottom style="thin">
        <color auto="1"/>
      </bottom>
      <diagonal/>
    </border>
    <border>
      <left style="thin">
        <color rgb="FFA6A6A6"/>
      </left>
      <right style="thin">
        <color auto="1"/>
      </right>
      <top style="thin">
        <color auto="1"/>
      </top>
      <bottom style="thin">
        <color auto="1"/>
      </bottom>
      <diagonal/>
    </border>
    <border>
      <left style="thin">
        <color auto="1"/>
      </left>
      <right style="thin">
        <color rgb="FFA6A6A6"/>
      </right>
      <top style="thin">
        <color auto="1"/>
      </top>
      <bottom style="thin">
        <color auto="1"/>
      </bottom>
      <diagonal/>
    </border>
    <border>
      <left style="thin">
        <color rgb="FFA6A6A6"/>
      </left>
      <right style="thin">
        <color auto="1"/>
      </right>
      <top style="thin">
        <color auto="1"/>
      </top>
      <bottom/>
      <diagonal/>
    </border>
    <border>
      <left style="thin">
        <color auto="1"/>
      </left>
      <right style="thin">
        <color rgb="FFA6A6A6"/>
      </right>
      <top style="thin">
        <color auto="1"/>
      </top>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5422223578601"/>
      </left>
      <right style="thin">
        <color theme="0" tint="-0.49995422223578601"/>
      </right>
      <top style="thin">
        <color theme="0" tint="-0.49995422223578601"/>
      </top>
      <bottom style="thin">
        <color theme="0" tint="-0.49995422223578601"/>
      </bottom>
      <diagonal/>
    </border>
  </borders>
  <cellStyleXfs count="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22" fillId="0" borderId="0" applyFont="0" applyFill="0" applyBorder="0" applyProtection="0"/>
    <xf numFmtId="0" fontId="22" fillId="0" borderId="0">
      <alignment vertical="center"/>
    </xf>
  </cellStyleXfs>
  <cellXfs count="151">
    <xf numFmtId="0" fontId="0" fillId="0" borderId="0" xfId="0" applyAlignment="1">
      <alignment vertical="center"/>
    </xf>
    <xf numFmtId="0" fontId="15" fillId="0" borderId="4" xfId="7" applyFont="1" applyBorder="1" applyAlignment="1">
      <alignment horizontal="left" vertical="center"/>
    </xf>
    <xf numFmtId="0" fontId="15" fillId="0" borderId="0" xfId="7" applyFont="1" applyAlignment="1">
      <alignment horizontal="left" vertical="center"/>
    </xf>
    <xf numFmtId="0" fontId="15" fillId="0" borderId="3" xfId="7" applyFont="1" applyBorder="1" applyAlignment="1">
      <alignment horizontal="left" vertical="center"/>
    </xf>
    <xf numFmtId="0" fontId="15" fillId="0" borderId="14" xfId="7" applyFont="1" applyBorder="1" applyAlignment="1">
      <alignment horizontal="left" vertical="center"/>
    </xf>
    <xf numFmtId="0" fontId="15" fillId="0" borderId="2" xfId="7" applyFont="1" applyBorder="1" applyAlignment="1">
      <alignment horizontal="left" vertical="center"/>
    </xf>
    <xf numFmtId="0" fontId="15" fillId="0" borderId="1" xfId="7" applyFont="1" applyBorder="1" applyAlignment="1">
      <alignment horizontal="left" vertical="center"/>
    </xf>
    <xf numFmtId="0" fontId="17" fillId="0" borderId="36" xfId="7" applyFont="1" applyBorder="1" applyAlignment="1">
      <alignment horizontal="center" vertical="center" shrinkToFit="1"/>
    </xf>
    <xf numFmtId="0" fontId="3" fillId="0" borderId="0" xfId="7" applyFont="1" applyAlignment="1" applyProtection="1">
      <alignment horizontal="center" vertical="center"/>
      <protection hidden="1"/>
    </xf>
    <xf numFmtId="179" fontId="17" fillId="0" borderId="36" xfId="7" applyNumberFormat="1" applyFont="1" applyBorder="1" applyAlignment="1" applyProtection="1">
      <alignment horizontal="center" vertical="center"/>
      <protection hidden="1"/>
    </xf>
    <xf numFmtId="0" fontId="6" fillId="0" borderId="32" xfId="7" applyFont="1" applyBorder="1" applyAlignment="1">
      <alignment horizontal="center" vertical="center"/>
    </xf>
    <xf numFmtId="0" fontId="6" fillId="0" borderId="31" xfId="7" applyFont="1" applyBorder="1" applyAlignment="1">
      <alignment horizontal="center" vertical="center"/>
    </xf>
    <xf numFmtId="0" fontId="6" fillId="0" borderId="30" xfId="7" applyFont="1" applyBorder="1" applyAlignment="1">
      <alignment horizontal="center" vertical="center"/>
    </xf>
    <xf numFmtId="40" fontId="3" fillId="0" borderId="0" xfId="7" applyNumberFormat="1" applyFont="1" applyAlignment="1" applyProtection="1">
      <alignment horizontal="center" vertical="center"/>
      <protection hidden="1"/>
    </xf>
    <xf numFmtId="180" fontId="3" fillId="0" borderId="0" xfId="7" applyNumberFormat="1" applyFont="1" applyAlignment="1" applyProtection="1">
      <alignment horizontal="center" vertical="center"/>
      <protection hidden="1"/>
    </xf>
    <xf numFmtId="0" fontId="4" fillId="0" borderId="0" xfId="7" applyFont="1" applyAlignment="1">
      <alignment vertical="center"/>
    </xf>
    <xf numFmtId="0" fontId="6" fillId="0" borderId="0" xfId="7" applyFont="1" applyAlignment="1">
      <alignment vertical="center"/>
    </xf>
    <xf numFmtId="0" fontId="8" fillId="0" borderId="0" xfId="7" applyFont="1" applyAlignment="1">
      <alignment horizontal="center" vertical="center"/>
    </xf>
    <xf numFmtId="0" fontId="4" fillId="0" borderId="0" xfId="7" applyFont="1" applyAlignment="1">
      <alignment horizontal="left" vertical="center"/>
    </xf>
    <xf numFmtId="49" fontId="4" fillId="0" borderId="0" xfId="7" applyNumberFormat="1" applyFont="1" applyAlignment="1">
      <alignment vertical="center"/>
    </xf>
    <xf numFmtId="0" fontId="11" fillId="0" borderId="0" xfId="7" applyFont="1" applyAlignment="1">
      <alignment vertical="center"/>
    </xf>
    <xf numFmtId="0" fontId="4" fillId="0" borderId="1" xfId="7" applyFont="1" applyBorder="1" applyAlignment="1">
      <alignment vertical="center" shrinkToFit="1"/>
    </xf>
    <xf numFmtId="0" fontId="4" fillId="0" borderId="2" xfId="7" applyFont="1" applyBorder="1" applyAlignment="1">
      <alignment vertical="center" shrinkToFit="1"/>
    </xf>
    <xf numFmtId="49" fontId="6" fillId="0" borderId="3" xfId="7" applyNumberFormat="1" applyFont="1" applyBorder="1" applyAlignment="1" applyProtection="1">
      <alignment vertical="center" shrinkToFit="1"/>
      <protection hidden="1"/>
    </xf>
    <xf numFmtId="49" fontId="6" fillId="0" borderId="0" xfId="7" applyNumberFormat="1" applyFont="1" applyAlignment="1" applyProtection="1">
      <alignment vertical="center" shrinkToFit="1"/>
      <protection hidden="1"/>
    </xf>
    <xf numFmtId="0" fontId="7" fillId="0" borderId="0" xfId="7" applyFont="1" applyAlignment="1">
      <alignment horizontal="center" vertical="center"/>
    </xf>
    <xf numFmtId="0" fontId="4" fillId="0" borderId="0" xfId="7" applyFont="1" applyAlignment="1">
      <alignment horizontal="center" vertical="center"/>
    </xf>
    <xf numFmtId="0" fontId="6" fillId="0" borderId="3" xfId="7" applyFont="1" applyBorder="1" applyAlignment="1">
      <alignment vertical="center"/>
    </xf>
    <xf numFmtId="0" fontId="6" fillId="0" borderId="4" xfId="7" applyFont="1" applyBorder="1" applyAlignment="1">
      <alignment vertical="center"/>
    </xf>
    <xf numFmtId="0" fontId="6" fillId="0" borderId="5" xfId="7" applyFont="1" applyBorder="1" applyAlignment="1">
      <alignment vertical="center"/>
    </xf>
    <xf numFmtId="0" fontId="16" fillId="0" borderId="0" xfId="7" applyFont="1" applyAlignment="1">
      <alignment vertical="center"/>
    </xf>
    <xf numFmtId="0" fontId="16" fillId="0" borderId="0" xfId="7" applyFont="1" applyAlignment="1">
      <alignment vertical="center" shrinkToFit="1"/>
    </xf>
    <xf numFmtId="0" fontId="6" fillId="0" borderId="6" xfId="7" applyFont="1" applyBorder="1" applyAlignment="1">
      <alignment vertical="center"/>
    </xf>
    <xf numFmtId="0" fontId="18" fillId="0" borderId="0" xfId="7" applyFont="1" applyAlignment="1">
      <alignment vertical="center"/>
    </xf>
    <xf numFmtId="0" fontId="19" fillId="0" borderId="0" xfId="7" applyFont="1" applyAlignment="1">
      <alignment horizontal="center" vertical="center"/>
    </xf>
    <xf numFmtId="0" fontId="17" fillId="0" borderId="0" xfId="7" applyFont="1" applyAlignment="1">
      <alignment vertical="center"/>
    </xf>
    <xf numFmtId="0" fontId="6" fillId="0" borderId="7" xfId="7" applyFont="1" applyBorder="1" applyAlignment="1">
      <alignment vertical="center"/>
    </xf>
    <xf numFmtId="0" fontId="6" fillId="0" borderId="8" xfId="7" applyFont="1" applyBorder="1" applyAlignment="1">
      <alignment vertical="center"/>
    </xf>
    <xf numFmtId="0" fontId="6" fillId="0" borderId="9" xfId="7" applyFont="1" applyBorder="1" applyAlignment="1">
      <alignment vertical="center"/>
    </xf>
    <xf numFmtId="0" fontId="20" fillId="0" borderId="0" xfId="7" applyFont="1" applyAlignment="1">
      <alignment vertical="center"/>
    </xf>
    <xf numFmtId="0" fontId="21" fillId="0" borderId="0" xfId="7" applyFont="1" applyAlignment="1">
      <alignment vertical="center"/>
    </xf>
    <xf numFmtId="0" fontId="2" fillId="0" borderId="0" xfId="7" applyFont="1" applyAlignment="1" applyProtection="1">
      <alignment vertical="center"/>
      <protection hidden="1"/>
    </xf>
    <xf numFmtId="0" fontId="0" fillId="2" borderId="10" xfId="7" applyFont="1" applyFill="1" applyBorder="1" applyAlignment="1">
      <alignment vertical="center"/>
    </xf>
    <xf numFmtId="0" fontId="0" fillId="2" borderId="11" xfId="7" applyFont="1" applyFill="1" applyBorder="1" applyAlignment="1">
      <alignment vertical="center"/>
    </xf>
    <xf numFmtId="0" fontId="0" fillId="2" borderId="12" xfId="7" applyFont="1" applyFill="1" applyBorder="1" applyAlignment="1">
      <alignment vertical="center"/>
    </xf>
    <xf numFmtId="0" fontId="0" fillId="2" borderId="13" xfId="7" applyFont="1" applyFill="1" applyBorder="1" applyAlignment="1">
      <alignment vertical="center"/>
    </xf>
    <xf numFmtId="0" fontId="0" fillId="2" borderId="10" xfId="7" applyFont="1" applyFill="1" applyBorder="1" applyAlignment="1">
      <alignment vertical="center" shrinkToFit="1"/>
    </xf>
    <xf numFmtId="0" fontId="0" fillId="3" borderId="10" xfId="7" applyFont="1" applyFill="1" applyBorder="1" applyAlignment="1">
      <alignment vertical="center" shrinkToFit="1"/>
    </xf>
    <xf numFmtId="181" fontId="0" fillId="3" borderId="10" xfId="7" applyNumberFormat="1" applyFont="1" applyFill="1" applyBorder="1" applyAlignment="1">
      <alignment vertical="center" shrinkToFit="1"/>
    </xf>
    <xf numFmtId="182" fontId="0" fillId="3" borderId="10" xfId="7" applyNumberFormat="1" applyFont="1" applyFill="1" applyBorder="1" applyAlignment="1">
      <alignment vertical="center" shrinkToFit="1"/>
    </xf>
    <xf numFmtId="49" fontId="0" fillId="0" borderId="0" xfId="7" applyNumberFormat="1" applyFont="1" applyAlignment="1">
      <alignment vertical="center" shrinkToFit="1"/>
    </xf>
    <xf numFmtId="49" fontId="0" fillId="0" borderId="10" xfId="7" applyNumberFormat="1" applyFont="1" applyBorder="1" applyAlignment="1">
      <alignment vertical="center" shrinkToFit="1"/>
    </xf>
    <xf numFmtId="181" fontId="0" fillId="0" borderId="10" xfId="7" applyNumberFormat="1" applyFont="1" applyBorder="1" applyAlignment="1">
      <alignment vertical="center" shrinkToFit="1"/>
    </xf>
    <xf numFmtId="177" fontId="0" fillId="0" borderId="10" xfId="7" applyNumberFormat="1" applyFont="1" applyBorder="1" applyAlignment="1">
      <alignment vertical="center" shrinkToFit="1"/>
    </xf>
    <xf numFmtId="40" fontId="0" fillId="0" borderId="10" xfId="6" applyNumberFormat="1" applyFont="1" applyBorder="1" applyAlignment="1">
      <alignment vertical="center" shrinkToFit="1"/>
    </xf>
    <xf numFmtId="183" fontId="0" fillId="0" borderId="10" xfId="6" applyNumberFormat="1" applyFont="1" applyBorder="1" applyAlignment="1">
      <alignment vertical="center" shrinkToFit="1"/>
    </xf>
    <xf numFmtId="40" fontId="0" fillId="0" borderId="0" xfId="7" applyNumberFormat="1" applyFont="1" applyAlignment="1">
      <alignment vertical="center"/>
    </xf>
    <xf numFmtId="0" fontId="0" fillId="4" borderId="10" xfId="7" applyFont="1" applyFill="1" applyBorder="1" applyAlignment="1">
      <alignment vertical="center"/>
    </xf>
    <xf numFmtId="178" fontId="0" fillId="0" borderId="10" xfId="7" applyNumberFormat="1" applyFont="1" applyBorder="1" applyAlignment="1">
      <alignment vertical="center"/>
    </xf>
    <xf numFmtId="40" fontId="0" fillId="0" borderId="9" xfId="7" applyNumberFormat="1" applyFont="1" applyBorder="1" applyAlignment="1">
      <alignment vertical="center"/>
    </xf>
    <xf numFmtId="184" fontId="0" fillId="0" borderId="10" xfId="7" applyNumberFormat="1" applyFont="1" applyBorder="1" applyAlignment="1">
      <alignment vertical="center"/>
    </xf>
    <xf numFmtId="0" fontId="0" fillId="0" borderId="10" xfId="7" applyFont="1" applyBorder="1" applyAlignment="1">
      <alignment vertical="center"/>
    </xf>
    <xf numFmtId="179" fontId="0" fillId="0" borderId="10" xfId="7" applyNumberFormat="1" applyFont="1" applyBorder="1" applyAlignment="1">
      <alignment vertical="center"/>
    </xf>
    <xf numFmtId="0" fontId="6" fillId="0" borderId="3" xfId="7" applyFont="1" applyBorder="1" applyAlignment="1" applyProtection="1">
      <alignment horizontal="left" vertical="top" wrapText="1"/>
      <protection locked="0"/>
    </xf>
    <xf numFmtId="0" fontId="6" fillId="0" borderId="0" xfId="7" applyFont="1" applyAlignment="1" applyProtection="1">
      <alignment horizontal="left" vertical="top" wrapText="1"/>
      <protection locked="0"/>
    </xf>
    <xf numFmtId="0" fontId="6" fillId="0" borderId="4" xfId="7" applyFont="1" applyBorder="1" applyAlignment="1" applyProtection="1">
      <alignment horizontal="left" vertical="top" wrapText="1"/>
      <protection locked="0"/>
    </xf>
    <xf numFmtId="0" fontId="6" fillId="0" borderId="7" xfId="7" applyFont="1" applyBorder="1" applyAlignment="1" applyProtection="1">
      <alignment horizontal="left" vertical="top" wrapText="1"/>
      <protection locked="0"/>
    </xf>
    <xf numFmtId="0" fontId="6" fillId="0" borderId="8" xfId="7" applyFont="1" applyBorder="1" applyAlignment="1" applyProtection="1">
      <alignment horizontal="left" vertical="top" wrapText="1"/>
      <protection locked="0"/>
    </xf>
    <xf numFmtId="0" fontId="6" fillId="0" borderId="9" xfId="7" applyFont="1" applyBorder="1" applyAlignment="1" applyProtection="1">
      <alignment horizontal="left" vertical="top" wrapText="1"/>
      <protection locked="0"/>
    </xf>
    <xf numFmtId="178" fontId="17" fillId="0" borderId="18" xfId="7" applyNumberFormat="1" applyFont="1" applyBorder="1" applyAlignment="1" applyProtection="1">
      <alignment horizontal="center" vertical="center"/>
      <protection hidden="1"/>
    </xf>
    <xf numFmtId="178" fontId="17" fillId="0" borderId="19" xfId="7" applyNumberFormat="1" applyFont="1" applyBorder="1" applyAlignment="1" applyProtection="1">
      <alignment horizontal="center" vertical="center"/>
      <protection hidden="1"/>
    </xf>
    <xf numFmtId="178" fontId="17" fillId="0" borderId="20" xfId="7" applyNumberFormat="1" applyFont="1" applyBorder="1" applyAlignment="1" applyProtection="1">
      <alignment horizontal="center" vertical="center"/>
      <protection hidden="1"/>
    </xf>
    <xf numFmtId="0" fontId="17" fillId="0" borderId="21" xfId="7" applyFont="1" applyBorder="1" applyAlignment="1">
      <alignment horizontal="center" vertical="center" shrinkToFit="1"/>
    </xf>
    <xf numFmtId="0" fontId="17" fillId="0" borderId="22" xfId="7" applyFont="1" applyBorder="1" applyAlignment="1">
      <alignment horizontal="center" vertical="center" shrinkToFit="1"/>
    </xf>
    <xf numFmtId="0" fontId="10" fillId="0" borderId="1" xfId="7" applyFont="1" applyBorder="1" applyAlignment="1">
      <alignment horizontal="center" vertical="center"/>
    </xf>
    <xf numFmtId="0" fontId="10" fillId="0" borderId="2" xfId="7" applyFont="1" applyBorder="1" applyAlignment="1">
      <alignment horizontal="center" vertical="center"/>
    </xf>
    <xf numFmtId="0" fontId="10" fillId="0" borderId="14" xfId="7" applyFont="1" applyBorder="1" applyAlignment="1">
      <alignment horizontal="center" vertical="center"/>
    </xf>
    <xf numFmtId="0" fontId="10" fillId="0" borderId="3" xfId="7" applyFont="1" applyBorder="1" applyAlignment="1">
      <alignment horizontal="center" vertical="center"/>
    </xf>
    <xf numFmtId="0" fontId="10" fillId="0" borderId="0" xfId="7" applyFont="1" applyAlignment="1">
      <alignment horizontal="center" vertical="center"/>
    </xf>
    <xf numFmtId="0" fontId="10" fillId="0" borderId="4" xfId="7" applyFont="1" applyBorder="1" applyAlignment="1">
      <alignment horizontal="center" vertical="center"/>
    </xf>
    <xf numFmtId="0" fontId="6" fillId="0" borderId="33" xfId="7" applyFont="1" applyBorder="1" applyAlignment="1">
      <alignment horizontal="center" vertical="center"/>
    </xf>
    <xf numFmtId="0" fontId="6" fillId="0" borderId="34" xfId="7" applyFont="1" applyBorder="1" applyAlignment="1">
      <alignment horizontal="center" vertical="center"/>
    </xf>
    <xf numFmtId="0" fontId="6" fillId="0" borderId="35" xfId="7" applyFont="1" applyBorder="1" applyAlignment="1">
      <alignment horizontal="center" vertical="center"/>
    </xf>
    <xf numFmtId="0" fontId="6" fillId="0" borderId="5" xfId="7" applyFont="1" applyBorder="1" applyAlignment="1">
      <alignment horizontal="center" vertical="center"/>
    </xf>
    <xf numFmtId="0" fontId="6" fillId="0" borderId="0" xfId="7" applyFont="1" applyAlignment="1">
      <alignment horizontal="center" vertical="center"/>
    </xf>
    <xf numFmtId="0" fontId="6" fillId="0" borderId="6" xfId="7" applyFont="1" applyBorder="1" applyAlignment="1">
      <alignment horizontal="center" vertical="center"/>
    </xf>
    <xf numFmtId="0" fontId="17" fillId="0" borderId="18" xfId="7" applyFont="1" applyBorder="1" applyAlignment="1">
      <alignment horizontal="center" vertical="center" shrinkToFit="1"/>
    </xf>
    <xf numFmtId="0" fontId="17" fillId="0" borderId="19" xfId="7" applyFont="1" applyBorder="1" applyAlignment="1">
      <alignment horizontal="center" vertical="center" shrinkToFit="1"/>
    </xf>
    <xf numFmtId="0" fontId="17" fillId="0" borderId="20" xfId="7" applyFont="1" applyBorder="1" applyAlignment="1">
      <alignment horizontal="center" vertical="center" shrinkToFit="1"/>
    </xf>
    <xf numFmtId="179" fontId="17" fillId="0" borderId="18" xfId="7" applyNumberFormat="1" applyFont="1" applyBorder="1" applyAlignment="1" applyProtection="1">
      <alignment horizontal="center" vertical="center" shrinkToFit="1"/>
      <protection hidden="1"/>
    </xf>
    <xf numFmtId="179" fontId="17" fillId="0" borderId="19" xfId="7" applyNumberFormat="1" applyFont="1" applyBorder="1" applyAlignment="1" applyProtection="1">
      <alignment horizontal="center" vertical="center" shrinkToFit="1"/>
      <protection hidden="1"/>
    </xf>
    <xf numFmtId="179" fontId="17" fillId="0" borderId="20" xfId="7" applyNumberFormat="1" applyFont="1" applyBorder="1" applyAlignment="1" applyProtection="1">
      <alignment horizontal="center" vertical="center" shrinkToFit="1"/>
      <protection hidden="1"/>
    </xf>
    <xf numFmtId="0" fontId="16" fillId="0" borderId="21" xfId="7" applyFont="1" applyBorder="1" applyAlignment="1">
      <alignment horizontal="center" vertical="center"/>
    </xf>
    <xf numFmtId="0" fontId="16" fillId="0" borderId="22" xfId="7" applyFont="1" applyBorder="1" applyAlignment="1">
      <alignment horizontal="center" vertical="center"/>
    </xf>
    <xf numFmtId="178" fontId="17" fillId="0" borderId="18" xfId="7" applyNumberFormat="1" applyFont="1" applyBorder="1" applyAlignment="1" applyProtection="1">
      <alignment horizontal="center" vertical="center" shrinkToFit="1"/>
      <protection hidden="1"/>
    </xf>
    <xf numFmtId="178" fontId="17" fillId="0" borderId="19" xfId="7" applyNumberFormat="1" applyFont="1" applyBorder="1" applyAlignment="1" applyProtection="1">
      <alignment horizontal="center" vertical="center" shrinkToFit="1"/>
      <protection hidden="1"/>
    </xf>
    <xf numFmtId="178" fontId="17" fillId="0" borderId="20" xfId="7" applyNumberFormat="1" applyFont="1" applyBorder="1" applyAlignment="1" applyProtection="1">
      <alignment horizontal="center" vertical="center" shrinkToFit="1"/>
      <protection hidden="1"/>
    </xf>
    <xf numFmtId="0" fontId="15" fillId="0" borderId="3" xfId="7" applyFont="1" applyBorder="1" applyAlignment="1">
      <alignment vertical="center"/>
    </xf>
    <xf numFmtId="0" fontId="15" fillId="0" borderId="0" xfId="7" applyFont="1" applyAlignment="1">
      <alignment vertical="center"/>
    </xf>
    <xf numFmtId="0" fontId="15" fillId="0" borderId="4" xfId="7" applyFont="1" applyBorder="1" applyAlignment="1">
      <alignment vertical="center"/>
    </xf>
    <xf numFmtId="0" fontId="6" fillId="0" borderId="23" xfId="7" applyFont="1" applyBorder="1" applyAlignment="1">
      <alignment horizontal="center" vertical="center"/>
    </xf>
    <xf numFmtId="0" fontId="6" fillId="0" borderId="24" xfId="7" applyFont="1" applyBorder="1" applyAlignment="1">
      <alignment horizontal="center" vertical="center"/>
    </xf>
    <xf numFmtId="0" fontId="6" fillId="0" borderId="25" xfId="7" applyFont="1" applyBorder="1" applyAlignment="1">
      <alignment horizontal="center" vertical="center"/>
    </xf>
    <xf numFmtId="0" fontId="6" fillId="0" borderId="26" xfId="7" applyFont="1" applyBorder="1" applyAlignment="1">
      <alignment horizontal="center" vertical="center"/>
    </xf>
    <xf numFmtId="0" fontId="6" fillId="0" borderId="10" xfId="7" applyFont="1" applyBorder="1" applyAlignment="1">
      <alignment horizontal="center" vertical="center"/>
    </xf>
    <xf numFmtId="0" fontId="6" fillId="0" borderId="27" xfId="7" applyFont="1" applyBorder="1" applyAlignment="1">
      <alignment horizontal="center" vertical="center"/>
    </xf>
    <xf numFmtId="0" fontId="6" fillId="0" borderId="28" xfId="7" applyFont="1" applyBorder="1" applyAlignment="1">
      <alignment horizontal="center" vertical="center"/>
    </xf>
    <xf numFmtId="0" fontId="6" fillId="0" borderId="11" xfId="7" applyFont="1" applyBorder="1" applyAlignment="1">
      <alignment horizontal="center" vertical="center"/>
    </xf>
    <xf numFmtId="0" fontId="6" fillId="0" borderId="29" xfId="7" applyFont="1" applyBorder="1" applyAlignment="1">
      <alignment horizontal="center" vertical="center"/>
    </xf>
    <xf numFmtId="0" fontId="10" fillId="0" borderId="0" xfId="7" applyFont="1" applyAlignment="1">
      <alignment horizontal="left"/>
    </xf>
    <xf numFmtId="0" fontId="10" fillId="0" borderId="8" xfId="7" applyFont="1" applyBorder="1" applyAlignment="1">
      <alignment horizontal="left"/>
    </xf>
    <xf numFmtId="0" fontId="13" fillId="0" borderId="0" xfId="7" applyFont="1" applyAlignment="1">
      <alignment horizontal="left" vertical="center"/>
    </xf>
    <xf numFmtId="0" fontId="13" fillId="0" borderId="4" xfId="7" applyFont="1" applyBorder="1" applyAlignment="1">
      <alignment horizontal="left" vertical="center"/>
    </xf>
    <xf numFmtId="177" fontId="6" fillId="0" borderId="15" xfId="7" applyNumberFormat="1" applyFont="1" applyBorder="1" applyAlignment="1" applyProtection="1">
      <alignment horizontal="center" vertical="center" shrinkToFit="1"/>
      <protection hidden="1"/>
    </xf>
    <xf numFmtId="177" fontId="6" fillId="0" borderId="16" xfId="7" applyNumberFormat="1" applyFont="1" applyBorder="1" applyAlignment="1" applyProtection="1">
      <alignment horizontal="center" vertical="center" shrinkToFit="1"/>
      <protection hidden="1"/>
    </xf>
    <xf numFmtId="177" fontId="6" fillId="0" borderId="17" xfId="7" applyNumberFormat="1" applyFont="1" applyBorder="1" applyAlignment="1" applyProtection="1">
      <alignment horizontal="center" vertical="center" shrinkToFit="1"/>
      <protection hidden="1"/>
    </xf>
    <xf numFmtId="176" fontId="6" fillId="0" borderId="15" xfId="7" applyNumberFormat="1" applyFont="1" applyBorder="1" applyAlignment="1" applyProtection="1">
      <alignment horizontal="center" vertical="center" shrinkToFit="1"/>
      <protection hidden="1"/>
    </xf>
    <xf numFmtId="176" fontId="6" fillId="0" borderId="16" xfId="7" applyNumberFormat="1" applyFont="1" applyBorder="1" applyAlignment="1" applyProtection="1">
      <alignment horizontal="center" vertical="center" shrinkToFit="1"/>
      <protection hidden="1"/>
    </xf>
    <xf numFmtId="176" fontId="6" fillId="0" borderId="17" xfId="7" applyNumberFormat="1" applyFont="1" applyBorder="1" applyAlignment="1" applyProtection="1">
      <alignment horizontal="center" vertical="center" shrinkToFit="1"/>
      <protection hidden="1"/>
    </xf>
    <xf numFmtId="0" fontId="6" fillId="0" borderId="15" xfId="7" applyFont="1" applyBorder="1" applyAlignment="1" applyProtection="1">
      <alignment horizontal="center" vertical="center" shrinkToFit="1"/>
      <protection hidden="1"/>
    </xf>
    <xf numFmtId="0" fontId="6" fillId="0" borderId="16" xfId="7" applyFont="1" applyBorder="1" applyAlignment="1" applyProtection="1">
      <alignment horizontal="center" vertical="center" shrinkToFit="1"/>
      <protection hidden="1"/>
    </xf>
    <xf numFmtId="0" fontId="6" fillId="0" borderId="17" xfId="7" applyFont="1" applyBorder="1" applyAlignment="1" applyProtection="1">
      <alignment horizontal="center" vertical="center" shrinkToFit="1"/>
      <protection hidden="1"/>
    </xf>
    <xf numFmtId="0" fontId="4" fillId="0" borderId="7" xfId="7" applyFont="1" applyBorder="1" applyAlignment="1">
      <alignment horizontal="center" vertical="center"/>
    </xf>
    <xf numFmtId="0" fontId="4" fillId="0" borderId="8" xfId="7" applyFont="1" applyBorder="1" applyAlignment="1">
      <alignment horizontal="center" vertical="center"/>
    </xf>
    <xf numFmtId="0" fontId="14" fillId="0" borderId="8" xfId="7" applyFont="1" applyBorder="1" applyAlignment="1">
      <alignment horizontal="left" vertical="center"/>
    </xf>
    <xf numFmtId="0" fontId="14" fillId="0" borderId="9" xfId="7" applyFont="1" applyBorder="1" applyAlignment="1">
      <alignment horizontal="left" vertical="center"/>
    </xf>
    <xf numFmtId="0" fontId="4" fillId="5" borderId="15" xfId="7" applyFont="1" applyFill="1" applyBorder="1" applyAlignment="1">
      <alignment horizontal="center" vertical="center" shrinkToFit="1"/>
    </xf>
    <xf numFmtId="0" fontId="4" fillId="5" borderId="16" xfId="7" applyFont="1" applyFill="1" applyBorder="1" applyAlignment="1">
      <alignment horizontal="center" vertical="center" shrinkToFit="1"/>
    </xf>
    <xf numFmtId="0" fontId="4" fillId="5" borderId="17" xfId="7" applyFont="1" applyFill="1" applyBorder="1" applyAlignment="1">
      <alignment horizontal="center" vertical="center" shrinkToFit="1"/>
    </xf>
    <xf numFmtId="0" fontId="13" fillId="0" borderId="3" xfId="7" applyFont="1" applyBorder="1" applyAlignment="1">
      <alignment horizontal="center" vertical="center"/>
    </xf>
    <xf numFmtId="0" fontId="13" fillId="0" borderId="0" xfId="7" applyFont="1" applyAlignment="1">
      <alignment horizontal="center" vertical="center"/>
    </xf>
    <xf numFmtId="0" fontId="10" fillId="0" borderId="1" xfId="7" applyFont="1" applyBorder="1" applyAlignment="1">
      <alignment horizontal="left" vertical="center"/>
    </xf>
    <xf numFmtId="0" fontId="10" fillId="0" borderId="2" xfId="7" applyFont="1" applyBorder="1" applyAlignment="1">
      <alignment horizontal="left" vertical="center"/>
    </xf>
    <xf numFmtId="0" fontId="10" fillId="0" borderId="14" xfId="7" applyFont="1" applyBorder="1" applyAlignment="1">
      <alignment horizontal="left" vertical="center"/>
    </xf>
    <xf numFmtId="0" fontId="12" fillId="0" borderId="3" xfId="7" applyFont="1" applyBorder="1" applyAlignment="1">
      <alignment horizontal="center" vertical="center"/>
    </xf>
    <xf numFmtId="0" fontId="12" fillId="0" borderId="0" xfId="7" applyFont="1" applyAlignment="1">
      <alignment horizontal="center" vertical="center"/>
    </xf>
    <xf numFmtId="0" fontId="12" fillId="0" borderId="0" xfId="7" applyFont="1" applyAlignment="1">
      <alignment horizontal="left" vertical="center"/>
    </xf>
    <xf numFmtId="0" fontId="12" fillId="0" borderId="4" xfId="7" applyFont="1" applyBorder="1" applyAlignment="1">
      <alignment horizontal="left" vertical="center"/>
    </xf>
    <xf numFmtId="0" fontId="7" fillId="0" borderId="0" xfId="7" applyFont="1" applyAlignment="1">
      <alignment horizontal="center" vertical="center"/>
    </xf>
    <xf numFmtId="49" fontId="4" fillId="0" borderId="0" xfId="7" applyNumberFormat="1" applyFont="1" applyAlignment="1" applyProtection="1">
      <alignment horizontal="left" vertical="center"/>
      <protection hidden="1"/>
    </xf>
    <xf numFmtId="0" fontId="4" fillId="0" borderId="0" xfId="7" applyFont="1" applyAlignment="1" applyProtection="1">
      <alignment horizontal="left" vertical="center"/>
      <protection hidden="1"/>
    </xf>
    <xf numFmtId="49" fontId="4" fillId="0" borderId="8" xfId="7" applyNumberFormat="1" applyFont="1" applyBorder="1" applyAlignment="1">
      <alignment horizontal="left" vertical="center"/>
    </xf>
    <xf numFmtId="0" fontId="4" fillId="0" borderId="8" xfId="7" applyFont="1" applyBorder="1" applyAlignment="1">
      <alignment horizontal="left" vertical="center"/>
    </xf>
    <xf numFmtId="49" fontId="4" fillId="0" borderId="0" xfId="7" applyNumberFormat="1" applyFont="1" applyAlignment="1">
      <alignment horizontal="left" vertical="center"/>
    </xf>
    <xf numFmtId="0" fontId="4" fillId="0" borderId="0" xfId="7" applyFont="1" applyAlignment="1">
      <alignment horizontal="left" vertical="center"/>
    </xf>
    <xf numFmtId="0" fontId="0" fillId="2" borderId="10" xfId="7" applyFont="1" applyFill="1" applyBorder="1" applyAlignment="1">
      <alignment horizontal="center" vertical="center"/>
    </xf>
    <xf numFmtId="0" fontId="0" fillId="2" borderId="1" xfId="7" applyFont="1" applyFill="1" applyBorder="1" applyAlignment="1">
      <alignment horizontal="left" vertical="top"/>
    </xf>
    <xf numFmtId="0" fontId="0" fillId="2" borderId="2" xfId="7" applyFont="1" applyFill="1" applyBorder="1" applyAlignment="1">
      <alignment horizontal="left" vertical="top"/>
    </xf>
    <xf numFmtId="0" fontId="0" fillId="2" borderId="7" xfId="7" applyFont="1" applyFill="1" applyBorder="1" applyAlignment="1">
      <alignment horizontal="left" vertical="top"/>
    </xf>
    <xf numFmtId="0" fontId="0" fillId="2" borderId="8" xfId="7" applyFont="1" applyFill="1" applyBorder="1" applyAlignment="1">
      <alignment horizontal="left" vertical="top"/>
    </xf>
    <xf numFmtId="0" fontId="0" fillId="2" borderId="10" xfId="7" applyFont="1" applyFill="1" applyBorder="1" applyAlignment="1">
      <alignment horizontal="center" vertical="center" wrapText="1"/>
    </xf>
  </cellXfs>
  <cellStyles count="8">
    <cellStyle name="Comma" xfId="4"/>
    <cellStyle name="Comma [0]" xfId="5"/>
    <cellStyle name="Currency" xfId="2"/>
    <cellStyle name="Currency [0]" xfId="3"/>
    <cellStyle name="Normal" xfId="7"/>
    <cellStyle name="Percent" xfId="1"/>
    <cellStyle name="桁区切り"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①有形固定資産減価償却率(％)</a:t>
            </a:r>
          </a:p>
        </c:rich>
      </c:tx>
      <c:layout>
        <c:manualLayout>
          <c:xMode val="edge"/>
          <c:yMode val="edge"/>
          <c:x val="0.29849999999999999"/>
          <c:y val="0"/>
        </c:manualLayout>
      </c:layout>
      <c:overlay val="1"/>
      <c:spPr>
        <a:noFill/>
        <a:ln>
          <a:noFill/>
        </a:ln>
      </c:spPr>
    </c:title>
    <c:autoTitleDeleted val="0"/>
    <c:plotArea>
      <c:layout>
        <c:manualLayout>
          <c:layoutTarget val="inner"/>
          <c:xMode val="edge"/>
          <c:yMode val="edge"/>
          <c:x val="0.10150000000000001"/>
          <c:y val="0.158"/>
          <c:w val="0.88449999999999995"/>
          <c:h val="0.8165"/>
        </c:manualLayout>
      </c:layout>
      <c:barChart>
        <c:barDir val="col"/>
        <c:grouping val="clustered"/>
        <c:varyColors val="0"/>
        <c:ser>
          <c:idx val="0"/>
          <c:order val="0"/>
          <c:tx>
            <c:strRef>
              <c:f>データ!$DD$11</c:f>
              <c:strCache>
                <c:ptCount val="1"/>
                <c:pt idx="0">
                  <c:v>当該値</c:v>
                </c:pt>
              </c:strCache>
            </c:strRef>
          </c:tx>
          <c:spPr>
            <a:solidFill>
              <a:srgbClr val="3366FF"/>
            </a:solidFill>
            <a:ln w="6350">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67.989999999999995</c:v>
                </c:pt>
                <c:pt idx="1">
                  <c:v>69.13</c:v>
                </c:pt>
                <c:pt idx="2">
                  <c:v>69.2</c:v>
                </c:pt>
                <c:pt idx="3">
                  <c:v>67.77</c:v>
                </c:pt>
                <c:pt idx="4">
                  <c:v>68.86</c:v>
                </c:pt>
              </c:numCache>
            </c:numRef>
          </c:val>
          <c:extLst>
            <c:ext xmlns:c16="http://schemas.microsoft.com/office/drawing/2014/chart" uri="{C3380CC4-5D6E-409C-BE32-E72D297353CC}">
              <c16:uniqueId val="{00000000-9456-4080-B56F-DC71ECED49F8}"/>
            </c:ext>
          </c:extLst>
        </c:ser>
        <c:dLbls>
          <c:showLegendKey val="0"/>
          <c:showVal val="0"/>
          <c:showCatName val="0"/>
          <c:showSerName val="0"/>
          <c:showPercent val="0"/>
          <c:showBubbleSize val="0"/>
        </c:dLbls>
        <c:gapWidth val="150"/>
        <c:axId val="958745"/>
        <c:axId val="8628710"/>
      </c:barChart>
      <c:lineChart>
        <c:grouping val="standard"/>
        <c:varyColors val="0"/>
        <c:ser>
          <c:idx val="1"/>
          <c:order val="1"/>
          <c:tx>
            <c:strRef>
              <c:f>データ!$DD$12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58.88</c:v>
                </c:pt>
                <c:pt idx="1">
                  <c:v>59.48</c:v>
                </c:pt>
                <c:pt idx="2">
                  <c:v>60.09</c:v>
                </c:pt>
                <c:pt idx="3">
                  <c:v>60.35</c:v>
                </c:pt>
                <c:pt idx="4">
                  <c:v>61.07</c:v>
                </c:pt>
              </c:numCache>
            </c:numRef>
          </c:val>
          <c:smooth val="0"/>
          <c:extLst>
            <c:ext xmlns:c16="http://schemas.microsoft.com/office/drawing/2014/chart" uri="{C3380CC4-5D6E-409C-BE32-E72D297353CC}">
              <c16:uniqueId val="{00000001-9456-4080-B56F-DC71ECED49F8}"/>
            </c:ext>
          </c:extLst>
        </c:ser>
        <c:dLbls>
          <c:showLegendKey val="0"/>
          <c:showVal val="0"/>
          <c:showCatName val="0"/>
          <c:showSerName val="0"/>
          <c:showPercent val="0"/>
          <c:showBubbleSize val="0"/>
        </c:dLbls>
        <c:marker val="1"/>
        <c:smooth val="0"/>
        <c:axId val="958745"/>
        <c:axId val="8628710"/>
      </c:lineChart>
      <c:catAx>
        <c:axId val="958745"/>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8628710"/>
        <c:crosses val="autoZero"/>
        <c:auto val="1"/>
        <c:lblAlgn val="ctr"/>
        <c:lblOffset val="100"/>
        <c:noMultiLvlLbl val="1"/>
      </c:catAx>
      <c:valAx>
        <c:axId val="8628710"/>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endParaRPr lang="ja-JP"/>
          </a:p>
        </c:txPr>
        <c:crossAx val="958745"/>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②累積欠損金比率(％)</a:t>
            </a:r>
          </a:p>
        </c:rich>
      </c:tx>
      <c:layout>
        <c:manualLayout>
          <c:xMode val="edge"/>
          <c:yMode val="edge"/>
          <c:x val="0.33975"/>
          <c:y val="0"/>
        </c:manualLayout>
      </c:layout>
      <c:overlay val="1"/>
      <c:spPr>
        <a:noFill/>
        <a:ln>
          <a:noFill/>
        </a:ln>
      </c:spPr>
    </c:title>
    <c:autoTitleDeleted val="0"/>
    <c:plotArea>
      <c:layout>
        <c:manualLayout>
          <c:layoutTarget val="inner"/>
          <c:xMode val="edge"/>
          <c:yMode val="edge"/>
          <c:x val="0.124"/>
          <c:y val="0.158"/>
          <c:w val="0.85824999999999996"/>
          <c:h val="0.8165"/>
        </c:manualLayout>
      </c:layout>
      <c:barChart>
        <c:barDir val="col"/>
        <c:grouping val="clustered"/>
        <c:varyColors val="0"/>
        <c:ser>
          <c:idx val="0"/>
          <c:order val="0"/>
          <c:tx>
            <c:strRef>
              <c:f>データ!$AE$11</c:f>
              <c:strCache>
                <c:ptCount val="1"/>
                <c:pt idx="0">
                  <c:v>当該値</c:v>
                </c:pt>
              </c:strCache>
            </c:strRef>
          </c:tx>
          <c:spPr>
            <a:solidFill>
              <a:srgbClr val="3366FF"/>
            </a:solidFill>
            <a:ln w="6350">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D9-488C-BC79-EFA49E2EB63C}"/>
            </c:ext>
          </c:extLst>
        </c:ser>
        <c:dLbls>
          <c:showLegendKey val="0"/>
          <c:showVal val="0"/>
          <c:showCatName val="0"/>
          <c:showSerName val="0"/>
          <c:showPercent val="0"/>
          <c:showBubbleSize val="0"/>
        </c:dLbls>
        <c:gapWidth val="150"/>
        <c:axId val="20234383"/>
        <c:axId val="47891719"/>
      </c:barChart>
      <c:lineChart>
        <c:grouping val="standard"/>
        <c:varyColors val="0"/>
        <c:ser>
          <c:idx val="1"/>
          <c:order val="1"/>
          <c:tx>
            <c:strRef>
              <c:f>データ!$AE$12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18.82</c:v>
                </c:pt>
                <c:pt idx="1">
                  <c:v>17.88</c:v>
                </c:pt>
                <c:pt idx="2">
                  <c:v>16.670000000000002</c:v>
                </c:pt>
                <c:pt idx="3">
                  <c:v>9.4700000000000006</c:v>
                </c:pt>
                <c:pt idx="4">
                  <c:v>11.03</c:v>
                </c:pt>
              </c:numCache>
            </c:numRef>
          </c:val>
          <c:smooth val="0"/>
          <c:extLst>
            <c:ext xmlns:c16="http://schemas.microsoft.com/office/drawing/2014/chart" uri="{C3380CC4-5D6E-409C-BE32-E72D297353CC}">
              <c16:uniqueId val="{00000001-26D9-488C-BC79-EFA49E2EB63C}"/>
            </c:ext>
          </c:extLst>
        </c:ser>
        <c:dLbls>
          <c:showLegendKey val="0"/>
          <c:showVal val="0"/>
          <c:showCatName val="0"/>
          <c:showSerName val="0"/>
          <c:showPercent val="0"/>
          <c:showBubbleSize val="0"/>
        </c:dLbls>
        <c:marker val="1"/>
        <c:smooth val="0"/>
        <c:axId val="20234383"/>
        <c:axId val="47891719"/>
      </c:lineChart>
      <c:catAx>
        <c:axId val="20234383"/>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47891719"/>
        <c:crosses val="autoZero"/>
        <c:auto val="1"/>
        <c:lblAlgn val="ctr"/>
        <c:lblOffset val="100"/>
        <c:noMultiLvlLbl val="1"/>
      </c:catAx>
      <c:valAx>
        <c:axId val="47891719"/>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endParaRPr lang="ja-JP"/>
          </a:p>
        </c:txPr>
        <c:crossAx val="20234383"/>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①経常収支比率(％)</a:t>
            </a:r>
          </a:p>
        </c:rich>
      </c:tx>
      <c:layout>
        <c:manualLayout>
          <c:xMode val="edge"/>
          <c:yMode val="edge"/>
          <c:x val="0.33975"/>
          <c:y val="0"/>
        </c:manualLayout>
      </c:layout>
      <c:overlay val="1"/>
      <c:spPr>
        <a:noFill/>
        <a:ln>
          <a:noFill/>
        </a:ln>
      </c:spPr>
    </c:title>
    <c:autoTitleDeleted val="0"/>
    <c:plotArea>
      <c:layout>
        <c:manualLayout>
          <c:layoutTarget val="inner"/>
          <c:xMode val="edge"/>
          <c:yMode val="edge"/>
          <c:x val="0.124"/>
          <c:y val="0.158"/>
          <c:w val="0.85824999999999996"/>
          <c:h val="0.8165"/>
        </c:manualLayout>
      </c:layout>
      <c:barChart>
        <c:barDir val="col"/>
        <c:grouping val="clustered"/>
        <c:varyColors val="0"/>
        <c:ser>
          <c:idx val="0"/>
          <c:order val="0"/>
          <c:tx>
            <c:strRef>
              <c:f>データ!$T$11</c:f>
              <c:strCache>
                <c:ptCount val="1"/>
                <c:pt idx="0">
                  <c:v>当該値</c:v>
                </c:pt>
              </c:strCache>
            </c:strRef>
          </c:tx>
          <c:spPr>
            <a:solidFill>
              <a:srgbClr val="3366FF"/>
            </a:solidFill>
            <a:ln w="6350">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125.86</c:v>
                </c:pt>
                <c:pt idx="1">
                  <c:v>116.24</c:v>
                </c:pt>
                <c:pt idx="2">
                  <c:v>114.87</c:v>
                </c:pt>
                <c:pt idx="3">
                  <c:v>101.24</c:v>
                </c:pt>
                <c:pt idx="4">
                  <c:v>101.72</c:v>
                </c:pt>
              </c:numCache>
            </c:numRef>
          </c:val>
          <c:extLst>
            <c:ext xmlns:c16="http://schemas.microsoft.com/office/drawing/2014/chart" uri="{C3380CC4-5D6E-409C-BE32-E72D297353CC}">
              <c16:uniqueId val="{00000000-E4EE-4934-9FC7-7DAF2C6647E3}"/>
            </c:ext>
          </c:extLst>
        </c:ser>
        <c:dLbls>
          <c:showLegendKey val="0"/>
          <c:showVal val="0"/>
          <c:showCatName val="0"/>
          <c:showSerName val="0"/>
          <c:showPercent val="0"/>
          <c:showBubbleSize val="0"/>
        </c:dLbls>
        <c:gapWidth val="150"/>
        <c:axId val="28372289"/>
        <c:axId val="54024015"/>
      </c:barChart>
      <c:lineChart>
        <c:grouping val="standard"/>
        <c:varyColors val="0"/>
        <c:ser>
          <c:idx val="1"/>
          <c:order val="1"/>
          <c:tx>
            <c:strRef>
              <c:f>データ!$T$12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121.19</c:v>
                </c:pt>
                <c:pt idx="1">
                  <c:v>120.32</c:v>
                </c:pt>
                <c:pt idx="2">
                  <c:v>119.89</c:v>
                </c:pt>
                <c:pt idx="3">
                  <c:v>119.93</c:v>
                </c:pt>
                <c:pt idx="4">
                  <c:v>118.4</c:v>
                </c:pt>
              </c:numCache>
            </c:numRef>
          </c:val>
          <c:smooth val="0"/>
          <c:extLst>
            <c:ext xmlns:c16="http://schemas.microsoft.com/office/drawing/2014/chart" uri="{C3380CC4-5D6E-409C-BE32-E72D297353CC}">
              <c16:uniqueId val="{00000001-E4EE-4934-9FC7-7DAF2C6647E3}"/>
            </c:ext>
          </c:extLst>
        </c:ser>
        <c:dLbls>
          <c:showLegendKey val="0"/>
          <c:showVal val="0"/>
          <c:showCatName val="0"/>
          <c:showSerName val="0"/>
          <c:showPercent val="0"/>
          <c:showBubbleSize val="0"/>
        </c:dLbls>
        <c:marker val="1"/>
        <c:smooth val="0"/>
        <c:axId val="28372289"/>
        <c:axId val="54024015"/>
      </c:lineChart>
      <c:catAx>
        <c:axId val="28372289"/>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54024015"/>
        <c:crosses val="autoZero"/>
        <c:auto val="1"/>
        <c:lblAlgn val="ctr"/>
        <c:lblOffset val="100"/>
        <c:noMultiLvlLbl val="1"/>
      </c:catAx>
      <c:valAx>
        <c:axId val="54024015"/>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endParaRPr lang="ja-JP"/>
          </a:p>
        </c:txPr>
        <c:crossAx val="28372289"/>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②管路経年化率(％)</a:t>
            </a:r>
          </a:p>
        </c:rich>
      </c:tx>
      <c:layout>
        <c:manualLayout>
          <c:xMode val="edge"/>
          <c:yMode val="edge"/>
          <c:x val="0.37325000000000003"/>
          <c:y val="0"/>
        </c:manualLayout>
      </c:layout>
      <c:overlay val="1"/>
      <c:spPr>
        <a:noFill/>
        <a:ln>
          <a:noFill/>
        </a:ln>
      </c:spPr>
    </c:title>
    <c:autoTitleDeleted val="0"/>
    <c:plotArea>
      <c:layout>
        <c:manualLayout>
          <c:layoutTarget val="inner"/>
          <c:xMode val="edge"/>
          <c:yMode val="edge"/>
          <c:x val="0.10150000000000001"/>
          <c:y val="0.158"/>
          <c:w val="0.88449999999999995"/>
          <c:h val="0.8165"/>
        </c:manualLayout>
      </c:layout>
      <c:barChart>
        <c:barDir val="col"/>
        <c:grouping val="clustered"/>
        <c:varyColors val="0"/>
        <c:ser>
          <c:idx val="0"/>
          <c:order val="0"/>
          <c:tx>
            <c:strRef>
              <c:f>データ!$DO$11</c:f>
              <c:strCache>
                <c:ptCount val="1"/>
                <c:pt idx="0">
                  <c:v>当該値</c:v>
                </c:pt>
              </c:strCache>
            </c:strRef>
          </c:tx>
          <c:spPr>
            <a:solidFill>
              <a:srgbClr val="3366FF"/>
            </a:solidFill>
            <a:ln w="6350">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72.8</c:v>
                </c:pt>
                <c:pt idx="1">
                  <c:v>84.87</c:v>
                </c:pt>
                <c:pt idx="2">
                  <c:v>88.68</c:v>
                </c:pt>
                <c:pt idx="3">
                  <c:v>89.44</c:v>
                </c:pt>
                <c:pt idx="4">
                  <c:v>93.12</c:v>
                </c:pt>
              </c:numCache>
            </c:numRef>
          </c:val>
          <c:extLst>
            <c:ext xmlns:c16="http://schemas.microsoft.com/office/drawing/2014/chart" uri="{C3380CC4-5D6E-409C-BE32-E72D297353CC}">
              <c16:uniqueId val="{00000000-D169-42F3-994A-EC94E1B45176}"/>
            </c:ext>
          </c:extLst>
        </c:ser>
        <c:dLbls>
          <c:showLegendKey val="0"/>
          <c:showVal val="0"/>
          <c:showCatName val="0"/>
          <c:showSerName val="0"/>
          <c:showPercent val="0"/>
          <c:showBubbleSize val="0"/>
        </c:dLbls>
        <c:gapWidth val="150"/>
        <c:axId val="10549531"/>
        <c:axId val="27836922"/>
      </c:barChart>
      <c:lineChart>
        <c:grouping val="standard"/>
        <c:varyColors val="0"/>
        <c:ser>
          <c:idx val="1"/>
          <c:order val="1"/>
          <c:tx>
            <c:strRef>
              <c:f>データ!$DO$12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43.44</c:v>
                </c:pt>
                <c:pt idx="1">
                  <c:v>48.09</c:v>
                </c:pt>
                <c:pt idx="2">
                  <c:v>50.93</c:v>
                </c:pt>
                <c:pt idx="3">
                  <c:v>52.07</c:v>
                </c:pt>
                <c:pt idx="4">
                  <c:v>50.36</c:v>
                </c:pt>
              </c:numCache>
            </c:numRef>
          </c:val>
          <c:smooth val="0"/>
          <c:extLst>
            <c:ext xmlns:c16="http://schemas.microsoft.com/office/drawing/2014/chart" uri="{C3380CC4-5D6E-409C-BE32-E72D297353CC}">
              <c16:uniqueId val="{00000001-D169-42F3-994A-EC94E1B45176}"/>
            </c:ext>
          </c:extLst>
        </c:ser>
        <c:dLbls>
          <c:showLegendKey val="0"/>
          <c:showVal val="0"/>
          <c:showCatName val="0"/>
          <c:showSerName val="0"/>
          <c:showPercent val="0"/>
          <c:showBubbleSize val="0"/>
        </c:dLbls>
        <c:marker val="1"/>
        <c:smooth val="0"/>
        <c:axId val="10549531"/>
        <c:axId val="27836922"/>
      </c:lineChart>
      <c:catAx>
        <c:axId val="10549531"/>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27836922"/>
        <c:crosses val="autoZero"/>
        <c:auto val="1"/>
        <c:lblAlgn val="ctr"/>
        <c:lblOffset val="100"/>
        <c:noMultiLvlLbl val="1"/>
      </c:catAx>
      <c:valAx>
        <c:axId val="27836922"/>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endParaRPr lang="ja-JP"/>
          </a:p>
        </c:txPr>
        <c:crossAx val="10549531"/>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③管路更新率(％)</a:t>
            </a:r>
          </a:p>
        </c:rich>
      </c:tx>
      <c:layout>
        <c:manualLayout>
          <c:xMode val="edge"/>
          <c:yMode val="edge"/>
          <c:x val="0.38550000000000001"/>
          <c:y val="0"/>
        </c:manualLayout>
      </c:layout>
      <c:overlay val="1"/>
      <c:spPr>
        <a:noFill/>
        <a:ln>
          <a:noFill/>
        </a:ln>
      </c:spPr>
    </c:title>
    <c:autoTitleDeleted val="0"/>
    <c:plotArea>
      <c:layout>
        <c:manualLayout>
          <c:layoutTarget val="inner"/>
          <c:xMode val="edge"/>
          <c:yMode val="edge"/>
          <c:x val="0.10150000000000001"/>
          <c:y val="0.158"/>
          <c:w val="0.88449999999999995"/>
          <c:h val="0.8165"/>
        </c:manualLayout>
      </c:layout>
      <c:barChart>
        <c:barDir val="col"/>
        <c:grouping val="clustered"/>
        <c:varyColors val="0"/>
        <c:ser>
          <c:idx val="0"/>
          <c:order val="0"/>
          <c:tx>
            <c:strRef>
              <c:f>データ!$DZ$11</c:f>
              <c:strCache>
                <c:ptCount val="1"/>
                <c:pt idx="0">
                  <c:v>当該値</c:v>
                </c:pt>
              </c:strCache>
            </c:strRef>
          </c:tx>
          <c:spPr>
            <a:solidFill>
              <a:srgbClr val="3366FF"/>
            </a:solidFill>
            <a:ln w="6350">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0.01</c:v>
                </c:pt>
                <c:pt idx="4">
                  <c:v>0.08</c:v>
                </c:pt>
              </c:numCache>
            </c:numRef>
          </c:val>
          <c:extLst>
            <c:ext xmlns:c16="http://schemas.microsoft.com/office/drawing/2014/chart" uri="{C3380CC4-5D6E-409C-BE32-E72D297353CC}">
              <c16:uniqueId val="{00000000-F918-490C-A50F-AF8F8552B077}"/>
            </c:ext>
          </c:extLst>
        </c:ser>
        <c:dLbls>
          <c:showLegendKey val="0"/>
          <c:showVal val="0"/>
          <c:showCatName val="0"/>
          <c:showSerName val="0"/>
          <c:showPercent val="0"/>
          <c:showBubbleSize val="0"/>
        </c:dLbls>
        <c:gapWidth val="150"/>
        <c:axId val="49205706"/>
        <c:axId val="40198173"/>
      </c:barChart>
      <c:lineChart>
        <c:grouping val="standard"/>
        <c:varyColors val="0"/>
        <c:ser>
          <c:idx val="1"/>
          <c:order val="1"/>
          <c:tx>
            <c:strRef>
              <c:f>データ!$DZ$12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0.21</c:v>
                </c:pt>
                <c:pt idx="1">
                  <c:v>0.13</c:v>
                </c:pt>
                <c:pt idx="2">
                  <c:v>0.22</c:v>
                </c:pt>
                <c:pt idx="3">
                  <c:v>0.5</c:v>
                </c:pt>
                <c:pt idx="4">
                  <c:v>0.2</c:v>
                </c:pt>
              </c:numCache>
            </c:numRef>
          </c:val>
          <c:smooth val="0"/>
          <c:extLst>
            <c:ext xmlns:c16="http://schemas.microsoft.com/office/drawing/2014/chart" uri="{C3380CC4-5D6E-409C-BE32-E72D297353CC}">
              <c16:uniqueId val="{00000001-F918-490C-A50F-AF8F8552B077}"/>
            </c:ext>
          </c:extLst>
        </c:ser>
        <c:dLbls>
          <c:showLegendKey val="0"/>
          <c:showVal val="0"/>
          <c:showCatName val="0"/>
          <c:showSerName val="0"/>
          <c:showPercent val="0"/>
          <c:showBubbleSize val="0"/>
        </c:dLbls>
        <c:marker val="1"/>
        <c:smooth val="0"/>
        <c:axId val="49205706"/>
        <c:axId val="40198173"/>
      </c:lineChart>
      <c:catAx>
        <c:axId val="49205706"/>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40198173"/>
        <c:crosses val="autoZero"/>
        <c:auto val="1"/>
        <c:lblAlgn val="ctr"/>
        <c:lblOffset val="100"/>
        <c:noMultiLvlLbl val="1"/>
      </c:catAx>
      <c:valAx>
        <c:axId val="40198173"/>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endParaRPr lang="ja-JP"/>
          </a:p>
        </c:txPr>
        <c:crossAx val="49205706"/>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③流動比率(％)</a:t>
            </a:r>
          </a:p>
        </c:rich>
      </c:tx>
      <c:layout>
        <c:manualLayout>
          <c:xMode val="edge"/>
          <c:yMode val="edge"/>
          <c:x val="0.38124999999999998"/>
          <c:y val="0"/>
        </c:manualLayout>
      </c:layout>
      <c:overlay val="1"/>
      <c:spPr>
        <a:noFill/>
        <a:ln>
          <a:noFill/>
        </a:ln>
      </c:spPr>
    </c:title>
    <c:autoTitleDeleted val="0"/>
    <c:plotArea>
      <c:layout>
        <c:manualLayout>
          <c:layoutTarget val="inner"/>
          <c:xMode val="edge"/>
          <c:yMode val="edge"/>
          <c:x val="0.124"/>
          <c:y val="0.158"/>
          <c:w val="0.85824999999999996"/>
          <c:h val="0.8165"/>
        </c:manualLayout>
      </c:layout>
      <c:barChart>
        <c:barDir val="col"/>
        <c:grouping val="clustered"/>
        <c:varyColors val="0"/>
        <c:ser>
          <c:idx val="0"/>
          <c:order val="0"/>
          <c:tx>
            <c:strRef>
              <c:f>データ!$AP$11</c:f>
              <c:strCache>
                <c:ptCount val="1"/>
                <c:pt idx="0">
                  <c:v>当該値</c:v>
                </c:pt>
              </c:strCache>
            </c:strRef>
          </c:tx>
          <c:spPr>
            <a:solidFill>
              <a:srgbClr val="3366FF"/>
            </a:solidFill>
            <a:ln w="6350">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4747.22</c:v>
                </c:pt>
                <c:pt idx="1">
                  <c:v>3975.05</c:v>
                </c:pt>
                <c:pt idx="2">
                  <c:v>3910.88</c:v>
                </c:pt>
                <c:pt idx="3">
                  <c:v>6361.01</c:v>
                </c:pt>
                <c:pt idx="4">
                  <c:v>4272.76</c:v>
                </c:pt>
              </c:numCache>
            </c:numRef>
          </c:val>
          <c:extLst>
            <c:ext xmlns:c16="http://schemas.microsoft.com/office/drawing/2014/chart" uri="{C3380CC4-5D6E-409C-BE32-E72D297353CC}">
              <c16:uniqueId val="{00000000-C6D2-4CEC-883B-C398D57F9E3B}"/>
            </c:ext>
          </c:extLst>
        </c:ser>
        <c:dLbls>
          <c:showLegendKey val="0"/>
          <c:showVal val="0"/>
          <c:showCatName val="0"/>
          <c:showSerName val="0"/>
          <c:showPercent val="0"/>
          <c:showBubbleSize val="0"/>
        </c:dLbls>
        <c:gapWidth val="150"/>
        <c:axId val="26239245"/>
        <c:axId val="34826618"/>
      </c:barChart>
      <c:lineChart>
        <c:grouping val="standard"/>
        <c:varyColors val="0"/>
        <c:ser>
          <c:idx val="1"/>
          <c:order val="1"/>
          <c:tx>
            <c:strRef>
              <c:f>データ!$AP$12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379.14</c:v>
                </c:pt>
                <c:pt idx="1">
                  <c:v>394.58</c:v>
                </c:pt>
                <c:pt idx="2">
                  <c:v>368.36</c:v>
                </c:pt>
                <c:pt idx="3">
                  <c:v>380.84</c:v>
                </c:pt>
                <c:pt idx="4">
                  <c:v>424.64</c:v>
                </c:pt>
              </c:numCache>
            </c:numRef>
          </c:val>
          <c:smooth val="0"/>
          <c:extLst>
            <c:ext xmlns:c16="http://schemas.microsoft.com/office/drawing/2014/chart" uri="{C3380CC4-5D6E-409C-BE32-E72D297353CC}">
              <c16:uniqueId val="{00000001-C6D2-4CEC-883B-C398D57F9E3B}"/>
            </c:ext>
          </c:extLst>
        </c:ser>
        <c:dLbls>
          <c:showLegendKey val="0"/>
          <c:showVal val="0"/>
          <c:showCatName val="0"/>
          <c:showSerName val="0"/>
          <c:showPercent val="0"/>
          <c:showBubbleSize val="0"/>
        </c:dLbls>
        <c:marker val="1"/>
        <c:smooth val="0"/>
        <c:axId val="26239245"/>
        <c:axId val="34826618"/>
      </c:lineChart>
      <c:catAx>
        <c:axId val="26239245"/>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34826618"/>
        <c:crosses val="autoZero"/>
        <c:auto val="1"/>
        <c:lblAlgn val="ctr"/>
        <c:lblOffset val="100"/>
        <c:noMultiLvlLbl val="1"/>
      </c:catAx>
      <c:valAx>
        <c:axId val="34826618"/>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endParaRPr lang="ja-JP"/>
          </a:p>
        </c:txPr>
        <c:crossAx val="26239245"/>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④企業債残高対給水収益比率(％)</a:t>
            </a:r>
          </a:p>
        </c:rich>
      </c:tx>
      <c:layout>
        <c:manualLayout>
          <c:xMode val="edge"/>
          <c:yMode val="edge"/>
          <c:x val="0.1875"/>
          <c:y val="0"/>
        </c:manualLayout>
      </c:layout>
      <c:overlay val="1"/>
      <c:spPr>
        <a:noFill/>
        <a:ln>
          <a:noFill/>
        </a:ln>
      </c:spPr>
    </c:title>
    <c:autoTitleDeleted val="0"/>
    <c:plotArea>
      <c:layout>
        <c:manualLayout>
          <c:layoutTarget val="inner"/>
          <c:xMode val="edge"/>
          <c:yMode val="edge"/>
          <c:x val="0.124"/>
          <c:y val="0.158"/>
          <c:w val="0.85824999999999996"/>
          <c:h val="0.8165"/>
        </c:manualLayout>
      </c:layout>
      <c:barChart>
        <c:barDir val="col"/>
        <c:grouping val="clustered"/>
        <c:varyColors val="0"/>
        <c:ser>
          <c:idx val="0"/>
          <c:order val="0"/>
          <c:tx>
            <c:strRef>
              <c:f>データ!$BA$11</c:f>
              <c:strCache>
                <c:ptCount val="1"/>
                <c:pt idx="0">
                  <c:v>当該値</c:v>
                </c:pt>
              </c:strCache>
            </c:strRef>
          </c:tx>
          <c:spPr>
            <a:solidFill>
              <a:srgbClr val="3366FF"/>
            </a:solidFill>
            <a:ln w="6350">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42.73</c:v>
                </c:pt>
                <c:pt idx="1">
                  <c:v>33.44</c:v>
                </c:pt>
                <c:pt idx="2">
                  <c:v>23.93</c:v>
                </c:pt>
                <c:pt idx="3">
                  <c:v>17.37</c:v>
                </c:pt>
                <c:pt idx="4">
                  <c:v>11.29</c:v>
                </c:pt>
              </c:numCache>
            </c:numRef>
          </c:val>
          <c:extLst>
            <c:ext xmlns:c16="http://schemas.microsoft.com/office/drawing/2014/chart" uri="{C3380CC4-5D6E-409C-BE32-E72D297353CC}">
              <c16:uniqueId val="{00000000-660D-49CE-A728-2E4B06FBD12D}"/>
            </c:ext>
          </c:extLst>
        </c:ser>
        <c:dLbls>
          <c:showLegendKey val="0"/>
          <c:showVal val="0"/>
          <c:showCatName val="0"/>
          <c:showSerName val="0"/>
          <c:showPercent val="0"/>
          <c:showBubbleSize val="0"/>
        </c:dLbls>
        <c:gapWidth val="150"/>
        <c:axId val="45004109"/>
        <c:axId val="2383799"/>
      </c:barChart>
      <c:lineChart>
        <c:grouping val="standard"/>
        <c:varyColors val="0"/>
        <c:ser>
          <c:idx val="1"/>
          <c:order val="1"/>
          <c:tx>
            <c:strRef>
              <c:f>データ!$BA$12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242.57</c:v>
                </c:pt>
                <c:pt idx="1">
                  <c:v>235.79</c:v>
                </c:pt>
                <c:pt idx="2">
                  <c:v>227.51</c:v>
                </c:pt>
                <c:pt idx="3">
                  <c:v>225.72</c:v>
                </c:pt>
                <c:pt idx="4">
                  <c:v>217.8</c:v>
                </c:pt>
              </c:numCache>
            </c:numRef>
          </c:val>
          <c:smooth val="0"/>
          <c:extLst>
            <c:ext xmlns:c16="http://schemas.microsoft.com/office/drawing/2014/chart" uri="{C3380CC4-5D6E-409C-BE32-E72D297353CC}">
              <c16:uniqueId val="{00000001-660D-49CE-A728-2E4B06FBD12D}"/>
            </c:ext>
          </c:extLst>
        </c:ser>
        <c:dLbls>
          <c:showLegendKey val="0"/>
          <c:showVal val="0"/>
          <c:showCatName val="0"/>
          <c:showSerName val="0"/>
          <c:showPercent val="0"/>
          <c:showBubbleSize val="0"/>
        </c:dLbls>
        <c:marker val="1"/>
        <c:smooth val="0"/>
        <c:axId val="45004109"/>
        <c:axId val="2383799"/>
      </c:lineChart>
      <c:catAx>
        <c:axId val="45004109"/>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2383799"/>
        <c:crosses val="autoZero"/>
        <c:auto val="1"/>
        <c:lblAlgn val="ctr"/>
        <c:lblOffset val="100"/>
        <c:noMultiLvlLbl val="1"/>
      </c:catAx>
      <c:valAx>
        <c:axId val="2383799"/>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endParaRPr lang="ja-JP"/>
          </a:p>
        </c:txPr>
        <c:crossAx val="45004109"/>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⑤料金回収率(％)</a:t>
            </a:r>
          </a:p>
        </c:rich>
      </c:tx>
      <c:layout>
        <c:manualLayout>
          <c:xMode val="edge"/>
          <c:yMode val="edge"/>
          <c:x val="0.37125000000000002"/>
          <c:y val="0"/>
        </c:manualLayout>
      </c:layout>
      <c:overlay val="1"/>
      <c:spPr>
        <a:noFill/>
        <a:ln>
          <a:noFill/>
        </a:ln>
      </c:spPr>
    </c:title>
    <c:autoTitleDeleted val="0"/>
    <c:plotArea>
      <c:layout>
        <c:manualLayout>
          <c:layoutTarget val="inner"/>
          <c:xMode val="edge"/>
          <c:yMode val="edge"/>
          <c:x val="0.12425"/>
          <c:y val="0.158"/>
          <c:w val="0.85799999999999998"/>
          <c:h val="0.8165"/>
        </c:manualLayout>
      </c:layout>
      <c:barChart>
        <c:barDir val="col"/>
        <c:grouping val="clustered"/>
        <c:varyColors val="0"/>
        <c:ser>
          <c:idx val="0"/>
          <c:order val="0"/>
          <c:tx>
            <c:strRef>
              <c:f>データ!$BL$11</c:f>
              <c:strCache>
                <c:ptCount val="1"/>
                <c:pt idx="0">
                  <c:v>当該値</c:v>
                </c:pt>
              </c:strCache>
            </c:strRef>
          </c:tx>
          <c:spPr>
            <a:solidFill>
              <a:srgbClr val="3366FF"/>
            </a:solidFill>
            <a:ln w="6350">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128.77000000000001</c:v>
                </c:pt>
                <c:pt idx="1">
                  <c:v>117.65</c:v>
                </c:pt>
                <c:pt idx="2">
                  <c:v>115.94</c:v>
                </c:pt>
                <c:pt idx="3">
                  <c:v>101</c:v>
                </c:pt>
                <c:pt idx="4">
                  <c:v>101.88</c:v>
                </c:pt>
              </c:numCache>
            </c:numRef>
          </c:val>
          <c:extLst>
            <c:ext xmlns:c16="http://schemas.microsoft.com/office/drawing/2014/chart" uri="{C3380CC4-5D6E-409C-BE32-E72D297353CC}">
              <c16:uniqueId val="{00000000-9BE8-49BA-98E8-6026B9B60111}"/>
            </c:ext>
          </c:extLst>
        </c:ser>
        <c:dLbls>
          <c:showLegendKey val="0"/>
          <c:showVal val="0"/>
          <c:showCatName val="0"/>
          <c:showSerName val="0"/>
          <c:showPercent val="0"/>
          <c:showBubbleSize val="0"/>
        </c:dLbls>
        <c:gapWidth val="150"/>
        <c:axId val="21454193"/>
        <c:axId val="58870012"/>
      </c:barChart>
      <c:lineChart>
        <c:grouping val="standard"/>
        <c:varyColors val="0"/>
        <c:ser>
          <c:idx val="1"/>
          <c:order val="1"/>
          <c:tx>
            <c:strRef>
              <c:f>データ!$BL$12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119.17</c:v>
                </c:pt>
                <c:pt idx="1">
                  <c:v>117.72</c:v>
                </c:pt>
                <c:pt idx="2">
                  <c:v>117.69</c:v>
                </c:pt>
                <c:pt idx="3">
                  <c:v>116.75</c:v>
                </c:pt>
                <c:pt idx="4">
                  <c:v>115.48</c:v>
                </c:pt>
              </c:numCache>
            </c:numRef>
          </c:val>
          <c:smooth val="0"/>
          <c:extLst>
            <c:ext xmlns:c16="http://schemas.microsoft.com/office/drawing/2014/chart" uri="{C3380CC4-5D6E-409C-BE32-E72D297353CC}">
              <c16:uniqueId val="{00000001-9BE8-49BA-98E8-6026B9B60111}"/>
            </c:ext>
          </c:extLst>
        </c:ser>
        <c:dLbls>
          <c:showLegendKey val="0"/>
          <c:showVal val="0"/>
          <c:showCatName val="0"/>
          <c:showSerName val="0"/>
          <c:showPercent val="0"/>
          <c:showBubbleSize val="0"/>
        </c:dLbls>
        <c:marker val="1"/>
        <c:smooth val="0"/>
        <c:axId val="21454193"/>
        <c:axId val="58870012"/>
      </c:lineChart>
      <c:catAx>
        <c:axId val="21454193"/>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58870012"/>
        <c:crosses val="autoZero"/>
        <c:auto val="1"/>
        <c:lblAlgn val="ctr"/>
        <c:lblOffset val="100"/>
        <c:noMultiLvlLbl val="1"/>
      </c:catAx>
      <c:valAx>
        <c:axId val="58870012"/>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endParaRPr lang="ja-JP"/>
          </a:p>
        </c:txPr>
        <c:crossAx val="21454193"/>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⑥給水原価(円)</a:t>
            </a:r>
          </a:p>
        </c:rich>
      </c:tx>
      <c:layout>
        <c:manualLayout>
          <c:xMode val="edge"/>
          <c:yMode val="edge"/>
          <c:x val="0.38850000000000001"/>
          <c:y val="0"/>
        </c:manualLayout>
      </c:layout>
      <c:overlay val="1"/>
      <c:spPr>
        <a:noFill/>
        <a:ln>
          <a:noFill/>
        </a:ln>
      </c:spPr>
    </c:title>
    <c:autoTitleDeleted val="0"/>
    <c:plotArea>
      <c:layout>
        <c:manualLayout>
          <c:layoutTarget val="inner"/>
          <c:xMode val="edge"/>
          <c:yMode val="edge"/>
          <c:x val="0.124"/>
          <c:y val="0.158"/>
          <c:w val="0.85824999999999996"/>
          <c:h val="0.8165"/>
        </c:manualLayout>
      </c:layout>
      <c:barChart>
        <c:barDir val="col"/>
        <c:grouping val="clustered"/>
        <c:varyColors val="0"/>
        <c:ser>
          <c:idx val="0"/>
          <c:order val="0"/>
          <c:tx>
            <c:strRef>
              <c:f>データ!$BW$11</c:f>
              <c:strCache>
                <c:ptCount val="1"/>
                <c:pt idx="0">
                  <c:v>当該値</c:v>
                </c:pt>
              </c:strCache>
            </c:strRef>
          </c:tx>
          <c:spPr>
            <a:solidFill>
              <a:srgbClr val="3366FF"/>
            </a:solidFill>
            <a:ln w="6350">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18.21</c:v>
                </c:pt>
                <c:pt idx="1">
                  <c:v>20.13</c:v>
                </c:pt>
                <c:pt idx="2">
                  <c:v>20.29</c:v>
                </c:pt>
                <c:pt idx="3">
                  <c:v>23.19</c:v>
                </c:pt>
                <c:pt idx="4">
                  <c:v>22.92</c:v>
                </c:pt>
              </c:numCache>
            </c:numRef>
          </c:val>
          <c:extLst>
            <c:ext xmlns:c16="http://schemas.microsoft.com/office/drawing/2014/chart" uri="{C3380CC4-5D6E-409C-BE32-E72D297353CC}">
              <c16:uniqueId val="{00000000-E780-42AB-97FE-C1EA3FC727B8}"/>
            </c:ext>
          </c:extLst>
        </c:ser>
        <c:dLbls>
          <c:showLegendKey val="0"/>
          <c:showVal val="0"/>
          <c:showCatName val="0"/>
          <c:showSerName val="0"/>
          <c:showPercent val="0"/>
          <c:showBubbleSize val="0"/>
        </c:dLbls>
        <c:gapWidth val="150"/>
        <c:axId val="60068066"/>
        <c:axId val="3741682"/>
      </c:barChart>
      <c:lineChart>
        <c:grouping val="standard"/>
        <c:varyColors val="0"/>
        <c:ser>
          <c:idx val="1"/>
          <c:order val="1"/>
          <c:tx>
            <c:strRef>
              <c:f>データ!$BW$12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16.8</c:v>
                </c:pt>
                <c:pt idx="1">
                  <c:v>17.03</c:v>
                </c:pt>
                <c:pt idx="2">
                  <c:v>17.07</c:v>
                </c:pt>
                <c:pt idx="3">
                  <c:v>17.22</c:v>
                </c:pt>
                <c:pt idx="4">
                  <c:v>17.440000000000001</c:v>
                </c:pt>
              </c:numCache>
            </c:numRef>
          </c:val>
          <c:smooth val="0"/>
          <c:extLst>
            <c:ext xmlns:c16="http://schemas.microsoft.com/office/drawing/2014/chart" uri="{C3380CC4-5D6E-409C-BE32-E72D297353CC}">
              <c16:uniqueId val="{00000001-E780-42AB-97FE-C1EA3FC727B8}"/>
            </c:ext>
          </c:extLst>
        </c:ser>
        <c:dLbls>
          <c:showLegendKey val="0"/>
          <c:showVal val="0"/>
          <c:showCatName val="0"/>
          <c:showSerName val="0"/>
          <c:showPercent val="0"/>
          <c:showBubbleSize val="0"/>
        </c:dLbls>
        <c:marker val="1"/>
        <c:smooth val="0"/>
        <c:axId val="60068066"/>
        <c:axId val="3741682"/>
      </c:lineChart>
      <c:catAx>
        <c:axId val="60068066"/>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3741682"/>
        <c:crosses val="autoZero"/>
        <c:auto val="1"/>
        <c:lblAlgn val="ctr"/>
        <c:lblOffset val="100"/>
        <c:noMultiLvlLbl val="1"/>
      </c:catAx>
      <c:valAx>
        <c:axId val="3741682"/>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endParaRPr lang="ja-JP"/>
          </a:p>
        </c:txPr>
        <c:crossAx val="60068066"/>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⑦施設利用率(％)</a:t>
            </a:r>
          </a:p>
        </c:rich>
      </c:tx>
      <c:layout>
        <c:manualLayout>
          <c:xMode val="edge"/>
          <c:yMode val="edge"/>
          <c:x val="0.36549999999999999"/>
          <c:y val="0"/>
        </c:manualLayout>
      </c:layout>
      <c:overlay val="1"/>
      <c:spPr>
        <a:noFill/>
        <a:ln>
          <a:noFill/>
        </a:ln>
      </c:spPr>
    </c:title>
    <c:autoTitleDeleted val="0"/>
    <c:plotArea>
      <c:layout>
        <c:manualLayout>
          <c:layoutTarget val="inner"/>
          <c:xMode val="edge"/>
          <c:yMode val="edge"/>
          <c:x val="0.124"/>
          <c:y val="0.158"/>
          <c:w val="0.85824999999999996"/>
          <c:h val="0.8165"/>
        </c:manualLayout>
      </c:layout>
      <c:barChart>
        <c:barDir val="col"/>
        <c:grouping val="clustered"/>
        <c:varyColors val="0"/>
        <c:ser>
          <c:idx val="0"/>
          <c:order val="0"/>
          <c:tx>
            <c:strRef>
              <c:f>データ!$CH$11</c:f>
              <c:strCache>
                <c:ptCount val="1"/>
                <c:pt idx="0">
                  <c:v>当該値</c:v>
                </c:pt>
              </c:strCache>
            </c:strRef>
          </c:tx>
          <c:spPr>
            <a:solidFill>
              <a:srgbClr val="3366FF"/>
            </a:solidFill>
            <a:ln w="6350">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45.28</c:v>
                </c:pt>
                <c:pt idx="1">
                  <c:v>46.78</c:v>
                </c:pt>
                <c:pt idx="2">
                  <c:v>45.17</c:v>
                </c:pt>
                <c:pt idx="3">
                  <c:v>43.81</c:v>
                </c:pt>
                <c:pt idx="4">
                  <c:v>43.28</c:v>
                </c:pt>
              </c:numCache>
            </c:numRef>
          </c:val>
          <c:extLst>
            <c:ext xmlns:c16="http://schemas.microsoft.com/office/drawing/2014/chart" uri="{C3380CC4-5D6E-409C-BE32-E72D297353CC}">
              <c16:uniqueId val="{00000000-5175-4205-9951-118008789446}"/>
            </c:ext>
          </c:extLst>
        </c:ser>
        <c:dLbls>
          <c:showLegendKey val="0"/>
          <c:showVal val="0"/>
          <c:showCatName val="0"/>
          <c:showSerName val="0"/>
          <c:showPercent val="0"/>
          <c:showBubbleSize val="0"/>
        </c:dLbls>
        <c:gapWidth val="150"/>
        <c:axId val="33675143"/>
        <c:axId val="34640832"/>
      </c:barChart>
      <c:lineChart>
        <c:grouping val="standard"/>
        <c:varyColors val="0"/>
        <c:ser>
          <c:idx val="1"/>
          <c:order val="1"/>
          <c:tx>
            <c:strRef>
              <c:f>データ!$CH$12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57.69</c:v>
                </c:pt>
                <c:pt idx="1">
                  <c:v>58.56</c:v>
                </c:pt>
                <c:pt idx="2">
                  <c:v>57.96</c:v>
                </c:pt>
                <c:pt idx="3">
                  <c:v>56</c:v>
                </c:pt>
                <c:pt idx="4">
                  <c:v>56.81</c:v>
                </c:pt>
              </c:numCache>
            </c:numRef>
          </c:val>
          <c:smooth val="0"/>
          <c:extLst>
            <c:ext xmlns:c16="http://schemas.microsoft.com/office/drawing/2014/chart" uri="{C3380CC4-5D6E-409C-BE32-E72D297353CC}">
              <c16:uniqueId val="{00000001-5175-4205-9951-118008789446}"/>
            </c:ext>
          </c:extLst>
        </c:ser>
        <c:dLbls>
          <c:showLegendKey val="0"/>
          <c:showVal val="0"/>
          <c:showCatName val="0"/>
          <c:showSerName val="0"/>
          <c:showPercent val="0"/>
          <c:showBubbleSize val="0"/>
        </c:dLbls>
        <c:marker val="1"/>
        <c:smooth val="0"/>
        <c:axId val="33675143"/>
        <c:axId val="34640832"/>
      </c:lineChart>
      <c:catAx>
        <c:axId val="33675143"/>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34640832"/>
        <c:crosses val="autoZero"/>
        <c:auto val="1"/>
        <c:lblAlgn val="ctr"/>
        <c:lblOffset val="100"/>
        <c:noMultiLvlLbl val="1"/>
      </c:catAx>
      <c:valAx>
        <c:axId val="34640832"/>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endParaRPr lang="ja-JP"/>
          </a:p>
        </c:txPr>
        <c:crossAx val="33675143"/>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⑧契約率(％)</a:t>
            </a:r>
          </a:p>
        </c:rich>
      </c:tx>
      <c:layout>
        <c:manualLayout>
          <c:xMode val="edge"/>
          <c:yMode val="edge"/>
          <c:x val="0.39700000000000002"/>
          <c:y val="0"/>
        </c:manualLayout>
      </c:layout>
      <c:overlay val="1"/>
      <c:spPr>
        <a:noFill/>
        <a:ln>
          <a:noFill/>
        </a:ln>
      </c:spPr>
    </c:title>
    <c:autoTitleDeleted val="0"/>
    <c:plotArea>
      <c:layout>
        <c:manualLayout>
          <c:layoutTarget val="inner"/>
          <c:xMode val="edge"/>
          <c:yMode val="edge"/>
          <c:x val="0.124"/>
          <c:y val="0.158"/>
          <c:w val="0.85824999999999996"/>
          <c:h val="0.8165"/>
        </c:manualLayout>
      </c:layout>
      <c:barChart>
        <c:barDir val="col"/>
        <c:grouping val="clustered"/>
        <c:varyColors val="0"/>
        <c:ser>
          <c:idx val="0"/>
          <c:order val="0"/>
          <c:tx>
            <c:strRef>
              <c:f>データ!$CS$11</c:f>
              <c:strCache>
                <c:ptCount val="1"/>
                <c:pt idx="0">
                  <c:v>当該値</c:v>
                </c:pt>
              </c:strCache>
            </c:strRef>
          </c:tx>
          <c:spPr>
            <a:solidFill>
              <a:srgbClr val="3366FF"/>
            </a:solidFill>
            <a:ln w="6350">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72.94</c:v>
                </c:pt>
                <c:pt idx="1">
                  <c:v>72.37</c:v>
                </c:pt>
                <c:pt idx="2">
                  <c:v>72.48</c:v>
                </c:pt>
                <c:pt idx="3">
                  <c:v>72.05</c:v>
                </c:pt>
                <c:pt idx="4">
                  <c:v>72.03</c:v>
                </c:pt>
              </c:numCache>
            </c:numRef>
          </c:val>
          <c:extLst>
            <c:ext xmlns:c16="http://schemas.microsoft.com/office/drawing/2014/chart" uri="{C3380CC4-5D6E-409C-BE32-E72D297353CC}">
              <c16:uniqueId val="{00000000-A628-49BD-9196-0F121BA3F338}"/>
            </c:ext>
          </c:extLst>
        </c:ser>
        <c:dLbls>
          <c:showLegendKey val="0"/>
          <c:showVal val="0"/>
          <c:showCatName val="0"/>
          <c:showSerName val="0"/>
          <c:showPercent val="0"/>
          <c:showBubbleSize val="0"/>
        </c:dLbls>
        <c:gapWidth val="150"/>
        <c:axId val="43332040"/>
        <c:axId val="54444047"/>
      </c:barChart>
      <c:lineChart>
        <c:grouping val="standard"/>
        <c:varyColors val="0"/>
        <c:ser>
          <c:idx val="1"/>
          <c:order val="1"/>
          <c:tx>
            <c:strRef>
              <c:f>データ!$CS$12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79.2</c:v>
                </c:pt>
                <c:pt idx="1">
                  <c:v>80.5</c:v>
                </c:pt>
                <c:pt idx="2">
                  <c:v>80.540000000000006</c:v>
                </c:pt>
                <c:pt idx="3">
                  <c:v>80.08</c:v>
                </c:pt>
                <c:pt idx="4">
                  <c:v>79.69</c:v>
                </c:pt>
              </c:numCache>
            </c:numRef>
          </c:val>
          <c:smooth val="0"/>
          <c:extLst>
            <c:ext xmlns:c16="http://schemas.microsoft.com/office/drawing/2014/chart" uri="{C3380CC4-5D6E-409C-BE32-E72D297353CC}">
              <c16:uniqueId val="{00000001-A628-49BD-9196-0F121BA3F338}"/>
            </c:ext>
          </c:extLst>
        </c:ser>
        <c:dLbls>
          <c:showLegendKey val="0"/>
          <c:showVal val="0"/>
          <c:showCatName val="0"/>
          <c:showSerName val="0"/>
          <c:showPercent val="0"/>
          <c:showBubbleSize val="0"/>
        </c:dLbls>
        <c:marker val="1"/>
        <c:smooth val="0"/>
        <c:axId val="43332040"/>
        <c:axId val="54444047"/>
      </c:lineChart>
      <c:catAx>
        <c:axId val="43332040"/>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54444047"/>
        <c:crosses val="autoZero"/>
        <c:auto val="1"/>
        <c:lblAlgn val="ctr"/>
        <c:lblOffset val="100"/>
        <c:noMultiLvlLbl val="1"/>
      </c:catAx>
      <c:valAx>
        <c:axId val="54444047"/>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endParaRPr lang="ja-JP"/>
          </a:p>
        </c:txPr>
        <c:crossAx val="43332040"/>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0</xdr:colOff>
      <xdr:row>29</xdr:row>
      <xdr:rowOff>145676</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0</xdr:colOff>
      <xdr:row>29</xdr:row>
      <xdr:rowOff>145676</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0</xdr:colOff>
      <xdr:row>52</xdr:row>
      <xdr:rowOff>145675</xdr:rowOff>
    </xdr:to>
    <xdr:graphicFrame macro="">
      <xdr:nvGraphicFramePr>
        <xdr:cNvPr id="9"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0</xdr:colOff>
      <xdr:row>52</xdr:row>
      <xdr:rowOff>145675</xdr:rowOff>
    </xdr:to>
    <xdr:graphicFrame macro="">
      <xdr:nvGraphicFramePr>
        <xdr:cNvPr id="1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工業用水道事業!$GJ$90">
      <cdr:nvSpPr>
        <cdr:cNvPr id="2" name="テキスト ボックス 17"/>
        <cdr:cNvSpPr txBox="1"/>
      </cdr:nvSpPr>
      <cdr:spPr>
        <a:xfrm xmlns:a="http://schemas.openxmlformats.org/drawingml/2006/main">
          <a:off x="3600450" y="161925"/>
          <a:ext cx="828675" cy="2000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3876F7-8B80-4AC5-8E93-9F290BDCD301}" type="TxLink">
            <a:rPr lang="en-US" altLang="en-US" sz="1100" b="0" i="0" u="none">
              <a:solidFill>
                <a:srgbClr val="000000"/>
              </a:solidFill>
              <a:latin typeface="ＭＳ ゴシック"/>
              <a:ea typeface="ＭＳ ゴシック"/>
            </a:rPr>
            <a:pPr algn="r"/>
            <a:t>【76.67】</a:t>
          </a:fld>
          <a:endParaRPr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工業用水道事業!$AD$90">
      <cdr:nvSpPr>
        <cdr:cNvPr id="2" name="テキスト ボックス 17"/>
        <cdr:cNvSpPr txBox="1"/>
      </cdr:nvSpPr>
      <cdr:spPr>
        <a:xfrm xmlns:a="http://schemas.openxmlformats.org/drawingml/2006/main">
          <a:off x="3629025" y="161925"/>
          <a:ext cx="838200" cy="2000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73ED42F-D6F3-4701-AFE4-450578273FEF}" type="TxLink">
            <a:rPr lang="en-US" altLang="en-US" sz="1100" b="0" i="0" u="none">
              <a:solidFill>
                <a:srgbClr val="000000"/>
              </a:solidFill>
              <a:latin typeface="ＭＳ ゴシック"/>
              <a:ea typeface="ＭＳ ゴシック"/>
            </a:rPr>
            <a:pPr algn="r"/>
            <a:t>【23.68】</a:t>
          </a:fld>
          <a:endParaRPr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工業用水道事業!$C$90">
      <cdr:nvSpPr>
        <cdr:cNvPr id="2" name="テキスト ボックス 17"/>
        <cdr:cNvSpPr txBox="1"/>
      </cdr:nvSpPr>
      <cdr:spPr>
        <a:xfrm xmlns:a="http://schemas.openxmlformats.org/drawingml/2006/main">
          <a:off x="3600450" y="161925"/>
          <a:ext cx="828675" cy="2000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EF0ECA-0FCE-43C6-8E88-26CD23375E1F}" type="TxLink">
            <a:rPr lang="en-US" altLang="en-US" sz="1100" b="0" i="0" u="none">
              <a:solidFill>
                <a:srgbClr val="000000"/>
              </a:solidFill>
              <a:latin typeface="ＭＳ ゴシック"/>
              <a:ea typeface="ＭＳ ゴシック"/>
            </a:rPr>
            <a:pPr algn="r"/>
            <a:t>【117.41】</a:t>
          </a:fld>
          <a:endParaRPr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工業用水道事業!$HK$90">
      <cdr:nvSpPr>
        <cdr:cNvPr id="2" name="テキスト ボックス 17"/>
        <cdr:cNvSpPr txBox="1"/>
      </cdr:nvSpPr>
      <cdr:spPr>
        <a:xfrm xmlns:a="http://schemas.openxmlformats.org/drawingml/2006/main">
          <a:off x="4743450" y="161925"/>
          <a:ext cx="1095375" cy="2000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6867371E-1392-403C-81D0-FAE771FD55CE}" type="TxLink">
            <a:rPr lang="en-US" altLang="en-US" sz="1100" b="0" i="0" u="none">
              <a:solidFill>
                <a:srgbClr val="000000"/>
              </a:solidFill>
              <a:latin typeface="ＭＳ ゴシック"/>
              <a:ea typeface="ＭＳ ゴシック"/>
            </a:rPr>
            <a:pPr algn="r"/>
            <a:t>【60.20】</a:t>
          </a:fld>
          <a:endParaRPr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工業用水道事業!$IL$90">
      <cdr:nvSpPr>
        <cdr:cNvPr id="2" name="テキスト ボックス 17"/>
        <cdr:cNvSpPr txBox="1"/>
      </cdr:nvSpPr>
      <cdr:spPr>
        <a:xfrm xmlns:a="http://schemas.openxmlformats.org/drawingml/2006/main">
          <a:off x="4743450" y="161925"/>
          <a:ext cx="1095375" cy="2000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199CFAB-8A95-45F2-9D78-7E263E0B12B8}" type="TxLink">
            <a:rPr lang="en-US" altLang="en-US" sz="1100" b="0" i="0" u="none">
              <a:solidFill>
                <a:srgbClr val="000000"/>
              </a:solidFill>
              <a:latin typeface="ＭＳ ゴシック"/>
              <a:ea typeface="ＭＳ ゴシック"/>
            </a:rPr>
            <a:pPr algn="r"/>
            <a:t>【48.27】</a:t>
          </a:fld>
          <a:endParaRPr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工業用水道事業!$JM$90">
      <cdr:nvSpPr>
        <cdr:cNvPr id="2" name="テキスト ボックス 17"/>
        <cdr:cNvSpPr txBox="1"/>
      </cdr:nvSpPr>
      <cdr:spPr>
        <a:xfrm xmlns:a="http://schemas.openxmlformats.org/drawingml/2006/main">
          <a:off x="4743450" y="161925"/>
          <a:ext cx="1095375" cy="2000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208B531-B7A7-4A7A-A26D-11976A4438D1}" type="TxLink">
            <a:rPr lang="en-US" altLang="en-US" sz="1100" b="0" i="0" u="none">
              <a:solidFill>
                <a:srgbClr val="000000"/>
              </a:solidFill>
              <a:latin typeface="ＭＳ ゴシック"/>
              <a:ea typeface="ＭＳ ゴシック"/>
            </a:rPr>
            <a:pPr algn="r"/>
            <a:t>【0.22】</a:t>
          </a:fld>
          <a:endParaRPr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工業用水道事業!$BE$90">
      <cdr:nvSpPr>
        <cdr:cNvPr id="2" name="テキスト ボックス 17"/>
        <cdr:cNvSpPr txBox="1"/>
      </cdr:nvSpPr>
      <cdr:spPr>
        <a:xfrm xmlns:a="http://schemas.openxmlformats.org/drawingml/2006/main">
          <a:off x="3629025" y="161925"/>
          <a:ext cx="838200" cy="2000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5876A-7755-477B-92F0-D6F4139DE377}" type="TxLink">
            <a:rPr lang="en-US" altLang="en-US" sz="1100" b="0" i="0" u="none">
              <a:solidFill>
                <a:srgbClr val="000000"/>
              </a:solidFill>
              <a:latin typeface="ＭＳ ゴシック"/>
              <a:ea typeface="ＭＳ ゴシック"/>
            </a:rPr>
            <a:pPr algn="r"/>
            <a:t>【462.72】</a:t>
          </a:fld>
          <a:endParaRPr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工業用水道事業!$CF$90">
      <cdr:nvSpPr>
        <cdr:cNvPr id="2" name="テキスト ボックス 17"/>
        <cdr:cNvSpPr txBox="1"/>
      </cdr:nvSpPr>
      <cdr:spPr>
        <a:xfrm xmlns:a="http://schemas.openxmlformats.org/drawingml/2006/main">
          <a:off x="3600450" y="161925"/>
          <a:ext cx="828675" cy="2000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3FBF9A5-1995-4135-9BD0-33ED4DFD15AB}" type="TxLink">
            <a:rPr lang="en-US" altLang="en-US" sz="1100" b="0" i="0" u="none">
              <a:solidFill>
                <a:srgbClr val="000000"/>
              </a:solidFill>
              <a:latin typeface="ＭＳ ゴシック"/>
              <a:ea typeface="ＭＳ ゴシック"/>
            </a:rPr>
            <a:pPr algn="r"/>
            <a:t>【233.92】</a:t>
          </a:fld>
          <a:endParaRPr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工業用水道事業!$DG$90:$EG$90">
      <cdr:nvSpPr>
        <cdr:cNvPr id="2" name="テキスト ボックス 17"/>
        <cdr:cNvSpPr txBox="1"/>
      </cdr:nvSpPr>
      <cdr:spPr>
        <a:xfrm xmlns:a="http://schemas.openxmlformats.org/drawingml/2006/main">
          <a:off x="3600450" y="161925"/>
          <a:ext cx="828675" cy="2000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C6A20EA-F537-419E-B16E-C7348F710217}" type="TxLink">
            <a:rPr lang="en-US" altLang="en-US" sz="1100" b="0" i="0" u="none">
              <a:solidFill>
                <a:srgbClr val="000000"/>
              </a:solidFill>
              <a:latin typeface="ＭＳ ゴシック"/>
              <a:ea typeface="ＭＳ ゴシック"/>
            </a:rPr>
            <a:pPr algn="r"/>
            <a:t>【112.31】</a:t>
          </a:fld>
          <a:endParaRPr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工業用水道事業!$EH$90">
      <cdr:nvSpPr>
        <cdr:cNvPr id="2" name="テキスト ボックス 17"/>
        <cdr:cNvSpPr txBox="1"/>
      </cdr:nvSpPr>
      <cdr:spPr>
        <a:xfrm xmlns:a="http://schemas.openxmlformats.org/drawingml/2006/main">
          <a:off x="3629025" y="161925"/>
          <a:ext cx="838200" cy="2000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37A5C62-F6C9-488B-BE5C-CFC0E04F4ECD}" type="TxLink">
            <a:rPr lang="en-US" altLang="en-US" sz="1100" b="0" i="0" u="none">
              <a:solidFill>
                <a:srgbClr val="000000"/>
              </a:solidFill>
              <a:latin typeface="ＭＳ ゴシック"/>
              <a:ea typeface="ＭＳ ゴシック"/>
            </a:rPr>
            <a:pPr algn="r"/>
            <a:t>【19.07】</a:t>
          </a:fld>
          <a:endParaRPr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工業用水道事業!$FI$90">
      <cdr:nvSpPr>
        <cdr:cNvPr id="2" name="テキスト ボックス 17"/>
        <cdr:cNvSpPr txBox="1"/>
      </cdr:nvSpPr>
      <cdr:spPr>
        <a:xfrm xmlns:a="http://schemas.openxmlformats.org/drawingml/2006/main">
          <a:off x="3629025" y="161925"/>
          <a:ext cx="838200" cy="2000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D44741F-599F-451A-B8DC-9E1076D583C9}" type="TxLink">
            <a:rPr lang="en-US" altLang="en-US" sz="1100" b="0" i="0" u="none">
              <a:solidFill>
                <a:srgbClr val="000000"/>
              </a:solidFill>
              <a:latin typeface="ＭＳ ゴシック"/>
              <a:ea typeface="ＭＳ ゴシック"/>
            </a:rPr>
            <a:pPr algn="r"/>
            <a:t>【54.01】</a:t>
          </a:fld>
          <a:endParaRPr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85" zoomScaleNormal="85" workbookViewId="0">
      <selection activeCell="SM68" sqref="SM68:TA85"/>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c r="IV1" s="16"/>
      <c r="IW1" s="16"/>
      <c r="IX1" s="16"/>
      <c r="IY1" s="16"/>
      <c r="IZ1" s="16"/>
      <c r="JA1" s="16"/>
      <c r="JB1" s="16"/>
      <c r="JC1" s="16"/>
      <c r="JD1" s="16"/>
      <c r="JE1" s="16"/>
      <c r="JF1" s="16"/>
      <c r="JG1" s="16"/>
      <c r="JH1" s="16"/>
      <c r="JI1" s="16"/>
      <c r="JJ1" s="16"/>
      <c r="JK1" s="16"/>
      <c r="JL1" s="16"/>
      <c r="JM1" s="16"/>
      <c r="JN1" s="16"/>
      <c r="JO1" s="16"/>
      <c r="JP1" s="16"/>
      <c r="JQ1" s="16"/>
      <c r="JR1" s="16"/>
      <c r="JS1" s="16"/>
      <c r="JT1" s="16"/>
      <c r="JU1" s="16"/>
      <c r="JV1" s="16"/>
      <c r="JW1" s="16"/>
      <c r="JX1" s="16"/>
      <c r="JY1" s="16"/>
      <c r="JZ1" s="16"/>
      <c r="KA1" s="16"/>
      <c r="KB1" s="16"/>
      <c r="KC1" s="16"/>
      <c r="KD1" s="16"/>
      <c r="KE1" s="16"/>
      <c r="KF1" s="16"/>
      <c r="KG1" s="16"/>
      <c r="KH1" s="16"/>
      <c r="KI1" s="16"/>
      <c r="KJ1" s="16"/>
      <c r="KK1" s="16"/>
      <c r="KL1" s="16"/>
      <c r="KM1" s="16"/>
      <c r="KN1" s="16"/>
      <c r="KO1" s="16"/>
      <c r="KP1" s="16"/>
      <c r="KQ1" s="16"/>
      <c r="KR1" s="16"/>
      <c r="KS1" s="16"/>
      <c r="KT1" s="16"/>
      <c r="KU1" s="16"/>
      <c r="KV1" s="16"/>
      <c r="KW1" s="16"/>
      <c r="KX1" s="16"/>
      <c r="KY1" s="16"/>
      <c r="KZ1" s="16"/>
      <c r="LA1" s="16"/>
      <c r="LB1" s="16"/>
      <c r="LC1" s="16"/>
      <c r="LD1" s="16"/>
      <c r="LE1" s="16"/>
      <c r="LF1" s="16"/>
      <c r="LG1" s="16"/>
      <c r="LH1" s="16"/>
      <c r="LI1" s="16"/>
      <c r="LJ1" s="16"/>
      <c r="LK1" s="16"/>
      <c r="LL1" s="16"/>
      <c r="LM1" s="16"/>
      <c r="LN1" s="16"/>
      <c r="LO1" s="16"/>
      <c r="LP1" s="16"/>
      <c r="LQ1" s="16"/>
      <c r="LR1" s="16"/>
      <c r="LS1" s="16"/>
      <c r="LT1" s="16"/>
      <c r="LU1" s="16"/>
      <c r="LV1" s="16"/>
      <c r="LW1" s="16"/>
      <c r="LX1" s="16"/>
      <c r="LY1" s="16"/>
      <c r="LZ1" s="16"/>
      <c r="MA1" s="16"/>
      <c r="MB1" s="16"/>
      <c r="MC1" s="16"/>
      <c r="MD1" s="16"/>
      <c r="ME1" s="16"/>
      <c r="MF1" s="16"/>
      <c r="MG1" s="16"/>
      <c r="MH1" s="16"/>
      <c r="MI1" s="16"/>
      <c r="MJ1" s="16"/>
      <c r="MK1" s="16"/>
      <c r="ML1" s="16"/>
      <c r="MM1" s="16"/>
      <c r="MN1" s="16"/>
      <c r="MO1" s="16"/>
      <c r="MP1" s="16"/>
      <c r="MQ1" s="16"/>
      <c r="MR1" s="16"/>
      <c r="MS1" s="16"/>
      <c r="MT1" s="16"/>
      <c r="MU1" s="16"/>
      <c r="MV1" s="16"/>
      <c r="MW1" s="16"/>
      <c r="MX1" s="16"/>
      <c r="MY1" s="16"/>
      <c r="MZ1" s="16"/>
      <c r="NA1" s="16"/>
      <c r="NB1" s="16"/>
      <c r="NC1" s="16"/>
      <c r="ND1" s="16"/>
      <c r="NE1" s="16"/>
      <c r="NF1" s="16"/>
      <c r="NG1" s="16"/>
      <c r="NH1" s="16"/>
      <c r="NI1" s="16"/>
      <c r="NJ1" s="16"/>
      <c r="NK1" s="16"/>
      <c r="NL1" s="16"/>
      <c r="NM1" s="16"/>
      <c r="NN1" s="16"/>
      <c r="NO1" s="16"/>
      <c r="NP1" s="16"/>
      <c r="NQ1" s="16"/>
      <c r="NR1" s="16"/>
      <c r="NS1" s="16"/>
      <c r="NT1" s="16"/>
      <c r="NU1" s="16"/>
      <c r="NV1" s="16"/>
      <c r="NW1" s="16"/>
      <c r="NX1" s="16"/>
      <c r="NY1" s="16"/>
      <c r="NZ1" s="16"/>
      <c r="OA1" s="16"/>
      <c r="OB1" s="16"/>
      <c r="OC1" s="16"/>
      <c r="OD1" s="16"/>
      <c r="OE1" s="16"/>
      <c r="OF1" s="16"/>
      <c r="OG1" s="16"/>
      <c r="OH1" s="16"/>
      <c r="OI1" s="16"/>
      <c r="OJ1" s="16"/>
      <c r="OK1" s="16"/>
      <c r="OL1" s="16"/>
      <c r="OM1" s="16"/>
      <c r="ON1" s="16"/>
      <c r="OO1" s="16"/>
      <c r="OP1" s="16"/>
      <c r="OQ1" s="16"/>
      <c r="OR1" s="16"/>
      <c r="OS1" s="16"/>
      <c r="OT1" s="16"/>
      <c r="OU1" s="16"/>
      <c r="OV1" s="16"/>
      <c r="OW1" s="16"/>
      <c r="OX1" s="16"/>
      <c r="OY1" s="16"/>
      <c r="OZ1" s="16"/>
      <c r="PA1" s="16"/>
      <c r="PB1" s="16"/>
      <c r="PC1" s="16"/>
      <c r="PD1" s="16"/>
      <c r="PE1" s="16"/>
      <c r="PF1" s="16"/>
      <c r="PG1" s="16"/>
      <c r="PH1" s="16"/>
      <c r="PI1" s="16"/>
      <c r="PJ1" s="16"/>
      <c r="PK1" s="16"/>
      <c r="PL1" s="16"/>
      <c r="PM1" s="16"/>
      <c r="PN1" s="16"/>
      <c r="PO1" s="16"/>
      <c r="PP1" s="16"/>
      <c r="PQ1" s="16"/>
      <c r="PR1" s="16"/>
      <c r="PS1" s="16"/>
      <c r="PT1" s="16"/>
      <c r="PU1" s="16"/>
      <c r="PV1" s="16"/>
      <c r="PW1" s="16"/>
      <c r="PX1" s="16"/>
      <c r="PY1" s="16"/>
      <c r="PZ1" s="16"/>
      <c r="QA1" s="16"/>
      <c r="QB1" s="16"/>
      <c r="QC1" s="16"/>
      <c r="QD1" s="16"/>
      <c r="QE1" s="16"/>
      <c r="QF1" s="16"/>
      <c r="QG1" s="16"/>
      <c r="QH1" s="16"/>
      <c r="QI1" s="16"/>
      <c r="QJ1" s="16"/>
      <c r="QK1" s="16"/>
      <c r="QL1" s="16"/>
      <c r="QM1" s="16"/>
      <c r="QN1" s="16"/>
      <c r="QO1" s="16"/>
      <c r="QP1" s="16"/>
      <c r="QQ1" s="16"/>
      <c r="QR1" s="16"/>
      <c r="QS1" s="16"/>
      <c r="QT1" s="16"/>
      <c r="QU1" s="16"/>
      <c r="QV1" s="16"/>
      <c r="QW1" s="16"/>
      <c r="QX1" s="16"/>
      <c r="QY1" s="16"/>
      <c r="QZ1" s="16"/>
      <c r="RA1" s="16"/>
      <c r="RB1" s="16"/>
      <c r="RC1" s="16"/>
      <c r="RD1" s="16"/>
      <c r="RE1" s="16"/>
      <c r="RF1" s="16"/>
      <c r="RG1" s="16"/>
      <c r="RH1" s="16"/>
      <c r="RI1" s="16"/>
      <c r="RJ1" s="16"/>
      <c r="RK1" s="16"/>
      <c r="RL1" s="16"/>
      <c r="RM1" s="16"/>
      <c r="RN1" s="16"/>
      <c r="RO1" s="16"/>
      <c r="RP1" s="16"/>
      <c r="RQ1" s="16"/>
      <c r="RR1" s="16"/>
      <c r="RS1" s="16"/>
      <c r="RT1" s="16"/>
      <c r="RU1" s="16"/>
      <c r="RV1" s="16"/>
      <c r="RW1" s="16"/>
      <c r="RX1" s="16"/>
      <c r="RY1" s="16"/>
      <c r="RZ1" s="16"/>
      <c r="SA1" s="16"/>
      <c r="SB1" s="16"/>
      <c r="SC1" s="16"/>
      <c r="SD1" s="16"/>
      <c r="SE1" s="16"/>
      <c r="SF1" s="16"/>
      <c r="SG1" s="16"/>
      <c r="SH1" s="16"/>
      <c r="SI1" s="16"/>
      <c r="SJ1" s="16"/>
      <c r="SK1" s="16"/>
      <c r="SL1" s="16"/>
      <c r="SM1" s="16"/>
      <c r="SN1" s="16"/>
      <c r="SO1" s="16"/>
      <c r="SP1" s="16"/>
      <c r="SQ1" s="16"/>
      <c r="SR1" s="16"/>
      <c r="SS1" s="16"/>
      <c r="ST1" s="16"/>
      <c r="SU1" s="16"/>
      <c r="SV1" s="16"/>
      <c r="SW1" s="16"/>
      <c r="SX1" s="16"/>
      <c r="SY1" s="16"/>
      <c r="SZ1" s="16"/>
      <c r="TA1" s="16"/>
    </row>
    <row r="2" spans="1:521" ht="9.75" customHeight="1">
      <c r="A2" s="16"/>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c r="A3" s="16"/>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c r="A4" s="16"/>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c r="A5" s="16"/>
      <c r="B5" s="139" t="str">
        <f>データ!H7</f>
        <v>埼玉県</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17"/>
      <c r="KV5" s="17"/>
      <c r="KW5" s="17"/>
      <c r="KX5" s="17"/>
      <c r="KY5" s="17"/>
      <c r="KZ5" s="17"/>
      <c r="LA5" s="17"/>
      <c r="LB5" s="17"/>
      <c r="LC5" s="17"/>
      <c r="LD5" s="17"/>
      <c r="LE5" s="17"/>
      <c r="LF5" s="17"/>
      <c r="LG5" s="17"/>
      <c r="LH5" s="17"/>
      <c r="LI5" s="17"/>
      <c r="LJ5" s="17"/>
      <c r="LK5" s="17"/>
      <c r="LL5" s="17"/>
      <c r="LM5" s="17"/>
      <c r="LN5" s="17"/>
      <c r="LO5" s="17"/>
      <c r="LP5" s="17"/>
      <c r="LQ5" s="17"/>
      <c r="LR5" s="17"/>
      <c r="LS5" s="17"/>
      <c r="LT5" s="17"/>
      <c r="LU5" s="17"/>
      <c r="LV5" s="17"/>
      <c r="LW5" s="17"/>
      <c r="LX5" s="17"/>
      <c r="LY5" s="17"/>
      <c r="LZ5" s="17"/>
      <c r="MA5" s="17"/>
      <c r="MB5" s="17"/>
      <c r="MC5" s="17"/>
      <c r="MD5" s="17"/>
      <c r="ME5" s="17"/>
      <c r="MF5" s="17"/>
      <c r="MG5" s="17"/>
      <c r="MH5" s="17"/>
      <c r="MI5" s="17"/>
      <c r="MJ5" s="17"/>
      <c r="MK5" s="17"/>
      <c r="ML5" s="17"/>
      <c r="MM5" s="17"/>
      <c r="MN5" s="17"/>
      <c r="MO5" s="17"/>
      <c r="MP5" s="17"/>
      <c r="MQ5" s="17"/>
      <c r="MR5" s="17"/>
      <c r="MS5" s="17"/>
      <c r="MT5" s="17"/>
      <c r="MU5" s="17"/>
      <c r="MV5" s="17"/>
      <c r="MW5" s="17"/>
      <c r="MX5" s="17"/>
      <c r="MY5" s="17"/>
      <c r="MZ5" s="17"/>
      <c r="NA5" s="17"/>
      <c r="NB5" s="17"/>
      <c r="NC5" s="17"/>
      <c r="ND5" s="17"/>
      <c r="NE5" s="17"/>
      <c r="NF5" s="17"/>
      <c r="NG5" s="17"/>
      <c r="NH5" s="17"/>
      <c r="NI5" s="17"/>
      <c r="NJ5" s="17"/>
      <c r="NK5" s="17"/>
      <c r="NL5" s="17"/>
      <c r="NM5" s="17"/>
      <c r="NN5" s="17"/>
      <c r="NO5" s="17"/>
      <c r="NP5" s="17"/>
      <c r="NQ5" s="17"/>
      <c r="NR5" s="17"/>
      <c r="NS5" s="17"/>
      <c r="NT5" s="17"/>
      <c r="NU5" s="17"/>
      <c r="NV5" s="17"/>
      <c r="NW5" s="17"/>
      <c r="NX5" s="17"/>
      <c r="NY5" s="17"/>
      <c r="NZ5" s="17"/>
      <c r="OA5" s="17"/>
      <c r="OB5" s="17"/>
      <c r="OC5" s="17"/>
      <c r="OD5" s="17"/>
      <c r="OE5" s="17"/>
      <c r="OF5" s="17"/>
      <c r="OG5" s="17"/>
      <c r="OH5" s="17"/>
      <c r="OI5" s="17"/>
      <c r="OJ5" s="17"/>
      <c r="OK5" s="17"/>
      <c r="OL5" s="17"/>
      <c r="OM5" s="17"/>
      <c r="ON5" s="17"/>
      <c r="OO5" s="17"/>
      <c r="OP5" s="17"/>
      <c r="OQ5" s="17"/>
      <c r="OR5" s="17"/>
      <c r="OS5" s="17"/>
      <c r="OT5" s="17"/>
      <c r="OU5" s="17"/>
      <c r="OV5" s="17"/>
      <c r="OW5" s="17"/>
      <c r="OX5" s="17"/>
      <c r="OY5" s="17"/>
      <c r="OZ5" s="17"/>
      <c r="PA5" s="17"/>
      <c r="PB5" s="17"/>
      <c r="PC5" s="17"/>
      <c r="PD5" s="17"/>
      <c r="PE5" s="17"/>
      <c r="PF5" s="17"/>
      <c r="PG5" s="17"/>
      <c r="PH5" s="17"/>
      <c r="PI5" s="17"/>
      <c r="PJ5" s="17"/>
      <c r="PK5" s="17"/>
      <c r="PL5" s="17"/>
      <c r="PM5" s="17"/>
      <c r="PN5" s="17"/>
      <c r="PO5" s="17"/>
      <c r="PP5" s="17"/>
      <c r="PQ5" s="17"/>
      <c r="PR5" s="17"/>
      <c r="PS5" s="17"/>
      <c r="PT5" s="17"/>
      <c r="PU5" s="17"/>
      <c r="PV5" s="17"/>
      <c r="PW5" s="17"/>
      <c r="PX5" s="17"/>
      <c r="PY5" s="17"/>
      <c r="PZ5" s="17"/>
      <c r="QA5" s="17"/>
      <c r="QB5" s="17"/>
      <c r="QC5" s="17"/>
      <c r="QD5" s="17"/>
      <c r="QE5" s="17"/>
      <c r="QF5" s="17"/>
      <c r="QG5" s="17"/>
      <c r="QH5" s="17"/>
      <c r="QI5" s="17"/>
      <c r="QJ5" s="17"/>
      <c r="QK5" s="17"/>
      <c r="QL5" s="17"/>
      <c r="QM5" s="17"/>
      <c r="QN5" s="17"/>
      <c r="QO5" s="17"/>
      <c r="QP5" s="17"/>
      <c r="QQ5" s="17"/>
      <c r="QR5" s="17"/>
      <c r="QS5" s="17"/>
      <c r="QT5" s="17"/>
      <c r="QU5" s="17"/>
      <c r="QV5" s="17"/>
      <c r="QW5" s="17"/>
      <c r="QX5" s="17"/>
      <c r="QY5" s="17"/>
      <c r="QZ5" s="17"/>
      <c r="RA5" s="17"/>
      <c r="RB5" s="17"/>
      <c r="RC5" s="17"/>
      <c r="RD5" s="17"/>
      <c r="RE5" s="17"/>
      <c r="RF5" s="17"/>
      <c r="RG5" s="17"/>
      <c r="RH5" s="17"/>
      <c r="RI5" s="17"/>
      <c r="RJ5" s="17"/>
      <c r="RK5" s="17"/>
      <c r="RL5" s="17"/>
      <c r="RM5" s="17"/>
      <c r="RN5" s="17"/>
      <c r="RO5" s="17"/>
      <c r="RP5" s="17"/>
      <c r="RQ5" s="17"/>
      <c r="RR5" s="17"/>
      <c r="RS5" s="17"/>
      <c r="RT5" s="17"/>
      <c r="RU5" s="17"/>
      <c r="RV5" s="17"/>
      <c r="RW5" s="17"/>
      <c r="RX5" s="17"/>
      <c r="RY5" s="17"/>
      <c r="RZ5" s="17"/>
      <c r="SA5" s="17"/>
      <c r="SB5" s="17"/>
      <c r="SC5" s="17"/>
      <c r="SD5" s="17"/>
      <c r="SE5" s="17"/>
      <c r="SF5" s="17"/>
      <c r="SG5" s="17"/>
      <c r="SH5" s="17"/>
      <c r="SI5" s="17"/>
      <c r="SJ5" s="17"/>
      <c r="SK5" s="17"/>
      <c r="SL5" s="17"/>
      <c r="SM5" s="17"/>
      <c r="SN5" s="17"/>
      <c r="SO5" s="17"/>
      <c r="SP5" s="17"/>
      <c r="SQ5" s="17"/>
      <c r="SR5" s="17"/>
      <c r="SS5" s="17"/>
      <c r="ST5" s="17"/>
      <c r="SU5" s="17"/>
      <c r="SV5" s="17"/>
      <c r="SW5" s="17"/>
      <c r="SX5" s="17"/>
      <c r="SY5" s="17"/>
      <c r="SZ5" s="17"/>
      <c r="TA5" s="17"/>
    </row>
    <row r="6" spans="1:521" ht="18.75" customHeight="1">
      <c r="A6" s="16"/>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16"/>
      <c r="KV6" s="16"/>
      <c r="KW6" s="17"/>
      <c r="KX6" s="143"/>
      <c r="KY6" s="143"/>
      <c r="KZ6" s="143"/>
      <c r="LA6" s="143"/>
      <c r="LB6" s="143"/>
      <c r="LC6" s="18"/>
      <c r="LD6" s="16"/>
      <c r="LE6" s="16"/>
      <c r="LF6" s="16"/>
      <c r="LG6" s="16"/>
      <c r="LH6" s="16"/>
      <c r="LI6" s="17"/>
      <c r="LJ6" s="143"/>
      <c r="LK6" s="143"/>
      <c r="LL6" s="143"/>
      <c r="LM6" s="143"/>
      <c r="LN6" s="143"/>
      <c r="LO6" s="143"/>
      <c r="LP6" s="143"/>
      <c r="LQ6" s="143"/>
      <c r="LR6" s="143"/>
      <c r="LS6" s="143"/>
      <c r="LT6" s="144"/>
      <c r="LU6" s="144"/>
      <c r="LV6" s="144"/>
      <c r="LW6" s="144"/>
      <c r="LX6" s="144"/>
      <c r="LY6" s="144"/>
      <c r="LZ6" s="144"/>
      <c r="MA6" s="144"/>
      <c r="MB6" s="144"/>
      <c r="MC6" s="144"/>
      <c r="MD6" s="16"/>
      <c r="ME6" s="16"/>
      <c r="MF6" s="16"/>
      <c r="MG6" s="16"/>
      <c r="MH6" s="16"/>
      <c r="MI6" s="16"/>
      <c r="MJ6" s="16"/>
      <c r="MK6" s="16"/>
      <c r="ML6" s="17"/>
      <c r="MM6" s="17"/>
      <c r="MN6" s="17"/>
      <c r="MO6" s="17"/>
      <c r="MP6" s="16"/>
      <c r="MQ6" s="16"/>
      <c r="MR6" s="16"/>
      <c r="MS6" s="16"/>
      <c r="MT6" s="16"/>
      <c r="MU6" s="16"/>
      <c r="MV6" s="16"/>
      <c r="MW6" s="16"/>
      <c r="MX6" s="16"/>
      <c r="MY6" s="16"/>
      <c r="MZ6" s="16"/>
      <c r="NA6" s="16"/>
      <c r="NB6" s="16"/>
      <c r="NC6" s="16"/>
      <c r="ND6" s="16"/>
      <c r="NE6" s="16"/>
      <c r="NF6" s="16"/>
      <c r="NG6" s="16"/>
      <c r="NH6" s="16"/>
      <c r="NI6" s="16"/>
      <c r="NJ6" s="16"/>
      <c r="NK6" s="16"/>
      <c r="NL6" s="16"/>
      <c r="NM6" s="16"/>
      <c r="NN6" s="16"/>
      <c r="NO6" s="16"/>
      <c r="NP6" s="16"/>
      <c r="NQ6" s="16"/>
      <c r="NR6" s="17"/>
      <c r="NS6" s="143"/>
      <c r="NT6" s="144"/>
      <c r="NU6" s="144"/>
      <c r="NV6" s="144"/>
      <c r="NW6" s="144"/>
      <c r="NX6" s="144"/>
      <c r="NY6" s="144"/>
      <c r="NZ6" s="144"/>
      <c r="OA6" s="144"/>
      <c r="OB6" s="144"/>
      <c r="OC6" s="144"/>
      <c r="OD6" s="144"/>
      <c r="OE6" s="144"/>
      <c r="OF6" s="144"/>
      <c r="OG6" s="144"/>
      <c r="OH6" s="144"/>
      <c r="OI6" s="144"/>
      <c r="OJ6" s="144"/>
      <c r="OK6" s="144"/>
      <c r="OL6" s="144"/>
      <c r="OM6" s="144"/>
      <c r="ON6" s="16"/>
      <c r="OO6" s="16"/>
      <c r="OP6" s="16"/>
      <c r="OQ6" s="16"/>
      <c r="OR6" s="16"/>
      <c r="OS6" s="16"/>
      <c r="OT6" s="16"/>
      <c r="OU6" s="16"/>
      <c r="OV6" s="17"/>
      <c r="OW6" s="17"/>
      <c r="OX6" s="17"/>
      <c r="OY6" s="17"/>
      <c r="OZ6" s="16"/>
      <c r="PA6" s="16"/>
      <c r="PB6" s="16"/>
      <c r="PC6" s="16"/>
      <c r="PD6" s="16"/>
      <c r="PE6" s="16"/>
      <c r="PF6" s="16"/>
      <c r="PG6" s="16"/>
      <c r="PH6" s="16"/>
      <c r="PI6" s="16"/>
      <c r="PJ6" s="16"/>
      <c r="PK6" s="16"/>
      <c r="PL6" s="16"/>
      <c r="PM6" s="16"/>
      <c r="PN6" s="16"/>
      <c r="PO6" s="16"/>
      <c r="PP6" s="16"/>
      <c r="PQ6" s="16"/>
      <c r="PR6" s="16"/>
      <c r="PS6" s="16"/>
      <c r="PT6" s="16"/>
      <c r="PU6" s="16"/>
      <c r="PV6" s="16"/>
      <c r="PW6" s="16"/>
      <c r="PX6" s="16"/>
      <c r="PY6" s="16"/>
      <c r="PZ6" s="16"/>
      <c r="QA6" s="16"/>
      <c r="QB6" s="17"/>
      <c r="QC6" s="19"/>
      <c r="QD6" s="15"/>
      <c r="QE6" s="15"/>
      <c r="QF6" s="15"/>
      <c r="QG6" s="15"/>
      <c r="QH6" s="15"/>
      <c r="QI6" s="15"/>
      <c r="QJ6" s="15"/>
      <c r="QK6" s="15"/>
      <c r="QL6" s="15"/>
      <c r="QM6" s="144"/>
      <c r="QN6" s="144"/>
      <c r="QO6" s="144"/>
      <c r="QP6" s="144"/>
      <c r="QQ6" s="144"/>
      <c r="QR6" s="144"/>
      <c r="QS6" s="144"/>
      <c r="QT6" s="144"/>
      <c r="QU6" s="144"/>
      <c r="QV6" s="144"/>
      <c r="QW6" s="16"/>
      <c r="QX6" s="16"/>
      <c r="QY6" s="16"/>
      <c r="QZ6" s="16"/>
      <c r="RA6" s="16"/>
      <c r="RB6" s="16"/>
      <c r="RC6" s="16"/>
      <c r="RD6" s="16"/>
      <c r="RE6" s="17"/>
      <c r="RF6" s="17"/>
      <c r="RG6" s="17"/>
      <c r="RH6" s="17"/>
      <c r="RI6" s="16"/>
      <c r="RJ6" s="16"/>
      <c r="RK6" s="16"/>
      <c r="RL6" s="16"/>
      <c r="RM6" s="16"/>
      <c r="RN6" s="16"/>
      <c r="RO6" s="16"/>
      <c r="RP6" s="16"/>
      <c r="RQ6" s="16"/>
      <c r="RR6" s="16"/>
      <c r="RS6" s="16"/>
      <c r="RT6" s="16"/>
      <c r="RU6" s="16"/>
      <c r="RV6" s="16"/>
      <c r="RW6" s="16"/>
      <c r="RX6" s="16"/>
      <c r="RY6" s="16"/>
      <c r="RZ6" s="16"/>
      <c r="SA6" s="16"/>
      <c r="SB6" s="16"/>
      <c r="SC6" s="16"/>
      <c r="SD6" s="16"/>
      <c r="SE6" s="16"/>
      <c r="SF6" s="16"/>
      <c r="SG6" s="16"/>
      <c r="SH6" s="16"/>
      <c r="SI6" s="16"/>
      <c r="SJ6" s="16"/>
      <c r="SK6" s="17"/>
      <c r="SL6" s="17"/>
      <c r="SM6" s="17"/>
      <c r="SN6" s="17"/>
      <c r="SO6" s="17"/>
      <c r="SP6" s="17"/>
      <c r="SQ6" s="17"/>
      <c r="SR6" s="17"/>
      <c r="SS6" s="17"/>
      <c r="ST6" s="17"/>
      <c r="SU6" s="17"/>
      <c r="SV6" s="17"/>
      <c r="SW6" s="17"/>
      <c r="SX6" s="17"/>
      <c r="SY6" s="17"/>
      <c r="SZ6" s="17"/>
      <c r="TA6" s="17"/>
    </row>
    <row r="7" spans="1:521" ht="18.75" customHeight="1">
      <c r="A7" s="16"/>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17"/>
      <c r="SM7" s="131" t="s">
        <v>8</v>
      </c>
      <c r="SN7" s="132"/>
      <c r="SO7" s="132"/>
      <c r="SP7" s="132"/>
      <c r="SQ7" s="132"/>
      <c r="SR7" s="132"/>
      <c r="SS7" s="132"/>
      <c r="ST7" s="132"/>
      <c r="SU7" s="132"/>
      <c r="SV7" s="132"/>
      <c r="SW7" s="132"/>
      <c r="SX7" s="132"/>
      <c r="SY7" s="132"/>
      <c r="SZ7" s="133"/>
    </row>
    <row r="8" spans="1:521" ht="18.75" customHeight="1">
      <c r="A8" s="20"/>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253000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大規模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109487</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17"/>
      <c r="SM8" s="134" t="s">
        <v>9</v>
      </c>
      <c r="SN8" s="135"/>
      <c r="SO8" s="136" t="s">
        <v>10</v>
      </c>
      <c r="SP8" s="136"/>
      <c r="SQ8" s="136"/>
      <c r="SR8" s="136"/>
      <c r="SS8" s="136"/>
      <c r="ST8" s="136"/>
      <c r="SU8" s="136"/>
      <c r="SV8" s="136"/>
      <c r="SW8" s="136"/>
      <c r="SX8" s="136"/>
      <c r="SY8" s="136"/>
      <c r="SZ8" s="137"/>
    </row>
    <row r="9" spans="1:521" ht="18.75" customHeight="1">
      <c r="A9" s="20"/>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21"/>
      <c r="PG9" s="22"/>
      <c r="PH9" s="22"/>
      <c r="PI9" s="22"/>
      <c r="PJ9" s="22"/>
      <c r="PK9" s="22"/>
      <c r="PL9" s="22"/>
      <c r="PM9" s="22"/>
      <c r="PN9" s="22"/>
      <c r="PO9" s="22"/>
      <c r="PP9" s="22"/>
      <c r="PQ9" s="22"/>
      <c r="PR9" s="22"/>
      <c r="PS9" s="22"/>
      <c r="PT9" s="22"/>
      <c r="PU9" s="22"/>
      <c r="PV9" s="22"/>
      <c r="PW9" s="22"/>
      <c r="PX9" s="22"/>
      <c r="PY9" s="22"/>
      <c r="PZ9" s="22"/>
      <c r="QA9" s="22"/>
      <c r="QB9" s="22"/>
      <c r="QC9" s="22"/>
      <c r="QD9" s="22"/>
      <c r="QE9" s="22"/>
      <c r="QF9" s="22"/>
      <c r="QG9" s="22"/>
      <c r="QH9" s="22"/>
      <c r="QI9" s="22"/>
      <c r="QJ9" s="22"/>
      <c r="QK9" s="22"/>
      <c r="QL9" s="22"/>
      <c r="QM9" s="22"/>
      <c r="QN9" s="22"/>
      <c r="QO9" s="22"/>
      <c r="QP9" s="22"/>
      <c r="QQ9" s="22"/>
      <c r="QR9" s="22"/>
      <c r="QS9" s="22"/>
      <c r="QT9" s="22"/>
      <c r="QU9" s="22"/>
      <c r="QV9" s="22"/>
      <c r="QW9" s="22"/>
      <c r="QX9" s="22"/>
      <c r="QY9" s="22"/>
      <c r="QZ9" s="22"/>
      <c r="RA9" s="22"/>
      <c r="RB9" s="22"/>
      <c r="RC9" s="22"/>
      <c r="RD9" s="22"/>
      <c r="RE9" s="22"/>
      <c r="RF9" s="22"/>
      <c r="RG9" s="22"/>
      <c r="RH9" s="22"/>
      <c r="RI9" s="22"/>
      <c r="RJ9" s="22"/>
      <c r="RK9" s="22"/>
      <c r="RL9" s="22"/>
      <c r="RM9" s="22"/>
      <c r="RN9" s="22"/>
      <c r="RO9" s="22"/>
      <c r="RP9" s="22"/>
      <c r="RQ9" s="22"/>
      <c r="RR9" s="22"/>
      <c r="RS9" s="22"/>
      <c r="RT9" s="22"/>
      <c r="RU9" s="22"/>
      <c r="RV9" s="22"/>
      <c r="RW9" s="22"/>
      <c r="RX9" s="22"/>
      <c r="RY9" s="22"/>
      <c r="RZ9" s="22"/>
      <c r="SA9" s="22"/>
      <c r="SB9" s="22"/>
      <c r="SC9" s="22"/>
      <c r="SD9" s="22"/>
      <c r="SE9" s="22"/>
      <c r="SF9" s="22"/>
      <c r="SG9" s="22"/>
      <c r="SH9" s="22"/>
      <c r="SI9" s="22"/>
      <c r="SJ9" s="22"/>
      <c r="SK9" s="22"/>
      <c r="SL9" s="17"/>
      <c r="SM9" s="129" t="s">
        <v>16</v>
      </c>
      <c r="SN9" s="130"/>
      <c r="SO9" s="111" t="s">
        <v>17</v>
      </c>
      <c r="SP9" s="111"/>
      <c r="SQ9" s="111"/>
      <c r="SR9" s="111"/>
      <c r="SS9" s="111"/>
      <c r="ST9" s="111"/>
      <c r="SU9" s="111"/>
      <c r="SV9" s="111"/>
      <c r="SW9" s="111"/>
      <c r="SX9" s="111"/>
      <c r="SY9" s="111"/>
      <c r="SZ9" s="112"/>
    </row>
    <row r="10" spans="1:521" ht="18.75" customHeight="1">
      <c r="A10" s="20"/>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97.3</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148</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182225</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23"/>
      <c r="PG10" s="24"/>
      <c r="PH10" s="24"/>
      <c r="PI10" s="24"/>
      <c r="PJ10" s="24"/>
      <c r="PK10" s="24"/>
      <c r="PL10" s="24"/>
      <c r="PM10" s="24"/>
      <c r="PN10" s="24"/>
      <c r="PO10" s="24"/>
      <c r="PP10" s="24"/>
      <c r="PQ10" s="24"/>
      <c r="PR10" s="24"/>
      <c r="PS10" s="24"/>
      <c r="PT10" s="24"/>
      <c r="PU10" s="24"/>
      <c r="PV10" s="24"/>
      <c r="PW10" s="24"/>
      <c r="PX10" s="24"/>
      <c r="PY10" s="24"/>
      <c r="PZ10" s="24"/>
      <c r="QA10" s="24"/>
      <c r="QB10" s="24"/>
      <c r="QC10" s="24"/>
      <c r="QD10" s="24"/>
      <c r="QE10" s="24"/>
      <c r="QF10" s="24"/>
      <c r="QG10" s="24"/>
      <c r="QH10" s="24"/>
      <c r="QI10" s="24"/>
      <c r="QJ10" s="24"/>
      <c r="QK10" s="24"/>
      <c r="QL10" s="24"/>
      <c r="QM10" s="24"/>
      <c r="QN10" s="24"/>
      <c r="QO10" s="24"/>
      <c r="QP10" s="24"/>
      <c r="QQ10" s="24"/>
      <c r="QR10" s="24"/>
      <c r="QS10" s="24"/>
      <c r="QT10" s="24"/>
      <c r="QU10" s="24"/>
      <c r="QV10" s="24"/>
      <c r="QW10" s="24"/>
      <c r="QX10" s="24"/>
      <c r="QY10" s="24"/>
      <c r="QZ10" s="24"/>
      <c r="RA10" s="24"/>
      <c r="RB10" s="24"/>
      <c r="RC10" s="24"/>
      <c r="RD10" s="24"/>
      <c r="RE10" s="24"/>
      <c r="RF10" s="24"/>
      <c r="RG10" s="24"/>
      <c r="RH10" s="24"/>
      <c r="RI10" s="24"/>
      <c r="RJ10" s="24"/>
      <c r="RK10" s="24"/>
      <c r="RL10" s="24"/>
      <c r="RM10" s="24"/>
      <c r="RN10" s="24"/>
      <c r="RO10" s="24"/>
      <c r="RP10" s="24"/>
      <c r="RQ10" s="24"/>
      <c r="RR10" s="24"/>
      <c r="RS10" s="24"/>
      <c r="RT10" s="24"/>
      <c r="RU10" s="24"/>
      <c r="RV10" s="24"/>
      <c r="RW10" s="24"/>
      <c r="RX10" s="24"/>
      <c r="RY10" s="24"/>
      <c r="RZ10" s="24"/>
      <c r="SA10" s="24"/>
      <c r="SB10" s="24"/>
      <c r="SC10" s="24"/>
      <c r="SD10" s="24"/>
      <c r="SE10" s="24"/>
      <c r="SF10" s="24"/>
      <c r="SG10" s="24"/>
      <c r="SH10" s="24"/>
      <c r="SI10" s="24"/>
      <c r="SJ10" s="24"/>
      <c r="SK10" s="24"/>
      <c r="SL10" s="16"/>
      <c r="SM10" s="122" t="s">
        <v>18</v>
      </c>
      <c r="SN10" s="123"/>
      <c r="SO10" s="124" t="s">
        <v>19</v>
      </c>
      <c r="SP10" s="124"/>
      <c r="SQ10" s="124"/>
      <c r="SR10" s="124"/>
      <c r="SS10" s="124"/>
      <c r="ST10" s="124"/>
      <c r="SU10" s="124"/>
      <c r="SV10" s="124"/>
      <c r="SW10" s="124"/>
      <c r="SX10" s="124"/>
      <c r="SY10" s="124"/>
      <c r="SZ10" s="125"/>
    </row>
    <row r="11" spans="1:521" ht="9.75" customHeight="1">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5"/>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5"/>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5"/>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5"/>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c r="IW11" s="20"/>
      <c r="IX11" s="20"/>
      <c r="IY11" s="20"/>
      <c r="IZ11" s="20"/>
      <c r="JA11" s="20"/>
      <c r="JB11" s="20"/>
      <c r="JC11" s="20"/>
      <c r="JD11" s="20"/>
      <c r="JE11" s="20"/>
      <c r="JF11" s="20"/>
      <c r="JG11" s="20"/>
      <c r="JH11" s="20"/>
      <c r="JI11" s="20"/>
      <c r="JJ11" s="20"/>
      <c r="JK11" s="20"/>
      <c r="JL11" s="20"/>
      <c r="JM11" s="20"/>
      <c r="JN11" s="20"/>
      <c r="JO11" s="20"/>
      <c r="JP11" s="20"/>
      <c r="JQ11" s="25"/>
      <c r="JR11" s="20"/>
      <c r="JS11" s="20"/>
      <c r="JT11" s="20"/>
      <c r="JU11" s="20"/>
      <c r="JV11" s="20"/>
      <c r="JW11" s="20"/>
      <c r="JX11" s="20"/>
      <c r="JY11" s="20"/>
      <c r="JZ11" s="20"/>
      <c r="KA11" s="20"/>
      <c r="KB11" s="20"/>
      <c r="KC11" s="20"/>
      <c r="KD11" s="20"/>
      <c r="KE11" s="20"/>
      <c r="KF11" s="20"/>
      <c r="KG11" s="20"/>
      <c r="KH11" s="20"/>
      <c r="KI11" s="20"/>
      <c r="KJ11" s="20"/>
      <c r="KK11" s="20"/>
      <c r="KL11" s="20"/>
      <c r="KM11" s="20"/>
      <c r="KN11" s="20"/>
      <c r="KO11" s="20"/>
      <c r="KP11" s="20"/>
      <c r="KQ11" s="20"/>
      <c r="KR11" s="20"/>
      <c r="KS11" s="20"/>
      <c r="KT11" s="20"/>
      <c r="KU11" s="20"/>
      <c r="KV11" s="20"/>
      <c r="KW11" s="20"/>
      <c r="KX11" s="20"/>
      <c r="KY11" s="20"/>
      <c r="KZ11" s="20"/>
      <c r="LA11" s="20"/>
      <c r="LB11" s="20"/>
      <c r="LC11" s="20"/>
      <c r="LD11" s="20"/>
      <c r="LE11" s="20"/>
      <c r="LF11" s="20"/>
      <c r="LG11" s="20"/>
      <c r="LH11" s="20"/>
      <c r="LI11" s="20"/>
      <c r="LJ11" s="20"/>
      <c r="LK11" s="20"/>
      <c r="LL11" s="20"/>
      <c r="LM11" s="20"/>
      <c r="LN11" s="20"/>
      <c r="LO11" s="20"/>
      <c r="LP11" s="20"/>
      <c r="LQ11" s="20"/>
      <c r="LR11" s="20"/>
      <c r="LS11" s="20"/>
      <c r="LT11" s="20"/>
      <c r="LU11" s="20"/>
      <c r="LV11" s="20"/>
      <c r="LW11" s="20"/>
      <c r="LX11" s="20"/>
      <c r="LY11" s="20"/>
      <c r="LZ11" s="20"/>
      <c r="MA11" s="20"/>
      <c r="MB11" s="20"/>
      <c r="MC11" s="20"/>
      <c r="MD11" s="20"/>
      <c r="ME11" s="20"/>
      <c r="MF11" s="20"/>
      <c r="MG11" s="20"/>
      <c r="MH11" s="20"/>
      <c r="MI11" s="20"/>
      <c r="MJ11" s="20"/>
      <c r="MK11" s="20"/>
      <c r="ML11" s="25"/>
      <c r="MM11" s="20"/>
      <c r="MN11" s="20"/>
      <c r="MO11" s="20"/>
      <c r="MP11" s="20"/>
      <c r="MQ11" s="20"/>
      <c r="MR11" s="20"/>
      <c r="MS11" s="20"/>
      <c r="MT11" s="20"/>
      <c r="MU11" s="20"/>
      <c r="MV11" s="20"/>
      <c r="MW11" s="20"/>
      <c r="MX11" s="20"/>
      <c r="MY11" s="20"/>
      <c r="MZ11" s="20"/>
      <c r="NA11" s="20"/>
      <c r="NB11" s="20"/>
      <c r="NC11" s="20"/>
      <c r="ND11" s="20"/>
      <c r="NE11" s="20"/>
      <c r="NF11" s="20"/>
      <c r="NG11" s="20"/>
      <c r="NH11" s="20"/>
      <c r="NI11" s="20"/>
      <c r="NJ11" s="20"/>
      <c r="NK11" s="20"/>
      <c r="NL11" s="20"/>
      <c r="NM11" s="20"/>
      <c r="NN11" s="20"/>
      <c r="NO11" s="20"/>
      <c r="NP11" s="20"/>
      <c r="NQ11" s="20"/>
      <c r="NR11" s="20"/>
      <c r="NS11" s="20"/>
      <c r="NT11" s="20"/>
      <c r="NU11" s="20"/>
      <c r="NV11" s="20"/>
      <c r="NW11" s="20"/>
      <c r="NX11" s="20"/>
      <c r="NY11" s="20"/>
      <c r="NZ11" s="20"/>
      <c r="OA11" s="20"/>
      <c r="OB11" s="20"/>
      <c r="OC11" s="20"/>
      <c r="OD11" s="20"/>
      <c r="OE11" s="20"/>
      <c r="OF11" s="20"/>
      <c r="OG11" s="20"/>
      <c r="OH11" s="20"/>
      <c r="OI11" s="20"/>
      <c r="OJ11" s="20"/>
      <c r="OK11" s="20"/>
      <c r="OL11" s="20"/>
      <c r="OM11" s="20"/>
      <c r="ON11" s="20"/>
      <c r="OO11" s="20"/>
      <c r="OP11" s="20"/>
      <c r="OQ11" s="20"/>
      <c r="OR11" s="20"/>
      <c r="OS11" s="20"/>
      <c r="OT11" s="20"/>
      <c r="OU11" s="20"/>
      <c r="OV11" s="25"/>
      <c r="OW11" s="20"/>
      <c r="OX11" s="20"/>
      <c r="OY11" s="20"/>
      <c r="OZ11" s="20"/>
      <c r="PA11" s="20"/>
      <c r="PB11" s="20"/>
      <c r="PC11" s="20"/>
      <c r="PD11" s="20"/>
      <c r="PE11" s="20"/>
      <c r="PF11" s="20"/>
      <c r="PG11" s="20"/>
      <c r="PH11" s="20"/>
      <c r="PI11" s="20"/>
      <c r="PJ11" s="20"/>
      <c r="PK11" s="20"/>
      <c r="PL11" s="20"/>
      <c r="PM11" s="20"/>
      <c r="PN11" s="20"/>
      <c r="PO11" s="20"/>
      <c r="PP11" s="20"/>
      <c r="PQ11" s="20"/>
      <c r="PR11" s="20"/>
      <c r="PS11" s="20"/>
      <c r="PT11" s="20"/>
      <c r="PU11" s="20"/>
      <c r="PV11" s="20"/>
      <c r="PW11" s="20"/>
      <c r="PX11" s="20"/>
      <c r="PY11" s="20"/>
      <c r="PZ11" s="20"/>
      <c r="QA11" s="20"/>
      <c r="QB11" s="20"/>
      <c r="QC11" s="20"/>
      <c r="QD11" s="20"/>
      <c r="QE11" s="20"/>
      <c r="QF11" s="20"/>
      <c r="QG11" s="20"/>
      <c r="QH11" s="20"/>
      <c r="QI11" s="20"/>
      <c r="QJ11" s="20"/>
      <c r="QK11" s="20"/>
      <c r="QL11" s="20"/>
      <c r="QM11" s="20"/>
      <c r="QN11" s="20"/>
      <c r="QO11" s="20"/>
      <c r="QP11" s="20"/>
      <c r="QQ11" s="20"/>
      <c r="QR11" s="20"/>
      <c r="QS11" s="20"/>
      <c r="QT11" s="20"/>
      <c r="QU11" s="20"/>
      <c r="QV11" s="20"/>
      <c r="QW11" s="20"/>
      <c r="QX11" s="20"/>
      <c r="QY11" s="20"/>
      <c r="QZ11" s="20"/>
      <c r="RA11" s="20"/>
      <c r="RB11" s="20"/>
      <c r="RC11" s="20"/>
      <c r="RD11" s="20"/>
      <c r="RE11" s="25"/>
      <c r="RF11" s="20"/>
      <c r="RG11" s="20"/>
      <c r="RH11" s="20"/>
      <c r="RI11" s="20"/>
      <c r="RJ11" s="20"/>
      <c r="RK11" s="20"/>
      <c r="RL11" s="20"/>
      <c r="RM11" s="20"/>
      <c r="RN11" s="20"/>
      <c r="RO11" s="20"/>
      <c r="RP11" s="20"/>
      <c r="RQ11" s="20"/>
      <c r="RR11" s="20"/>
      <c r="RS11" s="20"/>
      <c r="RT11" s="20"/>
      <c r="RU11" s="20"/>
      <c r="RV11" s="20"/>
      <c r="RW11" s="20"/>
      <c r="RX11" s="20"/>
      <c r="RY11" s="20"/>
      <c r="RZ11" s="20"/>
      <c r="SA11" s="20"/>
      <c r="SB11" s="20"/>
      <c r="SC11" s="20"/>
      <c r="SD11" s="20"/>
      <c r="SE11" s="20"/>
      <c r="SF11" s="20"/>
      <c r="SG11" s="20"/>
      <c r="SH11" s="20"/>
      <c r="SI11" s="20"/>
      <c r="SJ11" s="20"/>
      <c r="SK11" s="16"/>
      <c r="SL11" s="16"/>
      <c r="SM11" s="26"/>
      <c r="SN11" s="26"/>
      <c r="SO11" s="18"/>
      <c r="SP11" s="15"/>
      <c r="SQ11" s="15"/>
      <c r="SR11" s="15"/>
      <c r="SS11" s="15"/>
      <c r="ST11" s="15"/>
      <c r="SU11" s="15"/>
      <c r="SV11" s="15"/>
      <c r="SW11" s="15"/>
      <c r="SX11" s="15"/>
      <c r="SY11" s="15"/>
      <c r="SZ11" s="15"/>
    </row>
    <row r="12" spans="1:521" ht="9.75" customHeight="1">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c r="IK12" s="16"/>
      <c r="IL12" s="16"/>
      <c r="IM12" s="16"/>
      <c r="IN12" s="16"/>
      <c r="IO12" s="16"/>
      <c r="IP12" s="16"/>
      <c r="IQ12" s="16"/>
      <c r="IR12" s="16"/>
      <c r="IS12" s="16"/>
      <c r="IT12" s="16"/>
      <c r="IU12" s="16"/>
      <c r="IV12" s="16"/>
      <c r="IW12" s="16"/>
      <c r="IX12" s="16"/>
      <c r="IY12" s="16"/>
      <c r="IZ12" s="16"/>
      <c r="JA12" s="16"/>
      <c r="JB12" s="16"/>
      <c r="JC12" s="16"/>
      <c r="JD12" s="16"/>
      <c r="JE12" s="16"/>
      <c r="JF12" s="16"/>
      <c r="JG12" s="16"/>
      <c r="JH12" s="16"/>
      <c r="JI12" s="16"/>
      <c r="JJ12" s="16"/>
      <c r="JK12" s="16"/>
      <c r="JL12" s="16"/>
      <c r="JM12" s="16"/>
      <c r="JN12" s="16"/>
      <c r="JO12" s="16"/>
      <c r="JP12" s="16"/>
      <c r="JQ12" s="16"/>
      <c r="JR12" s="16"/>
      <c r="JS12" s="16"/>
      <c r="JT12" s="16"/>
      <c r="JU12" s="16"/>
      <c r="JV12" s="16"/>
      <c r="JW12" s="16"/>
      <c r="JX12" s="16"/>
      <c r="JY12" s="16"/>
      <c r="JZ12" s="16"/>
      <c r="KA12" s="16"/>
      <c r="KB12" s="16"/>
      <c r="KC12" s="16"/>
      <c r="KD12" s="16"/>
      <c r="KE12" s="16"/>
      <c r="KF12" s="16"/>
      <c r="KG12" s="16"/>
      <c r="KH12" s="16"/>
      <c r="KI12" s="16"/>
      <c r="KJ12" s="16"/>
      <c r="KK12" s="16"/>
      <c r="KL12" s="16"/>
      <c r="KM12" s="16"/>
      <c r="KN12" s="16"/>
      <c r="KO12" s="16"/>
      <c r="KP12" s="16"/>
      <c r="KQ12" s="16"/>
      <c r="KR12" s="16"/>
      <c r="KS12" s="16"/>
      <c r="KT12" s="16"/>
      <c r="KU12" s="16"/>
      <c r="KV12" s="16"/>
      <c r="KW12" s="16"/>
      <c r="KX12" s="16"/>
      <c r="KY12" s="16"/>
      <c r="KZ12" s="16"/>
      <c r="LA12" s="16"/>
      <c r="LB12" s="16"/>
      <c r="LC12" s="16"/>
      <c r="LD12" s="16"/>
      <c r="LE12" s="16"/>
      <c r="LF12" s="16"/>
      <c r="LG12" s="16"/>
      <c r="LH12" s="16"/>
      <c r="LI12" s="16"/>
      <c r="LJ12" s="16"/>
      <c r="LK12" s="16"/>
      <c r="LL12" s="16"/>
      <c r="LM12" s="16"/>
      <c r="LN12" s="16"/>
      <c r="LO12" s="16"/>
      <c r="LP12" s="16"/>
      <c r="LQ12" s="16"/>
      <c r="LR12" s="16"/>
      <c r="LS12" s="16"/>
      <c r="LT12" s="16"/>
      <c r="LU12" s="16"/>
      <c r="LV12" s="16"/>
      <c r="LW12" s="16"/>
      <c r="LX12" s="16"/>
      <c r="LY12" s="16"/>
      <c r="LZ12" s="16"/>
      <c r="MA12" s="16"/>
      <c r="MB12" s="16"/>
      <c r="MC12" s="16"/>
      <c r="MD12" s="16"/>
      <c r="ME12" s="16"/>
      <c r="MF12" s="16"/>
      <c r="MG12" s="16"/>
      <c r="MH12" s="16"/>
      <c r="MI12" s="16"/>
      <c r="MJ12" s="16"/>
      <c r="MK12" s="16"/>
      <c r="ML12" s="16"/>
      <c r="MM12" s="16"/>
      <c r="MN12" s="16"/>
      <c r="MO12" s="16"/>
      <c r="MP12" s="16"/>
      <c r="MQ12" s="16"/>
      <c r="MR12" s="16"/>
      <c r="MS12" s="16"/>
      <c r="MT12" s="16"/>
      <c r="MU12" s="16"/>
      <c r="MV12" s="16"/>
      <c r="MW12" s="16"/>
      <c r="MX12" s="16"/>
      <c r="MY12" s="16"/>
      <c r="MZ12" s="16"/>
      <c r="NA12" s="16"/>
      <c r="NB12" s="16"/>
      <c r="NC12" s="16"/>
      <c r="ND12" s="16"/>
      <c r="NE12" s="16"/>
      <c r="NF12" s="16"/>
      <c r="NG12" s="16"/>
      <c r="NH12" s="16"/>
      <c r="NI12" s="16"/>
      <c r="NJ12" s="16"/>
      <c r="NK12" s="16"/>
      <c r="NL12" s="16"/>
      <c r="NM12" s="16"/>
      <c r="NN12" s="16"/>
      <c r="NO12" s="16"/>
      <c r="NP12" s="16"/>
      <c r="NQ12" s="16"/>
      <c r="NR12" s="16"/>
      <c r="NS12" s="16"/>
      <c r="NT12" s="16"/>
      <c r="NU12" s="16"/>
      <c r="NV12" s="16"/>
      <c r="NW12" s="16"/>
      <c r="NX12" s="16"/>
      <c r="NY12" s="16"/>
      <c r="NZ12" s="16"/>
      <c r="OA12" s="16"/>
      <c r="OB12" s="16"/>
      <c r="OC12" s="16"/>
      <c r="OD12" s="16"/>
      <c r="OE12" s="16"/>
      <c r="OF12" s="16"/>
      <c r="OG12" s="16"/>
      <c r="OH12" s="16"/>
      <c r="OI12" s="16"/>
      <c r="OJ12" s="16"/>
      <c r="OK12" s="16"/>
      <c r="OL12" s="16"/>
      <c r="OM12" s="16"/>
      <c r="ON12" s="16"/>
      <c r="OO12" s="16"/>
      <c r="OP12" s="16"/>
      <c r="OQ12" s="16"/>
      <c r="OR12" s="16"/>
      <c r="OS12" s="16"/>
      <c r="OT12" s="16"/>
      <c r="OU12" s="16"/>
      <c r="OV12" s="16"/>
      <c r="OW12" s="16"/>
      <c r="OX12" s="16"/>
      <c r="OY12" s="16"/>
      <c r="OZ12" s="16"/>
      <c r="PA12" s="16"/>
      <c r="PB12" s="16"/>
      <c r="PC12" s="16"/>
      <c r="PD12" s="16"/>
      <c r="PE12" s="16"/>
      <c r="PF12" s="16"/>
      <c r="PG12" s="16"/>
      <c r="PH12" s="16"/>
      <c r="PI12" s="16"/>
      <c r="PJ12" s="16"/>
      <c r="PK12" s="16"/>
      <c r="PL12" s="16"/>
      <c r="PM12" s="16"/>
      <c r="PN12" s="16"/>
      <c r="PO12" s="16"/>
      <c r="PP12" s="16"/>
      <c r="PQ12" s="16"/>
      <c r="PR12" s="16"/>
      <c r="PS12" s="16"/>
      <c r="PT12" s="16"/>
      <c r="PU12" s="16"/>
      <c r="PV12" s="16"/>
      <c r="PW12" s="16"/>
      <c r="PX12" s="16"/>
      <c r="PY12" s="16"/>
      <c r="PZ12" s="16"/>
      <c r="QA12" s="16"/>
      <c r="QB12" s="16"/>
      <c r="QC12" s="16"/>
      <c r="QD12" s="16"/>
      <c r="QE12" s="16"/>
      <c r="QF12" s="16"/>
      <c r="QG12" s="16"/>
      <c r="QH12" s="16"/>
      <c r="QI12" s="16"/>
      <c r="QJ12" s="16"/>
      <c r="QK12" s="16"/>
      <c r="QL12" s="16"/>
      <c r="QM12" s="16"/>
      <c r="QN12" s="16"/>
      <c r="QO12" s="16"/>
      <c r="QP12" s="16"/>
      <c r="QQ12" s="16"/>
      <c r="QR12" s="16"/>
      <c r="QS12" s="16"/>
      <c r="QT12" s="16"/>
      <c r="QU12" s="16"/>
      <c r="QV12" s="16"/>
      <c r="QW12" s="16"/>
      <c r="QX12" s="16"/>
      <c r="QY12" s="16"/>
      <c r="QZ12" s="16"/>
      <c r="RA12" s="16"/>
      <c r="RB12" s="16"/>
      <c r="RC12" s="16"/>
      <c r="RD12" s="16"/>
      <c r="RE12" s="16"/>
      <c r="RF12" s="16"/>
      <c r="RG12" s="16"/>
      <c r="RH12" s="16"/>
      <c r="RI12" s="16"/>
      <c r="RJ12" s="16"/>
      <c r="RK12" s="16"/>
      <c r="RL12" s="16"/>
      <c r="RM12" s="16"/>
      <c r="RN12" s="16"/>
      <c r="RO12" s="16"/>
      <c r="RP12" s="16"/>
      <c r="RQ12" s="16"/>
      <c r="RR12" s="16"/>
      <c r="RS12" s="16"/>
      <c r="RT12" s="16"/>
      <c r="RU12" s="16"/>
      <c r="RV12" s="16"/>
      <c r="RW12" s="16"/>
      <c r="RX12" s="16"/>
      <c r="RY12" s="16"/>
      <c r="RZ12" s="16"/>
      <c r="SA12" s="16"/>
      <c r="SB12" s="16"/>
      <c r="SC12" s="16"/>
      <c r="SD12" s="16"/>
      <c r="SE12" s="16"/>
      <c r="SF12" s="16"/>
      <c r="SG12" s="16"/>
      <c r="SH12" s="16"/>
      <c r="SI12" s="16"/>
      <c r="SJ12" s="16"/>
      <c r="SK12" s="16"/>
      <c r="SL12" s="16"/>
      <c r="SM12" s="109" t="s">
        <v>20</v>
      </c>
      <c r="SN12" s="109"/>
      <c r="SO12" s="109"/>
      <c r="SP12" s="109"/>
      <c r="SQ12" s="109"/>
      <c r="SR12" s="109"/>
      <c r="SS12" s="109"/>
      <c r="ST12" s="109"/>
      <c r="SU12" s="109"/>
      <c r="SV12" s="109"/>
      <c r="SW12" s="109"/>
      <c r="SX12" s="109"/>
      <c r="SY12" s="109"/>
      <c r="SZ12" s="109"/>
      <c r="TA12" s="109"/>
    </row>
    <row r="13" spans="1:521" ht="9.75" customHeight="1">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c r="IT13" s="16"/>
      <c r="IU13" s="16"/>
      <c r="IV13" s="16"/>
      <c r="IW13" s="16"/>
      <c r="IX13" s="16"/>
      <c r="IY13" s="16"/>
      <c r="IZ13" s="16"/>
      <c r="JA13" s="16"/>
      <c r="JB13" s="16"/>
      <c r="JC13" s="16"/>
      <c r="JD13" s="16"/>
      <c r="JE13" s="16"/>
      <c r="JF13" s="16"/>
      <c r="JG13" s="16"/>
      <c r="JH13" s="16"/>
      <c r="JI13" s="16"/>
      <c r="JJ13" s="16"/>
      <c r="JK13" s="16"/>
      <c r="JL13" s="16"/>
      <c r="JM13" s="16"/>
      <c r="JN13" s="16"/>
      <c r="JO13" s="16"/>
      <c r="JP13" s="16"/>
      <c r="JQ13" s="16"/>
      <c r="JR13" s="16"/>
      <c r="JS13" s="16"/>
      <c r="JT13" s="16"/>
      <c r="JU13" s="16"/>
      <c r="JV13" s="16"/>
      <c r="JW13" s="16"/>
      <c r="JX13" s="16"/>
      <c r="JY13" s="16"/>
      <c r="JZ13" s="16"/>
      <c r="KA13" s="16"/>
      <c r="KB13" s="16"/>
      <c r="KC13" s="16"/>
      <c r="KD13" s="16"/>
      <c r="KE13" s="16"/>
      <c r="KF13" s="16"/>
      <c r="KG13" s="16"/>
      <c r="KH13" s="16"/>
      <c r="KI13" s="16"/>
      <c r="KJ13" s="16"/>
      <c r="KK13" s="16"/>
      <c r="KL13" s="16"/>
      <c r="KM13" s="16"/>
      <c r="KN13" s="16"/>
      <c r="KO13" s="16"/>
      <c r="KP13" s="16"/>
      <c r="KQ13" s="16"/>
      <c r="KR13" s="16"/>
      <c r="KS13" s="16"/>
      <c r="KT13" s="16"/>
      <c r="KU13" s="16"/>
      <c r="KV13" s="16"/>
      <c r="KW13" s="16"/>
      <c r="KX13" s="16"/>
      <c r="KY13" s="16"/>
      <c r="KZ13" s="16"/>
      <c r="LA13" s="16"/>
      <c r="LB13" s="16"/>
      <c r="LC13" s="16"/>
      <c r="LD13" s="16"/>
      <c r="LE13" s="16"/>
      <c r="LF13" s="16"/>
      <c r="LG13" s="16"/>
      <c r="LH13" s="16"/>
      <c r="LI13" s="16"/>
      <c r="LJ13" s="16"/>
      <c r="LK13" s="16"/>
      <c r="LL13" s="16"/>
      <c r="LM13" s="16"/>
      <c r="LN13" s="16"/>
      <c r="LO13" s="16"/>
      <c r="LP13" s="16"/>
      <c r="LQ13" s="16"/>
      <c r="LR13" s="16"/>
      <c r="LS13" s="16"/>
      <c r="LT13" s="16"/>
      <c r="LU13" s="16"/>
      <c r="LV13" s="16"/>
      <c r="LW13" s="16"/>
      <c r="LX13" s="16"/>
      <c r="LY13" s="16"/>
      <c r="LZ13" s="16"/>
      <c r="MA13" s="16"/>
      <c r="MB13" s="16"/>
      <c r="MC13" s="16"/>
      <c r="MD13" s="16"/>
      <c r="ME13" s="16"/>
      <c r="MF13" s="16"/>
      <c r="MG13" s="16"/>
      <c r="MH13" s="16"/>
      <c r="MI13" s="16"/>
      <c r="MJ13" s="16"/>
      <c r="MK13" s="16"/>
      <c r="ML13" s="16"/>
      <c r="MM13" s="16"/>
      <c r="MN13" s="16"/>
      <c r="MO13" s="16"/>
      <c r="MP13" s="16"/>
      <c r="MQ13" s="16"/>
      <c r="MR13" s="16"/>
      <c r="MS13" s="16"/>
      <c r="MT13" s="16"/>
      <c r="MU13" s="16"/>
      <c r="MV13" s="16"/>
      <c r="MW13" s="16"/>
      <c r="MX13" s="16"/>
      <c r="MY13" s="16"/>
      <c r="MZ13" s="16"/>
      <c r="NA13" s="16"/>
      <c r="NB13" s="16"/>
      <c r="NC13" s="16"/>
      <c r="ND13" s="16"/>
      <c r="NE13" s="16"/>
      <c r="NF13" s="16"/>
      <c r="NG13" s="16"/>
      <c r="NH13" s="16"/>
      <c r="NI13" s="16"/>
      <c r="NJ13" s="16"/>
      <c r="NK13" s="16"/>
      <c r="NL13" s="16"/>
      <c r="NM13" s="16"/>
      <c r="NN13" s="16"/>
      <c r="NO13" s="16"/>
      <c r="NP13" s="16"/>
      <c r="NQ13" s="16"/>
      <c r="NR13" s="16"/>
      <c r="NS13" s="16"/>
      <c r="NT13" s="16"/>
      <c r="NU13" s="16"/>
      <c r="NV13" s="16"/>
      <c r="NW13" s="16"/>
      <c r="NX13" s="16"/>
      <c r="NY13" s="16"/>
      <c r="NZ13" s="16"/>
      <c r="OA13" s="16"/>
      <c r="OB13" s="16"/>
      <c r="OC13" s="16"/>
      <c r="OD13" s="16"/>
      <c r="OE13" s="16"/>
      <c r="OF13" s="16"/>
      <c r="OG13" s="16"/>
      <c r="OH13" s="16"/>
      <c r="OI13" s="16"/>
      <c r="OJ13" s="16"/>
      <c r="OK13" s="16"/>
      <c r="OL13" s="16"/>
      <c r="OM13" s="16"/>
      <c r="ON13" s="16"/>
      <c r="OO13" s="16"/>
      <c r="OP13" s="16"/>
      <c r="OQ13" s="16"/>
      <c r="OR13" s="16"/>
      <c r="OS13" s="16"/>
      <c r="OT13" s="16"/>
      <c r="OU13" s="16"/>
      <c r="OV13" s="16"/>
      <c r="OW13" s="16"/>
      <c r="OX13" s="16"/>
      <c r="OY13" s="16"/>
      <c r="OZ13" s="16"/>
      <c r="PA13" s="16"/>
      <c r="PB13" s="16"/>
      <c r="PC13" s="16"/>
      <c r="PD13" s="16"/>
      <c r="PE13" s="16"/>
      <c r="PF13" s="16"/>
      <c r="PG13" s="16"/>
      <c r="PH13" s="16"/>
      <c r="PI13" s="16"/>
      <c r="PJ13" s="16"/>
      <c r="PK13" s="16"/>
      <c r="PL13" s="16"/>
      <c r="PM13" s="16"/>
      <c r="PN13" s="16"/>
      <c r="PO13" s="16"/>
      <c r="PP13" s="16"/>
      <c r="PQ13" s="16"/>
      <c r="PR13" s="16"/>
      <c r="PS13" s="16"/>
      <c r="PT13" s="16"/>
      <c r="PU13" s="16"/>
      <c r="PV13" s="16"/>
      <c r="PW13" s="16"/>
      <c r="PX13" s="16"/>
      <c r="PY13" s="16"/>
      <c r="PZ13" s="16"/>
      <c r="QA13" s="16"/>
      <c r="QB13" s="16"/>
      <c r="QC13" s="16"/>
      <c r="QD13" s="16"/>
      <c r="QE13" s="16"/>
      <c r="QF13" s="16"/>
      <c r="QG13" s="16"/>
      <c r="QH13" s="16"/>
      <c r="QI13" s="16"/>
      <c r="QJ13" s="16"/>
      <c r="QK13" s="16"/>
      <c r="QL13" s="16"/>
      <c r="QM13" s="16"/>
      <c r="QN13" s="16"/>
      <c r="QO13" s="16"/>
      <c r="QP13" s="16"/>
      <c r="QQ13" s="16"/>
      <c r="QR13" s="16"/>
      <c r="QS13" s="16"/>
      <c r="QT13" s="16"/>
      <c r="QU13" s="16"/>
      <c r="QV13" s="16"/>
      <c r="QW13" s="16"/>
      <c r="QX13" s="16"/>
      <c r="QY13" s="16"/>
      <c r="QZ13" s="16"/>
      <c r="RA13" s="16"/>
      <c r="RB13" s="16"/>
      <c r="RC13" s="16"/>
      <c r="RD13" s="16"/>
      <c r="RE13" s="16"/>
      <c r="RF13" s="16"/>
      <c r="RG13" s="16"/>
      <c r="RH13" s="16"/>
      <c r="RI13" s="16"/>
      <c r="RJ13" s="16"/>
      <c r="RK13" s="16"/>
      <c r="RL13" s="16"/>
      <c r="RM13" s="16"/>
      <c r="RN13" s="16"/>
      <c r="RO13" s="16"/>
      <c r="RP13" s="16"/>
      <c r="RQ13" s="16"/>
      <c r="RR13" s="16"/>
      <c r="RS13" s="16"/>
      <c r="RT13" s="16"/>
      <c r="RU13" s="16"/>
      <c r="RV13" s="16"/>
      <c r="RW13" s="16"/>
      <c r="RX13" s="16"/>
      <c r="RY13" s="16"/>
      <c r="RZ13" s="16"/>
      <c r="SA13" s="16"/>
      <c r="SB13" s="16"/>
      <c r="SC13" s="16"/>
      <c r="SD13" s="16"/>
      <c r="SE13" s="16"/>
      <c r="SF13" s="16"/>
      <c r="SG13" s="16"/>
      <c r="SH13" s="16"/>
      <c r="SI13" s="16"/>
      <c r="SJ13" s="16"/>
      <c r="SK13" s="16"/>
      <c r="SL13" s="16"/>
      <c r="SM13" s="110"/>
      <c r="SN13" s="110"/>
      <c r="SO13" s="110"/>
      <c r="SP13" s="110"/>
      <c r="SQ13" s="110"/>
      <c r="SR13" s="110"/>
      <c r="SS13" s="110"/>
      <c r="ST13" s="110"/>
      <c r="SU13" s="110"/>
      <c r="SV13" s="110"/>
      <c r="SW13" s="110"/>
      <c r="SX13" s="110"/>
      <c r="SY13" s="110"/>
      <c r="SZ13" s="110"/>
      <c r="TA13" s="110"/>
    </row>
    <row r="14" spans="1:521" ht="13.5" customHeight="1">
      <c r="A14" s="16"/>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16"/>
      <c r="SM14" s="6" t="s">
        <v>22</v>
      </c>
      <c r="SN14" s="5"/>
      <c r="SO14" s="5"/>
      <c r="SP14" s="5"/>
      <c r="SQ14" s="5"/>
      <c r="SR14" s="5"/>
      <c r="SS14" s="5"/>
      <c r="ST14" s="5"/>
      <c r="SU14" s="5"/>
      <c r="SV14" s="5"/>
      <c r="SW14" s="5"/>
      <c r="SX14" s="5"/>
      <c r="SY14" s="5"/>
      <c r="SZ14" s="5"/>
      <c r="TA14" s="4"/>
    </row>
    <row r="15" spans="1:521" ht="13.5" customHeight="1">
      <c r="A15" s="16"/>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16"/>
      <c r="SM15" s="3"/>
      <c r="SN15" s="2"/>
      <c r="SO15" s="2"/>
      <c r="SP15" s="2"/>
      <c r="SQ15" s="2"/>
      <c r="SR15" s="2"/>
      <c r="SS15" s="2"/>
      <c r="ST15" s="2"/>
      <c r="SU15" s="2"/>
      <c r="SV15" s="2"/>
      <c r="SW15" s="2"/>
      <c r="SX15" s="2"/>
      <c r="SY15" s="2"/>
      <c r="SZ15" s="2"/>
      <c r="TA15" s="1"/>
    </row>
    <row r="16" spans="1:521" ht="13.5" customHeight="1">
      <c r="A16" s="16"/>
      <c r="B16" s="27"/>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c r="IK16" s="16"/>
      <c r="IL16" s="16"/>
      <c r="IM16" s="16"/>
      <c r="IN16" s="16"/>
      <c r="IO16" s="16"/>
      <c r="IP16" s="16"/>
      <c r="IQ16" s="16"/>
      <c r="IR16" s="16"/>
      <c r="IS16" s="16"/>
      <c r="IT16" s="16"/>
      <c r="IU16" s="16"/>
      <c r="IV16" s="16"/>
      <c r="IW16" s="16"/>
      <c r="IX16" s="16"/>
      <c r="IY16" s="16"/>
      <c r="IZ16" s="16"/>
      <c r="JA16" s="16"/>
      <c r="JB16" s="16"/>
      <c r="JC16" s="16"/>
      <c r="JD16" s="16"/>
      <c r="JE16" s="16"/>
      <c r="JF16" s="16"/>
      <c r="JG16" s="16"/>
      <c r="JH16" s="16"/>
      <c r="JI16" s="16"/>
      <c r="JJ16" s="16"/>
      <c r="JK16" s="16"/>
      <c r="JL16" s="16"/>
      <c r="JM16" s="16"/>
      <c r="JN16" s="16"/>
      <c r="JO16" s="16"/>
      <c r="JP16" s="16"/>
      <c r="JQ16" s="16"/>
      <c r="JR16" s="16"/>
      <c r="JS16" s="16"/>
      <c r="JT16" s="16"/>
      <c r="JU16" s="16"/>
      <c r="JV16" s="16"/>
      <c r="JW16" s="16"/>
      <c r="JX16" s="16"/>
      <c r="JY16" s="16"/>
      <c r="JZ16" s="16"/>
      <c r="KA16" s="16"/>
      <c r="KB16" s="16"/>
      <c r="KC16" s="16"/>
      <c r="KD16" s="16"/>
      <c r="KE16" s="16"/>
      <c r="KF16" s="16"/>
      <c r="KG16" s="16"/>
      <c r="KH16" s="16"/>
      <c r="KI16" s="16"/>
      <c r="KJ16" s="16"/>
      <c r="KK16" s="16"/>
      <c r="KL16" s="16"/>
      <c r="KM16" s="16"/>
      <c r="KN16" s="16"/>
      <c r="KO16" s="16"/>
      <c r="KP16" s="16"/>
      <c r="KQ16" s="16"/>
      <c r="KR16" s="16"/>
      <c r="KS16" s="16"/>
      <c r="KT16" s="16"/>
      <c r="KU16" s="16"/>
      <c r="KV16" s="16"/>
      <c r="KW16" s="16"/>
      <c r="KX16" s="16"/>
      <c r="KY16" s="16"/>
      <c r="KZ16" s="16"/>
      <c r="LA16" s="16"/>
      <c r="LB16" s="16"/>
      <c r="LC16" s="16"/>
      <c r="LD16" s="16"/>
      <c r="LE16" s="16"/>
      <c r="LF16" s="16"/>
      <c r="LG16" s="16"/>
      <c r="LH16" s="16"/>
      <c r="LI16" s="16"/>
      <c r="LJ16" s="16"/>
      <c r="LK16" s="16"/>
      <c r="LL16" s="16"/>
      <c r="LM16" s="16"/>
      <c r="LN16" s="16"/>
      <c r="LO16" s="16"/>
      <c r="LP16" s="16"/>
      <c r="LQ16" s="16"/>
      <c r="LR16" s="16"/>
      <c r="LS16" s="16"/>
      <c r="LT16" s="16"/>
      <c r="LU16" s="16"/>
      <c r="LV16" s="16"/>
      <c r="LW16" s="16"/>
      <c r="LX16" s="16"/>
      <c r="LY16" s="16"/>
      <c r="LZ16" s="16"/>
      <c r="MA16" s="16"/>
      <c r="MB16" s="16"/>
      <c r="MC16" s="16"/>
      <c r="MD16" s="16"/>
      <c r="ME16" s="16"/>
      <c r="MF16" s="16"/>
      <c r="MG16" s="16"/>
      <c r="MH16" s="16"/>
      <c r="MI16" s="16"/>
      <c r="MJ16" s="16"/>
      <c r="MK16" s="16"/>
      <c r="ML16" s="16"/>
      <c r="MM16" s="16"/>
      <c r="MN16" s="16"/>
      <c r="MO16" s="16"/>
      <c r="MP16" s="16"/>
      <c r="MQ16" s="16"/>
      <c r="MR16" s="16"/>
      <c r="MS16" s="16"/>
      <c r="MT16" s="16"/>
      <c r="MU16" s="16"/>
      <c r="MV16" s="16"/>
      <c r="MW16" s="16"/>
      <c r="MX16" s="16"/>
      <c r="MY16" s="16"/>
      <c r="MZ16" s="16"/>
      <c r="NA16" s="16"/>
      <c r="NB16" s="16"/>
      <c r="NC16" s="16"/>
      <c r="ND16" s="16"/>
      <c r="NE16" s="16"/>
      <c r="NF16" s="16"/>
      <c r="NG16" s="16"/>
      <c r="NH16" s="16"/>
      <c r="NI16" s="16"/>
      <c r="NJ16" s="16"/>
      <c r="NK16" s="16"/>
      <c r="NL16" s="16"/>
      <c r="NM16" s="16"/>
      <c r="NN16" s="16"/>
      <c r="NO16" s="16"/>
      <c r="NP16" s="16"/>
      <c r="NQ16" s="16"/>
      <c r="NR16" s="16"/>
      <c r="NS16" s="16"/>
      <c r="NT16" s="16"/>
      <c r="NU16" s="16"/>
      <c r="NV16" s="16"/>
      <c r="NW16" s="16"/>
      <c r="NX16" s="16"/>
      <c r="NY16" s="16"/>
      <c r="NZ16" s="16"/>
      <c r="OA16" s="16"/>
      <c r="OB16" s="16"/>
      <c r="OC16" s="16"/>
      <c r="OD16" s="16"/>
      <c r="OE16" s="16"/>
      <c r="OF16" s="16"/>
      <c r="OG16" s="16"/>
      <c r="OH16" s="16"/>
      <c r="OI16" s="16"/>
      <c r="OJ16" s="16"/>
      <c r="OK16" s="16"/>
      <c r="OL16" s="16"/>
      <c r="OM16" s="16"/>
      <c r="ON16" s="16"/>
      <c r="OO16" s="16"/>
      <c r="OP16" s="16"/>
      <c r="OQ16" s="16"/>
      <c r="OR16" s="16"/>
      <c r="OS16" s="16"/>
      <c r="OT16" s="16"/>
      <c r="OU16" s="16"/>
      <c r="OV16" s="16"/>
      <c r="OW16" s="16"/>
      <c r="OX16" s="16"/>
      <c r="OY16" s="16"/>
      <c r="OZ16" s="16"/>
      <c r="PA16" s="16"/>
      <c r="PB16" s="16"/>
      <c r="PC16" s="16"/>
      <c r="PD16" s="16"/>
      <c r="PE16" s="16"/>
      <c r="PF16" s="16"/>
      <c r="PG16" s="16"/>
      <c r="PH16" s="16"/>
      <c r="PI16" s="16"/>
      <c r="PJ16" s="16"/>
      <c r="PK16" s="16"/>
      <c r="PL16" s="16"/>
      <c r="PM16" s="16"/>
      <c r="PN16" s="16"/>
      <c r="PO16" s="16"/>
      <c r="PP16" s="16"/>
      <c r="PQ16" s="16"/>
      <c r="PR16" s="16"/>
      <c r="PS16" s="16"/>
      <c r="PT16" s="16"/>
      <c r="PU16" s="16"/>
      <c r="PV16" s="16"/>
      <c r="PW16" s="16"/>
      <c r="PX16" s="16"/>
      <c r="PY16" s="16"/>
      <c r="PZ16" s="16"/>
      <c r="QA16" s="16"/>
      <c r="QB16" s="16"/>
      <c r="QC16" s="16"/>
      <c r="QD16" s="16"/>
      <c r="QE16" s="16"/>
      <c r="QF16" s="16"/>
      <c r="QG16" s="16"/>
      <c r="QH16" s="16"/>
      <c r="QI16" s="16"/>
      <c r="QJ16" s="16"/>
      <c r="QK16" s="16"/>
      <c r="QL16" s="16"/>
      <c r="QM16" s="16"/>
      <c r="QN16" s="16"/>
      <c r="QO16" s="16"/>
      <c r="QP16" s="16"/>
      <c r="QQ16" s="16"/>
      <c r="QR16" s="16"/>
      <c r="QS16" s="16"/>
      <c r="QT16" s="16"/>
      <c r="QU16" s="16"/>
      <c r="QV16" s="16"/>
      <c r="QW16" s="16"/>
      <c r="QX16" s="16"/>
      <c r="QY16" s="16"/>
      <c r="QZ16" s="16"/>
      <c r="RA16" s="16"/>
      <c r="RB16" s="16"/>
      <c r="RC16" s="16"/>
      <c r="RD16" s="16"/>
      <c r="RE16" s="16"/>
      <c r="RF16" s="16"/>
      <c r="RG16" s="16"/>
      <c r="RH16" s="16"/>
      <c r="RI16" s="16"/>
      <c r="RJ16" s="16"/>
      <c r="RK16" s="16"/>
      <c r="RL16" s="16"/>
      <c r="RM16" s="16"/>
      <c r="RN16" s="16"/>
      <c r="RO16" s="16"/>
      <c r="RP16" s="16"/>
      <c r="RQ16" s="16"/>
      <c r="RR16" s="16"/>
      <c r="RS16" s="16"/>
      <c r="RT16" s="16"/>
      <c r="RU16" s="16"/>
      <c r="RV16" s="16"/>
      <c r="RW16" s="16"/>
      <c r="RX16" s="16"/>
      <c r="RY16" s="16"/>
      <c r="RZ16" s="16"/>
      <c r="SA16" s="16"/>
      <c r="SB16" s="16"/>
      <c r="SC16" s="16"/>
      <c r="SD16" s="16"/>
      <c r="SE16" s="16"/>
      <c r="SF16" s="16"/>
      <c r="SG16" s="16"/>
      <c r="SH16" s="16"/>
      <c r="SI16" s="16"/>
      <c r="SJ16" s="16"/>
      <c r="SK16" s="28"/>
      <c r="SL16" s="16"/>
      <c r="SM16" s="63" t="s">
        <v>106</v>
      </c>
      <c r="SN16" s="64"/>
      <c r="SO16" s="64"/>
      <c r="SP16" s="64"/>
      <c r="SQ16" s="64"/>
      <c r="SR16" s="64"/>
      <c r="SS16" s="64"/>
      <c r="ST16" s="64"/>
      <c r="SU16" s="64"/>
      <c r="SV16" s="64"/>
      <c r="SW16" s="64"/>
      <c r="SX16" s="64"/>
      <c r="SY16" s="64"/>
      <c r="SZ16" s="64"/>
      <c r="TA16" s="65"/>
    </row>
    <row r="17" spans="1:521" ht="13.5" customHeight="1">
      <c r="A17" s="16"/>
      <c r="B17" s="27"/>
      <c r="C17" s="16"/>
      <c r="D17" s="16"/>
      <c r="E17" s="16"/>
      <c r="F17" s="16"/>
      <c r="G17" s="16"/>
      <c r="H17" s="16"/>
      <c r="I17" s="16"/>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16"/>
      <c r="DW17" s="16"/>
      <c r="DX17" s="16"/>
      <c r="DY17" s="16"/>
      <c r="DZ17" s="16"/>
      <c r="EA17" s="16"/>
      <c r="EB17" s="16"/>
      <c r="EC17" s="16"/>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16"/>
      <c r="IQ17" s="16"/>
      <c r="IR17" s="16"/>
      <c r="IS17" s="16"/>
      <c r="IT17" s="16"/>
      <c r="IU17" s="16"/>
      <c r="IV17" s="16"/>
      <c r="IW17" s="16"/>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16"/>
      <c r="NK17" s="16"/>
      <c r="NL17" s="16"/>
      <c r="NM17" s="16"/>
      <c r="NN17" s="16"/>
      <c r="NO17" s="16"/>
      <c r="NP17" s="16"/>
      <c r="NQ17" s="16"/>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16"/>
      <c r="SE17" s="16"/>
      <c r="SF17" s="16"/>
      <c r="SG17" s="16"/>
      <c r="SH17" s="16"/>
      <c r="SI17" s="16"/>
      <c r="SJ17" s="16"/>
      <c r="SK17" s="28"/>
      <c r="SL17" s="16"/>
      <c r="SM17" s="63"/>
      <c r="SN17" s="64"/>
      <c r="SO17" s="64"/>
      <c r="SP17" s="64"/>
      <c r="SQ17" s="64"/>
      <c r="SR17" s="64"/>
      <c r="SS17" s="64"/>
      <c r="ST17" s="64"/>
      <c r="SU17" s="64"/>
      <c r="SV17" s="64"/>
      <c r="SW17" s="64"/>
      <c r="SX17" s="64"/>
      <c r="SY17" s="64"/>
      <c r="SZ17" s="64"/>
      <c r="TA17" s="65"/>
    </row>
    <row r="18" spans="1:521" ht="13.5" customHeight="1">
      <c r="A18" s="16"/>
      <c r="B18" s="27"/>
      <c r="C18" s="16"/>
      <c r="D18" s="16"/>
      <c r="E18" s="16"/>
      <c r="F18" s="16"/>
      <c r="G18" s="16"/>
      <c r="H18" s="16"/>
      <c r="I18" s="16"/>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16"/>
      <c r="DW18" s="16"/>
      <c r="DX18" s="16"/>
      <c r="DY18" s="16"/>
      <c r="DZ18" s="16"/>
      <c r="EA18" s="16"/>
      <c r="EB18" s="16"/>
      <c r="EC18" s="16"/>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16"/>
      <c r="IQ18" s="16"/>
      <c r="IR18" s="16"/>
      <c r="IS18" s="16"/>
      <c r="IT18" s="16"/>
      <c r="IU18" s="16"/>
      <c r="IV18" s="16"/>
      <c r="IW18" s="16"/>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16"/>
      <c r="NK18" s="16"/>
      <c r="NL18" s="16"/>
      <c r="NM18" s="16"/>
      <c r="NN18" s="16"/>
      <c r="NO18" s="16"/>
      <c r="NP18" s="16"/>
      <c r="NQ18" s="16"/>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16"/>
      <c r="SE18" s="16"/>
      <c r="SF18" s="16"/>
      <c r="SG18" s="16"/>
      <c r="SH18" s="16"/>
      <c r="SI18" s="16"/>
      <c r="SJ18" s="16"/>
      <c r="SK18" s="28"/>
      <c r="SL18" s="16"/>
      <c r="SM18" s="63"/>
      <c r="SN18" s="64"/>
      <c r="SO18" s="64"/>
      <c r="SP18" s="64"/>
      <c r="SQ18" s="64"/>
      <c r="SR18" s="64"/>
      <c r="SS18" s="64"/>
      <c r="ST18" s="64"/>
      <c r="SU18" s="64"/>
      <c r="SV18" s="64"/>
      <c r="SW18" s="64"/>
      <c r="SX18" s="64"/>
      <c r="SY18" s="64"/>
      <c r="SZ18" s="64"/>
      <c r="TA18" s="65"/>
    </row>
    <row r="19" spans="1:521" ht="13.5" customHeight="1">
      <c r="A19" s="16"/>
      <c r="B19" s="27"/>
      <c r="C19" s="16"/>
      <c r="D19" s="16"/>
      <c r="E19" s="16"/>
      <c r="F19" s="16"/>
      <c r="G19" s="16"/>
      <c r="H19" s="16"/>
      <c r="I19" s="16"/>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16"/>
      <c r="DW19" s="16"/>
      <c r="DX19" s="16"/>
      <c r="DY19" s="16"/>
      <c r="DZ19" s="16"/>
      <c r="EA19" s="16"/>
      <c r="EB19" s="16"/>
      <c r="EC19" s="16"/>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16"/>
      <c r="IQ19" s="16"/>
      <c r="IR19" s="16"/>
      <c r="IS19" s="16"/>
      <c r="IT19" s="16"/>
      <c r="IU19" s="16"/>
      <c r="IV19" s="16"/>
      <c r="IW19" s="16"/>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16"/>
      <c r="NK19" s="16"/>
      <c r="NL19" s="16"/>
      <c r="NM19" s="16"/>
      <c r="NN19" s="16"/>
      <c r="NO19" s="16"/>
      <c r="NP19" s="16"/>
      <c r="NQ19" s="16"/>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16"/>
      <c r="SE19" s="16"/>
      <c r="SF19" s="16"/>
      <c r="SG19" s="16"/>
      <c r="SH19" s="16"/>
      <c r="SI19" s="16"/>
      <c r="SJ19" s="16"/>
      <c r="SK19" s="28"/>
      <c r="SL19" s="16"/>
      <c r="SM19" s="63"/>
      <c r="SN19" s="64"/>
      <c r="SO19" s="64"/>
      <c r="SP19" s="64"/>
      <c r="SQ19" s="64"/>
      <c r="SR19" s="64"/>
      <c r="SS19" s="64"/>
      <c r="ST19" s="64"/>
      <c r="SU19" s="64"/>
      <c r="SV19" s="64"/>
      <c r="SW19" s="64"/>
      <c r="SX19" s="64"/>
      <c r="SY19" s="64"/>
      <c r="SZ19" s="64"/>
      <c r="TA19" s="65"/>
    </row>
    <row r="20" spans="1:521" ht="13.5" customHeight="1">
      <c r="A20" s="16"/>
      <c r="B20" s="27"/>
      <c r="C20" s="16"/>
      <c r="D20" s="16"/>
      <c r="E20" s="16"/>
      <c r="F20" s="16"/>
      <c r="G20" s="16"/>
      <c r="H20" s="16"/>
      <c r="I20" s="16"/>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16"/>
      <c r="DW20" s="16"/>
      <c r="DX20" s="16"/>
      <c r="DY20" s="16"/>
      <c r="DZ20" s="16"/>
      <c r="EA20" s="16"/>
      <c r="EB20" s="16"/>
      <c r="EC20" s="16"/>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16"/>
      <c r="IQ20" s="16"/>
      <c r="IR20" s="16"/>
      <c r="IS20" s="16"/>
      <c r="IT20" s="16"/>
      <c r="IU20" s="16"/>
      <c r="IV20" s="16"/>
      <c r="IW20" s="16"/>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16"/>
      <c r="NK20" s="16"/>
      <c r="NL20" s="16"/>
      <c r="NM20" s="16"/>
      <c r="NN20" s="16"/>
      <c r="NO20" s="16"/>
      <c r="NP20" s="16"/>
      <c r="NQ20" s="16"/>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16"/>
      <c r="SE20" s="16"/>
      <c r="SF20" s="16"/>
      <c r="SG20" s="16"/>
      <c r="SH20" s="16"/>
      <c r="SI20" s="16"/>
      <c r="SJ20" s="16"/>
      <c r="SK20" s="28"/>
      <c r="SL20" s="16"/>
      <c r="SM20" s="63"/>
      <c r="SN20" s="64"/>
      <c r="SO20" s="64"/>
      <c r="SP20" s="64"/>
      <c r="SQ20" s="64"/>
      <c r="SR20" s="64"/>
      <c r="SS20" s="64"/>
      <c r="ST20" s="64"/>
      <c r="SU20" s="64"/>
      <c r="SV20" s="64"/>
      <c r="SW20" s="64"/>
      <c r="SX20" s="64"/>
      <c r="SY20" s="64"/>
      <c r="SZ20" s="64"/>
      <c r="TA20" s="65"/>
    </row>
    <row r="21" spans="1:521" ht="13.5" customHeight="1">
      <c r="A21" s="16"/>
      <c r="B21" s="27"/>
      <c r="C21" s="16"/>
      <c r="D21" s="16"/>
      <c r="E21" s="16"/>
      <c r="F21" s="16"/>
      <c r="G21" s="16"/>
      <c r="H21" s="16"/>
      <c r="I21" s="16"/>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16"/>
      <c r="DW21" s="16"/>
      <c r="DX21" s="16"/>
      <c r="DY21" s="16"/>
      <c r="DZ21" s="16"/>
      <c r="EA21" s="16"/>
      <c r="EB21" s="16"/>
      <c r="EC21" s="16"/>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16"/>
      <c r="IQ21" s="16"/>
      <c r="IR21" s="16"/>
      <c r="IS21" s="16"/>
      <c r="IT21" s="16"/>
      <c r="IU21" s="16"/>
      <c r="IV21" s="16"/>
      <c r="IW21" s="16"/>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16"/>
      <c r="NK21" s="16"/>
      <c r="NL21" s="16"/>
      <c r="NM21" s="16"/>
      <c r="NN21" s="16"/>
      <c r="NO21" s="16"/>
      <c r="NP21" s="16"/>
      <c r="NQ21" s="16"/>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16"/>
      <c r="SE21" s="16"/>
      <c r="SF21" s="16"/>
      <c r="SG21" s="16"/>
      <c r="SH21" s="16"/>
      <c r="SI21" s="16"/>
      <c r="SJ21" s="16"/>
      <c r="SK21" s="28"/>
      <c r="SL21" s="16"/>
      <c r="SM21" s="63"/>
      <c r="SN21" s="64"/>
      <c r="SO21" s="64"/>
      <c r="SP21" s="64"/>
      <c r="SQ21" s="64"/>
      <c r="SR21" s="64"/>
      <c r="SS21" s="64"/>
      <c r="ST21" s="64"/>
      <c r="SU21" s="64"/>
      <c r="SV21" s="64"/>
      <c r="SW21" s="64"/>
      <c r="SX21" s="64"/>
      <c r="SY21" s="64"/>
      <c r="SZ21" s="64"/>
      <c r="TA21" s="65"/>
    </row>
    <row r="22" spans="1:521" ht="13.5" customHeight="1">
      <c r="A22" s="16"/>
      <c r="B22" s="27"/>
      <c r="C22" s="16"/>
      <c r="D22" s="16"/>
      <c r="E22" s="16"/>
      <c r="F22" s="16"/>
      <c r="G22" s="16"/>
      <c r="H22" s="16"/>
      <c r="I22" s="16"/>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16"/>
      <c r="DW22" s="16"/>
      <c r="DX22" s="16"/>
      <c r="DY22" s="16"/>
      <c r="DZ22" s="16"/>
      <c r="EA22" s="16"/>
      <c r="EB22" s="16"/>
      <c r="EC22" s="16"/>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16"/>
      <c r="IQ22" s="16"/>
      <c r="IR22" s="16"/>
      <c r="IS22" s="16"/>
      <c r="IT22" s="16"/>
      <c r="IU22" s="16"/>
      <c r="IV22" s="16"/>
      <c r="IW22" s="16"/>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16"/>
      <c r="NK22" s="16"/>
      <c r="NL22" s="16"/>
      <c r="NM22" s="16"/>
      <c r="NN22" s="16"/>
      <c r="NO22" s="16"/>
      <c r="NP22" s="16"/>
      <c r="NQ22" s="16"/>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16"/>
      <c r="SE22" s="16"/>
      <c r="SF22" s="16"/>
      <c r="SG22" s="16"/>
      <c r="SH22" s="16"/>
      <c r="SI22" s="16"/>
      <c r="SJ22" s="16"/>
      <c r="SK22" s="28"/>
      <c r="SL22" s="16"/>
      <c r="SM22" s="63"/>
      <c r="SN22" s="64"/>
      <c r="SO22" s="64"/>
      <c r="SP22" s="64"/>
      <c r="SQ22" s="64"/>
      <c r="SR22" s="64"/>
      <c r="SS22" s="64"/>
      <c r="ST22" s="64"/>
      <c r="SU22" s="64"/>
      <c r="SV22" s="64"/>
      <c r="SW22" s="64"/>
      <c r="SX22" s="64"/>
      <c r="SY22" s="64"/>
      <c r="SZ22" s="64"/>
      <c r="TA22" s="65"/>
    </row>
    <row r="23" spans="1:521" ht="13.5" customHeight="1">
      <c r="A23" s="16"/>
      <c r="B23" s="27"/>
      <c r="C23" s="16"/>
      <c r="D23" s="16"/>
      <c r="E23" s="16"/>
      <c r="F23" s="16"/>
      <c r="G23" s="16"/>
      <c r="H23" s="16"/>
      <c r="I23" s="16"/>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16"/>
      <c r="DW23" s="16"/>
      <c r="DX23" s="16"/>
      <c r="DY23" s="16"/>
      <c r="DZ23" s="16"/>
      <c r="EA23" s="16"/>
      <c r="EB23" s="16"/>
      <c r="EC23" s="16"/>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16"/>
      <c r="IQ23" s="16"/>
      <c r="IR23" s="16"/>
      <c r="IS23" s="16"/>
      <c r="IT23" s="16"/>
      <c r="IU23" s="16"/>
      <c r="IV23" s="16"/>
      <c r="IW23" s="16"/>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16"/>
      <c r="NK23" s="16"/>
      <c r="NL23" s="16"/>
      <c r="NM23" s="16"/>
      <c r="NN23" s="16"/>
      <c r="NO23" s="16"/>
      <c r="NP23" s="16"/>
      <c r="NQ23" s="16"/>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16"/>
      <c r="SE23" s="16"/>
      <c r="SF23" s="16"/>
      <c r="SG23" s="16"/>
      <c r="SH23" s="16"/>
      <c r="SI23" s="16"/>
      <c r="SJ23" s="16"/>
      <c r="SK23" s="28"/>
      <c r="SL23" s="16"/>
      <c r="SM23" s="63"/>
      <c r="SN23" s="64"/>
      <c r="SO23" s="64"/>
      <c r="SP23" s="64"/>
      <c r="SQ23" s="64"/>
      <c r="SR23" s="64"/>
      <c r="SS23" s="64"/>
      <c r="ST23" s="64"/>
      <c r="SU23" s="64"/>
      <c r="SV23" s="64"/>
      <c r="SW23" s="64"/>
      <c r="SX23" s="64"/>
      <c r="SY23" s="64"/>
      <c r="SZ23" s="64"/>
      <c r="TA23" s="65"/>
    </row>
    <row r="24" spans="1:521" ht="13.5" customHeight="1">
      <c r="A24" s="16"/>
      <c r="B24" s="27"/>
      <c r="C24" s="16"/>
      <c r="D24" s="16"/>
      <c r="E24" s="16"/>
      <c r="F24" s="16"/>
      <c r="G24" s="16"/>
      <c r="H24" s="16"/>
      <c r="I24" s="16"/>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16"/>
      <c r="DW24" s="16"/>
      <c r="DX24" s="16"/>
      <c r="DY24" s="16"/>
      <c r="DZ24" s="16"/>
      <c r="EA24" s="16"/>
      <c r="EB24" s="16"/>
      <c r="EC24" s="16"/>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16"/>
      <c r="IQ24" s="16"/>
      <c r="IR24" s="16"/>
      <c r="IS24" s="16"/>
      <c r="IT24" s="16"/>
      <c r="IU24" s="16"/>
      <c r="IV24" s="16"/>
      <c r="IW24" s="16"/>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16"/>
      <c r="NK24" s="16"/>
      <c r="NL24" s="16"/>
      <c r="NM24" s="16"/>
      <c r="NN24" s="16"/>
      <c r="NO24" s="16"/>
      <c r="NP24" s="16"/>
      <c r="NQ24" s="16"/>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16"/>
      <c r="SE24" s="16"/>
      <c r="SF24" s="16"/>
      <c r="SG24" s="16"/>
      <c r="SH24" s="16"/>
      <c r="SI24" s="16"/>
      <c r="SJ24" s="16"/>
      <c r="SK24" s="28"/>
      <c r="SL24" s="16"/>
      <c r="SM24" s="63"/>
      <c r="SN24" s="64"/>
      <c r="SO24" s="64"/>
      <c r="SP24" s="64"/>
      <c r="SQ24" s="64"/>
      <c r="SR24" s="64"/>
      <c r="SS24" s="64"/>
      <c r="ST24" s="64"/>
      <c r="SU24" s="64"/>
      <c r="SV24" s="64"/>
      <c r="SW24" s="64"/>
      <c r="SX24" s="64"/>
      <c r="SY24" s="64"/>
      <c r="SZ24" s="64"/>
      <c r="TA24" s="65"/>
    </row>
    <row r="25" spans="1:521" ht="13.5" customHeight="1">
      <c r="A25" s="16"/>
      <c r="B25" s="27"/>
      <c r="C25" s="16"/>
      <c r="D25" s="16"/>
      <c r="E25" s="16"/>
      <c r="F25" s="16"/>
      <c r="G25" s="16"/>
      <c r="H25" s="16"/>
      <c r="I25" s="16"/>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16"/>
      <c r="DW25" s="16"/>
      <c r="DX25" s="16"/>
      <c r="DY25" s="16"/>
      <c r="DZ25" s="16"/>
      <c r="EA25" s="16"/>
      <c r="EB25" s="16"/>
      <c r="EC25" s="16"/>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16"/>
      <c r="IQ25" s="16"/>
      <c r="IR25" s="16"/>
      <c r="IS25" s="16"/>
      <c r="IT25" s="16"/>
      <c r="IU25" s="16"/>
      <c r="IV25" s="16"/>
      <c r="IW25" s="16"/>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16"/>
      <c r="NK25" s="16"/>
      <c r="NL25" s="16"/>
      <c r="NM25" s="16"/>
      <c r="NN25" s="16"/>
      <c r="NO25" s="16"/>
      <c r="NP25" s="16"/>
      <c r="NQ25" s="16"/>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16"/>
      <c r="SE25" s="16"/>
      <c r="SF25" s="16"/>
      <c r="SG25" s="16"/>
      <c r="SH25" s="16"/>
      <c r="SI25" s="16"/>
      <c r="SJ25" s="16"/>
      <c r="SK25" s="28"/>
      <c r="SL25" s="16"/>
      <c r="SM25" s="63"/>
      <c r="SN25" s="64"/>
      <c r="SO25" s="64"/>
      <c r="SP25" s="64"/>
      <c r="SQ25" s="64"/>
      <c r="SR25" s="64"/>
      <c r="SS25" s="64"/>
      <c r="ST25" s="64"/>
      <c r="SU25" s="64"/>
      <c r="SV25" s="64"/>
      <c r="SW25" s="64"/>
      <c r="SX25" s="64"/>
      <c r="SY25" s="64"/>
      <c r="SZ25" s="64"/>
      <c r="TA25" s="65"/>
    </row>
    <row r="26" spans="1:521" ht="13.5" customHeight="1">
      <c r="A26" s="16"/>
      <c r="B26" s="27"/>
      <c r="C26" s="16"/>
      <c r="D26" s="16"/>
      <c r="E26" s="16"/>
      <c r="F26" s="16"/>
      <c r="G26" s="16"/>
      <c r="H26" s="16"/>
      <c r="I26" s="16"/>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16"/>
      <c r="DW26" s="16"/>
      <c r="DX26" s="16"/>
      <c r="DY26" s="16"/>
      <c r="DZ26" s="16"/>
      <c r="EA26" s="16"/>
      <c r="EB26" s="16"/>
      <c r="EC26" s="16"/>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16"/>
      <c r="IQ26" s="16"/>
      <c r="IR26" s="16"/>
      <c r="IS26" s="16"/>
      <c r="IT26" s="16"/>
      <c r="IU26" s="16"/>
      <c r="IV26" s="16"/>
      <c r="IW26" s="16"/>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16"/>
      <c r="NK26" s="16"/>
      <c r="NL26" s="16"/>
      <c r="NM26" s="16"/>
      <c r="NN26" s="16"/>
      <c r="NO26" s="16"/>
      <c r="NP26" s="16"/>
      <c r="NQ26" s="16"/>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16"/>
      <c r="SE26" s="16"/>
      <c r="SF26" s="16"/>
      <c r="SG26" s="16"/>
      <c r="SH26" s="16"/>
      <c r="SI26" s="16"/>
      <c r="SJ26" s="16"/>
      <c r="SK26" s="28"/>
      <c r="SL26" s="16"/>
      <c r="SM26" s="63"/>
      <c r="SN26" s="64"/>
      <c r="SO26" s="64"/>
      <c r="SP26" s="64"/>
      <c r="SQ26" s="64"/>
      <c r="SR26" s="64"/>
      <c r="SS26" s="64"/>
      <c r="ST26" s="64"/>
      <c r="SU26" s="64"/>
      <c r="SV26" s="64"/>
      <c r="SW26" s="64"/>
      <c r="SX26" s="64"/>
      <c r="SY26" s="64"/>
      <c r="SZ26" s="64"/>
      <c r="TA26" s="65"/>
    </row>
    <row r="27" spans="1:521" ht="13.5" customHeight="1">
      <c r="A27" s="16"/>
      <c r="B27" s="27"/>
      <c r="C27" s="16"/>
      <c r="D27" s="16"/>
      <c r="E27" s="16"/>
      <c r="F27" s="16"/>
      <c r="G27" s="16"/>
      <c r="H27" s="16"/>
      <c r="I27" s="16"/>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16"/>
      <c r="DW27" s="16"/>
      <c r="DX27" s="16"/>
      <c r="DY27" s="16"/>
      <c r="DZ27" s="16"/>
      <c r="EA27" s="16"/>
      <c r="EB27" s="16"/>
      <c r="EC27" s="16"/>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16"/>
      <c r="IQ27" s="16"/>
      <c r="IR27" s="16"/>
      <c r="IS27" s="16"/>
      <c r="IT27" s="16"/>
      <c r="IU27" s="16"/>
      <c r="IV27" s="16"/>
      <c r="IW27" s="16"/>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16"/>
      <c r="NK27" s="16"/>
      <c r="NL27" s="16"/>
      <c r="NM27" s="16"/>
      <c r="NN27" s="16"/>
      <c r="NO27" s="16"/>
      <c r="NP27" s="16"/>
      <c r="NQ27" s="16"/>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16"/>
      <c r="SE27" s="16"/>
      <c r="SF27" s="16"/>
      <c r="SG27" s="16"/>
      <c r="SH27" s="16"/>
      <c r="SI27" s="16"/>
      <c r="SJ27" s="16"/>
      <c r="SK27" s="28"/>
      <c r="SL27" s="16"/>
      <c r="SM27" s="63"/>
      <c r="SN27" s="64"/>
      <c r="SO27" s="64"/>
      <c r="SP27" s="64"/>
      <c r="SQ27" s="64"/>
      <c r="SR27" s="64"/>
      <c r="SS27" s="64"/>
      <c r="ST27" s="64"/>
      <c r="SU27" s="64"/>
      <c r="SV27" s="64"/>
      <c r="SW27" s="64"/>
      <c r="SX27" s="64"/>
      <c r="SY27" s="64"/>
      <c r="SZ27" s="64"/>
      <c r="TA27" s="65"/>
    </row>
    <row r="28" spans="1:521" ht="13.5" customHeight="1">
      <c r="A28" s="16"/>
      <c r="B28" s="27"/>
      <c r="C28" s="16"/>
      <c r="D28" s="16"/>
      <c r="E28" s="16"/>
      <c r="F28" s="16"/>
      <c r="G28" s="16"/>
      <c r="H28" s="16"/>
      <c r="I28" s="16"/>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16"/>
      <c r="DW28" s="16"/>
      <c r="DX28" s="16"/>
      <c r="DY28" s="16"/>
      <c r="DZ28" s="16"/>
      <c r="EA28" s="16"/>
      <c r="EB28" s="16"/>
      <c r="EC28" s="16"/>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16"/>
      <c r="IQ28" s="16"/>
      <c r="IR28" s="16"/>
      <c r="IS28" s="16"/>
      <c r="IT28" s="16"/>
      <c r="IU28" s="16"/>
      <c r="IV28" s="16"/>
      <c r="IW28" s="16"/>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16"/>
      <c r="NK28" s="16"/>
      <c r="NL28" s="16"/>
      <c r="NM28" s="16"/>
      <c r="NN28" s="16"/>
      <c r="NO28" s="16"/>
      <c r="NP28" s="16"/>
      <c r="NQ28" s="16"/>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16"/>
      <c r="SE28" s="16"/>
      <c r="SF28" s="16"/>
      <c r="SG28" s="16"/>
      <c r="SH28" s="16"/>
      <c r="SI28" s="16"/>
      <c r="SJ28" s="16"/>
      <c r="SK28" s="28"/>
      <c r="SL28" s="16"/>
      <c r="SM28" s="63"/>
      <c r="SN28" s="64"/>
      <c r="SO28" s="64"/>
      <c r="SP28" s="64"/>
      <c r="SQ28" s="64"/>
      <c r="SR28" s="64"/>
      <c r="SS28" s="64"/>
      <c r="ST28" s="64"/>
      <c r="SU28" s="64"/>
      <c r="SV28" s="64"/>
      <c r="SW28" s="64"/>
      <c r="SX28" s="64"/>
      <c r="SY28" s="64"/>
      <c r="SZ28" s="64"/>
      <c r="TA28" s="65"/>
    </row>
    <row r="29" spans="1:521" ht="13.5" customHeight="1">
      <c r="A29" s="16"/>
      <c r="B29" s="27"/>
      <c r="C29" s="16"/>
      <c r="D29" s="16"/>
      <c r="E29" s="16"/>
      <c r="F29" s="16"/>
      <c r="G29" s="16"/>
      <c r="H29" s="16"/>
      <c r="I29" s="16"/>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16"/>
      <c r="DW29" s="16"/>
      <c r="DX29" s="16"/>
      <c r="DY29" s="16"/>
      <c r="DZ29" s="16"/>
      <c r="EA29" s="16"/>
      <c r="EB29" s="16"/>
      <c r="EC29" s="16"/>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16"/>
      <c r="IQ29" s="16"/>
      <c r="IR29" s="16"/>
      <c r="IS29" s="16"/>
      <c r="IT29" s="16"/>
      <c r="IU29" s="16"/>
      <c r="IV29" s="16"/>
      <c r="IW29" s="16"/>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16"/>
      <c r="NK29" s="16"/>
      <c r="NL29" s="16"/>
      <c r="NM29" s="16"/>
      <c r="NN29" s="16"/>
      <c r="NO29" s="16"/>
      <c r="NP29" s="16"/>
      <c r="NQ29" s="16"/>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16"/>
      <c r="SE29" s="16"/>
      <c r="SF29" s="16"/>
      <c r="SG29" s="16"/>
      <c r="SH29" s="16"/>
      <c r="SI29" s="16"/>
      <c r="SJ29" s="16"/>
      <c r="SK29" s="28"/>
      <c r="SL29" s="16"/>
      <c r="SM29" s="63"/>
      <c r="SN29" s="64"/>
      <c r="SO29" s="64"/>
      <c r="SP29" s="64"/>
      <c r="SQ29" s="64"/>
      <c r="SR29" s="64"/>
      <c r="SS29" s="64"/>
      <c r="ST29" s="64"/>
      <c r="SU29" s="64"/>
      <c r="SV29" s="64"/>
      <c r="SW29" s="64"/>
      <c r="SX29" s="64"/>
      <c r="SY29" s="64"/>
      <c r="SZ29" s="64"/>
      <c r="TA29" s="65"/>
    </row>
    <row r="30" spans="1:521" ht="13.5" customHeight="1">
      <c r="A30" s="16"/>
      <c r="B30" s="27"/>
      <c r="C30" s="16"/>
      <c r="D30" s="16"/>
      <c r="E30" s="16"/>
      <c r="F30" s="16"/>
      <c r="G30" s="16"/>
      <c r="H30" s="16"/>
      <c r="I30" s="16"/>
      <c r="J30" s="29"/>
      <c r="K30" s="16"/>
      <c r="L30" s="30"/>
      <c r="M30" s="30"/>
      <c r="N30" s="30"/>
      <c r="O30" s="30"/>
      <c r="P30" s="30"/>
      <c r="Q30" s="30"/>
      <c r="R30" s="30"/>
      <c r="S30" s="30"/>
      <c r="T30" s="30"/>
      <c r="U30" s="30"/>
      <c r="V30" s="30"/>
      <c r="W30" s="30"/>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16"/>
      <c r="DW30" s="16"/>
      <c r="DX30" s="16"/>
      <c r="DY30" s="16"/>
      <c r="DZ30" s="16"/>
      <c r="EA30" s="16"/>
      <c r="EB30" s="16"/>
      <c r="EC30" s="16"/>
      <c r="ED30" s="29"/>
      <c r="EE30" s="16"/>
      <c r="EF30" s="30"/>
      <c r="EG30" s="30"/>
      <c r="EH30" s="30"/>
      <c r="EI30" s="30"/>
      <c r="EJ30" s="30"/>
      <c r="EK30" s="30"/>
      <c r="EL30" s="30"/>
      <c r="EM30" s="30"/>
      <c r="EN30" s="30"/>
      <c r="EO30" s="30"/>
      <c r="EP30" s="30"/>
      <c r="EQ30" s="30"/>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16"/>
      <c r="IQ30" s="16"/>
      <c r="IR30" s="16"/>
      <c r="IS30" s="16"/>
      <c r="IT30" s="16"/>
      <c r="IU30" s="16"/>
      <c r="IV30" s="16"/>
      <c r="IW30" s="16"/>
      <c r="IX30" s="29"/>
      <c r="IY30" s="16"/>
      <c r="IZ30" s="30"/>
      <c r="JA30" s="30"/>
      <c r="JB30" s="30"/>
      <c r="JC30" s="30"/>
      <c r="JD30" s="30"/>
      <c r="JE30" s="30"/>
      <c r="JF30" s="30"/>
      <c r="JG30" s="30"/>
      <c r="JH30" s="30"/>
      <c r="JI30" s="30"/>
      <c r="JJ30" s="30"/>
      <c r="JK30" s="30"/>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16"/>
      <c r="NK30" s="16"/>
      <c r="NL30" s="16"/>
      <c r="NM30" s="16"/>
      <c r="NN30" s="16"/>
      <c r="NO30" s="16"/>
      <c r="NP30" s="16"/>
      <c r="NQ30" s="16"/>
      <c r="NR30" s="29"/>
      <c r="NS30" s="16"/>
      <c r="NT30" s="30"/>
      <c r="NU30" s="30"/>
      <c r="NV30" s="30"/>
      <c r="NW30" s="30"/>
      <c r="NX30" s="30"/>
      <c r="NY30" s="30"/>
      <c r="NZ30" s="30"/>
      <c r="OA30" s="30"/>
      <c r="OB30" s="30"/>
      <c r="OC30" s="30"/>
      <c r="OD30" s="30"/>
      <c r="OE30" s="30"/>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16"/>
      <c r="SE30" s="16"/>
      <c r="SF30" s="16"/>
      <c r="SG30" s="16"/>
      <c r="SH30" s="16"/>
      <c r="SI30" s="16"/>
      <c r="SJ30" s="16"/>
      <c r="SK30" s="28"/>
      <c r="SL30" s="16"/>
      <c r="SM30" s="63"/>
      <c r="SN30" s="64"/>
      <c r="SO30" s="64"/>
      <c r="SP30" s="64"/>
      <c r="SQ30" s="64"/>
      <c r="SR30" s="64"/>
      <c r="SS30" s="64"/>
      <c r="ST30" s="64"/>
      <c r="SU30" s="64"/>
      <c r="SV30" s="64"/>
      <c r="SW30" s="64"/>
      <c r="SX30" s="64"/>
      <c r="SY30" s="64"/>
      <c r="SZ30" s="64"/>
      <c r="TA30" s="65"/>
    </row>
    <row r="31" spans="1:521" ht="13.5" customHeight="1">
      <c r="A31" s="16"/>
      <c r="B31" s="27"/>
      <c r="C31" s="16"/>
      <c r="D31" s="16"/>
      <c r="E31" s="16"/>
      <c r="F31" s="16"/>
      <c r="G31" s="16"/>
      <c r="H31" s="16"/>
      <c r="I31" s="16"/>
      <c r="J31" s="29"/>
      <c r="K31" s="16"/>
      <c r="L31" s="92"/>
      <c r="M31" s="92"/>
      <c r="N31" s="92"/>
      <c r="O31" s="92"/>
      <c r="P31" s="92"/>
      <c r="Q31" s="92"/>
      <c r="R31" s="92"/>
      <c r="S31" s="92"/>
      <c r="T31" s="92"/>
      <c r="U31" s="92"/>
      <c r="V31" s="92"/>
      <c r="W31" s="93"/>
      <c r="X31" s="94" t="str">
        <f>データ!$B$10</f>
        <v>H29</v>
      </c>
      <c r="Y31" s="95"/>
      <c r="Z31" s="95"/>
      <c r="AA31" s="95"/>
      <c r="AB31" s="95"/>
      <c r="AC31" s="95"/>
      <c r="AD31" s="95"/>
      <c r="AE31" s="95"/>
      <c r="AF31" s="95"/>
      <c r="AG31" s="95"/>
      <c r="AH31" s="95"/>
      <c r="AI31" s="95"/>
      <c r="AJ31" s="95"/>
      <c r="AK31" s="95"/>
      <c r="AL31" s="95"/>
      <c r="AM31" s="95"/>
      <c r="AN31" s="95"/>
      <c r="AO31" s="95"/>
      <c r="AP31" s="95"/>
      <c r="AQ31" s="96"/>
      <c r="AR31" s="94" t="str">
        <f>データ!$C$10</f>
        <v>H30</v>
      </c>
      <c r="AS31" s="95"/>
      <c r="AT31" s="95"/>
      <c r="AU31" s="95"/>
      <c r="AV31" s="95"/>
      <c r="AW31" s="95"/>
      <c r="AX31" s="95"/>
      <c r="AY31" s="95"/>
      <c r="AZ31" s="95"/>
      <c r="BA31" s="95"/>
      <c r="BB31" s="95"/>
      <c r="BC31" s="95"/>
      <c r="BD31" s="95"/>
      <c r="BE31" s="95"/>
      <c r="BF31" s="95"/>
      <c r="BG31" s="95"/>
      <c r="BH31" s="95"/>
      <c r="BI31" s="95"/>
      <c r="BJ31" s="95"/>
      <c r="BK31" s="96"/>
      <c r="BL31" s="94" t="str">
        <f>データ!$D$10</f>
        <v>R01</v>
      </c>
      <c r="BM31" s="95"/>
      <c r="BN31" s="95"/>
      <c r="BO31" s="95"/>
      <c r="BP31" s="95"/>
      <c r="BQ31" s="95"/>
      <c r="BR31" s="95"/>
      <c r="BS31" s="95"/>
      <c r="BT31" s="95"/>
      <c r="BU31" s="95"/>
      <c r="BV31" s="95"/>
      <c r="BW31" s="95"/>
      <c r="BX31" s="95"/>
      <c r="BY31" s="95"/>
      <c r="BZ31" s="95"/>
      <c r="CA31" s="95"/>
      <c r="CB31" s="95"/>
      <c r="CC31" s="95"/>
      <c r="CD31" s="95"/>
      <c r="CE31" s="96"/>
      <c r="CF31" s="94" t="str">
        <f>データ!$E$10</f>
        <v>R02</v>
      </c>
      <c r="CG31" s="95"/>
      <c r="CH31" s="95"/>
      <c r="CI31" s="95"/>
      <c r="CJ31" s="95"/>
      <c r="CK31" s="95"/>
      <c r="CL31" s="95"/>
      <c r="CM31" s="95"/>
      <c r="CN31" s="95"/>
      <c r="CO31" s="95"/>
      <c r="CP31" s="95"/>
      <c r="CQ31" s="95"/>
      <c r="CR31" s="95"/>
      <c r="CS31" s="95"/>
      <c r="CT31" s="95"/>
      <c r="CU31" s="95"/>
      <c r="CV31" s="95"/>
      <c r="CW31" s="95"/>
      <c r="CX31" s="95"/>
      <c r="CY31" s="96"/>
      <c r="CZ31" s="94" t="str">
        <f>データ!$F$10</f>
        <v>R03</v>
      </c>
      <c r="DA31" s="95"/>
      <c r="DB31" s="95"/>
      <c r="DC31" s="95"/>
      <c r="DD31" s="95"/>
      <c r="DE31" s="95"/>
      <c r="DF31" s="95"/>
      <c r="DG31" s="95"/>
      <c r="DH31" s="95"/>
      <c r="DI31" s="95"/>
      <c r="DJ31" s="95"/>
      <c r="DK31" s="95"/>
      <c r="DL31" s="95"/>
      <c r="DM31" s="95"/>
      <c r="DN31" s="95"/>
      <c r="DO31" s="95"/>
      <c r="DP31" s="95"/>
      <c r="DQ31" s="95"/>
      <c r="DR31" s="95"/>
      <c r="DS31" s="96"/>
      <c r="DT31" s="30"/>
      <c r="DU31" s="32"/>
      <c r="DV31" s="16"/>
      <c r="DW31" s="16"/>
      <c r="DX31" s="16"/>
      <c r="DY31" s="16"/>
      <c r="DZ31" s="16"/>
      <c r="EA31" s="16"/>
      <c r="EB31" s="16"/>
      <c r="EC31" s="16"/>
      <c r="ED31" s="29"/>
      <c r="EE31" s="16"/>
      <c r="EF31" s="92"/>
      <c r="EG31" s="92"/>
      <c r="EH31" s="92"/>
      <c r="EI31" s="92"/>
      <c r="EJ31" s="92"/>
      <c r="EK31" s="92"/>
      <c r="EL31" s="92"/>
      <c r="EM31" s="92"/>
      <c r="EN31" s="92"/>
      <c r="EO31" s="92"/>
      <c r="EP31" s="92"/>
      <c r="EQ31" s="93"/>
      <c r="ER31" s="94" t="str">
        <f>データ!$B$10</f>
        <v>H29</v>
      </c>
      <c r="ES31" s="95"/>
      <c r="ET31" s="95"/>
      <c r="EU31" s="95"/>
      <c r="EV31" s="95"/>
      <c r="EW31" s="95"/>
      <c r="EX31" s="95"/>
      <c r="EY31" s="95"/>
      <c r="EZ31" s="95"/>
      <c r="FA31" s="95"/>
      <c r="FB31" s="95"/>
      <c r="FC31" s="95"/>
      <c r="FD31" s="95"/>
      <c r="FE31" s="95"/>
      <c r="FF31" s="95"/>
      <c r="FG31" s="95"/>
      <c r="FH31" s="95"/>
      <c r="FI31" s="95"/>
      <c r="FJ31" s="95"/>
      <c r="FK31" s="96"/>
      <c r="FL31" s="94" t="str">
        <f>データ!$C$10</f>
        <v>H30</v>
      </c>
      <c r="FM31" s="95"/>
      <c r="FN31" s="95"/>
      <c r="FO31" s="95"/>
      <c r="FP31" s="95"/>
      <c r="FQ31" s="95"/>
      <c r="FR31" s="95"/>
      <c r="FS31" s="95"/>
      <c r="FT31" s="95"/>
      <c r="FU31" s="95"/>
      <c r="FV31" s="95"/>
      <c r="FW31" s="95"/>
      <c r="FX31" s="95"/>
      <c r="FY31" s="95"/>
      <c r="FZ31" s="95"/>
      <c r="GA31" s="95"/>
      <c r="GB31" s="95"/>
      <c r="GC31" s="95"/>
      <c r="GD31" s="95"/>
      <c r="GE31" s="96"/>
      <c r="GF31" s="94" t="str">
        <f>データ!$D$10</f>
        <v>R01</v>
      </c>
      <c r="GG31" s="95"/>
      <c r="GH31" s="95"/>
      <c r="GI31" s="95"/>
      <c r="GJ31" s="95"/>
      <c r="GK31" s="95"/>
      <c r="GL31" s="95"/>
      <c r="GM31" s="95"/>
      <c r="GN31" s="95"/>
      <c r="GO31" s="95"/>
      <c r="GP31" s="95"/>
      <c r="GQ31" s="95"/>
      <c r="GR31" s="95"/>
      <c r="GS31" s="95"/>
      <c r="GT31" s="95"/>
      <c r="GU31" s="95"/>
      <c r="GV31" s="95"/>
      <c r="GW31" s="95"/>
      <c r="GX31" s="95"/>
      <c r="GY31" s="96"/>
      <c r="GZ31" s="94" t="str">
        <f>データ!$E$10</f>
        <v>R02</v>
      </c>
      <c r="HA31" s="95"/>
      <c r="HB31" s="95"/>
      <c r="HC31" s="95"/>
      <c r="HD31" s="95"/>
      <c r="HE31" s="95"/>
      <c r="HF31" s="95"/>
      <c r="HG31" s="95"/>
      <c r="HH31" s="95"/>
      <c r="HI31" s="95"/>
      <c r="HJ31" s="95"/>
      <c r="HK31" s="95"/>
      <c r="HL31" s="95"/>
      <c r="HM31" s="95"/>
      <c r="HN31" s="95"/>
      <c r="HO31" s="95"/>
      <c r="HP31" s="95"/>
      <c r="HQ31" s="95"/>
      <c r="HR31" s="95"/>
      <c r="HS31" s="96"/>
      <c r="HT31" s="94" t="str">
        <f>データ!$F$10</f>
        <v>R03</v>
      </c>
      <c r="HU31" s="95"/>
      <c r="HV31" s="95"/>
      <c r="HW31" s="95"/>
      <c r="HX31" s="95"/>
      <c r="HY31" s="95"/>
      <c r="HZ31" s="95"/>
      <c r="IA31" s="95"/>
      <c r="IB31" s="95"/>
      <c r="IC31" s="95"/>
      <c r="ID31" s="95"/>
      <c r="IE31" s="95"/>
      <c r="IF31" s="95"/>
      <c r="IG31" s="95"/>
      <c r="IH31" s="95"/>
      <c r="II31" s="95"/>
      <c r="IJ31" s="95"/>
      <c r="IK31" s="95"/>
      <c r="IL31" s="95"/>
      <c r="IM31" s="96"/>
      <c r="IN31" s="30"/>
      <c r="IO31" s="32"/>
      <c r="IP31" s="16"/>
      <c r="IQ31" s="16"/>
      <c r="IR31" s="16"/>
      <c r="IS31" s="16"/>
      <c r="IT31" s="16"/>
      <c r="IU31" s="16"/>
      <c r="IV31" s="16"/>
      <c r="IW31" s="16"/>
      <c r="IX31" s="29"/>
      <c r="IY31" s="16"/>
      <c r="IZ31" s="92"/>
      <c r="JA31" s="92"/>
      <c r="JB31" s="92"/>
      <c r="JC31" s="92"/>
      <c r="JD31" s="92"/>
      <c r="JE31" s="92"/>
      <c r="JF31" s="92"/>
      <c r="JG31" s="92"/>
      <c r="JH31" s="92"/>
      <c r="JI31" s="92"/>
      <c r="JJ31" s="92"/>
      <c r="JK31" s="93"/>
      <c r="JL31" s="94" t="str">
        <f>データ!$B$10</f>
        <v>H29</v>
      </c>
      <c r="JM31" s="95"/>
      <c r="JN31" s="95"/>
      <c r="JO31" s="95"/>
      <c r="JP31" s="95"/>
      <c r="JQ31" s="95"/>
      <c r="JR31" s="95"/>
      <c r="JS31" s="95"/>
      <c r="JT31" s="95"/>
      <c r="JU31" s="95"/>
      <c r="JV31" s="95"/>
      <c r="JW31" s="95"/>
      <c r="JX31" s="95"/>
      <c r="JY31" s="95"/>
      <c r="JZ31" s="95"/>
      <c r="KA31" s="95"/>
      <c r="KB31" s="95"/>
      <c r="KC31" s="95"/>
      <c r="KD31" s="95"/>
      <c r="KE31" s="96"/>
      <c r="KF31" s="94" t="str">
        <f>データ!$C$10</f>
        <v>H30</v>
      </c>
      <c r="KG31" s="95"/>
      <c r="KH31" s="95"/>
      <c r="KI31" s="95"/>
      <c r="KJ31" s="95"/>
      <c r="KK31" s="95"/>
      <c r="KL31" s="95"/>
      <c r="KM31" s="95"/>
      <c r="KN31" s="95"/>
      <c r="KO31" s="95"/>
      <c r="KP31" s="95"/>
      <c r="KQ31" s="95"/>
      <c r="KR31" s="95"/>
      <c r="KS31" s="95"/>
      <c r="KT31" s="95"/>
      <c r="KU31" s="95"/>
      <c r="KV31" s="95"/>
      <c r="KW31" s="95"/>
      <c r="KX31" s="95"/>
      <c r="KY31" s="96"/>
      <c r="KZ31" s="94" t="str">
        <f>データ!$D$10</f>
        <v>R01</v>
      </c>
      <c r="LA31" s="95"/>
      <c r="LB31" s="95"/>
      <c r="LC31" s="95"/>
      <c r="LD31" s="95"/>
      <c r="LE31" s="95"/>
      <c r="LF31" s="95"/>
      <c r="LG31" s="95"/>
      <c r="LH31" s="95"/>
      <c r="LI31" s="95"/>
      <c r="LJ31" s="95"/>
      <c r="LK31" s="95"/>
      <c r="LL31" s="95"/>
      <c r="LM31" s="95"/>
      <c r="LN31" s="95"/>
      <c r="LO31" s="95"/>
      <c r="LP31" s="95"/>
      <c r="LQ31" s="95"/>
      <c r="LR31" s="95"/>
      <c r="LS31" s="96"/>
      <c r="LT31" s="94" t="str">
        <f>データ!$E$10</f>
        <v>R02</v>
      </c>
      <c r="LU31" s="95"/>
      <c r="LV31" s="95"/>
      <c r="LW31" s="95"/>
      <c r="LX31" s="95"/>
      <c r="LY31" s="95"/>
      <c r="LZ31" s="95"/>
      <c r="MA31" s="95"/>
      <c r="MB31" s="95"/>
      <c r="MC31" s="95"/>
      <c r="MD31" s="95"/>
      <c r="ME31" s="95"/>
      <c r="MF31" s="95"/>
      <c r="MG31" s="95"/>
      <c r="MH31" s="95"/>
      <c r="MI31" s="95"/>
      <c r="MJ31" s="95"/>
      <c r="MK31" s="95"/>
      <c r="ML31" s="95"/>
      <c r="MM31" s="96"/>
      <c r="MN31" s="94" t="str">
        <f>データ!$F$10</f>
        <v>R03</v>
      </c>
      <c r="MO31" s="95"/>
      <c r="MP31" s="95"/>
      <c r="MQ31" s="95"/>
      <c r="MR31" s="95"/>
      <c r="MS31" s="95"/>
      <c r="MT31" s="95"/>
      <c r="MU31" s="95"/>
      <c r="MV31" s="95"/>
      <c r="MW31" s="95"/>
      <c r="MX31" s="95"/>
      <c r="MY31" s="95"/>
      <c r="MZ31" s="95"/>
      <c r="NA31" s="95"/>
      <c r="NB31" s="95"/>
      <c r="NC31" s="95"/>
      <c r="ND31" s="95"/>
      <c r="NE31" s="95"/>
      <c r="NF31" s="95"/>
      <c r="NG31" s="96"/>
      <c r="NH31" s="30"/>
      <c r="NI31" s="32"/>
      <c r="NJ31" s="16"/>
      <c r="NK31" s="16"/>
      <c r="NL31" s="16"/>
      <c r="NM31" s="16"/>
      <c r="NN31" s="16"/>
      <c r="NO31" s="16"/>
      <c r="NP31" s="16"/>
      <c r="NQ31" s="16"/>
      <c r="NR31" s="29"/>
      <c r="NS31" s="16"/>
      <c r="NT31" s="92"/>
      <c r="NU31" s="92"/>
      <c r="NV31" s="92"/>
      <c r="NW31" s="92"/>
      <c r="NX31" s="92"/>
      <c r="NY31" s="92"/>
      <c r="NZ31" s="92"/>
      <c r="OA31" s="92"/>
      <c r="OB31" s="92"/>
      <c r="OC31" s="92"/>
      <c r="OD31" s="92"/>
      <c r="OE31" s="93"/>
      <c r="OF31" s="94" t="str">
        <f>データ!$B$10</f>
        <v>H29</v>
      </c>
      <c r="OG31" s="95"/>
      <c r="OH31" s="95"/>
      <c r="OI31" s="95"/>
      <c r="OJ31" s="95"/>
      <c r="OK31" s="95"/>
      <c r="OL31" s="95"/>
      <c r="OM31" s="95"/>
      <c r="ON31" s="95"/>
      <c r="OO31" s="95"/>
      <c r="OP31" s="95"/>
      <c r="OQ31" s="95"/>
      <c r="OR31" s="95"/>
      <c r="OS31" s="95"/>
      <c r="OT31" s="95"/>
      <c r="OU31" s="95"/>
      <c r="OV31" s="95"/>
      <c r="OW31" s="95"/>
      <c r="OX31" s="95"/>
      <c r="OY31" s="96"/>
      <c r="OZ31" s="94" t="str">
        <f>データ!$C$10</f>
        <v>H30</v>
      </c>
      <c r="PA31" s="95"/>
      <c r="PB31" s="95"/>
      <c r="PC31" s="95"/>
      <c r="PD31" s="95"/>
      <c r="PE31" s="95"/>
      <c r="PF31" s="95"/>
      <c r="PG31" s="95"/>
      <c r="PH31" s="95"/>
      <c r="PI31" s="95"/>
      <c r="PJ31" s="95"/>
      <c r="PK31" s="95"/>
      <c r="PL31" s="95"/>
      <c r="PM31" s="95"/>
      <c r="PN31" s="95"/>
      <c r="PO31" s="95"/>
      <c r="PP31" s="95"/>
      <c r="PQ31" s="95"/>
      <c r="PR31" s="95"/>
      <c r="PS31" s="96"/>
      <c r="PT31" s="94" t="str">
        <f>データ!$D$10</f>
        <v>R01</v>
      </c>
      <c r="PU31" s="95"/>
      <c r="PV31" s="95"/>
      <c r="PW31" s="95"/>
      <c r="PX31" s="95"/>
      <c r="PY31" s="95"/>
      <c r="PZ31" s="95"/>
      <c r="QA31" s="95"/>
      <c r="QB31" s="95"/>
      <c r="QC31" s="95"/>
      <c r="QD31" s="95"/>
      <c r="QE31" s="95"/>
      <c r="QF31" s="95"/>
      <c r="QG31" s="95"/>
      <c r="QH31" s="95"/>
      <c r="QI31" s="95"/>
      <c r="QJ31" s="95"/>
      <c r="QK31" s="95"/>
      <c r="QL31" s="95"/>
      <c r="QM31" s="96"/>
      <c r="QN31" s="94" t="str">
        <f>データ!$E$10</f>
        <v>R02</v>
      </c>
      <c r="QO31" s="95"/>
      <c r="QP31" s="95"/>
      <c r="QQ31" s="95"/>
      <c r="QR31" s="95"/>
      <c r="QS31" s="95"/>
      <c r="QT31" s="95"/>
      <c r="QU31" s="95"/>
      <c r="QV31" s="95"/>
      <c r="QW31" s="95"/>
      <c r="QX31" s="95"/>
      <c r="QY31" s="95"/>
      <c r="QZ31" s="95"/>
      <c r="RA31" s="95"/>
      <c r="RB31" s="95"/>
      <c r="RC31" s="95"/>
      <c r="RD31" s="95"/>
      <c r="RE31" s="95"/>
      <c r="RF31" s="95"/>
      <c r="RG31" s="96"/>
      <c r="RH31" s="94" t="str">
        <f>データ!$F$10</f>
        <v>R03</v>
      </c>
      <c r="RI31" s="95"/>
      <c r="RJ31" s="95"/>
      <c r="RK31" s="95"/>
      <c r="RL31" s="95"/>
      <c r="RM31" s="95"/>
      <c r="RN31" s="95"/>
      <c r="RO31" s="95"/>
      <c r="RP31" s="95"/>
      <c r="RQ31" s="95"/>
      <c r="RR31" s="95"/>
      <c r="RS31" s="95"/>
      <c r="RT31" s="95"/>
      <c r="RU31" s="95"/>
      <c r="RV31" s="95"/>
      <c r="RW31" s="95"/>
      <c r="RX31" s="95"/>
      <c r="RY31" s="95"/>
      <c r="RZ31" s="95"/>
      <c r="SA31" s="96"/>
      <c r="SB31" s="30"/>
      <c r="SC31" s="32"/>
      <c r="SD31" s="16"/>
      <c r="SE31" s="16"/>
      <c r="SF31" s="16"/>
      <c r="SG31" s="16"/>
      <c r="SH31" s="16"/>
      <c r="SI31" s="16"/>
      <c r="SJ31" s="16"/>
      <c r="SK31" s="28"/>
      <c r="SL31" s="16"/>
      <c r="SM31" s="63"/>
      <c r="SN31" s="64"/>
      <c r="SO31" s="64"/>
      <c r="SP31" s="64"/>
      <c r="SQ31" s="64"/>
      <c r="SR31" s="64"/>
      <c r="SS31" s="64"/>
      <c r="ST31" s="64"/>
      <c r="SU31" s="64"/>
      <c r="SV31" s="64"/>
      <c r="SW31" s="64"/>
      <c r="SX31" s="64"/>
      <c r="SY31" s="64"/>
      <c r="SZ31" s="64"/>
      <c r="TA31" s="65"/>
    </row>
    <row r="32" spans="1:521" ht="13.5" customHeight="1">
      <c r="A32" s="16"/>
      <c r="B32" s="27"/>
      <c r="C32" s="16"/>
      <c r="D32" s="16"/>
      <c r="E32" s="16"/>
      <c r="F32" s="16"/>
      <c r="G32" s="16"/>
      <c r="H32" s="16"/>
      <c r="I32" s="16"/>
      <c r="J32" s="29"/>
      <c r="K32" s="16"/>
      <c r="L32" s="86" t="s">
        <v>23</v>
      </c>
      <c r="M32" s="87"/>
      <c r="N32" s="87"/>
      <c r="O32" s="87"/>
      <c r="P32" s="87"/>
      <c r="Q32" s="87"/>
      <c r="R32" s="87"/>
      <c r="S32" s="87"/>
      <c r="T32" s="87"/>
      <c r="U32" s="87"/>
      <c r="V32" s="87"/>
      <c r="W32" s="88"/>
      <c r="X32" s="89">
        <f>データ!T6</f>
        <v>125.86</v>
      </c>
      <c r="Y32" s="90"/>
      <c r="Z32" s="90"/>
      <c r="AA32" s="90"/>
      <c r="AB32" s="90"/>
      <c r="AC32" s="90"/>
      <c r="AD32" s="90"/>
      <c r="AE32" s="90"/>
      <c r="AF32" s="90"/>
      <c r="AG32" s="90"/>
      <c r="AH32" s="90"/>
      <c r="AI32" s="90"/>
      <c r="AJ32" s="90"/>
      <c r="AK32" s="90"/>
      <c r="AL32" s="90"/>
      <c r="AM32" s="90"/>
      <c r="AN32" s="90"/>
      <c r="AO32" s="90"/>
      <c r="AP32" s="90"/>
      <c r="AQ32" s="91"/>
      <c r="AR32" s="89">
        <f>データ!U6</f>
        <v>116.24</v>
      </c>
      <c r="AS32" s="90"/>
      <c r="AT32" s="90"/>
      <c r="AU32" s="90"/>
      <c r="AV32" s="90"/>
      <c r="AW32" s="90"/>
      <c r="AX32" s="90"/>
      <c r="AY32" s="90"/>
      <c r="AZ32" s="90"/>
      <c r="BA32" s="90"/>
      <c r="BB32" s="90"/>
      <c r="BC32" s="90"/>
      <c r="BD32" s="90"/>
      <c r="BE32" s="90"/>
      <c r="BF32" s="90"/>
      <c r="BG32" s="90"/>
      <c r="BH32" s="90"/>
      <c r="BI32" s="90"/>
      <c r="BJ32" s="90"/>
      <c r="BK32" s="91"/>
      <c r="BL32" s="89">
        <f>データ!V6</f>
        <v>114.87</v>
      </c>
      <c r="BM32" s="90"/>
      <c r="BN32" s="90"/>
      <c r="BO32" s="90"/>
      <c r="BP32" s="90"/>
      <c r="BQ32" s="90"/>
      <c r="BR32" s="90"/>
      <c r="BS32" s="90"/>
      <c r="BT32" s="90"/>
      <c r="BU32" s="90"/>
      <c r="BV32" s="90"/>
      <c r="BW32" s="90"/>
      <c r="BX32" s="90"/>
      <c r="BY32" s="90"/>
      <c r="BZ32" s="90"/>
      <c r="CA32" s="90"/>
      <c r="CB32" s="90"/>
      <c r="CC32" s="90"/>
      <c r="CD32" s="90"/>
      <c r="CE32" s="91"/>
      <c r="CF32" s="89">
        <f>データ!W6</f>
        <v>101.24</v>
      </c>
      <c r="CG32" s="90"/>
      <c r="CH32" s="90"/>
      <c r="CI32" s="90"/>
      <c r="CJ32" s="90"/>
      <c r="CK32" s="90"/>
      <c r="CL32" s="90"/>
      <c r="CM32" s="90"/>
      <c r="CN32" s="90"/>
      <c r="CO32" s="90"/>
      <c r="CP32" s="90"/>
      <c r="CQ32" s="90"/>
      <c r="CR32" s="90"/>
      <c r="CS32" s="90"/>
      <c r="CT32" s="90"/>
      <c r="CU32" s="90"/>
      <c r="CV32" s="90"/>
      <c r="CW32" s="90"/>
      <c r="CX32" s="90"/>
      <c r="CY32" s="91"/>
      <c r="CZ32" s="89">
        <f>データ!X6</f>
        <v>101.72</v>
      </c>
      <c r="DA32" s="90"/>
      <c r="DB32" s="90"/>
      <c r="DC32" s="90"/>
      <c r="DD32" s="90"/>
      <c r="DE32" s="90"/>
      <c r="DF32" s="90"/>
      <c r="DG32" s="90"/>
      <c r="DH32" s="90"/>
      <c r="DI32" s="90"/>
      <c r="DJ32" s="90"/>
      <c r="DK32" s="90"/>
      <c r="DL32" s="90"/>
      <c r="DM32" s="90"/>
      <c r="DN32" s="90"/>
      <c r="DO32" s="90"/>
      <c r="DP32" s="90"/>
      <c r="DQ32" s="90"/>
      <c r="DR32" s="90"/>
      <c r="DS32" s="91"/>
      <c r="DT32" s="30"/>
      <c r="DU32" s="32"/>
      <c r="DV32" s="16"/>
      <c r="DW32" s="16"/>
      <c r="DX32" s="16"/>
      <c r="DY32" s="16"/>
      <c r="DZ32" s="16"/>
      <c r="EA32" s="16"/>
      <c r="EB32" s="16"/>
      <c r="EC32" s="16"/>
      <c r="ED32" s="29"/>
      <c r="EE32" s="16"/>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30"/>
      <c r="IO32" s="32"/>
      <c r="IP32" s="16"/>
      <c r="IQ32" s="16"/>
      <c r="IR32" s="16"/>
      <c r="IS32" s="16"/>
      <c r="IT32" s="16"/>
      <c r="IU32" s="16"/>
      <c r="IV32" s="16"/>
      <c r="IW32" s="16"/>
      <c r="IX32" s="29"/>
      <c r="IY32" s="16"/>
      <c r="IZ32" s="86" t="s">
        <v>23</v>
      </c>
      <c r="JA32" s="87"/>
      <c r="JB32" s="87"/>
      <c r="JC32" s="87"/>
      <c r="JD32" s="87"/>
      <c r="JE32" s="87"/>
      <c r="JF32" s="87"/>
      <c r="JG32" s="87"/>
      <c r="JH32" s="87"/>
      <c r="JI32" s="87"/>
      <c r="JJ32" s="87"/>
      <c r="JK32" s="88"/>
      <c r="JL32" s="89">
        <f>データ!AP6</f>
        <v>4747.22</v>
      </c>
      <c r="JM32" s="90"/>
      <c r="JN32" s="90"/>
      <c r="JO32" s="90"/>
      <c r="JP32" s="90"/>
      <c r="JQ32" s="90"/>
      <c r="JR32" s="90"/>
      <c r="JS32" s="90"/>
      <c r="JT32" s="90"/>
      <c r="JU32" s="90"/>
      <c r="JV32" s="90"/>
      <c r="JW32" s="90"/>
      <c r="JX32" s="90"/>
      <c r="JY32" s="90"/>
      <c r="JZ32" s="90"/>
      <c r="KA32" s="90"/>
      <c r="KB32" s="90"/>
      <c r="KC32" s="90"/>
      <c r="KD32" s="90"/>
      <c r="KE32" s="91"/>
      <c r="KF32" s="89">
        <f>データ!AQ6</f>
        <v>3975.05</v>
      </c>
      <c r="KG32" s="90"/>
      <c r="KH32" s="90"/>
      <c r="KI32" s="90"/>
      <c r="KJ32" s="90"/>
      <c r="KK32" s="90"/>
      <c r="KL32" s="90"/>
      <c r="KM32" s="90"/>
      <c r="KN32" s="90"/>
      <c r="KO32" s="90"/>
      <c r="KP32" s="90"/>
      <c r="KQ32" s="90"/>
      <c r="KR32" s="90"/>
      <c r="KS32" s="90"/>
      <c r="KT32" s="90"/>
      <c r="KU32" s="90"/>
      <c r="KV32" s="90"/>
      <c r="KW32" s="90"/>
      <c r="KX32" s="90"/>
      <c r="KY32" s="91"/>
      <c r="KZ32" s="89">
        <f>データ!AR6</f>
        <v>3910.88</v>
      </c>
      <c r="LA32" s="90"/>
      <c r="LB32" s="90"/>
      <c r="LC32" s="90"/>
      <c r="LD32" s="90"/>
      <c r="LE32" s="90"/>
      <c r="LF32" s="90"/>
      <c r="LG32" s="90"/>
      <c r="LH32" s="90"/>
      <c r="LI32" s="90"/>
      <c r="LJ32" s="90"/>
      <c r="LK32" s="90"/>
      <c r="LL32" s="90"/>
      <c r="LM32" s="90"/>
      <c r="LN32" s="90"/>
      <c r="LO32" s="90"/>
      <c r="LP32" s="90"/>
      <c r="LQ32" s="90"/>
      <c r="LR32" s="90"/>
      <c r="LS32" s="91"/>
      <c r="LT32" s="89">
        <f>データ!AS6</f>
        <v>6361.01</v>
      </c>
      <c r="LU32" s="90"/>
      <c r="LV32" s="90"/>
      <c r="LW32" s="90"/>
      <c r="LX32" s="90"/>
      <c r="LY32" s="90"/>
      <c r="LZ32" s="90"/>
      <c r="MA32" s="90"/>
      <c r="MB32" s="90"/>
      <c r="MC32" s="90"/>
      <c r="MD32" s="90"/>
      <c r="ME32" s="90"/>
      <c r="MF32" s="90"/>
      <c r="MG32" s="90"/>
      <c r="MH32" s="90"/>
      <c r="MI32" s="90"/>
      <c r="MJ32" s="90"/>
      <c r="MK32" s="90"/>
      <c r="ML32" s="90"/>
      <c r="MM32" s="91"/>
      <c r="MN32" s="89">
        <f>データ!AT6</f>
        <v>4272.76</v>
      </c>
      <c r="MO32" s="90"/>
      <c r="MP32" s="90"/>
      <c r="MQ32" s="90"/>
      <c r="MR32" s="90"/>
      <c r="MS32" s="90"/>
      <c r="MT32" s="90"/>
      <c r="MU32" s="90"/>
      <c r="MV32" s="90"/>
      <c r="MW32" s="90"/>
      <c r="MX32" s="90"/>
      <c r="MY32" s="90"/>
      <c r="MZ32" s="90"/>
      <c r="NA32" s="90"/>
      <c r="NB32" s="90"/>
      <c r="NC32" s="90"/>
      <c r="ND32" s="90"/>
      <c r="NE32" s="90"/>
      <c r="NF32" s="90"/>
      <c r="NG32" s="91"/>
      <c r="NH32" s="30"/>
      <c r="NI32" s="32"/>
      <c r="NJ32" s="16"/>
      <c r="NK32" s="16"/>
      <c r="NL32" s="16"/>
      <c r="NM32" s="16"/>
      <c r="NN32" s="16"/>
      <c r="NO32" s="16"/>
      <c r="NP32" s="16"/>
      <c r="NQ32" s="16"/>
      <c r="NR32" s="29"/>
      <c r="NS32" s="16"/>
      <c r="NT32" s="86" t="s">
        <v>23</v>
      </c>
      <c r="NU32" s="87"/>
      <c r="NV32" s="87"/>
      <c r="NW32" s="87"/>
      <c r="NX32" s="87"/>
      <c r="NY32" s="87"/>
      <c r="NZ32" s="87"/>
      <c r="OA32" s="87"/>
      <c r="OB32" s="87"/>
      <c r="OC32" s="87"/>
      <c r="OD32" s="87"/>
      <c r="OE32" s="88"/>
      <c r="OF32" s="89">
        <f>データ!BA6</f>
        <v>42.73</v>
      </c>
      <c r="OG32" s="90"/>
      <c r="OH32" s="90"/>
      <c r="OI32" s="90"/>
      <c r="OJ32" s="90"/>
      <c r="OK32" s="90"/>
      <c r="OL32" s="90"/>
      <c r="OM32" s="90"/>
      <c r="ON32" s="90"/>
      <c r="OO32" s="90"/>
      <c r="OP32" s="90"/>
      <c r="OQ32" s="90"/>
      <c r="OR32" s="90"/>
      <c r="OS32" s="90"/>
      <c r="OT32" s="90"/>
      <c r="OU32" s="90"/>
      <c r="OV32" s="90"/>
      <c r="OW32" s="90"/>
      <c r="OX32" s="90"/>
      <c r="OY32" s="91"/>
      <c r="OZ32" s="89">
        <f>データ!BB6</f>
        <v>33.44</v>
      </c>
      <c r="PA32" s="90"/>
      <c r="PB32" s="90"/>
      <c r="PC32" s="90"/>
      <c r="PD32" s="90"/>
      <c r="PE32" s="90"/>
      <c r="PF32" s="90"/>
      <c r="PG32" s="90"/>
      <c r="PH32" s="90"/>
      <c r="PI32" s="90"/>
      <c r="PJ32" s="90"/>
      <c r="PK32" s="90"/>
      <c r="PL32" s="90"/>
      <c r="PM32" s="90"/>
      <c r="PN32" s="90"/>
      <c r="PO32" s="90"/>
      <c r="PP32" s="90"/>
      <c r="PQ32" s="90"/>
      <c r="PR32" s="90"/>
      <c r="PS32" s="91"/>
      <c r="PT32" s="89">
        <f>データ!BC6</f>
        <v>23.93</v>
      </c>
      <c r="PU32" s="90"/>
      <c r="PV32" s="90"/>
      <c r="PW32" s="90"/>
      <c r="PX32" s="90"/>
      <c r="PY32" s="90"/>
      <c r="PZ32" s="90"/>
      <c r="QA32" s="90"/>
      <c r="QB32" s="90"/>
      <c r="QC32" s="90"/>
      <c r="QD32" s="90"/>
      <c r="QE32" s="90"/>
      <c r="QF32" s="90"/>
      <c r="QG32" s="90"/>
      <c r="QH32" s="90"/>
      <c r="QI32" s="90"/>
      <c r="QJ32" s="90"/>
      <c r="QK32" s="90"/>
      <c r="QL32" s="90"/>
      <c r="QM32" s="91"/>
      <c r="QN32" s="89">
        <f>データ!BD6</f>
        <v>17.37</v>
      </c>
      <c r="QO32" s="90"/>
      <c r="QP32" s="90"/>
      <c r="QQ32" s="90"/>
      <c r="QR32" s="90"/>
      <c r="QS32" s="90"/>
      <c r="QT32" s="90"/>
      <c r="QU32" s="90"/>
      <c r="QV32" s="90"/>
      <c r="QW32" s="90"/>
      <c r="QX32" s="90"/>
      <c r="QY32" s="90"/>
      <c r="QZ32" s="90"/>
      <c r="RA32" s="90"/>
      <c r="RB32" s="90"/>
      <c r="RC32" s="90"/>
      <c r="RD32" s="90"/>
      <c r="RE32" s="90"/>
      <c r="RF32" s="90"/>
      <c r="RG32" s="91"/>
      <c r="RH32" s="89">
        <f>データ!BE6</f>
        <v>11.29</v>
      </c>
      <c r="RI32" s="90"/>
      <c r="RJ32" s="90"/>
      <c r="RK32" s="90"/>
      <c r="RL32" s="90"/>
      <c r="RM32" s="90"/>
      <c r="RN32" s="90"/>
      <c r="RO32" s="90"/>
      <c r="RP32" s="90"/>
      <c r="RQ32" s="90"/>
      <c r="RR32" s="90"/>
      <c r="RS32" s="90"/>
      <c r="RT32" s="90"/>
      <c r="RU32" s="90"/>
      <c r="RV32" s="90"/>
      <c r="RW32" s="90"/>
      <c r="RX32" s="90"/>
      <c r="RY32" s="90"/>
      <c r="RZ32" s="90"/>
      <c r="SA32" s="91"/>
      <c r="SB32" s="30"/>
      <c r="SC32" s="32"/>
      <c r="SD32" s="16"/>
      <c r="SE32" s="16"/>
      <c r="SF32" s="16"/>
      <c r="SG32" s="16"/>
      <c r="SH32" s="16"/>
      <c r="SI32" s="16"/>
      <c r="SJ32" s="16"/>
      <c r="SK32" s="28"/>
      <c r="SL32" s="16"/>
      <c r="SM32" s="63"/>
      <c r="SN32" s="64"/>
      <c r="SO32" s="64"/>
      <c r="SP32" s="64"/>
      <c r="SQ32" s="64"/>
      <c r="SR32" s="64"/>
      <c r="SS32" s="64"/>
      <c r="ST32" s="64"/>
      <c r="SU32" s="64"/>
      <c r="SV32" s="64"/>
      <c r="SW32" s="64"/>
      <c r="SX32" s="64"/>
      <c r="SY32" s="64"/>
      <c r="SZ32" s="64"/>
      <c r="TA32" s="65"/>
    </row>
    <row r="33" spans="1:521" ht="13.5" customHeight="1">
      <c r="A33" s="16"/>
      <c r="B33" s="27"/>
      <c r="C33" s="16"/>
      <c r="D33" s="16"/>
      <c r="E33" s="16"/>
      <c r="F33" s="16"/>
      <c r="G33" s="16"/>
      <c r="H33" s="16"/>
      <c r="I33" s="16"/>
      <c r="J33" s="29"/>
      <c r="K33" s="16"/>
      <c r="L33" s="86" t="s">
        <v>24</v>
      </c>
      <c r="M33" s="87"/>
      <c r="N33" s="87"/>
      <c r="O33" s="87"/>
      <c r="P33" s="87"/>
      <c r="Q33" s="87"/>
      <c r="R33" s="87"/>
      <c r="S33" s="87"/>
      <c r="T33" s="87"/>
      <c r="U33" s="87"/>
      <c r="V33" s="87"/>
      <c r="W33" s="88"/>
      <c r="X33" s="89">
        <f>データ!Y6</f>
        <v>121.19</v>
      </c>
      <c r="Y33" s="90"/>
      <c r="Z33" s="90"/>
      <c r="AA33" s="90"/>
      <c r="AB33" s="90"/>
      <c r="AC33" s="90"/>
      <c r="AD33" s="90"/>
      <c r="AE33" s="90"/>
      <c r="AF33" s="90"/>
      <c r="AG33" s="90"/>
      <c r="AH33" s="90"/>
      <c r="AI33" s="90"/>
      <c r="AJ33" s="90"/>
      <c r="AK33" s="90"/>
      <c r="AL33" s="90"/>
      <c r="AM33" s="90"/>
      <c r="AN33" s="90"/>
      <c r="AO33" s="90"/>
      <c r="AP33" s="90"/>
      <c r="AQ33" s="91"/>
      <c r="AR33" s="89">
        <f>データ!Z6</f>
        <v>120.32</v>
      </c>
      <c r="AS33" s="90"/>
      <c r="AT33" s="90"/>
      <c r="AU33" s="90"/>
      <c r="AV33" s="90"/>
      <c r="AW33" s="90"/>
      <c r="AX33" s="90"/>
      <c r="AY33" s="90"/>
      <c r="AZ33" s="90"/>
      <c r="BA33" s="90"/>
      <c r="BB33" s="90"/>
      <c r="BC33" s="90"/>
      <c r="BD33" s="90"/>
      <c r="BE33" s="90"/>
      <c r="BF33" s="90"/>
      <c r="BG33" s="90"/>
      <c r="BH33" s="90"/>
      <c r="BI33" s="90"/>
      <c r="BJ33" s="90"/>
      <c r="BK33" s="91"/>
      <c r="BL33" s="89">
        <f>データ!AA6</f>
        <v>119.89</v>
      </c>
      <c r="BM33" s="90"/>
      <c r="BN33" s="90"/>
      <c r="BO33" s="90"/>
      <c r="BP33" s="90"/>
      <c r="BQ33" s="90"/>
      <c r="BR33" s="90"/>
      <c r="BS33" s="90"/>
      <c r="BT33" s="90"/>
      <c r="BU33" s="90"/>
      <c r="BV33" s="90"/>
      <c r="BW33" s="90"/>
      <c r="BX33" s="90"/>
      <c r="BY33" s="90"/>
      <c r="BZ33" s="90"/>
      <c r="CA33" s="90"/>
      <c r="CB33" s="90"/>
      <c r="CC33" s="90"/>
      <c r="CD33" s="90"/>
      <c r="CE33" s="91"/>
      <c r="CF33" s="89">
        <f>データ!AB6</f>
        <v>119.93</v>
      </c>
      <c r="CG33" s="90"/>
      <c r="CH33" s="90"/>
      <c r="CI33" s="90"/>
      <c r="CJ33" s="90"/>
      <c r="CK33" s="90"/>
      <c r="CL33" s="90"/>
      <c r="CM33" s="90"/>
      <c r="CN33" s="90"/>
      <c r="CO33" s="90"/>
      <c r="CP33" s="90"/>
      <c r="CQ33" s="90"/>
      <c r="CR33" s="90"/>
      <c r="CS33" s="90"/>
      <c r="CT33" s="90"/>
      <c r="CU33" s="90"/>
      <c r="CV33" s="90"/>
      <c r="CW33" s="90"/>
      <c r="CX33" s="90"/>
      <c r="CY33" s="91"/>
      <c r="CZ33" s="89">
        <f>データ!AC6</f>
        <v>118.4</v>
      </c>
      <c r="DA33" s="90"/>
      <c r="DB33" s="90"/>
      <c r="DC33" s="90"/>
      <c r="DD33" s="90"/>
      <c r="DE33" s="90"/>
      <c r="DF33" s="90"/>
      <c r="DG33" s="90"/>
      <c r="DH33" s="90"/>
      <c r="DI33" s="90"/>
      <c r="DJ33" s="90"/>
      <c r="DK33" s="90"/>
      <c r="DL33" s="90"/>
      <c r="DM33" s="90"/>
      <c r="DN33" s="90"/>
      <c r="DO33" s="90"/>
      <c r="DP33" s="90"/>
      <c r="DQ33" s="90"/>
      <c r="DR33" s="90"/>
      <c r="DS33" s="91"/>
      <c r="DT33" s="16"/>
      <c r="DU33" s="32"/>
      <c r="DV33" s="16"/>
      <c r="DW33" s="16"/>
      <c r="DX33" s="16"/>
      <c r="DY33" s="16"/>
      <c r="DZ33" s="16"/>
      <c r="EA33" s="16"/>
      <c r="EB33" s="16"/>
      <c r="EC33" s="16"/>
      <c r="ED33" s="29"/>
      <c r="EE33" s="16"/>
      <c r="EF33" s="86" t="s">
        <v>24</v>
      </c>
      <c r="EG33" s="87"/>
      <c r="EH33" s="87"/>
      <c r="EI33" s="87"/>
      <c r="EJ33" s="87"/>
      <c r="EK33" s="87"/>
      <c r="EL33" s="87"/>
      <c r="EM33" s="87"/>
      <c r="EN33" s="87"/>
      <c r="EO33" s="87"/>
      <c r="EP33" s="87"/>
      <c r="EQ33" s="88"/>
      <c r="ER33" s="89">
        <f>データ!AJ6</f>
        <v>18.82</v>
      </c>
      <c r="ES33" s="90"/>
      <c r="ET33" s="90"/>
      <c r="EU33" s="90"/>
      <c r="EV33" s="90"/>
      <c r="EW33" s="90"/>
      <c r="EX33" s="90"/>
      <c r="EY33" s="90"/>
      <c r="EZ33" s="90"/>
      <c r="FA33" s="90"/>
      <c r="FB33" s="90"/>
      <c r="FC33" s="90"/>
      <c r="FD33" s="90"/>
      <c r="FE33" s="90"/>
      <c r="FF33" s="90"/>
      <c r="FG33" s="90"/>
      <c r="FH33" s="90"/>
      <c r="FI33" s="90"/>
      <c r="FJ33" s="90"/>
      <c r="FK33" s="91"/>
      <c r="FL33" s="89">
        <f>データ!AK6</f>
        <v>17.88</v>
      </c>
      <c r="FM33" s="90"/>
      <c r="FN33" s="90"/>
      <c r="FO33" s="90"/>
      <c r="FP33" s="90"/>
      <c r="FQ33" s="90"/>
      <c r="FR33" s="90"/>
      <c r="FS33" s="90"/>
      <c r="FT33" s="90"/>
      <c r="FU33" s="90"/>
      <c r="FV33" s="90"/>
      <c r="FW33" s="90"/>
      <c r="FX33" s="90"/>
      <c r="FY33" s="90"/>
      <c r="FZ33" s="90"/>
      <c r="GA33" s="90"/>
      <c r="GB33" s="90"/>
      <c r="GC33" s="90"/>
      <c r="GD33" s="90"/>
      <c r="GE33" s="91"/>
      <c r="GF33" s="89">
        <f>データ!AL6</f>
        <v>16.670000000000002</v>
      </c>
      <c r="GG33" s="90"/>
      <c r="GH33" s="90"/>
      <c r="GI33" s="90"/>
      <c r="GJ33" s="90"/>
      <c r="GK33" s="90"/>
      <c r="GL33" s="90"/>
      <c r="GM33" s="90"/>
      <c r="GN33" s="90"/>
      <c r="GO33" s="90"/>
      <c r="GP33" s="90"/>
      <c r="GQ33" s="90"/>
      <c r="GR33" s="90"/>
      <c r="GS33" s="90"/>
      <c r="GT33" s="90"/>
      <c r="GU33" s="90"/>
      <c r="GV33" s="90"/>
      <c r="GW33" s="90"/>
      <c r="GX33" s="90"/>
      <c r="GY33" s="91"/>
      <c r="GZ33" s="89">
        <f>データ!AM6</f>
        <v>9.4700000000000006</v>
      </c>
      <c r="HA33" s="90"/>
      <c r="HB33" s="90"/>
      <c r="HC33" s="90"/>
      <c r="HD33" s="90"/>
      <c r="HE33" s="90"/>
      <c r="HF33" s="90"/>
      <c r="HG33" s="90"/>
      <c r="HH33" s="90"/>
      <c r="HI33" s="90"/>
      <c r="HJ33" s="90"/>
      <c r="HK33" s="90"/>
      <c r="HL33" s="90"/>
      <c r="HM33" s="90"/>
      <c r="HN33" s="90"/>
      <c r="HO33" s="90"/>
      <c r="HP33" s="90"/>
      <c r="HQ33" s="90"/>
      <c r="HR33" s="90"/>
      <c r="HS33" s="91"/>
      <c r="HT33" s="89">
        <f>データ!AN6</f>
        <v>11.03</v>
      </c>
      <c r="HU33" s="90"/>
      <c r="HV33" s="90"/>
      <c r="HW33" s="90"/>
      <c r="HX33" s="90"/>
      <c r="HY33" s="90"/>
      <c r="HZ33" s="90"/>
      <c r="IA33" s="90"/>
      <c r="IB33" s="90"/>
      <c r="IC33" s="90"/>
      <c r="ID33" s="90"/>
      <c r="IE33" s="90"/>
      <c r="IF33" s="90"/>
      <c r="IG33" s="90"/>
      <c r="IH33" s="90"/>
      <c r="II33" s="90"/>
      <c r="IJ33" s="90"/>
      <c r="IK33" s="90"/>
      <c r="IL33" s="90"/>
      <c r="IM33" s="91"/>
      <c r="IN33" s="16"/>
      <c r="IO33" s="32"/>
      <c r="IP33" s="16"/>
      <c r="IQ33" s="16"/>
      <c r="IR33" s="16"/>
      <c r="IS33" s="16"/>
      <c r="IT33" s="16"/>
      <c r="IU33" s="16"/>
      <c r="IV33" s="16"/>
      <c r="IW33" s="16"/>
      <c r="IX33" s="29"/>
      <c r="IY33" s="16"/>
      <c r="IZ33" s="86" t="s">
        <v>24</v>
      </c>
      <c r="JA33" s="87"/>
      <c r="JB33" s="87"/>
      <c r="JC33" s="87"/>
      <c r="JD33" s="87"/>
      <c r="JE33" s="87"/>
      <c r="JF33" s="87"/>
      <c r="JG33" s="87"/>
      <c r="JH33" s="87"/>
      <c r="JI33" s="87"/>
      <c r="JJ33" s="87"/>
      <c r="JK33" s="88"/>
      <c r="JL33" s="89">
        <f>データ!AU6</f>
        <v>379.14</v>
      </c>
      <c r="JM33" s="90"/>
      <c r="JN33" s="90"/>
      <c r="JO33" s="90"/>
      <c r="JP33" s="90"/>
      <c r="JQ33" s="90"/>
      <c r="JR33" s="90"/>
      <c r="JS33" s="90"/>
      <c r="JT33" s="90"/>
      <c r="JU33" s="90"/>
      <c r="JV33" s="90"/>
      <c r="JW33" s="90"/>
      <c r="JX33" s="90"/>
      <c r="JY33" s="90"/>
      <c r="JZ33" s="90"/>
      <c r="KA33" s="90"/>
      <c r="KB33" s="90"/>
      <c r="KC33" s="90"/>
      <c r="KD33" s="90"/>
      <c r="KE33" s="91"/>
      <c r="KF33" s="89">
        <f>データ!AV6</f>
        <v>394.58</v>
      </c>
      <c r="KG33" s="90"/>
      <c r="KH33" s="90"/>
      <c r="KI33" s="90"/>
      <c r="KJ33" s="90"/>
      <c r="KK33" s="90"/>
      <c r="KL33" s="90"/>
      <c r="KM33" s="90"/>
      <c r="KN33" s="90"/>
      <c r="KO33" s="90"/>
      <c r="KP33" s="90"/>
      <c r="KQ33" s="90"/>
      <c r="KR33" s="90"/>
      <c r="KS33" s="90"/>
      <c r="KT33" s="90"/>
      <c r="KU33" s="90"/>
      <c r="KV33" s="90"/>
      <c r="KW33" s="90"/>
      <c r="KX33" s="90"/>
      <c r="KY33" s="91"/>
      <c r="KZ33" s="89">
        <f>データ!AW6</f>
        <v>368.36</v>
      </c>
      <c r="LA33" s="90"/>
      <c r="LB33" s="90"/>
      <c r="LC33" s="90"/>
      <c r="LD33" s="90"/>
      <c r="LE33" s="90"/>
      <c r="LF33" s="90"/>
      <c r="LG33" s="90"/>
      <c r="LH33" s="90"/>
      <c r="LI33" s="90"/>
      <c r="LJ33" s="90"/>
      <c r="LK33" s="90"/>
      <c r="LL33" s="90"/>
      <c r="LM33" s="90"/>
      <c r="LN33" s="90"/>
      <c r="LO33" s="90"/>
      <c r="LP33" s="90"/>
      <c r="LQ33" s="90"/>
      <c r="LR33" s="90"/>
      <c r="LS33" s="91"/>
      <c r="LT33" s="89">
        <f>データ!AX6</f>
        <v>380.84</v>
      </c>
      <c r="LU33" s="90"/>
      <c r="LV33" s="90"/>
      <c r="LW33" s="90"/>
      <c r="LX33" s="90"/>
      <c r="LY33" s="90"/>
      <c r="LZ33" s="90"/>
      <c r="MA33" s="90"/>
      <c r="MB33" s="90"/>
      <c r="MC33" s="90"/>
      <c r="MD33" s="90"/>
      <c r="ME33" s="90"/>
      <c r="MF33" s="90"/>
      <c r="MG33" s="90"/>
      <c r="MH33" s="90"/>
      <c r="MI33" s="90"/>
      <c r="MJ33" s="90"/>
      <c r="MK33" s="90"/>
      <c r="ML33" s="90"/>
      <c r="MM33" s="91"/>
      <c r="MN33" s="89">
        <f>データ!AY6</f>
        <v>424.64</v>
      </c>
      <c r="MO33" s="90"/>
      <c r="MP33" s="90"/>
      <c r="MQ33" s="90"/>
      <c r="MR33" s="90"/>
      <c r="MS33" s="90"/>
      <c r="MT33" s="90"/>
      <c r="MU33" s="90"/>
      <c r="MV33" s="90"/>
      <c r="MW33" s="90"/>
      <c r="MX33" s="90"/>
      <c r="MY33" s="90"/>
      <c r="MZ33" s="90"/>
      <c r="NA33" s="90"/>
      <c r="NB33" s="90"/>
      <c r="NC33" s="90"/>
      <c r="ND33" s="90"/>
      <c r="NE33" s="90"/>
      <c r="NF33" s="90"/>
      <c r="NG33" s="91"/>
      <c r="NH33" s="16"/>
      <c r="NI33" s="32"/>
      <c r="NJ33" s="16"/>
      <c r="NK33" s="16"/>
      <c r="NL33" s="16"/>
      <c r="NM33" s="16"/>
      <c r="NN33" s="16"/>
      <c r="NO33" s="16"/>
      <c r="NP33" s="16"/>
      <c r="NQ33" s="16"/>
      <c r="NR33" s="29"/>
      <c r="NS33" s="16"/>
      <c r="NT33" s="86" t="s">
        <v>24</v>
      </c>
      <c r="NU33" s="87"/>
      <c r="NV33" s="87"/>
      <c r="NW33" s="87"/>
      <c r="NX33" s="87"/>
      <c r="NY33" s="87"/>
      <c r="NZ33" s="87"/>
      <c r="OA33" s="87"/>
      <c r="OB33" s="87"/>
      <c r="OC33" s="87"/>
      <c r="OD33" s="87"/>
      <c r="OE33" s="88"/>
      <c r="OF33" s="89">
        <f>データ!BF6</f>
        <v>242.57</v>
      </c>
      <c r="OG33" s="90"/>
      <c r="OH33" s="90"/>
      <c r="OI33" s="90"/>
      <c r="OJ33" s="90"/>
      <c r="OK33" s="90"/>
      <c r="OL33" s="90"/>
      <c r="OM33" s="90"/>
      <c r="ON33" s="90"/>
      <c r="OO33" s="90"/>
      <c r="OP33" s="90"/>
      <c r="OQ33" s="90"/>
      <c r="OR33" s="90"/>
      <c r="OS33" s="90"/>
      <c r="OT33" s="90"/>
      <c r="OU33" s="90"/>
      <c r="OV33" s="90"/>
      <c r="OW33" s="90"/>
      <c r="OX33" s="90"/>
      <c r="OY33" s="91"/>
      <c r="OZ33" s="89">
        <f>データ!BG6</f>
        <v>235.79</v>
      </c>
      <c r="PA33" s="90"/>
      <c r="PB33" s="90"/>
      <c r="PC33" s="90"/>
      <c r="PD33" s="90"/>
      <c r="PE33" s="90"/>
      <c r="PF33" s="90"/>
      <c r="PG33" s="90"/>
      <c r="PH33" s="90"/>
      <c r="PI33" s="90"/>
      <c r="PJ33" s="90"/>
      <c r="PK33" s="90"/>
      <c r="PL33" s="90"/>
      <c r="PM33" s="90"/>
      <c r="PN33" s="90"/>
      <c r="PO33" s="90"/>
      <c r="PP33" s="90"/>
      <c r="PQ33" s="90"/>
      <c r="PR33" s="90"/>
      <c r="PS33" s="91"/>
      <c r="PT33" s="89">
        <f>データ!BH6</f>
        <v>227.51</v>
      </c>
      <c r="PU33" s="90"/>
      <c r="PV33" s="90"/>
      <c r="PW33" s="90"/>
      <c r="PX33" s="90"/>
      <c r="PY33" s="90"/>
      <c r="PZ33" s="90"/>
      <c r="QA33" s="90"/>
      <c r="QB33" s="90"/>
      <c r="QC33" s="90"/>
      <c r="QD33" s="90"/>
      <c r="QE33" s="90"/>
      <c r="QF33" s="90"/>
      <c r="QG33" s="90"/>
      <c r="QH33" s="90"/>
      <c r="QI33" s="90"/>
      <c r="QJ33" s="90"/>
      <c r="QK33" s="90"/>
      <c r="QL33" s="90"/>
      <c r="QM33" s="91"/>
      <c r="QN33" s="89">
        <f>データ!BI6</f>
        <v>225.72</v>
      </c>
      <c r="QO33" s="90"/>
      <c r="QP33" s="90"/>
      <c r="QQ33" s="90"/>
      <c r="QR33" s="90"/>
      <c r="QS33" s="90"/>
      <c r="QT33" s="90"/>
      <c r="QU33" s="90"/>
      <c r="QV33" s="90"/>
      <c r="QW33" s="90"/>
      <c r="QX33" s="90"/>
      <c r="QY33" s="90"/>
      <c r="QZ33" s="90"/>
      <c r="RA33" s="90"/>
      <c r="RB33" s="90"/>
      <c r="RC33" s="90"/>
      <c r="RD33" s="90"/>
      <c r="RE33" s="90"/>
      <c r="RF33" s="90"/>
      <c r="RG33" s="91"/>
      <c r="RH33" s="89">
        <f>データ!BJ6</f>
        <v>217.8</v>
      </c>
      <c r="RI33" s="90"/>
      <c r="RJ33" s="90"/>
      <c r="RK33" s="90"/>
      <c r="RL33" s="90"/>
      <c r="RM33" s="90"/>
      <c r="RN33" s="90"/>
      <c r="RO33" s="90"/>
      <c r="RP33" s="90"/>
      <c r="RQ33" s="90"/>
      <c r="RR33" s="90"/>
      <c r="RS33" s="90"/>
      <c r="RT33" s="90"/>
      <c r="RU33" s="90"/>
      <c r="RV33" s="90"/>
      <c r="RW33" s="90"/>
      <c r="RX33" s="90"/>
      <c r="RY33" s="90"/>
      <c r="RZ33" s="90"/>
      <c r="SA33" s="91"/>
      <c r="SB33" s="16"/>
      <c r="SC33" s="32"/>
      <c r="SD33" s="16"/>
      <c r="SE33" s="16"/>
      <c r="SF33" s="16"/>
      <c r="SG33" s="16"/>
      <c r="SH33" s="16"/>
      <c r="SI33" s="16"/>
      <c r="SJ33" s="16"/>
      <c r="SK33" s="28"/>
      <c r="SL33" s="16"/>
      <c r="SM33" s="63"/>
      <c r="SN33" s="64"/>
      <c r="SO33" s="64"/>
      <c r="SP33" s="64"/>
      <c r="SQ33" s="64"/>
      <c r="SR33" s="64"/>
      <c r="SS33" s="64"/>
      <c r="ST33" s="64"/>
      <c r="SU33" s="64"/>
      <c r="SV33" s="64"/>
      <c r="SW33" s="64"/>
      <c r="SX33" s="64"/>
      <c r="SY33" s="64"/>
      <c r="SZ33" s="64"/>
      <c r="TA33" s="65"/>
    </row>
    <row r="34" spans="1:521" ht="13.5" customHeight="1">
      <c r="A34" s="16"/>
      <c r="B34" s="27"/>
      <c r="C34" s="16"/>
      <c r="D34" s="16"/>
      <c r="E34" s="16"/>
      <c r="F34" s="16"/>
      <c r="G34" s="16"/>
      <c r="H34" s="16"/>
      <c r="I34" s="16"/>
      <c r="J34" s="12"/>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0"/>
      <c r="DV34" s="16"/>
      <c r="DW34" s="16"/>
      <c r="DX34" s="16"/>
      <c r="DY34" s="16"/>
      <c r="DZ34" s="16"/>
      <c r="EA34" s="16"/>
      <c r="EB34" s="16"/>
      <c r="EC34" s="16"/>
      <c r="ED34" s="12"/>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c r="HV34" s="11"/>
      <c r="HW34" s="11"/>
      <c r="HX34" s="11"/>
      <c r="HY34" s="11"/>
      <c r="HZ34" s="11"/>
      <c r="IA34" s="11"/>
      <c r="IB34" s="11"/>
      <c r="IC34" s="11"/>
      <c r="ID34" s="11"/>
      <c r="IE34" s="11"/>
      <c r="IF34" s="11"/>
      <c r="IG34" s="11"/>
      <c r="IH34" s="11"/>
      <c r="II34" s="11"/>
      <c r="IJ34" s="11"/>
      <c r="IK34" s="11"/>
      <c r="IL34" s="11"/>
      <c r="IM34" s="11"/>
      <c r="IN34" s="11"/>
      <c r="IO34" s="10"/>
      <c r="IP34" s="16"/>
      <c r="IQ34" s="16"/>
      <c r="IR34" s="16"/>
      <c r="IS34" s="16"/>
      <c r="IT34" s="16"/>
      <c r="IU34" s="16"/>
      <c r="IV34" s="16"/>
      <c r="IW34" s="16"/>
      <c r="IX34" s="12"/>
      <c r="IY34" s="11"/>
      <c r="IZ34" s="11"/>
      <c r="JA34" s="11"/>
      <c r="JB34" s="11"/>
      <c r="JC34" s="11"/>
      <c r="JD34" s="11"/>
      <c r="JE34" s="11"/>
      <c r="JF34" s="11"/>
      <c r="JG34" s="11"/>
      <c r="JH34" s="11"/>
      <c r="JI34" s="11"/>
      <c r="JJ34" s="11"/>
      <c r="JK34" s="11"/>
      <c r="JL34" s="11"/>
      <c r="JM34" s="11"/>
      <c r="JN34" s="11"/>
      <c r="JO34" s="11"/>
      <c r="JP34" s="11"/>
      <c r="JQ34" s="11"/>
      <c r="JR34" s="11"/>
      <c r="JS34" s="11"/>
      <c r="JT34" s="11"/>
      <c r="JU34" s="11"/>
      <c r="JV34" s="11"/>
      <c r="JW34" s="11"/>
      <c r="JX34" s="11"/>
      <c r="JY34" s="11"/>
      <c r="JZ34" s="11"/>
      <c r="KA34" s="11"/>
      <c r="KB34" s="11"/>
      <c r="KC34" s="11"/>
      <c r="KD34" s="11"/>
      <c r="KE34" s="11"/>
      <c r="KF34" s="11"/>
      <c r="KG34" s="11"/>
      <c r="KH34" s="11"/>
      <c r="KI34" s="11"/>
      <c r="KJ34" s="11"/>
      <c r="KK34" s="11"/>
      <c r="KL34" s="11"/>
      <c r="KM34" s="11"/>
      <c r="KN34" s="11"/>
      <c r="KO34" s="11"/>
      <c r="KP34" s="11"/>
      <c r="KQ34" s="11"/>
      <c r="KR34" s="11"/>
      <c r="KS34" s="11"/>
      <c r="KT34" s="11"/>
      <c r="KU34" s="11"/>
      <c r="KV34" s="11"/>
      <c r="KW34" s="11"/>
      <c r="KX34" s="11"/>
      <c r="KY34" s="11"/>
      <c r="KZ34" s="11"/>
      <c r="LA34" s="11"/>
      <c r="LB34" s="11"/>
      <c r="LC34" s="11"/>
      <c r="LD34" s="11"/>
      <c r="LE34" s="11"/>
      <c r="LF34" s="11"/>
      <c r="LG34" s="11"/>
      <c r="LH34" s="11"/>
      <c r="LI34" s="11"/>
      <c r="LJ34" s="11"/>
      <c r="LK34" s="11"/>
      <c r="LL34" s="11"/>
      <c r="LM34" s="11"/>
      <c r="LN34" s="11"/>
      <c r="LO34" s="11"/>
      <c r="LP34" s="11"/>
      <c r="LQ34" s="11"/>
      <c r="LR34" s="11"/>
      <c r="LS34" s="11"/>
      <c r="LT34" s="11"/>
      <c r="LU34" s="11"/>
      <c r="LV34" s="11"/>
      <c r="LW34" s="11"/>
      <c r="LX34" s="11"/>
      <c r="LY34" s="11"/>
      <c r="LZ34" s="11"/>
      <c r="MA34" s="11"/>
      <c r="MB34" s="11"/>
      <c r="MC34" s="11"/>
      <c r="MD34" s="11"/>
      <c r="ME34" s="11"/>
      <c r="MF34" s="11"/>
      <c r="MG34" s="11"/>
      <c r="MH34" s="11"/>
      <c r="MI34" s="11"/>
      <c r="MJ34" s="11"/>
      <c r="MK34" s="11"/>
      <c r="ML34" s="11"/>
      <c r="MM34" s="11"/>
      <c r="MN34" s="11"/>
      <c r="MO34" s="11"/>
      <c r="MP34" s="11"/>
      <c r="MQ34" s="11"/>
      <c r="MR34" s="11"/>
      <c r="MS34" s="11"/>
      <c r="MT34" s="11"/>
      <c r="MU34" s="11"/>
      <c r="MV34" s="11"/>
      <c r="MW34" s="11"/>
      <c r="MX34" s="11"/>
      <c r="MY34" s="11"/>
      <c r="MZ34" s="11"/>
      <c r="NA34" s="11"/>
      <c r="NB34" s="11"/>
      <c r="NC34" s="11"/>
      <c r="ND34" s="11"/>
      <c r="NE34" s="11"/>
      <c r="NF34" s="11"/>
      <c r="NG34" s="11"/>
      <c r="NH34" s="11"/>
      <c r="NI34" s="10"/>
      <c r="NJ34" s="16"/>
      <c r="NK34" s="16"/>
      <c r="NL34" s="16"/>
      <c r="NM34" s="16"/>
      <c r="NN34" s="16"/>
      <c r="NO34" s="16"/>
      <c r="NP34" s="16"/>
      <c r="NQ34" s="16"/>
      <c r="NR34" s="12"/>
      <c r="NS34" s="11"/>
      <c r="NT34" s="11"/>
      <c r="NU34" s="11"/>
      <c r="NV34" s="11"/>
      <c r="NW34" s="11"/>
      <c r="NX34" s="11"/>
      <c r="NY34" s="11"/>
      <c r="NZ34" s="11"/>
      <c r="OA34" s="11"/>
      <c r="OB34" s="11"/>
      <c r="OC34" s="11"/>
      <c r="OD34" s="11"/>
      <c r="OE34" s="11"/>
      <c r="OF34" s="11"/>
      <c r="OG34" s="11"/>
      <c r="OH34" s="11"/>
      <c r="OI34" s="11"/>
      <c r="OJ34" s="11"/>
      <c r="OK34" s="11"/>
      <c r="OL34" s="11"/>
      <c r="OM34" s="11"/>
      <c r="ON34" s="11"/>
      <c r="OO34" s="11"/>
      <c r="OP34" s="11"/>
      <c r="OQ34" s="11"/>
      <c r="OR34" s="11"/>
      <c r="OS34" s="11"/>
      <c r="OT34" s="11"/>
      <c r="OU34" s="11"/>
      <c r="OV34" s="11"/>
      <c r="OW34" s="11"/>
      <c r="OX34" s="11"/>
      <c r="OY34" s="11"/>
      <c r="OZ34" s="11"/>
      <c r="PA34" s="11"/>
      <c r="PB34" s="11"/>
      <c r="PC34" s="11"/>
      <c r="PD34" s="11"/>
      <c r="PE34" s="11"/>
      <c r="PF34" s="11"/>
      <c r="PG34" s="11"/>
      <c r="PH34" s="11"/>
      <c r="PI34" s="11"/>
      <c r="PJ34" s="11"/>
      <c r="PK34" s="11"/>
      <c r="PL34" s="11"/>
      <c r="PM34" s="11"/>
      <c r="PN34" s="11"/>
      <c r="PO34" s="11"/>
      <c r="PP34" s="11"/>
      <c r="PQ34" s="11"/>
      <c r="PR34" s="11"/>
      <c r="PS34" s="11"/>
      <c r="PT34" s="11"/>
      <c r="PU34" s="11"/>
      <c r="PV34" s="11"/>
      <c r="PW34" s="11"/>
      <c r="PX34" s="11"/>
      <c r="PY34" s="11"/>
      <c r="PZ34" s="11"/>
      <c r="QA34" s="11"/>
      <c r="QB34" s="11"/>
      <c r="QC34" s="11"/>
      <c r="QD34" s="11"/>
      <c r="QE34" s="11"/>
      <c r="QF34" s="11"/>
      <c r="QG34" s="11"/>
      <c r="QH34" s="11"/>
      <c r="QI34" s="11"/>
      <c r="QJ34" s="11"/>
      <c r="QK34" s="11"/>
      <c r="QL34" s="11"/>
      <c r="QM34" s="11"/>
      <c r="QN34" s="11"/>
      <c r="QO34" s="11"/>
      <c r="QP34" s="11"/>
      <c r="QQ34" s="11"/>
      <c r="QR34" s="11"/>
      <c r="QS34" s="11"/>
      <c r="QT34" s="11"/>
      <c r="QU34" s="11"/>
      <c r="QV34" s="11"/>
      <c r="QW34" s="11"/>
      <c r="QX34" s="11"/>
      <c r="QY34" s="11"/>
      <c r="QZ34" s="11"/>
      <c r="RA34" s="11"/>
      <c r="RB34" s="11"/>
      <c r="RC34" s="11"/>
      <c r="RD34" s="11"/>
      <c r="RE34" s="11"/>
      <c r="RF34" s="11"/>
      <c r="RG34" s="11"/>
      <c r="RH34" s="11"/>
      <c r="RI34" s="11"/>
      <c r="RJ34" s="11"/>
      <c r="RK34" s="11"/>
      <c r="RL34" s="11"/>
      <c r="RM34" s="11"/>
      <c r="RN34" s="11"/>
      <c r="RO34" s="11"/>
      <c r="RP34" s="11"/>
      <c r="RQ34" s="11"/>
      <c r="RR34" s="11"/>
      <c r="RS34" s="11"/>
      <c r="RT34" s="11"/>
      <c r="RU34" s="11"/>
      <c r="RV34" s="11"/>
      <c r="RW34" s="11"/>
      <c r="RX34" s="11"/>
      <c r="RY34" s="11"/>
      <c r="RZ34" s="11"/>
      <c r="SA34" s="11"/>
      <c r="SB34" s="11"/>
      <c r="SC34" s="10"/>
      <c r="SD34" s="16"/>
      <c r="SE34" s="16"/>
      <c r="SF34" s="16"/>
      <c r="SG34" s="16"/>
      <c r="SH34" s="16"/>
      <c r="SI34" s="16"/>
      <c r="SJ34" s="16"/>
      <c r="SK34" s="28"/>
      <c r="SL34" s="16"/>
      <c r="SM34" s="63"/>
      <c r="SN34" s="64"/>
      <c r="SO34" s="64"/>
      <c r="SP34" s="64"/>
      <c r="SQ34" s="64"/>
      <c r="SR34" s="64"/>
      <c r="SS34" s="64"/>
      <c r="ST34" s="64"/>
      <c r="SU34" s="64"/>
      <c r="SV34" s="64"/>
      <c r="SW34" s="64"/>
      <c r="SX34" s="64"/>
      <c r="SY34" s="64"/>
      <c r="SZ34" s="64"/>
      <c r="TA34" s="65"/>
    </row>
    <row r="35" spans="1:521" ht="13.5" customHeight="1">
      <c r="A35" s="16"/>
      <c r="B35" s="27"/>
      <c r="C35" s="15"/>
      <c r="D35" s="15"/>
      <c r="E35" s="15"/>
      <c r="F35" s="15"/>
      <c r="G35" s="15"/>
      <c r="H35" s="15"/>
      <c r="I35" s="15"/>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15"/>
      <c r="DW35" s="15"/>
      <c r="DX35" s="15"/>
      <c r="DY35" s="15"/>
      <c r="DZ35" s="15"/>
      <c r="EA35" s="15"/>
      <c r="EB35" s="15"/>
      <c r="EC35" s="15"/>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15"/>
      <c r="IQ35" s="15"/>
      <c r="IR35" s="15"/>
      <c r="IS35" s="15"/>
      <c r="IT35" s="15"/>
      <c r="IU35" s="15"/>
      <c r="IV35" s="15"/>
      <c r="IW35" s="15"/>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15"/>
      <c r="NK35" s="15"/>
      <c r="NL35" s="15"/>
      <c r="NM35" s="15"/>
      <c r="NN35" s="15"/>
      <c r="NO35" s="15"/>
      <c r="NP35" s="15"/>
      <c r="NQ35" s="15"/>
      <c r="NR35" s="33"/>
      <c r="NS35" s="33"/>
      <c r="NT35" s="33"/>
      <c r="NU35" s="33"/>
      <c r="NV35" s="33"/>
      <c r="NW35" s="33"/>
      <c r="NX35" s="33"/>
      <c r="NY35" s="33"/>
      <c r="NZ35" s="33"/>
      <c r="OA35" s="33"/>
      <c r="OB35" s="33"/>
      <c r="OC35" s="33"/>
      <c r="OD35" s="33"/>
      <c r="OE35" s="33"/>
      <c r="OF35" s="33"/>
      <c r="OG35" s="33"/>
      <c r="OH35" s="33"/>
      <c r="OI35" s="33"/>
      <c r="OJ35" s="33"/>
      <c r="OK35" s="33"/>
      <c r="OL35" s="33"/>
      <c r="OM35" s="33"/>
      <c r="ON35" s="33"/>
      <c r="OO35" s="33"/>
      <c r="OP35" s="33"/>
      <c r="OQ35" s="33"/>
      <c r="OR35" s="33"/>
      <c r="OS35" s="33"/>
      <c r="OT35" s="33"/>
      <c r="OU35" s="33"/>
      <c r="OV35" s="33"/>
      <c r="OW35" s="33"/>
      <c r="OX35" s="33"/>
      <c r="OY35" s="33"/>
      <c r="OZ35" s="33"/>
      <c r="PA35" s="33"/>
      <c r="PB35" s="33"/>
      <c r="PC35" s="33"/>
      <c r="PD35" s="33"/>
      <c r="PE35" s="33"/>
      <c r="PF35" s="33"/>
      <c r="PG35" s="33"/>
      <c r="PH35" s="33"/>
      <c r="PI35" s="33"/>
      <c r="PJ35" s="33"/>
      <c r="PK35" s="33"/>
      <c r="PL35" s="33"/>
      <c r="PM35" s="33"/>
      <c r="PN35" s="33"/>
      <c r="PO35" s="33"/>
      <c r="PP35" s="33"/>
      <c r="PQ35" s="33"/>
      <c r="PR35" s="33"/>
      <c r="PS35" s="33"/>
      <c r="PT35" s="33"/>
      <c r="PU35" s="33"/>
      <c r="PV35" s="33"/>
      <c r="PW35" s="33"/>
      <c r="PX35" s="33"/>
      <c r="PY35" s="33"/>
      <c r="PZ35" s="33"/>
      <c r="QA35" s="33"/>
      <c r="QB35" s="33"/>
      <c r="QC35" s="33"/>
      <c r="QD35" s="33"/>
      <c r="QE35" s="33"/>
      <c r="QF35" s="33"/>
      <c r="QG35" s="33"/>
      <c r="QH35" s="33"/>
      <c r="QI35" s="33"/>
      <c r="QJ35" s="33"/>
      <c r="QK35" s="33"/>
      <c r="QL35" s="33"/>
      <c r="QM35" s="33"/>
      <c r="QN35" s="33"/>
      <c r="QO35" s="33"/>
      <c r="QP35" s="33"/>
      <c r="QQ35" s="33"/>
      <c r="QR35" s="33"/>
      <c r="QS35" s="33"/>
      <c r="QT35" s="33"/>
      <c r="QU35" s="33"/>
      <c r="QV35" s="33"/>
      <c r="QW35" s="33"/>
      <c r="QX35" s="33"/>
      <c r="QY35" s="33"/>
      <c r="QZ35" s="33"/>
      <c r="RA35" s="33"/>
      <c r="RB35" s="33"/>
      <c r="RC35" s="33"/>
      <c r="RD35" s="33"/>
      <c r="RE35" s="33"/>
      <c r="RF35" s="33"/>
      <c r="RG35" s="33"/>
      <c r="RH35" s="33"/>
      <c r="RI35" s="33"/>
      <c r="RJ35" s="33"/>
      <c r="RK35" s="33"/>
      <c r="RL35" s="33"/>
      <c r="RM35" s="33"/>
      <c r="RN35" s="33"/>
      <c r="RO35" s="33"/>
      <c r="RP35" s="33"/>
      <c r="RQ35" s="33"/>
      <c r="RR35" s="33"/>
      <c r="RS35" s="33"/>
      <c r="RT35" s="33"/>
      <c r="RU35" s="33"/>
      <c r="RV35" s="33"/>
      <c r="RW35" s="33"/>
      <c r="RX35" s="33"/>
      <c r="RY35" s="33"/>
      <c r="RZ35" s="33"/>
      <c r="SA35" s="33"/>
      <c r="SB35" s="33"/>
      <c r="SC35" s="33"/>
      <c r="SD35" s="15"/>
      <c r="SE35" s="15"/>
      <c r="SF35" s="15"/>
      <c r="SG35" s="15"/>
      <c r="SH35" s="15"/>
      <c r="SI35" s="15"/>
      <c r="SJ35" s="15"/>
      <c r="SK35" s="28"/>
      <c r="SL35" s="16"/>
      <c r="SM35" s="63"/>
      <c r="SN35" s="64"/>
      <c r="SO35" s="64"/>
      <c r="SP35" s="64"/>
      <c r="SQ35" s="64"/>
      <c r="SR35" s="64"/>
      <c r="SS35" s="64"/>
      <c r="ST35" s="64"/>
      <c r="SU35" s="64"/>
      <c r="SV35" s="64"/>
      <c r="SW35" s="64"/>
      <c r="SX35" s="64"/>
      <c r="SY35" s="64"/>
      <c r="SZ35" s="64"/>
      <c r="TA35" s="65"/>
    </row>
    <row r="36" spans="1:521" ht="13.5" customHeight="1">
      <c r="A36" s="16"/>
      <c r="B36" s="27"/>
      <c r="C36" s="15"/>
      <c r="D36" s="15"/>
      <c r="E36" s="15"/>
      <c r="F36" s="15"/>
      <c r="G36" s="15"/>
      <c r="H36" s="15"/>
      <c r="I36" s="15"/>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15"/>
      <c r="DW36" s="15"/>
      <c r="DX36" s="15"/>
      <c r="DY36" s="15"/>
      <c r="DZ36" s="15"/>
      <c r="EA36" s="15"/>
      <c r="EB36" s="15"/>
      <c r="EC36" s="15"/>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15"/>
      <c r="IQ36" s="15"/>
      <c r="IR36" s="15"/>
      <c r="IS36" s="15"/>
      <c r="IT36" s="15"/>
      <c r="IU36" s="15"/>
      <c r="IV36" s="15"/>
      <c r="IW36" s="15"/>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15"/>
      <c r="NK36" s="15"/>
      <c r="NL36" s="15"/>
      <c r="NM36" s="15"/>
      <c r="NN36" s="15"/>
      <c r="NO36" s="15"/>
      <c r="NP36" s="15"/>
      <c r="NQ36" s="15"/>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5"/>
      <c r="SE36" s="15"/>
      <c r="SF36" s="15"/>
      <c r="SG36" s="15"/>
      <c r="SH36" s="15"/>
      <c r="SI36" s="15"/>
      <c r="SJ36" s="15"/>
      <c r="SK36" s="28"/>
      <c r="SL36" s="16"/>
      <c r="SM36" s="63"/>
      <c r="SN36" s="64"/>
      <c r="SO36" s="64"/>
      <c r="SP36" s="64"/>
      <c r="SQ36" s="64"/>
      <c r="SR36" s="64"/>
      <c r="SS36" s="64"/>
      <c r="ST36" s="64"/>
      <c r="SU36" s="64"/>
      <c r="SV36" s="64"/>
      <c r="SW36" s="64"/>
      <c r="SX36" s="64"/>
      <c r="SY36" s="64"/>
      <c r="SZ36" s="64"/>
      <c r="TA36" s="65"/>
    </row>
    <row r="37" spans="1:521" ht="13.5" customHeight="1">
      <c r="A37" s="16"/>
      <c r="B37" s="27"/>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16"/>
      <c r="JS37" s="16"/>
      <c r="JT37" s="16"/>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6"/>
      <c r="NI37" s="16"/>
      <c r="NJ37" s="16"/>
      <c r="NK37" s="16"/>
      <c r="NL37" s="16"/>
      <c r="NM37" s="16"/>
      <c r="NN37" s="16"/>
      <c r="NO37" s="16"/>
      <c r="NP37" s="16"/>
      <c r="NQ37" s="16"/>
      <c r="NR37" s="16"/>
      <c r="NS37" s="16"/>
      <c r="NT37" s="16"/>
      <c r="NU37" s="16"/>
      <c r="NV37" s="16"/>
      <c r="NW37" s="16"/>
      <c r="NX37" s="16"/>
      <c r="NY37" s="16"/>
      <c r="NZ37" s="16"/>
      <c r="OA37" s="16"/>
      <c r="OB37" s="16"/>
      <c r="OC37" s="16"/>
      <c r="OD37" s="16"/>
      <c r="OE37" s="16"/>
      <c r="OF37" s="16"/>
      <c r="OG37" s="16"/>
      <c r="OH37" s="16"/>
      <c r="OI37" s="16"/>
      <c r="OJ37" s="16"/>
      <c r="OK37" s="16"/>
      <c r="OL37" s="16"/>
      <c r="OM37" s="16"/>
      <c r="ON37" s="16"/>
      <c r="OO37" s="16"/>
      <c r="OP37" s="16"/>
      <c r="OQ37" s="16"/>
      <c r="OR37" s="16"/>
      <c r="OS37" s="16"/>
      <c r="OT37" s="16"/>
      <c r="OU37" s="16"/>
      <c r="OV37" s="16"/>
      <c r="OW37" s="16"/>
      <c r="OX37" s="16"/>
      <c r="OY37" s="16"/>
      <c r="OZ37" s="16"/>
      <c r="PA37" s="16"/>
      <c r="PB37" s="16"/>
      <c r="PC37" s="16"/>
      <c r="PD37" s="16"/>
      <c r="PE37" s="16"/>
      <c r="PF37" s="16"/>
      <c r="PG37" s="16"/>
      <c r="PH37" s="16"/>
      <c r="PI37" s="16"/>
      <c r="PJ37" s="16"/>
      <c r="PK37" s="16"/>
      <c r="PL37" s="16"/>
      <c r="PM37" s="16"/>
      <c r="PN37" s="16"/>
      <c r="PO37" s="16"/>
      <c r="PP37" s="16"/>
      <c r="PQ37" s="16"/>
      <c r="PR37" s="16"/>
      <c r="PS37" s="16"/>
      <c r="PT37" s="16"/>
      <c r="PU37" s="16"/>
      <c r="PV37" s="16"/>
      <c r="PW37" s="16"/>
      <c r="PX37" s="16"/>
      <c r="PY37" s="16"/>
      <c r="PZ37" s="16"/>
      <c r="QA37" s="16"/>
      <c r="QB37" s="16"/>
      <c r="QC37" s="16"/>
      <c r="QD37" s="16"/>
      <c r="QE37" s="16"/>
      <c r="QF37" s="16"/>
      <c r="QG37" s="16"/>
      <c r="QH37" s="16"/>
      <c r="QI37" s="16"/>
      <c r="QJ37" s="16"/>
      <c r="QK37" s="16"/>
      <c r="QL37" s="16"/>
      <c r="QM37" s="16"/>
      <c r="QN37" s="16"/>
      <c r="QO37" s="16"/>
      <c r="QP37" s="16"/>
      <c r="QQ37" s="16"/>
      <c r="QR37" s="16"/>
      <c r="QS37" s="16"/>
      <c r="QT37" s="16"/>
      <c r="QU37" s="16"/>
      <c r="QV37" s="16"/>
      <c r="QW37" s="16"/>
      <c r="QX37" s="16"/>
      <c r="QY37" s="16"/>
      <c r="QZ37" s="16"/>
      <c r="RA37" s="16"/>
      <c r="RB37" s="16"/>
      <c r="RC37" s="16"/>
      <c r="RD37" s="16"/>
      <c r="RE37" s="16"/>
      <c r="RF37" s="16"/>
      <c r="RG37" s="16"/>
      <c r="RH37" s="16"/>
      <c r="RI37" s="16"/>
      <c r="RJ37" s="16"/>
      <c r="RK37" s="16"/>
      <c r="RL37" s="16"/>
      <c r="RM37" s="16"/>
      <c r="RN37" s="16"/>
      <c r="RO37" s="16"/>
      <c r="RP37" s="16"/>
      <c r="RQ37" s="16"/>
      <c r="RR37" s="16"/>
      <c r="RS37" s="16"/>
      <c r="RT37" s="16"/>
      <c r="RU37" s="16"/>
      <c r="RV37" s="16"/>
      <c r="RW37" s="16"/>
      <c r="RX37" s="16"/>
      <c r="RY37" s="16"/>
      <c r="RZ37" s="16"/>
      <c r="SA37" s="16"/>
      <c r="SB37" s="16"/>
      <c r="SC37" s="16"/>
      <c r="SD37" s="16"/>
      <c r="SE37" s="16"/>
      <c r="SF37" s="16"/>
      <c r="SG37" s="16"/>
      <c r="SH37" s="16"/>
      <c r="SI37" s="16"/>
      <c r="SJ37" s="16"/>
      <c r="SK37" s="28"/>
      <c r="SL37" s="16"/>
      <c r="SM37" s="63"/>
      <c r="SN37" s="64"/>
      <c r="SO37" s="64"/>
      <c r="SP37" s="64"/>
      <c r="SQ37" s="64"/>
      <c r="SR37" s="64"/>
      <c r="SS37" s="64"/>
      <c r="ST37" s="64"/>
      <c r="SU37" s="64"/>
      <c r="SV37" s="64"/>
      <c r="SW37" s="64"/>
      <c r="SX37" s="64"/>
      <c r="SY37" s="64"/>
      <c r="SZ37" s="64"/>
      <c r="TA37" s="65"/>
    </row>
    <row r="38" spans="1:521" ht="13.5" customHeight="1">
      <c r="A38" s="16"/>
      <c r="B38" s="2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c r="IT38" s="16"/>
      <c r="IU38" s="16"/>
      <c r="IV38" s="16"/>
      <c r="IW38" s="16"/>
      <c r="IX38" s="16"/>
      <c r="IY38" s="16"/>
      <c r="IZ38" s="16"/>
      <c r="JA38" s="16"/>
      <c r="JB38" s="16"/>
      <c r="JC38" s="16"/>
      <c r="JD38" s="16"/>
      <c r="JE38" s="16"/>
      <c r="JF38" s="16"/>
      <c r="JG38" s="16"/>
      <c r="JH38" s="16"/>
      <c r="JI38" s="16"/>
      <c r="JJ38" s="16"/>
      <c r="JK38" s="16"/>
      <c r="JL38" s="16"/>
      <c r="JM38" s="16"/>
      <c r="JN38" s="16"/>
      <c r="JO38" s="16"/>
      <c r="JP38" s="16"/>
      <c r="JQ38" s="16"/>
      <c r="JR38" s="16"/>
      <c r="JS38" s="16"/>
      <c r="JT38" s="16"/>
      <c r="JU38" s="16"/>
      <c r="JV38" s="16"/>
      <c r="JW38" s="16"/>
      <c r="JX38" s="16"/>
      <c r="JY38" s="16"/>
      <c r="JZ38" s="16"/>
      <c r="KA38" s="16"/>
      <c r="KB38" s="16"/>
      <c r="KC38" s="16"/>
      <c r="KD38" s="16"/>
      <c r="KE38" s="16"/>
      <c r="KF38" s="16"/>
      <c r="KG38" s="16"/>
      <c r="KH38" s="16"/>
      <c r="KI38" s="16"/>
      <c r="KJ38" s="16"/>
      <c r="KK38" s="16"/>
      <c r="KL38" s="16"/>
      <c r="KM38" s="16"/>
      <c r="KN38" s="16"/>
      <c r="KO38" s="16"/>
      <c r="KP38" s="16"/>
      <c r="KQ38" s="16"/>
      <c r="KR38" s="16"/>
      <c r="KS38" s="16"/>
      <c r="KT38" s="16"/>
      <c r="KU38" s="16"/>
      <c r="KV38" s="16"/>
      <c r="KW38" s="16"/>
      <c r="KX38" s="16"/>
      <c r="KY38" s="16"/>
      <c r="KZ38" s="16"/>
      <c r="LA38" s="16"/>
      <c r="LB38" s="16"/>
      <c r="LC38" s="16"/>
      <c r="LD38" s="16"/>
      <c r="LE38" s="16"/>
      <c r="LF38" s="16"/>
      <c r="LG38" s="16"/>
      <c r="LH38" s="16"/>
      <c r="LI38" s="16"/>
      <c r="LJ38" s="16"/>
      <c r="LK38" s="16"/>
      <c r="LL38" s="16"/>
      <c r="LM38" s="16"/>
      <c r="LN38" s="16"/>
      <c r="LO38" s="16"/>
      <c r="LP38" s="16"/>
      <c r="LQ38" s="16"/>
      <c r="LR38" s="16"/>
      <c r="LS38" s="16"/>
      <c r="LT38" s="16"/>
      <c r="LU38" s="16"/>
      <c r="LV38" s="16"/>
      <c r="LW38" s="16"/>
      <c r="LX38" s="16"/>
      <c r="LY38" s="16"/>
      <c r="LZ38" s="16"/>
      <c r="MA38" s="16"/>
      <c r="MB38" s="16"/>
      <c r="MC38" s="16"/>
      <c r="MD38" s="16"/>
      <c r="ME38" s="16"/>
      <c r="MF38" s="16"/>
      <c r="MG38" s="16"/>
      <c r="MH38" s="16"/>
      <c r="MI38" s="16"/>
      <c r="MJ38" s="16"/>
      <c r="MK38" s="16"/>
      <c r="ML38" s="16"/>
      <c r="MM38" s="16"/>
      <c r="MN38" s="16"/>
      <c r="MO38" s="16"/>
      <c r="MP38" s="16"/>
      <c r="MQ38" s="16"/>
      <c r="MR38" s="16"/>
      <c r="MS38" s="16"/>
      <c r="MT38" s="16"/>
      <c r="MU38" s="16"/>
      <c r="MV38" s="16"/>
      <c r="MW38" s="16"/>
      <c r="MX38" s="16"/>
      <c r="MY38" s="16"/>
      <c r="MZ38" s="16"/>
      <c r="NA38" s="16"/>
      <c r="NB38" s="16"/>
      <c r="NC38" s="16"/>
      <c r="ND38" s="16"/>
      <c r="NE38" s="16"/>
      <c r="NF38" s="16"/>
      <c r="NG38" s="16"/>
      <c r="NH38" s="16"/>
      <c r="NI38" s="16"/>
      <c r="NJ38" s="16"/>
      <c r="NK38" s="16"/>
      <c r="NL38" s="16"/>
      <c r="NM38" s="16"/>
      <c r="NN38" s="16"/>
      <c r="NO38" s="16"/>
      <c r="NP38" s="16"/>
      <c r="NQ38" s="16"/>
      <c r="NR38" s="16"/>
      <c r="NS38" s="16"/>
      <c r="NT38" s="16"/>
      <c r="NU38" s="16"/>
      <c r="NV38" s="16"/>
      <c r="NW38" s="16"/>
      <c r="NX38" s="16"/>
      <c r="NY38" s="16"/>
      <c r="NZ38" s="16"/>
      <c r="OA38" s="16"/>
      <c r="OB38" s="16"/>
      <c r="OC38" s="16"/>
      <c r="OD38" s="16"/>
      <c r="OE38" s="16"/>
      <c r="OF38" s="16"/>
      <c r="OG38" s="16"/>
      <c r="OH38" s="16"/>
      <c r="OI38" s="16"/>
      <c r="OJ38" s="16"/>
      <c r="OK38" s="16"/>
      <c r="OL38" s="16"/>
      <c r="OM38" s="16"/>
      <c r="ON38" s="16"/>
      <c r="OO38" s="16"/>
      <c r="OP38" s="16"/>
      <c r="OQ38" s="16"/>
      <c r="OR38" s="16"/>
      <c r="OS38" s="16"/>
      <c r="OT38" s="16"/>
      <c r="OU38" s="16"/>
      <c r="OV38" s="16"/>
      <c r="OW38" s="16"/>
      <c r="OX38" s="16"/>
      <c r="OY38" s="16"/>
      <c r="OZ38" s="16"/>
      <c r="PA38" s="16"/>
      <c r="PB38" s="16"/>
      <c r="PC38" s="16"/>
      <c r="PD38" s="16"/>
      <c r="PE38" s="16"/>
      <c r="PF38" s="16"/>
      <c r="PG38" s="16"/>
      <c r="PH38" s="16"/>
      <c r="PI38" s="16"/>
      <c r="PJ38" s="16"/>
      <c r="PK38" s="16"/>
      <c r="PL38" s="16"/>
      <c r="PM38" s="16"/>
      <c r="PN38" s="16"/>
      <c r="PO38" s="16"/>
      <c r="PP38" s="16"/>
      <c r="PQ38" s="16"/>
      <c r="PR38" s="16"/>
      <c r="PS38" s="16"/>
      <c r="PT38" s="16"/>
      <c r="PU38" s="16"/>
      <c r="PV38" s="16"/>
      <c r="PW38" s="16"/>
      <c r="PX38" s="16"/>
      <c r="PY38" s="16"/>
      <c r="PZ38" s="16"/>
      <c r="QA38" s="16"/>
      <c r="QB38" s="16"/>
      <c r="QC38" s="16"/>
      <c r="QD38" s="16"/>
      <c r="QE38" s="16"/>
      <c r="QF38" s="16"/>
      <c r="QG38" s="16"/>
      <c r="QH38" s="16"/>
      <c r="QI38" s="16"/>
      <c r="QJ38" s="16"/>
      <c r="QK38" s="16"/>
      <c r="QL38" s="16"/>
      <c r="QM38" s="16"/>
      <c r="QN38" s="16"/>
      <c r="QO38" s="16"/>
      <c r="QP38" s="16"/>
      <c r="QQ38" s="16"/>
      <c r="QR38" s="16"/>
      <c r="QS38" s="16"/>
      <c r="QT38" s="16"/>
      <c r="QU38" s="16"/>
      <c r="QV38" s="16"/>
      <c r="QW38" s="16"/>
      <c r="QX38" s="16"/>
      <c r="QY38" s="16"/>
      <c r="QZ38" s="16"/>
      <c r="RA38" s="16"/>
      <c r="RB38" s="16"/>
      <c r="RC38" s="16"/>
      <c r="RD38" s="16"/>
      <c r="RE38" s="16"/>
      <c r="RF38" s="16"/>
      <c r="RG38" s="16"/>
      <c r="RH38" s="16"/>
      <c r="RI38" s="16"/>
      <c r="RJ38" s="16"/>
      <c r="RK38" s="16"/>
      <c r="RL38" s="16"/>
      <c r="RM38" s="16"/>
      <c r="RN38" s="16"/>
      <c r="RO38" s="16"/>
      <c r="RP38" s="16"/>
      <c r="RQ38" s="16"/>
      <c r="RR38" s="16"/>
      <c r="RS38" s="16"/>
      <c r="RT38" s="16"/>
      <c r="RU38" s="16"/>
      <c r="RV38" s="16"/>
      <c r="RW38" s="16"/>
      <c r="RX38" s="16"/>
      <c r="RY38" s="16"/>
      <c r="RZ38" s="16"/>
      <c r="SA38" s="16"/>
      <c r="SB38" s="16"/>
      <c r="SC38" s="16"/>
      <c r="SD38" s="16"/>
      <c r="SE38" s="16"/>
      <c r="SF38" s="16"/>
      <c r="SG38" s="16"/>
      <c r="SH38" s="16"/>
      <c r="SI38" s="16"/>
      <c r="SJ38" s="16"/>
      <c r="SK38" s="28"/>
      <c r="SL38" s="16"/>
      <c r="SM38" s="63"/>
      <c r="SN38" s="64"/>
      <c r="SO38" s="64"/>
      <c r="SP38" s="64"/>
      <c r="SQ38" s="64"/>
      <c r="SR38" s="64"/>
      <c r="SS38" s="64"/>
      <c r="ST38" s="64"/>
      <c r="SU38" s="64"/>
      <c r="SV38" s="64"/>
      <c r="SW38" s="64"/>
      <c r="SX38" s="64"/>
      <c r="SY38" s="64"/>
      <c r="SZ38" s="64"/>
      <c r="TA38" s="65"/>
    </row>
    <row r="39" spans="1:521" ht="13.5" customHeight="1">
      <c r="A39" s="16"/>
      <c r="B39" s="27"/>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c r="IJ39" s="16"/>
      <c r="IK39" s="16"/>
      <c r="IL39" s="16"/>
      <c r="IM39" s="16"/>
      <c r="IN39" s="16"/>
      <c r="IO39" s="16"/>
      <c r="IP39" s="16"/>
      <c r="IQ39" s="16"/>
      <c r="IR39" s="16"/>
      <c r="IS39" s="16"/>
      <c r="IT39" s="16"/>
      <c r="IU39" s="16"/>
      <c r="IV39" s="16"/>
      <c r="IW39" s="16"/>
      <c r="IX39" s="16"/>
      <c r="IY39" s="16"/>
      <c r="IZ39" s="16"/>
      <c r="JA39" s="16"/>
      <c r="JB39" s="16"/>
      <c r="JC39" s="16"/>
      <c r="JD39" s="16"/>
      <c r="JE39" s="16"/>
      <c r="JF39" s="16"/>
      <c r="JG39" s="16"/>
      <c r="JH39" s="16"/>
      <c r="JI39" s="16"/>
      <c r="JJ39" s="16"/>
      <c r="JK39" s="16"/>
      <c r="JL39" s="16"/>
      <c r="JM39" s="16"/>
      <c r="JN39" s="16"/>
      <c r="JO39" s="16"/>
      <c r="JP39" s="16"/>
      <c r="JQ39" s="16"/>
      <c r="JR39" s="16"/>
      <c r="JS39" s="16"/>
      <c r="JT39" s="16"/>
      <c r="JU39" s="16"/>
      <c r="JV39" s="16"/>
      <c r="JW39" s="16"/>
      <c r="JX39" s="16"/>
      <c r="JY39" s="16"/>
      <c r="JZ39" s="16"/>
      <c r="KA39" s="16"/>
      <c r="KB39" s="16"/>
      <c r="KC39" s="16"/>
      <c r="KD39" s="16"/>
      <c r="KE39" s="16"/>
      <c r="KF39" s="16"/>
      <c r="KG39" s="16"/>
      <c r="KH39" s="16"/>
      <c r="KI39" s="16"/>
      <c r="KJ39" s="16"/>
      <c r="KK39" s="16"/>
      <c r="KL39" s="16"/>
      <c r="KM39" s="16"/>
      <c r="KN39" s="16"/>
      <c r="KO39" s="16"/>
      <c r="KP39" s="16"/>
      <c r="KQ39" s="16"/>
      <c r="KR39" s="16"/>
      <c r="KS39" s="16"/>
      <c r="KT39" s="16"/>
      <c r="KU39" s="16"/>
      <c r="KV39" s="16"/>
      <c r="KW39" s="16"/>
      <c r="KX39" s="16"/>
      <c r="KY39" s="16"/>
      <c r="KZ39" s="16"/>
      <c r="LA39" s="16"/>
      <c r="LB39" s="16"/>
      <c r="LC39" s="16"/>
      <c r="LD39" s="16"/>
      <c r="LE39" s="16"/>
      <c r="LF39" s="16"/>
      <c r="LG39" s="16"/>
      <c r="LH39" s="16"/>
      <c r="LI39" s="16"/>
      <c r="LJ39" s="16"/>
      <c r="LK39" s="16"/>
      <c r="LL39" s="16"/>
      <c r="LM39" s="16"/>
      <c r="LN39" s="16"/>
      <c r="LO39" s="16"/>
      <c r="LP39" s="16"/>
      <c r="LQ39" s="16"/>
      <c r="LR39" s="16"/>
      <c r="LS39" s="16"/>
      <c r="LT39" s="16"/>
      <c r="LU39" s="16"/>
      <c r="LV39" s="16"/>
      <c r="LW39" s="16"/>
      <c r="LX39" s="16"/>
      <c r="LY39" s="16"/>
      <c r="LZ39" s="16"/>
      <c r="MA39" s="16"/>
      <c r="MB39" s="16"/>
      <c r="MC39" s="16"/>
      <c r="MD39" s="16"/>
      <c r="ME39" s="16"/>
      <c r="MF39" s="16"/>
      <c r="MG39" s="16"/>
      <c r="MH39" s="16"/>
      <c r="MI39" s="16"/>
      <c r="MJ39" s="16"/>
      <c r="MK39" s="16"/>
      <c r="ML39" s="16"/>
      <c r="MM39" s="16"/>
      <c r="MN39" s="16"/>
      <c r="MO39" s="16"/>
      <c r="MP39" s="16"/>
      <c r="MQ39" s="16"/>
      <c r="MR39" s="16"/>
      <c r="MS39" s="16"/>
      <c r="MT39" s="16"/>
      <c r="MU39" s="16"/>
      <c r="MV39" s="16"/>
      <c r="MW39" s="16"/>
      <c r="MX39" s="16"/>
      <c r="MY39" s="16"/>
      <c r="MZ39" s="16"/>
      <c r="NA39" s="16"/>
      <c r="NB39" s="16"/>
      <c r="NC39" s="16"/>
      <c r="ND39" s="16"/>
      <c r="NE39" s="16"/>
      <c r="NF39" s="16"/>
      <c r="NG39" s="16"/>
      <c r="NH39" s="16"/>
      <c r="NI39" s="16"/>
      <c r="NJ39" s="16"/>
      <c r="NK39" s="16"/>
      <c r="NL39" s="16"/>
      <c r="NM39" s="16"/>
      <c r="NN39" s="16"/>
      <c r="NO39" s="16"/>
      <c r="NP39" s="16"/>
      <c r="NQ39" s="16"/>
      <c r="NR39" s="16"/>
      <c r="NS39" s="16"/>
      <c r="NT39" s="16"/>
      <c r="NU39" s="16"/>
      <c r="NV39" s="16"/>
      <c r="NW39" s="16"/>
      <c r="NX39" s="16"/>
      <c r="NY39" s="16"/>
      <c r="NZ39" s="16"/>
      <c r="OA39" s="16"/>
      <c r="OB39" s="16"/>
      <c r="OC39" s="16"/>
      <c r="OD39" s="16"/>
      <c r="OE39" s="16"/>
      <c r="OF39" s="16"/>
      <c r="OG39" s="16"/>
      <c r="OH39" s="16"/>
      <c r="OI39" s="16"/>
      <c r="OJ39" s="16"/>
      <c r="OK39" s="16"/>
      <c r="OL39" s="16"/>
      <c r="OM39" s="16"/>
      <c r="ON39" s="16"/>
      <c r="OO39" s="16"/>
      <c r="OP39" s="16"/>
      <c r="OQ39" s="16"/>
      <c r="OR39" s="16"/>
      <c r="OS39" s="16"/>
      <c r="OT39" s="16"/>
      <c r="OU39" s="16"/>
      <c r="OV39" s="16"/>
      <c r="OW39" s="16"/>
      <c r="OX39" s="16"/>
      <c r="OY39" s="16"/>
      <c r="OZ39" s="16"/>
      <c r="PA39" s="16"/>
      <c r="PB39" s="16"/>
      <c r="PC39" s="16"/>
      <c r="PD39" s="16"/>
      <c r="PE39" s="16"/>
      <c r="PF39" s="16"/>
      <c r="PG39" s="16"/>
      <c r="PH39" s="16"/>
      <c r="PI39" s="16"/>
      <c r="PJ39" s="16"/>
      <c r="PK39" s="16"/>
      <c r="PL39" s="16"/>
      <c r="PM39" s="16"/>
      <c r="PN39" s="16"/>
      <c r="PO39" s="16"/>
      <c r="PP39" s="16"/>
      <c r="PQ39" s="16"/>
      <c r="PR39" s="16"/>
      <c r="PS39" s="16"/>
      <c r="PT39" s="16"/>
      <c r="PU39" s="16"/>
      <c r="PV39" s="16"/>
      <c r="PW39" s="16"/>
      <c r="PX39" s="16"/>
      <c r="PY39" s="16"/>
      <c r="PZ39" s="16"/>
      <c r="QA39" s="16"/>
      <c r="QB39" s="16"/>
      <c r="QC39" s="16"/>
      <c r="QD39" s="16"/>
      <c r="QE39" s="16"/>
      <c r="QF39" s="16"/>
      <c r="QG39" s="16"/>
      <c r="QH39" s="16"/>
      <c r="QI39" s="16"/>
      <c r="QJ39" s="16"/>
      <c r="QK39" s="16"/>
      <c r="QL39" s="16"/>
      <c r="QM39" s="16"/>
      <c r="QN39" s="16"/>
      <c r="QO39" s="16"/>
      <c r="QP39" s="16"/>
      <c r="QQ39" s="16"/>
      <c r="QR39" s="16"/>
      <c r="QS39" s="16"/>
      <c r="QT39" s="16"/>
      <c r="QU39" s="16"/>
      <c r="QV39" s="16"/>
      <c r="QW39" s="16"/>
      <c r="QX39" s="16"/>
      <c r="QY39" s="16"/>
      <c r="QZ39" s="16"/>
      <c r="RA39" s="16"/>
      <c r="RB39" s="16"/>
      <c r="RC39" s="16"/>
      <c r="RD39" s="16"/>
      <c r="RE39" s="16"/>
      <c r="RF39" s="16"/>
      <c r="RG39" s="16"/>
      <c r="RH39" s="16"/>
      <c r="RI39" s="16"/>
      <c r="RJ39" s="16"/>
      <c r="RK39" s="16"/>
      <c r="RL39" s="16"/>
      <c r="RM39" s="16"/>
      <c r="RN39" s="16"/>
      <c r="RO39" s="16"/>
      <c r="RP39" s="16"/>
      <c r="RQ39" s="16"/>
      <c r="RR39" s="16"/>
      <c r="RS39" s="16"/>
      <c r="RT39" s="16"/>
      <c r="RU39" s="16"/>
      <c r="RV39" s="16"/>
      <c r="RW39" s="16"/>
      <c r="RX39" s="16"/>
      <c r="RY39" s="16"/>
      <c r="RZ39" s="16"/>
      <c r="SA39" s="16"/>
      <c r="SB39" s="16"/>
      <c r="SC39" s="16"/>
      <c r="SD39" s="16"/>
      <c r="SE39" s="16"/>
      <c r="SF39" s="16"/>
      <c r="SG39" s="16"/>
      <c r="SH39" s="16"/>
      <c r="SI39" s="16"/>
      <c r="SJ39" s="16"/>
      <c r="SK39" s="28"/>
      <c r="SL39" s="16"/>
      <c r="SM39" s="63"/>
      <c r="SN39" s="64"/>
      <c r="SO39" s="64"/>
      <c r="SP39" s="64"/>
      <c r="SQ39" s="64"/>
      <c r="SR39" s="64"/>
      <c r="SS39" s="64"/>
      <c r="ST39" s="64"/>
      <c r="SU39" s="64"/>
      <c r="SV39" s="64"/>
      <c r="SW39" s="64"/>
      <c r="SX39" s="64"/>
      <c r="SY39" s="64"/>
      <c r="SZ39" s="64"/>
      <c r="TA39" s="65"/>
    </row>
    <row r="40" spans="1:521" ht="13.5" customHeight="1">
      <c r="A40" s="16"/>
      <c r="B40" s="27"/>
      <c r="C40" s="16"/>
      <c r="D40" s="16"/>
      <c r="E40" s="16"/>
      <c r="F40" s="16"/>
      <c r="G40" s="16"/>
      <c r="H40" s="16"/>
      <c r="I40" s="16"/>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16"/>
      <c r="DW40" s="16"/>
      <c r="DX40" s="16"/>
      <c r="DY40" s="16"/>
      <c r="DZ40" s="16"/>
      <c r="EA40" s="16"/>
      <c r="EB40" s="16"/>
      <c r="EC40" s="16"/>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16"/>
      <c r="IQ40" s="16"/>
      <c r="IR40" s="16"/>
      <c r="IS40" s="16"/>
      <c r="IT40" s="16"/>
      <c r="IU40" s="16"/>
      <c r="IV40" s="16"/>
      <c r="IW40" s="16"/>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16"/>
      <c r="NK40" s="16"/>
      <c r="NL40" s="16"/>
      <c r="NM40" s="16"/>
      <c r="NN40" s="16"/>
      <c r="NO40" s="16"/>
      <c r="NP40" s="16"/>
      <c r="NQ40" s="16"/>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16"/>
      <c r="SE40" s="16"/>
      <c r="SF40" s="16"/>
      <c r="SG40" s="16"/>
      <c r="SH40" s="16"/>
      <c r="SI40" s="16"/>
      <c r="SJ40" s="16"/>
      <c r="SK40" s="28"/>
      <c r="SL40" s="16"/>
      <c r="SM40" s="63"/>
      <c r="SN40" s="64"/>
      <c r="SO40" s="64"/>
      <c r="SP40" s="64"/>
      <c r="SQ40" s="64"/>
      <c r="SR40" s="64"/>
      <c r="SS40" s="64"/>
      <c r="ST40" s="64"/>
      <c r="SU40" s="64"/>
      <c r="SV40" s="64"/>
      <c r="SW40" s="64"/>
      <c r="SX40" s="64"/>
      <c r="SY40" s="64"/>
      <c r="SZ40" s="64"/>
      <c r="TA40" s="65"/>
    </row>
    <row r="41" spans="1:521" ht="13.5" customHeight="1">
      <c r="A41" s="16"/>
      <c r="B41" s="27"/>
      <c r="C41" s="16"/>
      <c r="D41" s="16"/>
      <c r="E41" s="16"/>
      <c r="F41" s="16"/>
      <c r="G41" s="16"/>
      <c r="H41" s="16"/>
      <c r="I41" s="16"/>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16"/>
      <c r="DW41" s="16"/>
      <c r="DX41" s="16"/>
      <c r="DY41" s="16"/>
      <c r="DZ41" s="16"/>
      <c r="EA41" s="16"/>
      <c r="EB41" s="16"/>
      <c r="EC41" s="16"/>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16"/>
      <c r="IQ41" s="16"/>
      <c r="IR41" s="16"/>
      <c r="IS41" s="16"/>
      <c r="IT41" s="16"/>
      <c r="IU41" s="16"/>
      <c r="IV41" s="16"/>
      <c r="IW41" s="16"/>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16"/>
      <c r="NK41" s="16"/>
      <c r="NL41" s="16"/>
      <c r="NM41" s="16"/>
      <c r="NN41" s="16"/>
      <c r="NO41" s="16"/>
      <c r="NP41" s="16"/>
      <c r="NQ41" s="16"/>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16"/>
      <c r="SE41" s="16"/>
      <c r="SF41" s="16"/>
      <c r="SG41" s="16"/>
      <c r="SH41" s="16"/>
      <c r="SI41" s="16"/>
      <c r="SJ41" s="16"/>
      <c r="SK41" s="28"/>
      <c r="SL41" s="16"/>
      <c r="SM41" s="63"/>
      <c r="SN41" s="64"/>
      <c r="SO41" s="64"/>
      <c r="SP41" s="64"/>
      <c r="SQ41" s="64"/>
      <c r="SR41" s="64"/>
      <c r="SS41" s="64"/>
      <c r="ST41" s="64"/>
      <c r="SU41" s="64"/>
      <c r="SV41" s="64"/>
      <c r="SW41" s="64"/>
      <c r="SX41" s="64"/>
      <c r="SY41" s="64"/>
      <c r="SZ41" s="64"/>
      <c r="TA41" s="65"/>
    </row>
    <row r="42" spans="1:521" ht="13.5" customHeight="1">
      <c r="A42" s="16"/>
      <c r="B42" s="27"/>
      <c r="C42" s="16"/>
      <c r="D42" s="16"/>
      <c r="E42" s="16"/>
      <c r="F42" s="16"/>
      <c r="G42" s="16"/>
      <c r="H42" s="16"/>
      <c r="I42" s="16"/>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16"/>
      <c r="DW42" s="16"/>
      <c r="DX42" s="16"/>
      <c r="DY42" s="16"/>
      <c r="DZ42" s="16"/>
      <c r="EA42" s="16"/>
      <c r="EB42" s="16"/>
      <c r="EC42" s="16"/>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16"/>
      <c r="IQ42" s="16"/>
      <c r="IR42" s="16"/>
      <c r="IS42" s="16"/>
      <c r="IT42" s="16"/>
      <c r="IU42" s="16"/>
      <c r="IV42" s="16"/>
      <c r="IW42" s="16"/>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16"/>
      <c r="NK42" s="16"/>
      <c r="NL42" s="16"/>
      <c r="NM42" s="16"/>
      <c r="NN42" s="16"/>
      <c r="NO42" s="16"/>
      <c r="NP42" s="16"/>
      <c r="NQ42" s="16"/>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16"/>
      <c r="SE42" s="16"/>
      <c r="SF42" s="16"/>
      <c r="SG42" s="16"/>
      <c r="SH42" s="16"/>
      <c r="SI42" s="16"/>
      <c r="SJ42" s="16"/>
      <c r="SK42" s="28"/>
      <c r="SL42" s="16"/>
      <c r="SM42" s="63"/>
      <c r="SN42" s="64"/>
      <c r="SO42" s="64"/>
      <c r="SP42" s="64"/>
      <c r="SQ42" s="64"/>
      <c r="SR42" s="64"/>
      <c r="SS42" s="64"/>
      <c r="ST42" s="64"/>
      <c r="SU42" s="64"/>
      <c r="SV42" s="64"/>
      <c r="SW42" s="64"/>
      <c r="SX42" s="64"/>
      <c r="SY42" s="64"/>
      <c r="SZ42" s="64"/>
      <c r="TA42" s="65"/>
    </row>
    <row r="43" spans="1:521" ht="13.5" customHeight="1">
      <c r="A43" s="16"/>
      <c r="B43" s="27"/>
      <c r="C43" s="16"/>
      <c r="D43" s="16"/>
      <c r="E43" s="16"/>
      <c r="F43" s="16"/>
      <c r="G43" s="16"/>
      <c r="H43" s="16"/>
      <c r="I43" s="16"/>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16"/>
      <c r="DW43" s="16"/>
      <c r="DX43" s="16"/>
      <c r="DY43" s="16"/>
      <c r="DZ43" s="16"/>
      <c r="EA43" s="16"/>
      <c r="EB43" s="16"/>
      <c r="EC43" s="16"/>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16"/>
      <c r="IQ43" s="16"/>
      <c r="IR43" s="16"/>
      <c r="IS43" s="16"/>
      <c r="IT43" s="16"/>
      <c r="IU43" s="16"/>
      <c r="IV43" s="16"/>
      <c r="IW43" s="16"/>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16"/>
      <c r="NK43" s="16"/>
      <c r="NL43" s="16"/>
      <c r="NM43" s="16"/>
      <c r="NN43" s="16"/>
      <c r="NO43" s="16"/>
      <c r="NP43" s="16"/>
      <c r="NQ43" s="16"/>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16"/>
      <c r="SE43" s="16"/>
      <c r="SF43" s="16"/>
      <c r="SG43" s="16"/>
      <c r="SH43" s="16"/>
      <c r="SI43" s="16"/>
      <c r="SJ43" s="16"/>
      <c r="SK43" s="28"/>
      <c r="SL43" s="16"/>
      <c r="SM43" s="63"/>
      <c r="SN43" s="64"/>
      <c r="SO43" s="64"/>
      <c r="SP43" s="64"/>
      <c r="SQ43" s="64"/>
      <c r="SR43" s="64"/>
      <c r="SS43" s="64"/>
      <c r="ST43" s="64"/>
      <c r="SU43" s="64"/>
      <c r="SV43" s="64"/>
      <c r="SW43" s="64"/>
      <c r="SX43" s="64"/>
      <c r="SY43" s="64"/>
      <c r="SZ43" s="64"/>
      <c r="TA43" s="65"/>
    </row>
    <row r="44" spans="1:521" ht="13.5" customHeight="1">
      <c r="A44" s="16"/>
      <c r="B44" s="27"/>
      <c r="C44" s="16"/>
      <c r="D44" s="16"/>
      <c r="E44" s="16"/>
      <c r="F44" s="16"/>
      <c r="G44" s="16"/>
      <c r="H44" s="16"/>
      <c r="I44" s="16"/>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16"/>
      <c r="DW44" s="16"/>
      <c r="DX44" s="16"/>
      <c r="DY44" s="16"/>
      <c r="DZ44" s="16"/>
      <c r="EA44" s="16"/>
      <c r="EB44" s="16"/>
      <c r="EC44" s="16"/>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16"/>
      <c r="IQ44" s="16"/>
      <c r="IR44" s="16"/>
      <c r="IS44" s="16"/>
      <c r="IT44" s="16"/>
      <c r="IU44" s="16"/>
      <c r="IV44" s="16"/>
      <c r="IW44" s="16"/>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16"/>
      <c r="NK44" s="16"/>
      <c r="NL44" s="16"/>
      <c r="NM44" s="16"/>
      <c r="NN44" s="16"/>
      <c r="NO44" s="16"/>
      <c r="NP44" s="16"/>
      <c r="NQ44" s="16"/>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16"/>
      <c r="SE44" s="16"/>
      <c r="SF44" s="16"/>
      <c r="SG44" s="16"/>
      <c r="SH44" s="16"/>
      <c r="SI44" s="16"/>
      <c r="SJ44" s="16"/>
      <c r="SK44" s="28"/>
      <c r="SL44" s="16"/>
      <c r="SM44" s="63"/>
      <c r="SN44" s="64"/>
      <c r="SO44" s="64"/>
      <c r="SP44" s="64"/>
      <c r="SQ44" s="64"/>
      <c r="SR44" s="64"/>
      <c r="SS44" s="64"/>
      <c r="ST44" s="64"/>
      <c r="SU44" s="64"/>
      <c r="SV44" s="64"/>
      <c r="SW44" s="64"/>
      <c r="SX44" s="64"/>
      <c r="SY44" s="64"/>
      <c r="SZ44" s="64"/>
      <c r="TA44" s="65"/>
    </row>
    <row r="45" spans="1:521" ht="13.5" customHeight="1">
      <c r="A45" s="16"/>
      <c r="B45" s="27"/>
      <c r="C45" s="16"/>
      <c r="D45" s="16"/>
      <c r="E45" s="16"/>
      <c r="F45" s="16"/>
      <c r="G45" s="16"/>
      <c r="H45" s="16"/>
      <c r="I45" s="16"/>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16"/>
      <c r="DW45" s="16"/>
      <c r="DX45" s="16"/>
      <c r="DY45" s="16"/>
      <c r="DZ45" s="16"/>
      <c r="EA45" s="16"/>
      <c r="EB45" s="16"/>
      <c r="EC45" s="16"/>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16"/>
      <c r="IQ45" s="16"/>
      <c r="IR45" s="16"/>
      <c r="IS45" s="16"/>
      <c r="IT45" s="16"/>
      <c r="IU45" s="16"/>
      <c r="IV45" s="16"/>
      <c r="IW45" s="16"/>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16"/>
      <c r="NK45" s="16"/>
      <c r="NL45" s="16"/>
      <c r="NM45" s="16"/>
      <c r="NN45" s="16"/>
      <c r="NO45" s="16"/>
      <c r="NP45" s="16"/>
      <c r="NQ45" s="16"/>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16"/>
      <c r="SE45" s="16"/>
      <c r="SF45" s="16"/>
      <c r="SG45" s="16"/>
      <c r="SH45" s="16"/>
      <c r="SI45" s="16"/>
      <c r="SJ45" s="16"/>
      <c r="SK45" s="28"/>
      <c r="SL45" s="16"/>
      <c r="SM45" s="66"/>
      <c r="SN45" s="67"/>
      <c r="SO45" s="67"/>
      <c r="SP45" s="67"/>
      <c r="SQ45" s="67"/>
      <c r="SR45" s="67"/>
      <c r="SS45" s="67"/>
      <c r="ST45" s="67"/>
      <c r="SU45" s="67"/>
      <c r="SV45" s="67"/>
      <c r="SW45" s="67"/>
      <c r="SX45" s="67"/>
      <c r="SY45" s="67"/>
      <c r="SZ45" s="67"/>
      <c r="TA45" s="68"/>
    </row>
    <row r="46" spans="1:521" ht="13.5" customHeight="1">
      <c r="A46" s="16"/>
      <c r="B46" s="27"/>
      <c r="C46" s="16"/>
      <c r="D46" s="16"/>
      <c r="E46" s="16"/>
      <c r="F46" s="16"/>
      <c r="G46" s="16"/>
      <c r="H46" s="16"/>
      <c r="I46" s="16"/>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16"/>
      <c r="DW46" s="16"/>
      <c r="DX46" s="16"/>
      <c r="DY46" s="16"/>
      <c r="DZ46" s="16"/>
      <c r="EA46" s="16"/>
      <c r="EB46" s="16"/>
      <c r="EC46" s="16"/>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16"/>
      <c r="IQ46" s="16"/>
      <c r="IR46" s="16"/>
      <c r="IS46" s="16"/>
      <c r="IT46" s="16"/>
      <c r="IU46" s="16"/>
      <c r="IV46" s="16"/>
      <c r="IW46" s="16"/>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16"/>
      <c r="NK46" s="16"/>
      <c r="NL46" s="16"/>
      <c r="NM46" s="16"/>
      <c r="NN46" s="16"/>
      <c r="NO46" s="16"/>
      <c r="NP46" s="16"/>
      <c r="NQ46" s="16"/>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16"/>
      <c r="SE46" s="16"/>
      <c r="SF46" s="16"/>
      <c r="SG46" s="16"/>
      <c r="SH46" s="16"/>
      <c r="SI46" s="16"/>
      <c r="SJ46" s="16"/>
      <c r="SK46" s="28"/>
      <c r="SL46" s="16"/>
      <c r="SM46" s="97" t="s">
        <v>25</v>
      </c>
      <c r="SN46" s="98"/>
      <c r="SO46" s="98"/>
      <c r="SP46" s="98"/>
      <c r="SQ46" s="98"/>
      <c r="SR46" s="98"/>
      <c r="SS46" s="98"/>
      <c r="ST46" s="98"/>
      <c r="SU46" s="98"/>
      <c r="SV46" s="98"/>
      <c r="SW46" s="98"/>
      <c r="SX46" s="98"/>
      <c r="SY46" s="98"/>
      <c r="SZ46" s="98"/>
      <c r="TA46" s="99"/>
    </row>
    <row r="47" spans="1:521" ht="13.5" customHeight="1">
      <c r="A47" s="16"/>
      <c r="B47" s="27"/>
      <c r="C47" s="16"/>
      <c r="D47" s="16"/>
      <c r="E47" s="16"/>
      <c r="F47" s="16"/>
      <c r="G47" s="16"/>
      <c r="H47" s="16"/>
      <c r="I47" s="16"/>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16"/>
      <c r="DW47" s="16"/>
      <c r="DX47" s="16"/>
      <c r="DY47" s="16"/>
      <c r="DZ47" s="16"/>
      <c r="EA47" s="16"/>
      <c r="EB47" s="16"/>
      <c r="EC47" s="16"/>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16"/>
      <c r="IQ47" s="16"/>
      <c r="IR47" s="16"/>
      <c r="IS47" s="16"/>
      <c r="IT47" s="16"/>
      <c r="IU47" s="16"/>
      <c r="IV47" s="16"/>
      <c r="IW47" s="16"/>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16"/>
      <c r="NK47" s="16"/>
      <c r="NL47" s="16"/>
      <c r="NM47" s="16"/>
      <c r="NN47" s="16"/>
      <c r="NO47" s="16"/>
      <c r="NP47" s="16"/>
      <c r="NQ47" s="16"/>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16"/>
      <c r="SE47" s="16"/>
      <c r="SF47" s="16"/>
      <c r="SG47" s="16"/>
      <c r="SH47" s="16"/>
      <c r="SI47" s="16"/>
      <c r="SJ47" s="16"/>
      <c r="SK47" s="28"/>
      <c r="SL47" s="16"/>
      <c r="SM47" s="97"/>
      <c r="SN47" s="98"/>
      <c r="SO47" s="98"/>
      <c r="SP47" s="98"/>
      <c r="SQ47" s="98"/>
      <c r="SR47" s="98"/>
      <c r="SS47" s="98"/>
      <c r="ST47" s="98"/>
      <c r="SU47" s="98"/>
      <c r="SV47" s="98"/>
      <c r="SW47" s="98"/>
      <c r="SX47" s="98"/>
      <c r="SY47" s="98"/>
      <c r="SZ47" s="98"/>
      <c r="TA47" s="99"/>
    </row>
    <row r="48" spans="1:521" ht="13.5" customHeight="1">
      <c r="A48" s="16"/>
      <c r="B48" s="27"/>
      <c r="C48" s="16"/>
      <c r="D48" s="16"/>
      <c r="E48" s="16"/>
      <c r="F48" s="16"/>
      <c r="G48" s="16"/>
      <c r="H48" s="16"/>
      <c r="I48" s="16"/>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16"/>
      <c r="DW48" s="16"/>
      <c r="DX48" s="16"/>
      <c r="DY48" s="16"/>
      <c r="DZ48" s="16"/>
      <c r="EA48" s="16"/>
      <c r="EB48" s="16"/>
      <c r="EC48" s="16"/>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16"/>
      <c r="IQ48" s="16"/>
      <c r="IR48" s="16"/>
      <c r="IS48" s="16"/>
      <c r="IT48" s="16"/>
      <c r="IU48" s="16"/>
      <c r="IV48" s="16"/>
      <c r="IW48" s="16"/>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16"/>
      <c r="NK48" s="16"/>
      <c r="NL48" s="16"/>
      <c r="NM48" s="16"/>
      <c r="NN48" s="16"/>
      <c r="NO48" s="16"/>
      <c r="NP48" s="16"/>
      <c r="NQ48" s="16"/>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16"/>
      <c r="SE48" s="16"/>
      <c r="SF48" s="16"/>
      <c r="SG48" s="16"/>
      <c r="SH48" s="16"/>
      <c r="SI48" s="16"/>
      <c r="SJ48" s="16"/>
      <c r="SK48" s="28"/>
      <c r="SL48" s="16"/>
      <c r="SM48" s="63" t="s">
        <v>107</v>
      </c>
      <c r="SN48" s="64"/>
      <c r="SO48" s="64"/>
      <c r="SP48" s="64"/>
      <c r="SQ48" s="64"/>
      <c r="SR48" s="64"/>
      <c r="SS48" s="64"/>
      <c r="ST48" s="64"/>
      <c r="SU48" s="64"/>
      <c r="SV48" s="64"/>
      <c r="SW48" s="64"/>
      <c r="SX48" s="64"/>
      <c r="SY48" s="64"/>
      <c r="SZ48" s="64"/>
      <c r="TA48" s="65"/>
    </row>
    <row r="49" spans="1:521" ht="13.5" customHeight="1">
      <c r="A49" s="16"/>
      <c r="B49" s="27"/>
      <c r="C49" s="16"/>
      <c r="D49" s="16"/>
      <c r="E49" s="16"/>
      <c r="F49" s="16"/>
      <c r="G49" s="16"/>
      <c r="H49" s="16"/>
      <c r="I49" s="16"/>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16"/>
      <c r="DW49" s="16"/>
      <c r="DX49" s="16"/>
      <c r="DY49" s="16"/>
      <c r="DZ49" s="16"/>
      <c r="EA49" s="16"/>
      <c r="EB49" s="16"/>
      <c r="EC49" s="16"/>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16"/>
      <c r="IQ49" s="16"/>
      <c r="IR49" s="16"/>
      <c r="IS49" s="16"/>
      <c r="IT49" s="16"/>
      <c r="IU49" s="16"/>
      <c r="IV49" s="16"/>
      <c r="IW49" s="16"/>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16"/>
      <c r="NK49" s="16"/>
      <c r="NL49" s="16"/>
      <c r="NM49" s="16"/>
      <c r="NN49" s="16"/>
      <c r="NO49" s="16"/>
      <c r="NP49" s="16"/>
      <c r="NQ49" s="16"/>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16"/>
      <c r="SE49" s="16"/>
      <c r="SF49" s="16"/>
      <c r="SG49" s="16"/>
      <c r="SH49" s="16"/>
      <c r="SI49" s="16"/>
      <c r="SJ49" s="16"/>
      <c r="SK49" s="28"/>
      <c r="SL49" s="16"/>
      <c r="SM49" s="63"/>
      <c r="SN49" s="64"/>
      <c r="SO49" s="64"/>
      <c r="SP49" s="64"/>
      <c r="SQ49" s="64"/>
      <c r="SR49" s="64"/>
      <c r="SS49" s="64"/>
      <c r="ST49" s="64"/>
      <c r="SU49" s="64"/>
      <c r="SV49" s="64"/>
      <c r="SW49" s="64"/>
      <c r="SX49" s="64"/>
      <c r="SY49" s="64"/>
      <c r="SZ49" s="64"/>
      <c r="TA49" s="65"/>
    </row>
    <row r="50" spans="1:521" ht="13.5" customHeight="1">
      <c r="A50" s="16"/>
      <c r="B50" s="27"/>
      <c r="C50" s="16"/>
      <c r="D50" s="16"/>
      <c r="E50" s="16"/>
      <c r="F50" s="16"/>
      <c r="G50" s="16"/>
      <c r="H50" s="16"/>
      <c r="I50" s="16"/>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16"/>
      <c r="DW50" s="16"/>
      <c r="DX50" s="16"/>
      <c r="DY50" s="16"/>
      <c r="DZ50" s="16"/>
      <c r="EA50" s="16"/>
      <c r="EB50" s="16"/>
      <c r="EC50" s="16"/>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16"/>
      <c r="IQ50" s="16"/>
      <c r="IR50" s="16"/>
      <c r="IS50" s="16"/>
      <c r="IT50" s="16"/>
      <c r="IU50" s="16"/>
      <c r="IV50" s="16"/>
      <c r="IW50" s="16"/>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16"/>
      <c r="NK50" s="16"/>
      <c r="NL50" s="16"/>
      <c r="NM50" s="16"/>
      <c r="NN50" s="16"/>
      <c r="NO50" s="16"/>
      <c r="NP50" s="16"/>
      <c r="NQ50" s="16"/>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16"/>
      <c r="SE50" s="16"/>
      <c r="SF50" s="16"/>
      <c r="SG50" s="16"/>
      <c r="SH50" s="16"/>
      <c r="SI50" s="16"/>
      <c r="SJ50" s="16"/>
      <c r="SK50" s="28"/>
      <c r="SL50" s="16"/>
      <c r="SM50" s="63"/>
      <c r="SN50" s="64"/>
      <c r="SO50" s="64"/>
      <c r="SP50" s="64"/>
      <c r="SQ50" s="64"/>
      <c r="SR50" s="64"/>
      <c r="SS50" s="64"/>
      <c r="ST50" s="64"/>
      <c r="SU50" s="64"/>
      <c r="SV50" s="64"/>
      <c r="SW50" s="64"/>
      <c r="SX50" s="64"/>
      <c r="SY50" s="64"/>
      <c r="SZ50" s="64"/>
      <c r="TA50" s="65"/>
    </row>
    <row r="51" spans="1:521" ht="13.5" customHeight="1">
      <c r="A51" s="16"/>
      <c r="B51" s="27"/>
      <c r="C51" s="16"/>
      <c r="D51" s="16"/>
      <c r="E51" s="16"/>
      <c r="F51" s="16"/>
      <c r="G51" s="16"/>
      <c r="H51" s="16"/>
      <c r="I51" s="16"/>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16"/>
      <c r="DW51" s="16"/>
      <c r="DX51" s="16"/>
      <c r="DY51" s="16"/>
      <c r="DZ51" s="16"/>
      <c r="EA51" s="16"/>
      <c r="EB51" s="16"/>
      <c r="EC51" s="16"/>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16"/>
      <c r="IQ51" s="16"/>
      <c r="IR51" s="16"/>
      <c r="IS51" s="16"/>
      <c r="IT51" s="16"/>
      <c r="IU51" s="16"/>
      <c r="IV51" s="16"/>
      <c r="IW51" s="16"/>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16"/>
      <c r="NK51" s="16"/>
      <c r="NL51" s="16"/>
      <c r="NM51" s="16"/>
      <c r="NN51" s="16"/>
      <c r="NO51" s="16"/>
      <c r="NP51" s="16"/>
      <c r="NQ51" s="16"/>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16"/>
      <c r="SE51" s="16"/>
      <c r="SF51" s="16"/>
      <c r="SG51" s="16"/>
      <c r="SH51" s="16"/>
      <c r="SI51" s="16"/>
      <c r="SJ51" s="16"/>
      <c r="SK51" s="28"/>
      <c r="SL51" s="16"/>
      <c r="SM51" s="63"/>
      <c r="SN51" s="64"/>
      <c r="SO51" s="64"/>
      <c r="SP51" s="64"/>
      <c r="SQ51" s="64"/>
      <c r="SR51" s="64"/>
      <c r="SS51" s="64"/>
      <c r="ST51" s="64"/>
      <c r="SU51" s="64"/>
      <c r="SV51" s="64"/>
      <c r="SW51" s="64"/>
      <c r="SX51" s="64"/>
      <c r="SY51" s="64"/>
      <c r="SZ51" s="64"/>
      <c r="TA51" s="65"/>
    </row>
    <row r="52" spans="1:521" ht="13.5" customHeight="1">
      <c r="A52" s="16"/>
      <c r="B52" s="27"/>
      <c r="C52" s="16"/>
      <c r="D52" s="16"/>
      <c r="E52" s="16"/>
      <c r="F52" s="16"/>
      <c r="G52" s="16"/>
      <c r="H52" s="16"/>
      <c r="I52" s="16"/>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16"/>
      <c r="DW52" s="16"/>
      <c r="DX52" s="16"/>
      <c r="DY52" s="16"/>
      <c r="DZ52" s="16"/>
      <c r="EA52" s="16"/>
      <c r="EB52" s="16"/>
      <c r="EC52" s="16"/>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16"/>
      <c r="IQ52" s="16"/>
      <c r="IR52" s="16"/>
      <c r="IS52" s="16"/>
      <c r="IT52" s="16"/>
      <c r="IU52" s="16"/>
      <c r="IV52" s="16"/>
      <c r="IW52" s="16"/>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16"/>
      <c r="NK52" s="16"/>
      <c r="NL52" s="16"/>
      <c r="NM52" s="16"/>
      <c r="NN52" s="16"/>
      <c r="NO52" s="16"/>
      <c r="NP52" s="16"/>
      <c r="NQ52" s="16"/>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16"/>
      <c r="SE52" s="16"/>
      <c r="SF52" s="16"/>
      <c r="SG52" s="16"/>
      <c r="SH52" s="16"/>
      <c r="SI52" s="16"/>
      <c r="SJ52" s="16"/>
      <c r="SK52" s="28"/>
      <c r="SL52" s="16"/>
      <c r="SM52" s="63"/>
      <c r="SN52" s="64"/>
      <c r="SO52" s="64"/>
      <c r="SP52" s="64"/>
      <c r="SQ52" s="64"/>
      <c r="SR52" s="64"/>
      <c r="SS52" s="64"/>
      <c r="ST52" s="64"/>
      <c r="SU52" s="64"/>
      <c r="SV52" s="64"/>
      <c r="SW52" s="64"/>
      <c r="SX52" s="64"/>
      <c r="SY52" s="64"/>
      <c r="SZ52" s="64"/>
      <c r="TA52" s="65"/>
    </row>
    <row r="53" spans="1:521" ht="13.5" customHeight="1">
      <c r="A53" s="16"/>
      <c r="B53" s="27"/>
      <c r="C53" s="16"/>
      <c r="D53" s="16"/>
      <c r="E53" s="16"/>
      <c r="F53" s="16"/>
      <c r="G53" s="16"/>
      <c r="H53" s="16"/>
      <c r="I53" s="16"/>
      <c r="J53" s="29"/>
      <c r="K53" s="16"/>
      <c r="L53" s="30"/>
      <c r="M53" s="30"/>
      <c r="N53" s="30"/>
      <c r="O53" s="30"/>
      <c r="P53" s="30"/>
      <c r="Q53" s="30"/>
      <c r="R53" s="30"/>
      <c r="S53" s="30"/>
      <c r="T53" s="30"/>
      <c r="U53" s="30"/>
      <c r="V53" s="30"/>
      <c r="W53" s="30"/>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16"/>
      <c r="DW53" s="16"/>
      <c r="DX53" s="16"/>
      <c r="DY53" s="16"/>
      <c r="DZ53" s="16"/>
      <c r="EA53" s="16"/>
      <c r="EB53" s="16"/>
      <c r="EC53" s="16"/>
      <c r="ED53" s="29"/>
      <c r="EE53" s="16"/>
      <c r="EF53" s="30"/>
      <c r="EG53" s="30"/>
      <c r="EH53" s="30"/>
      <c r="EI53" s="30"/>
      <c r="EJ53" s="30"/>
      <c r="EK53" s="30"/>
      <c r="EL53" s="30"/>
      <c r="EM53" s="30"/>
      <c r="EN53" s="30"/>
      <c r="EO53" s="30"/>
      <c r="EP53" s="30"/>
      <c r="EQ53" s="30"/>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16"/>
      <c r="IQ53" s="16"/>
      <c r="IR53" s="16"/>
      <c r="IS53" s="16"/>
      <c r="IT53" s="16"/>
      <c r="IU53" s="16"/>
      <c r="IV53" s="16"/>
      <c r="IW53" s="16"/>
      <c r="IX53" s="29"/>
      <c r="IY53" s="16"/>
      <c r="IZ53" s="30"/>
      <c r="JA53" s="30"/>
      <c r="JB53" s="30"/>
      <c r="JC53" s="30"/>
      <c r="JD53" s="30"/>
      <c r="JE53" s="30"/>
      <c r="JF53" s="30"/>
      <c r="JG53" s="30"/>
      <c r="JH53" s="30"/>
      <c r="JI53" s="30"/>
      <c r="JJ53" s="30"/>
      <c r="JK53" s="30"/>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16"/>
      <c r="NK53" s="16"/>
      <c r="NL53" s="16"/>
      <c r="NM53" s="16"/>
      <c r="NN53" s="16"/>
      <c r="NO53" s="16"/>
      <c r="NP53" s="16"/>
      <c r="NQ53" s="16"/>
      <c r="NR53" s="29"/>
      <c r="NS53" s="16"/>
      <c r="NT53" s="30"/>
      <c r="NU53" s="30"/>
      <c r="NV53" s="30"/>
      <c r="NW53" s="30"/>
      <c r="NX53" s="30"/>
      <c r="NY53" s="30"/>
      <c r="NZ53" s="30"/>
      <c r="OA53" s="30"/>
      <c r="OB53" s="30"/>
      <c r="OC53" s="30"/>
      <c r="OD53" s="30"/>
      <c r="OE53" s="30"/>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16"/>
      <c r="SE53" s="16"/>
      <c r="SF53" s="16"/>
      <c r="SG53" s="16"/>
      <c r="SH53" s="16"/>
      <c r="SI53" s="16"/>
      <c r="SJ53" s="16"/>
      <c r="SK53" s="28"/>
      <c r="SL53" s="16"/>
      <c r="SM53" s="63"/>
      <c r="SN53" s="64"/>
      <c r="SO53" s="64"/>
      <c r="SP53" s="64"/>
      <c r="SQ53" s="64"/>
      <c r="SR53" s="64"/>
      <c r="SS53" s="64"/>
      <c r="ST53" s="64"/>
      <c r="SU53" s="64"/>
      <c r="SV53" s="64"/>
      <c r="SW53" s="64"/>
      <c r="SX53" s="64"/>
      <c r="SY53" s="64"/>
      <c r="SZ53" s="64"/>
      <c r="TA53" s="65"/>
    </row>
    <row r="54" spans="1:521" ht="13.5" customHeight="1">
      <c r="A54" s="16"/>
      <c r="B54" s="27"/>
      <c r="C54" s="16"/>
      <c r="D54" s="16"/>
      <c r="E54" s="16"/>
      <c r="F54" s="16"/>
      <c r="G54" s="16"/>
      <c r="H54" s="16"/>
      <c r="I54" s="16"/>
      <c r="J54" s="29"/>
      <c r="K54" s="16"/>
      <c r="L54" s="92"/>
      <c r="M54" s="92"/>
      <c r="N54" s="92"/>
      <c r="O54" s="92"/>
      <c r="P54" s="92"/>
      <c r="Q54" s="92"/>
      <c r="R54" s="92"/>
      <c r="S54" s="92"/>
      <c r="T54" s="92"/>
      <c r="U54" s="92"/>
      <c r="V54" s="92"/>
      <c r="W54" s="93"/>
      <c r="X54" s="94" t="str">
        <f>データ!$B$10</f>
        <v>H29</v>
      </c>
      <c r="Y54" s="95"/>
      <c r="Z54" s="95"/>
      <c r="AA54" s="95"/>
      <c r="AB54" s="95"/>
      <c r="AC54" s="95"/>
      <c r="AD54" s="95"/>
      <c r="AE54" s="95"/>
      <c r="AF54" s="95"/>
      <c r="AG54" s="95"/>
      <c r="AH54" s="95"/>
      <c r="AI54" s="95"/>
      <c r="AJ54" s="95"/>
      <c r="AK54" s="95"/>
      <c r="AL54" s="95"/>
      <c r="AM54" s="95"/>
      <c r="AN54" s="95"/>
      <c r="AO54" s="95"/>
      <c r="AP54" s="95"/>
      <c r="AQ54" s="96"/>
      <c r="AR54" s="94" t="str">
        <f>データ!$C$10</f>
        <v>H30</v>
      </c>
      <c r="AS54" s="95"/>
      <c r="AT54" s="95"/>
      <c r="AU54" s="95"/>
      <c r="AV54" s="95"/>
      <c r="AW54" s="95"/>
      <c r="AX54" s="95"/>
      <c r="AY54" s="95"/>
      <c r="AZ54" s="95"/>
      <c r="BA54" s="95"/>
      <c r="BB54" s="95"/>
      <c r="BC54" s="95"/>
      <c r="BD54" s="95"/>
      <c r="BE54" s="95"/>
      <c r="BF54" s="95"/>
      <c r="BG54" s="95"/>
      <c r="BH54" s="95"/>
      <c r="BI54" s="95"/>
      <c r="BJ54" s="95"/>
      <c r="BK54" s="96"/>
      <c r="BL54" s="94" t="str">
        <f>データ!$D$10</f>
        <v>R01</v>
      </c>
      <c r="BM54" s="95"/>
      <c r="BN54" s="95"/>
      <c r="BO54" s="95"/>
      <c r="BP54" s="95"/>
      <c r="BQ54" s="95"/>
      <c r="BR54" s="95"/>
      <c r="BS54" s="95"/>
      <c r="BT54" s="95"/>
      <c r="BU54" s="95"/>
      <c r="BV54" s="95"/>
      <c r="BW54" s="95"/>
      <c r="BX54" s="95"/>
      <c r="BY54" s="95"/>
      <c r="BZ54" s="95"/>
      <c r="CA54" s="95"/>
      <c r="CB54" s="95"/>
      <c r="CC54" s="95"/>
      <c r="CD54" s="95"/>
      <c r="CE54" s="96"/>
      <c r="CF54" s="94" t="str">
        <f>データ!$E$10</f>
        <v>R02</v>
      </c>
      <c r="CG54" s="95"/>
      <c r="CH54" s="95"/>
      <c r="CI54" s="95"/>
      <c r="CJ54" s="95"/>
      <c r="CK54" s="95"/>
      <c r="CL54" s="95"/>
      <c r="CM54" s="95"/>
      <c r="CN54" s="95"/>
      <c r="CO54" s="95"/>
      <c r="CP54" s="95"/>
      <c r="CQ54" s="95"/>
      <c r="CR54" s="95"/>
      <c r="CS54" s="95"/>
      <c r="CT54" s="95"/>
      <c r="CU54" s="95"/>
      <c r="CV54" s="95"/>
      <c r="CW54" s="95"/>
      <c r="CX54" s="95"/>
      <c r="CY54" s="96"/>
      <c r="CZ54" s="94" t="str">
        <f>データ!$F$10</f>
        <v>R03</v>
      </c>
      <c r="DA54" s="95"/>
      <c r="DB54" s="95"/>
      <c r="DC54" s="95"/>
      <c r="DD54" s="95"/>
      <c r="DE54" s="95"/>
      <c r="DF54" s="95"/>
      <c r="DG54" s="95"/>
      <c r="DH54" s="95"/>
      <c r="DI54" s="95"/>
      <c r="DJ54" s="95"/>
      <c r="DK54" s="95"/>
      <c r="DL54" s="95"/>
      <c r="DM54" s="95"/>
      <c r="DN54" s="95"/>
      <c r="DO54" s="95"/>
      <c r="DP54" s="95"/>
      <c r="DQ54" s="95"/>
      <c r="DR54" s="95"/>
      <c r="DS54" s="96"/>
      <c r="DT54" s="30"/>
      <c r="DU54" s="32"/>
      <c r="DV54" s="16"/>
      <c r="DW54" s="16"/>
      <c r="DX54" s="16"/>
      <c r="DY54" s="16"/>
      <c r="DZ54" s="16"/>
      <c r="EA54" s="16"/>
      <c r="EB54" s="16"/>
      <c r="EC54" s="16"/>
      <c r="ED54" s="29"/>
      <c r="EE54" s="16"/>
      <c r="EF54" s="92"/>
      <c r="EG54" s="92"/>
      <c r="EH54" s="92"/>
      <c r="EI54" s="92"/>
      <c r="EJ54" s="92"/>
      <c r="EK54" s="92"/>
      <c r="EL54" s="92"/>
      <c r="EM54" s="92"/>
      <c r="EN54" s="92"/>
      <c r="EO54" s="92"/>
      <c r="EP54" s="92"/>
      <c r="EQ54" s="93"/>
      <c r="ER54" s="94" t="str">
        <f>データ!$B$10</f>
        <v>H29</v>
      </c>
      <c r="ES54" s="95"/>
      <c r="ET54" s="95"/>
      <c r="EU54" s="95"/>
      <c r="EV54" s="95"/>
      <c r="EW54" s="95"/>
      <c r="EX54" s="95"/>
      <c r="EY54" s="95"/>
      <c r="EZ54" s="95"/>
      <c r="FA54" s="95"/>
      <c r="FB54" s="95"/>
      <c r="FC54" s="95"/>
      <c r="FD54" s="95"/>
      <c r="FE54" s="95"/>
      <c r="FF54" s="95"/>
      <c r="FG54" s="95"/>
      <c r="FH54" s="95"/>
      <c r="FI54" s="95"/>
      <c r="FJ54" s="95"/>
      <c r="FK54" s="96"/>
      <c r="FL54" s="94" t="str">
        <f>データ!$C$10</f>
        <v>H30</v>
      </c>
      <c r="FM54" s="95"/>
      <c r="FN54" s="95"/>
      <c r="FO54" s="95"/>
      <c r="FP54" s="95"/>
      <c r="FQ54" s="95"/>
      <c r="FR54" s="95"/>
      <c r="FS54" s="95"/>
      <c r="FT54" s="95"/>
      <c r="FU54" s="95"/>
      <c r="FV54" s="95"/>
      <c r="FW54" s="95"/>
      <c r="FX54" s="95"/>
      <c r="FY54" s="95"/>
      <c r="FZ54" s="95"/>
      <c r="GA54" s="95"/>
      <c r="GB54" s="95"/>
      <c r="GC54" s="95"/>
      <c r="GD54" s="95"/>
      <c r="GE54" s="96"/>
      <c r="GF54" s="94" t="str">
        <f>データ!$D$10</f>
        <v>R01</v>
      </c>
      <c r="GG54" s="95"/>
      <c r="GH54" s="95"/>
      <c r="GI54" s="95"/>
      <c r="GJ54" s="95"/>
      <c r="GK54" s="95"/>
      <c r="GL54" s="95"/>
      <c r="GM54" s="95"/>
      <c r="GN54" s="95"/>
      <c r="GO54" s="95"/>
      <c r="GP54" s="95"/>
      <c r="GQ54" s="95"/>
      <c r="GR54" s="95"/>
      <c r="GS54" s="95"/>
      <c r="GT54" s="95"/>
      <c r="GU54" s="95"/>
      <c r="GV54" s="95"/>
      <c r="GW54" s="95"/>
      <c r="GX54" s="95"/>
      <c r="GY54" s="96"/>
      <c r="GZ54" s="94" t="str">
        <f>データ!$E$10</f>
        <v>R02</v>
      </c>
      <c r="HA54" s="95"/>
      <c r="HB54" s="95"/>
      <c r="HC54" s="95"/>
      <c r="HD54" s="95"/>
      <c r="HE54" s="95"/>
      <c r="HF54" s="95"/>
      <c r="HG54" s="95"/>
      <c r="HH54" s="95"/>
      <c r="HI54" s="95"/>
      <c r="HJ54" s="95"/>
      <c r="HK54" s="95"/>
      <c r="HL54" s="95"/>
      <c r="HM54" s="95"/>
      <c r="HN54" s="95"/>
      <c r="HO54" s="95"/>
      <c r="HP54" s="95"/>
      <c r="HQ54" s="95"/>
      <c r="HR54" s="95"/>
      <c r="HS54" s="96"/>
      <c r="HT54" s="94" t="str">
        <f>データ!$F$10</f>
        <v>R03</v>
      </c>
      <c r="HU54" s="95"/>
      <c r="HV54" s="95"/>
      <c r="HW54" s="95"/>
      <c r="HX54" s="95"/>
      <c r="HY54" s="95"/>
      <c r="HZ54" s="95"/>
      <c r="IA54" s="95"/>
      <c r="IB54" s="95"/>
      <c r="IC54" s="95"/>
      <c r="ID54" s="95"/>
      <c r="IE54" s="95"/>
      <c r="IF54" s="95"/>
      <c r="IG54" s="95"/>
      <c r="IH54" s="95"/>
      <c r="II54" s="95"/>
      <c r="IJ54" s="95"/>
      <c r="IK54" s="95"/>
      <c r="IL54" s="95"/>
      <c r="IM54" s="96"/>
      <c r="IN54" s="30"/>
      <c r="IO54" s="32"/>
      <c r="IP54" s="16"/>
      <c r="IQ54" s="16"/>
      <c r="IR54" s="16"/>
      <c r="IS54" s="16"/>
      <c r="IT54" s="16"/>
      <c r="IU54" s="16"/>
      <c r="IV54" s="16"/>
      <c r="IW54" s="16"/>
      <c r="IX54" s="29"/>
      <c r="IY54" s="16"/>
      <c r="IZ54" s="92"/>
      <c r="JA54" s="92"/>
      <c r="JB54" s="92"/>
      <c r="JC54" s="92"/>
      <c r="JD54" s="92"/>
      <c r="JE54" s="92"/>
      <c r="JF54" s="92"/>
      <c r="JG54" s="92"/>
      <c r="JH54" s="92"/>
      <c r="JI54" s="92"/>
      <c r="JJ54" s="92"/>
      <c r="JK54" s="93"/>
      <c r="JL54" s="94" t="str">
        <f>データ!$B$10</f>
        <v>H29</v>
      </c>
      <c r="JM54" s="95"/>
      <c r="JN54" s="95"/>
      <c r="JO54" s="95"/>
      <c r="JP54" s="95"/>
      <c r="JQ54" s="95"/>
      <c r="JR54" s="95"/>
      <c r="JS54" s="95"/>
      <c r="JT54" s="95"/>
      <c r="JU54" s="95"/>
      <c r="JV54" s="95"/>
      <c r="JW54" s="95"/>
      <c r="JX54" s="95"/>
      <c r="JY54" s="95"/>
      <c r="JZ54" s="95"/>
      <c r="KA54" s="95"/>
      <c r="KB54" s="95"/>
      <c r="KC54" s="95"/>
      <c r="KD54" s="95"/>
      <c r="KE54" s="96"/>
      <c r="KF54" s="94" t="str">
        <f>データ!$C$10</f>
        <v>H30</v>
      </c>
      <c r="KG54" s="95"/>
      <c r="KH54" s="95"/>
      <c r="KI54" s="95"/>
      <c r="KJ54" s="95"/>
      <c r="KK54" s="95"/>
      <c r="KL54" s="95"/>
      <c r="KM54" s="95"/>
      <c r="KN54" s="95"/>
      <c r="KO54" s="95"/>
      <c r="KP54" s="95"/>
      <c r="KQ54" s="95"/>
      <c r="KR54" s="95"/>
      <c r="KS54" s="95"/>
      <c r="KT54" s="95"/>
      <c r="KU54" s="95"/>
      <c r="KV54" s="95"/>
      <c r="KW54" s="95"/>
      <c r="KX54" s="95"/>
      <c r="KY54" s="96"/>
      <c r="KZ54" s="94" t="str">
        <f>データ!$D$10</f>
        <v>R01</v>
      </c>
      <c r="LA54" s="95"/>
      <c r="LB54" s="95"/>
      <c r="LC54" s="95"/>
      <c r="LD54" s="95"/>
      <c r="LE54" s="95"/>
      <c r="LF54" s="95"/>
      <c r="LG54" s="95"/>
      <c r="LH54" s="95"/>
      <c r="LI54" s="95"/>
      <c r="LJ54" s="95"/>
      <c r="LK54" s="95"/>
      <c r="LL54" s="95"/>
      <c r="LM54" s="95"/>
      <c r="LN54" s="95"/>
      <c r="LO54" s="95"/>
      <c r="LP54" s="95"/>
      <c r="LQ54" s="95"/>
      <c r="LR54" s="95"/>
      <c r="LS54" s="96"/>
      <c r="LT54" s="94" t="str">
        <f>データ!$E$10</f>
        <v>R02</v>
      </c>
      <c r="LU54" s="95"/>
      <c r="LV54" s="95"/>
      <c r="LW54" s="95"/>
      <c r="LX54" s="95"/>
      <c r="LY54" s="95"/>
      <c r="LZ54" s="95"/>
      <c r="MA54" s="95"/>
      <c r="MB54" s="95"/>
      <c r="MC54" s="95"/>
      <c r="MD54" s="95"/>
      <c r="ME54" s="95"/>
      <c r="MF54" s="95"/>
      <c r="MG54" s="95"/>
      <c r="MH54" s="95"/>
      <c r="MI54" s="95"/>
      <c r="MJ54" s="95"/>
      <c r="MK54" s="95"/>
      <c r="ML54" s="95"/>
      <c r="MM54" s="96"/>
      <c r="MN54" s="94" t="str">
        <f>データ!$F$10</f>
        <v>R03</v>
      </c>
      <c r="MO54" s="95"/>
      <c r="MP54" s="95"/>
      <c r="MQ54" s="95"/>
      <c r="MR54" s="95"/>
      <c r="MS54" s="95"/>
      <c r="MT54" s="95"/>
      <c r="MU54" s="95"/>
      <c r="MV54" s="95"/>
      <c r="MW54" s="95"/>
      <c r="MX54" s="95"/>
      <c r="MY54" s="95"/>
      <c r="MZ54" s="95"/>
      <c r="NA54" s="95"/>
      <c r="NB54" s="95"/>
      <c r="NC54" s="95"/>
      <c r="ND54" s="95"/>
      <c r="NE54" s="95"/>
      <c r="NF54" s="95"/>
      <c r="NG54" s="96"/>
      <c r="NH54" s="30"/>
      <c r="NI54" s="32"/>
      <c r="NJ54" s="16"/>
      <c r="NK54" s="16"/>
      <c r="NL54" s="16"/>
      <c r="NM54" s="16"/>
      <c r="NN54" s="16"/>
      <c r="NO54" s="16"/>
      <c r="NP54" s="16"/>
      <c r="NQ54" s="16"/>
      <c r="NR54" s="29"/>
      <c r="NS54" s="16"/>
      <c r="NT54" s="92"/>
      <c r="NU54" s="92"/>
      <c r="NV54" s="92"/>
      <c r="NW54" s="92"/>
      <c r="NX54" s="92"/>
      <c r="NY54" s="92"/>
      <c r="NZ54" s="92"/>
      <c r="OA54" s="92"/>
      <c r="OB54" s="92"/>
      <c r="OC54" s="92"/>
      <c r="OD54" s="92"/>
      <c r="OE54" s="93"/>
      <c r="OF54" s="94" t="str">
        <f>データ!$B$10</f>
        <v>H29</v>
      </c>
      <c r="OG54" s="95"/>
      <c r="OH54" s="95"/>
      <c r="OI54" s="95"/>
      <c r="OJ54" s="95"/>
      <c r="OK54" s="95"/>
      <c r="OL54" s="95"/>
      <c r="OM54" s="95"/>
      <c r="ON54" s="95"/>
      <c r="OO54" s="95"/>
      <c r="OP54" s="95"/>
      <c r="OQ54" s="95"/>
      <c r="OR54" s="95"/>
      <c r="OS54" s="95"/>
      <c r="OT54" s="95"/>
      <c r="OU54" s="95"/>
      <c r="OV54" s="95"/>
      <c r="OW54" s="95"/>
      <c r="OX54" s="95"/>
      <c r="OY54" s="96"/>
      <c r="OZ54" s="94" t="str">
        <f>データ!$C$10</f>
        <v>H30</v>
      </c>
      <c r="PA54" s="95"/>
      <c r="PB54" s="95"/>
      <c r="PC54" s="95"/>
      <c r="PD54" s="95"/>
      <c r="PE54" s="95"/>
      <c r="PF54" s="95"/>
      <c r="PG54" s="95"/>
      <c r="PH54" s="95"/>
      <c r="PI54" s="95"/>
      <c r="PJ54" s="95"/>
      <c r="PK54" s="95"/>
      <c r="PL54" s="95"/>
      <c r="PM54" s="95"/>
      <c r="PN54" s="95"/>
      <c r="PO54" s="95"/>
      <c r="PP54" s="95"/>
      <c r="PQ54" s="95"/>
      <c r="PR54" s="95"/>
      <c r="PS54" s="96"/>
      <c r="PT54" s="94" t="str">
        <f>データ!$D$10</f>
        <v>R01</v>
      </c>
      <c r="PU54" s="95"/>
      <c r="PV54" s="95"/>
      <c r="PW54" s="95"/>
      <c r="PX54" s="95"/>
      <c r="PY54" s="95"/>
      <c r="PZ54" s="95"/>
      <c r="QA54" s="95"/>
      <c r="QB54" s="95"/>
      <c r="QC54" s="95"/>
      <c r="QD54" s="95"/>
      <c r="QE54" s="95"/>
      <c r="QF54" s="95"/>
      <c r="QG54" s="95"/>
      <c r="QH54" s="95"/>
      <c r="QI54" s="95"/>
      <c r="QJ54" s="95"/>
      <c r="QK54" s="95"/>
      <c r="QL54" s="95"/>
      <c r="QM54" s="96"/>
      <c r="QN54" s="94" t="str">
        <f>データ!$E$10</f>
        <v>R02</v>
      </c>
      <c r="QO54" s="95"/>
      <c r="QP54" s="95"/>
      <c r="QQ54" s="95"/>
      <c r="QR54" s="95"/>
      <c r="QS54" s="95"/>
      <c r="QT54" s="95"/>
      <c r="QU54" s="95"/>
      <c r="QV54" s="95"/>
      <c r="QW54" s="95"/>
      <c r="QX54" s="95"/>
      <c r="QY54" s="95"/>
      <c r="QZ54" s="95"/>
      <c r="RA54" s="95"/>
      <c r="RB54" s="95"/>
      <c r="RC54" s="95"/>
      <c r="RD54" s="95"/>
      <c r="RE54" s="95"/>
      <c r="RF54" s="95"/>
      <c r="RG54" s="96"/>
      <c r="RH54" s="94" t="str">
        <f>データ!$F$10</f>
        <v>R03</v>
      </c>
      <c r="RI54" s="95"/>
      <c r="RJ54" s="95"/>
      <c r="RK54" s="95"/>
      <c r="RL54" s="95"/>
      <c r="RM54" s="95"/>
      <c r="RN54" s="95"/>
      <c r="RO54" s="95"/>
      <c r="RP54" s="95"/>
      <c r="RQ54" s="95"/>
      <c r="RR54" s="95"/>
      <c r="RS54" s="95"/>
      <c r="RT54" s="95"/>
      <c r="RU54" s="95"/>
      <c r="RV54" s="95"/>
      <c r="RW54" s="95"/>
      <c r="RX54" s="95"/>
      <c r="RY54" s="95"/>
      <c r="RZ54" s="95"/>
      <c r="SA54" s="96"/>
      <c r="SB54" s="30"/>
      <c r="SC54" s="32"/>
      <c r="SD54" s="16"/>
      <c r="SE54" s="16"/>
      <c r="SF54" s="16"/>
      <c r="SG54" s="16"/>
      <c r="SH54" s="16"/>
      <c r="SI54" s="16"/>
      <c r="SJ54" s="16"/>
      <c r="SK54" s="28"/>
      <c r="SL54" s="16"/>
      <c r="SM54" s="63"/>
      <c r="SN54" s="64"/>
      <c r="SO54" s="64"/>
      <c r="SP54" s="64"/>
      <c r="SQ54" s="64"/>
      <c r="SR54" s="64"/>
      <c r="SS54" s="64"/>
      <c r="ST54" s="64"/>
      <c r="SU54" s="64"/>
      <c r="SV54" s="64"/>
      <c r="SW54" s="64"/>
      <c r="SX54" s="64"/>
      <c r="SY54" s="64"/>
      <c r="SZ54" s="64"/>
      <c r="TA54" s="65"/>
    </row>
    <row r="55" spans="1:521" ht="13.5" customHeight="1">
      <c r="A55" s="16"/>
      <c r="B55" s="27"/>
      <c r="C55" s="16"/>
      <c r="D55" s="16"/>
      <c r="E55" s="16"/>
      <c r="F55" s="16"/>
      <c r="G55" s="16"/>
      <c r="H55" s="16"/>
      <c r="I55" s="16"/>
      <c r="J55" s="29"/>
      <c r="K55" s="16"/>
      <c r="L55" s="86" t="s">
        <v>23</v>
      </c>
      <c r="M55" s="87"/>
      <c r="N55" s="87"/>
      <c r="O55" s="87"/>
      <c r="P55" s="87"/>
      <c r="Q55" s="87"/>
      <c r="R55" s="87"/>
      <c r="S55" s="87"/>
      <c r="T55" s="87"/>
      <c r="U55" s="87"/>
      <c r="V55" s="87"/>
      <c r="W55" s="88"/>
      <c r="X55" s="89">
        <f>データ!BL6</f>
        <v>128.77000000000001</v>
      </c>
      <c r="Y55" s="90"/>
      <c r="Z55" s="90"/>
      <c r="AA55" s="90"/>
      <c r="AB55" s="90"/>
      <c r="AC55" s="90"/>
      <c r="AD55" s="90"/>
      <c r="AE55" s="90"/>
      <c r="AF55" s="90"/>
      <c r="AG55" s="90"/>
      <c r="AH55" s="90"/>
      <c r="AI55" s="90"/>
      <c r="AJ55" s="90"/>
      <c r="AK55" s="90"/>
      <c r="AL55" s="90"/>
      <c r="AM55" s="90"/>
      <c r="AN55" s="90"/>
      <c r="AO55" s="90"/>
      <c r="AP55" s="90"/>
      <c r="AQ55" s="91"/>
      <c r="AR55" s="89">
        <f>データ!BM6</f>
        <v>117.65</v>
      </c>
      <c r="AS55" s="90"/>
      <c r="AT55" s="90"/>
      <c r="AU55" s="90"/>
      <c r="AV55" s="90"/>
      <c r="AW55" s="90"/>
      <c r="AX55" s="90"/>
      <c r="AY55" s="90"/>
      <c r="AZ55" s="90"/>
      <c r="BA55" s="90"/>
      <c r="BB55" s="90"/>
      <c r="BC55" s="90"/>
      <c r="BD55" s="90"/>
      <c r="BE55" s="90"/>
      <c r="BF55" s="90"/>
      <c r="BG55" s="90"/>
      <c r="BH55" s="90"/>
      <c r="BI55" s="90"/>
      <c r="BJ55" s="90"/>
      <c r="BK55" s="91"/>
      <c r="BL55" s="89">
        <f>データ!BN6</f>
        <v>115.94</v>
      </c>
      <c r="BM55" s="90"/>
      <c r="BN55" s="90"/>
      <c r="BO55" s="90"/>
      <c r="BP55" s="90"/>
      <c r="BQ55" s="90"/>
      <c r="BR55" s="90"/>
      <c r="BS55" s="90"/>
      <c r="BT55" s="90"/>
      <c r="BU55" s="90"/>
      <c r="BV55" s="90"/>
      <c r="BW55" s="90"/>
      <c r="BX55" s="90"/>
      <c r="BY55" s="90"/>
      <c r="BZ55" s="90"/>
      <c r="CA55" s="90"/>
      <c r="CB55" s="90"/>
      <c r="CC55" s="90"/>
      <c r="CD55" s="90"/>
      <c r="CE55" s="91"/>
      <c r="CF55" s="89">
        <f>データ!BO6</f>
        <v>101</v>
      </c>
      <c r="CG55" s="90"/>
      <c r="CH55" s="90"/>
      <c r="CI55" s="90"/>
      <c r="CJ55" s="90"/>
      <c r="CK55" s="90"/>
      <c r="CL55" s="90"/>
      <c r="CM55" s="90"/>
      <c r="CN55" s="90"/>
      <c r="CO55" s="90"/>
      <c r="CP55" s="90"/>
      <c r="CQ55" s="90"/>
      <c r="CR55" s="90"/>
      <c r="CS55" s="90"/>
      <c r="CT55" s="90"/>
      <c r="CU55" s="90"/>
      <c r="CV55" s="90"/>
      <c r="CW55" s="90"/>
      <c r="CX55" s="90"/>
      <c r="CY55" s="91"/>
      <c r="CZ55" s="89">
        <f>データ!BP6</f>
        <v>101.88</v>
      </c>
      <c r="DA55" s="90"/>
      <c r="DB55" s="90"/>
      <c r="DC55" s="90"/>
      <c r="DD55" s="90"/>
      <c r="DE55" s="90"/>
      <c r="DF55" s="90"/>
      <c r="DG55" s="90"/>
      <c r="DH55" s="90"/>
      <c r="DI55" s="90"/>
      <c r="DJ55" s="90"/>
      <c r="DK55" s="90"/>
      <c r="DL55" s="90"/>
      <c r="DM55" s="90"/>
      <c r="DN55" s="90"/>
      <c r="DO55" s="90"/>
      <c r="DP55" s="90"/>
      <c r="DQ55" s="90"/>
      <c r="DR55" s="90"/>
      <c r="DS55" s="91"/>
      <c r="DT55" s="30"/>
      <c r="DU55" s="32"/>
      <c r="DV55" s="16"/>
      <c r="DW55" s="16"/>
      <c r="DX55" s="16"/>
      <c r="DY55" s="16"/>
      <c r="DZ55" s="16"/>
      <c r="EA55" s="16"/>
      <c r="EB55" s="16"/>
      <c r="EC55" s="16"/>
      <c r="ED55" s="29"/>
      <c r="EE55" s="16"/>
      <c r="EF55" s="86" t="s">
        <v>23</v>
      </c>
      <c r="EG55" s="87"/>
      <c r="EH55" s="87"/>
      <c r="EI55" s="87"/>
      <c r="EJ55" s="87"/>
      <c r="EK55" s="87"/>
      <c r="EL55" s="87"/>
      <c r="EM55" s="87"/>
      <c r="EN55" s="87"/>
      <c r="EO55" s="87"/>
      <c r="EP55" s="87"/>
      <c r="EQ55" s="88"/>
      <c r="ER55" s="89">
        <f>データ!BW6</f>
        <v>18.21</v>
      </c>
      <c r="ES55" s="90"/>
      <c r="ET55" s="90"/>
      <c r="EU55" s="90"/>
      <c r="EV55" s="90"/>
      <c r="EW55" s="90"/>
      <c r="EX55" s="90"/>
      <c r="EY55" s="90"/>
      <c r="EZ55" s="90"/>
      <c r="FA55" s="90"/>
      <c r="FB55" s="90"/>
      <c r="FC55" s="90"/>
      <c r="FD55" s="90"/>
      <c r="FE55" s="90"/>
      <c r="FF55" s="90"/>
      <c r="FG55" s="90"/>
      <c r="FH55" s="90"/>
      <c r="FI55" s="90"/>
      <c r="FJ55" s="90"/>
      <c r="FK55" s="91"/>
      <c r="FL55" s="89">
        <f>データ!BX6</f>
        <v>20.13</v>
      </c>
      <c r="FM55" s="90"/>
      <c r="FN55" s="90"/>
      <c r="FO55" s="90"/>
      <c r="FP55" s="90"/>
      <c r="FQ55" s="90"/>
      <c r="FR55" s="90"/>
      <c r="FS55" s="90"/>
      <c r="FT55" s="90"/>
      <c r="FU55" s="90"/>
      <c r="FV55" s="90"/>
      <c r="FW55" s="90"/>
      <c r="FX55" s="90"/>
      <c r="FY55" s="90"/>
      <c r="FZ55" s="90"/>
      <c r="GA55" s="90"/>
      <c r="GB55" s="90"/>
      <c r="GC55" s="90"/>
      <c r="GD55" s="90"/>
      <c r="GE55" s="91"/>
      <c r="GF55" s="89">
        <f>データ!BY6</f>
        <v>20.29</v>
      </c>
      <c r="GG55" s="90"/>
      <c r="GH55" s="90"/>
      <c r="GI55" s="90"/>
      <c r="GJ55" s="90"/>
      <c r="GK55" s="90"/>
      <c r="GL55" s="90"/>
      <c r="GM55" s="90"/>
      <c r="GN55" s="90"/>
      <c r="GO55" s="90"/>
      <c r="GP55" s="90"/>
      <c r="GQ55" s="90"/>
      <c r="GR55" s="90"/>
      <c r="GS55" s="90"/>
      <c r="GT55" s="90"/>
      <c r="GU55" s="90"/>
      <c r="GV55" s="90"/>
      <c r="GW55" s="90"/>
      <c r="GX55" s="90"/>
      <c r="GY55" s="91"/>
      <c r="GZ55" s="89">
        <f>データ!BZ6</f>
        <v>23.19</v>
      </c>
      <c r="HA55" s="90"/>
      <c r="HB55" s="90"/>
      <c r="HC55" s="90"/>
      <c r="HD55" s="90"/>
      <c r="HE55" s="90"/>
      <c r="HF55" s="90"/>
      <c r="HG55" s="90"/>
      <c r="HH55" s="90"/>
      <c r="HI55" s="90"/>
      <c r="HJ55" s="90"/>
      <c r="HK55" s="90"/>
      <c r="HL55" s="90"/>
      <c r="HM55" s="90"/>
      <c r="HN55" s="90"/>
      <c r="HO55" s="90"/>
      <c r="HP55" s="90"/>
      <c r="HQ55" s="90"/>
      <c r="HR55" s="90"/>
      <c r="HS55" s="91"/>
      <c r="HT55" s="89">
        <f>データ!CA6</f>
        <v>22.92</v>
      </c>
      <c r="HU55" s="90"/>
      <c r="HV55" s="90"/>
      <c r="HW55" s="90"/>
      <c r="HX55" s="90"/>
      <c r="HY55" s="90"/>
      <c r="HZ55" s="90"/>
      <c r="IA55" s="90"/>
      <c r="IB55" s="90"/>
      <c r="IC55" s="90"/>
      <c r="ID55" s="90"/>
      <c r="IE55" s="90"/>
      <c r="IF55" s="90"/>
      <c r="IG55" s="90"/>
      <c r="IH55" s="90"/>
      <c r="II55" s="90"/>
      <c r="IJ55" s="90"/>
      <c r="IK55" s="90"/>
      <c r="IL55" s="90"/>
      <c r="IM55" s="91"/>
      <c r="IN55" s="30"/>
      <c r="IO55" s="32"/>
      <c r="IP55" s="16"/>
      <c r="IQ55" s="16"/>
      <c r="IR55" s="16"/>
      <c r="IS55" s="16"/>
      <c r="IT55" s="16"/>
      <c r="IU55" s="16"/>
      <c r="IV55" s="16"/>
      <c r="IW55" s="16"/>
      <c r="IX55" s="29"/>
      <c r="IY55" s="16"/>
      <c r="IZ55" s="86" t="s">
        <v>23</v>
      </c>
      <c r="JA55" s="87"/>
      <c r="JB55" s="87"/>
      <c r="JC55" s="87"/>
      <c r="JD55" s="87"/>
      <c r="JE55" s="87"/>
      <c r="JF55" s="87"/>
      <c r="JG55" s="87"/>
      <c r="JH55" s="87"/>
      <c r="JI55" s="87"/>
      <c r="JJ55" s="87"/>
      <c r="JK55" s="88"/>
      <c r="JL55" s="89">
        <f>データ!CH6</f>
        <v>45.28</v>
      </c>
      <c r="JM55" s="90"/>
      <c r="JN55" s="90"/>
      <c r="JO55" s="90"/>
      <c r="JP55" s="90"/>
      <c r="JQ55" s="90"/>
      <c r="JR55" s="90"/>
      <c r="JS55" s="90"/>
      <c r="JT55" s="90"/>
      <c r="JU55" s="90"/>
      <c r="JV55" s="90"/>
      <c r="JW55" s="90"/>
      <c r="JX55" s="90"/>
      <c r="JY55" s="90"/>
      <c r="JZ55" s="90"/>
      <c r="KA55" s="90"/>
      <c r="KB55" s="90"/>
      <c r="KC55" s="90"/>
      <c r="KD55" s="90"/>
      <c r="KE55" s="91"/>
      <c r="KF55" s="89">
        <f>データ!CI6</f>
        <v>46.78</v>
      </c>
      <c r="KG55" s="90"/>
      <c r="KH55" s="90"/>
      <c r="KI55" s="90"/>
      <c r="KJ55" s="90"/>
      <c r="KK55" s="90"/>
      <c r="KL55" s="90"/>
      <c r="KM55" s="90"/>
      <c r="KN55" s="90"/>
      <c r="KO55" s="90"/>
      <c r="KP55" s="90"/>
      <c r="KQ55" s="90"/>
      <c r="KR55" s="90"/>
      <c r="KS55" s="90"/>
      <c r="KT55" s="90"/>
      <c r="KU55" s="90"/>
      <c r="KV55" s="90"/>
      <c r="KW55" s="90"/>
      <c r="KX55" s="90"/>
      <c r="KY55" s="91"/>
      <c r="KZ55" s="89">
        <f>データ!CJ6</f>
        <v>45.17</v>
      </c>
      <c r="LA55" s="90"/>
      <c r="LB55" s="90"/>
      <c r="LC55" s="90"/>
      <c r="LD55" s="90"/>
      <c r="LE55" s="90"/>
      <c r="LF55" s="90"/>
      <c r="LG55" s="90"/>
      <c r="LH55" s="90"/>
      <c r="LI55" s="90"/>
      <c r="LJ55" s="90"/>
      <c r="LK55" s="90"/>
      <c r="LL55" s="90"/>
      <c r="LM55" s="90"/>
      <c r="LN55" s="90"/>
      <c r="LO55" s="90"/>
      <c r="LP55" s="90"/>
      <c r="LQ55" s="90"/>
      <c r="LR55" s="90"/>
      <c r="LS55" s="91"/>
      <c r="LT55" s="89">
        <f>データ!CK6</f>
        <v>43.81</v>
      </c>
      <c r="LU55" s="90"/>
      <c r="LV55" s="90"/>
      <c r="LW55" s="90"/>
      <c r="LX55" s="90"/>
      <c r="LY55" s="90"/>
      <c r="LZ55" s="90"/>
      <c r="MA55" s="90"/>
      <c r="MB55" s="90"/>
      <c r="MC55" s="90"/>
      <c r="MD55" s="90"/>
      <c r="ME55" s="90"/>
      <c r="MF55" s="90"/>
      <c r="MG55" s="90"/>
      <c r="MH55" s="90"/>
      <c r="MI55" s="90"/>
      <c r="MJ55" s="90"/>
      <c r="MK55" s="90"/>
      <c r="ML55" s="90"/>
      <c r="MM55" s="91"/>
      <c r="MN55" s="89">
        <f>データ!CL6</f>
        <v>43.28</v>
      </c>
      <c r="MO55" s="90"/>
      <c r="MP55" s="90"/>
      <c r="MQ55" s="90"/>
      <c r="MR55" s="90"/>
      <c r="MS55" s="90"/>
      <c r="MT55" s="90"/>
      <c r="MU55" s="90"/>
      <c r="MV55" s="90"/>
      <c r="MW55" s="90"/>
      <c r="MX55" s="90"/>
      <c r="MY55" s="90"/>
      <c r="MZ55" s="90"/>
      <c r="NA55" s="90"/>
      <c r="NB55" s="90"/>
      <c r="NC55" s="90"/>
      <c r="ND55" s="90"/>
      <c r="NE55" s="90"/>
      <c r="NF55" s="90"/>
      <c r="NG55" s="91"/>
      <c r="NH55" s="30"/>
      <c r="NI55" s="32"/>
      <c r="NJ55" s="16"/>
      <c r="NK55" s="16"/>
      <c r="NL55" s="16"/>
      <c r="NM55" s="16"/>
      <c r="NN55" s="16"/>
      <c r="NO55" s="16"/>
      <c r="NP55" s="16"/>
      <c r="NQ55" s="16"/>
      <c r="NR55" s="29"/>
      <c r="NS55" s="16"/>
      <c r="NT55" s="86" t="s">
        <v>23</v>
      </c>
      <c r="NU55" s="87"/>
      <c r="NV55" s="87"/>
      <c r="NW55" s="87"/>
      <c r="NX55" s="87"/>
      <c r="NY55" s="87"/>
      <c r="NZ55" s="87"/>
      <c r="OA55" s="87"/>
      <c r="OB55" s="87"/>
      <c r="OC55" s="87"/>
      <c r="OD55" s="87"/>
      <c r="OE55" s="88"/>
      <c r="OF55" s="89">
        <f>データ!CS6</f>
        <v>72.94</v>
      </c>
      <c r="OG55" s="90"/>
      <c r="OH55" s="90"/>
      <c r="OI55" s="90"/>
      <c r="OJ55" s="90"/>
      <c r="OK55" s="90"/>
      <c r="OL55" s="90"/>
      <c r="OM55" s="90"/>
      <c r="ON55" s="90"/>
      <c r="OO55" s="90"/>
      <c r="OP55" s="90"/>
      <c r="OQ55" s="90"/>
      <c r="OR55" s="90"/>
      <c r="OS55" s="90"/>
      <c r="OT55" s="90"/>
      <c r="OU55" s="90"/>
      <c r="OV55" s="90"/>
      <c r="OW55" s="90"/>
      <c r="OX55" s="90"/>
      <c r="OY55" s="91"/>
      <c r="OZ55" s="89">
        <f>データ!CT6</f>
        <v>72.37</v>
      </c>
      <c r="PA55" s="90"/>
      <c r="PB55" s="90"/>
      <c r="PC55" s="90"/>
      <c r="PD55" s="90"/>
      <c r="PE55" s="90"/>
      <c r="PF55" s="90"/>
      <c r="PG55" s="90"/>
      <c r="PH55" s="90"/>
      <c r="PI55" s="90"/>
      <c r="PJ55" s="90"/>
      <c r="PK55" s="90"/>
      <c r="PL55" s="90"/>
      <c r="PM55" s="90"/>
      <c r="PN55" s="90"/>
      <c r="PO55" s="90"/>
      <c r="PP55" s="90"/>
      <c r="PQ55" s="90"/>
      <c r="PR55" s="90"/>
      <c r="PS55" s="91"/>
      <c r="PT55" s="89">
        <f>データ!CU6</f>
        <v>72.48</v>
      </c>
      <c r="PU55" s="90"/>
      <c r="PV55" s="90"/>
      <c r="PW55" s="90"/>
      <c r="PX55" s="90"/>
      <c r="PY55" s="90"/>
      <c r="PZ55" s="90"/>
      <c r="QA55" s="90"/>
      <c r="QB55" s="90"/>
      <c r="QC55" s="90"/>
      <c r="QD55" s="90"/>
      <c r="QE55" s="90"/>
      <c r="QF55" s="90"/>
      <c r="QG55" s="90"/>
      <c r="QH55" s="90"/>
      <c r="QI55" s="90"/>
      <c r="QJ55" s="90"/>
      <c r="QK55" s="90"/>
      <c r="QL55" s="90"/>
      <c r="QM55" s="91"/>
      <c r="QN55" s="89">
        <f>データ!CV6</f>
        <v>72.05</v>
      </c>
      <c r="QO55" s="90"/>
      <c r="QP55" s="90"/>
      <c r="QQ55" s="90"/>
      <c r="QR55" s="90"/>
      <c r="QS55" s="90"/>
      <c r="QT55" s="90"/>
      <c r="QU55" s="90"/>
      <c r="QV55" s="90"/>
      <c r="QW55" s="90"/>
      <c r="QX55" s="90"/>
      <c r="QY55" s="90"/>
      <c r="QZ55" s="90"/>
      <c r="RA55" s="90"/>
      <c r="RB55" s="90"/>
      <c r="RC55" s="90"/>
      <c r="RD55" s="90"/>
      <c r="RE55" s="90"/>
      <c r="RF55" s="90"/>
      <c r="RG55" s="91"/>
      <c r="RH55" s="89">
        <f>データ!CW6</f>
        <v>72.03</v>
      </c>
      <c r="RI55" s="90"/>
      <c r="RJ55" s="90"/>
      <c r="RK55" s="90"/>
      <c r="RL55" s="90"/>
      <c r="RM55" s="90"/>
      <c r="RN55" s="90"/>
      <c r="RO55" s="90"/>
      <c r="RP55" s="90"/>
      <c r="RQ55" s="90"/>
      <c r="RR55" s="90"/>
      <c r="RS55" s="90"/>
      <c r="RT55" s="90"/>
      <c r="RU55" s="90"/>
      <c r="RV55" s="90"/>
      <c r="RW55" s="90"/>
      <c r="RX55" s="90"/>
      <c r="RY55" s="90"/>
      <c r="RZ55" s="90"/>
      <c r="SA55" s="91"/>
      <c r="SB55" s="30"/>
      <c r="SC55" s="32"/>
      <c r="SD55" s="16"/>
      <c r="SE55" s="16"/>
      <c r="SF55" s="16"/>
      <c r="SG55" s="16"/>
      <c r="SH55" s="16"/>
      <c r="SI55" s="16"/>
      <c r="SJ55" s="16"/>
      <c r="SK55" s="28"/>
      <c r="SL55" s="16"/>
      <c r="SM55" s="63"/>
      <c r="SN55" s="64"/>
      <c r="SO55" s="64"/>
      <c r="SP55" s="64"/>
      <c r="SQ55" s="64"/>
      <c r="SR55" s="64"/>
      <c r="SS55" s="64"/>
      <c r="ST55" s="64"/>
      <c r="SU55" s="64"/>
      <c r="SV55" s="64"/>
      <c r="SW55" s="64"/>
      <c r="SX55" s="64"/>
      <c r="SY55" s="64"/>
      <c r="SZ55" s="64"/>
      <c r="TA55" s="65"/>
    </row>
    <row r="56" spans="1:521" ht="13.5" customHeight="1">
      <c r="A56" s="16"/>
      <c r="B56" s="27"/>
      <c r="C56" s="16"/>
      <c r="D56" s="16"/>
      <c r="E56" s="16"/>
      <c r="F56" s="16"/>
      <c r="G56" s="16"/>
      <c r="H56" s="16"/>
      <c r="I56" s="16"/>
      <c r="J56" s="29"/>
      <c r="K56" s="16"/>
      <c r="L56" s="86" t="s">
        <v>24</v>
      </c>
      <c r="M56" s="87"/>
      <c r="N56" s="87"/>
      <c r="O56" s="87"/>
      <c r="P56" s="87"/>
      <c r="Q56" s="87"/>
      <c r="R56" s="87"/>
      <c r="S56" s="87"/>
      <c r="T56" s="87"/>
      <c r="U56" s="87"/>
      <c r="V56" s="87"/>
      <c r="W56" s="88"/>
      <c r="X56" s="89">
        <f>データ!BQ6</f>
        <v>119.17</v>
      </c>
      <c r="Y56" s="90"/>
      <c r="Z56" s="90"/>
      <c r="AA56" s="90"/>
      <c r="AB56" s="90"/>
      <c r="AC56" s="90"/>
      <c r="AD56" s="90"/>
      <c r="AE56" s="90"/>
      <c r="AF56" s="90"/>
      <c r="AG56" s="90"/>
      <c r="AH56" s="90"/>
      <c r="AI56" s="90"/>
      <c r="AJ56" s="90"/>
      <c r="AK56" s="90"/>
      <c r="AL56" s="90"/>
      <c r="AM56" s="90"/>
      <c r="AN56" s="90"/>
      <c r="AO56" s="90"/>
      <c r="AP56" s="90"/>
      <c r="AQ56" s="91"/>
      <c r="AR56" s="89">
        <f>データ!BR6</f>
        <v>117.72</v>
      </c>
      <c r="AS56" s="90"/>
      <c r="AT56" s="90"/>
      <c r="AU56" s="90"/>
      <c r="AV56" s="90"/>
      <c r="AW56" s="90"/>
      <c r="AX56" s="90"/>
      <c r="AY56" s="90"/>
      <c r="AZ56" s="90"/>
      <c r="BA56" s="90"/>
      <c r="BB56" s="90"/>
      <c r="BC56" s="90"/>
      <c r="BD56" s="90"/>
      <c r="BE56" s="90"/>
      <c r="BF56" s="90"/>
      <c r="BG56" s="90"/>
      <c r="BH56" s="90"/>
      <c r="BI56" s="90"/>
      <c r="BJ56" s="90"/>
      <c r="BK56" s="91"/>
      <c r="BL56" s="89">
        <f>データ!BS6</f>
        <v>117.69</v>
      </c>
      <c r="BM56" s="90"/>
      <c r="BN56" s="90"/>
      <c r="BO56" s="90"/>
      <c r="BP56" s="90"/>
      <c r="BQ56" s="90"/>
      <c r="BR56" s="90"/>
      <c r="BS56" s="90"/>
      <c r="BT56" s="90"/>
      <c r="BU56" s="90"/>
      <c r="BV56" s="90"/>
      <c r="BW56" s="90"/>
      <c r="BX56" s="90"/>
      <c r="BY56" s="90"/>
      <c r="BZ56" s="90"/>
      <c r="CA56" s="90"/>
      <c r="CB56" s="90"/>
      <c r="CC56" s="90"/>
      <c r="CD56" s="90"/>
      <c r="CE56" s="91"/>
      <c r="CF56" s="89">
        <f>データ!BT6</f>
        <v>116.75</v>
      </c>
      <c r="CG56" s="90"/>
      <c r="CH56" s="90"/>
      <c r="CI56" s="90"/>
      <c r="CJ56" s="90"/>
      <c r="CK56" s="90"/>
      <c r="CL56" s="90"/>
      <c r="CM56" s="90"/>
      <c r="CN56" s="90"/>
      <c r="CO56" s="90"/>
      <c r="CP56" s="90"/>
      <c r="CQ56" s="90"/>
      <c r="CR56" s="90"/>
      <c r="CS56" s="90"/>
      <c r="CT56" s="90"/>
      <c r="CU56" s="90"/>
      <c r="CV56" s="90"/>
      <c r="CW56" s="90"/>
      <c r="CX56" s="90"/>
      <c r="CY56" s="91"/>
      <c r="CZ56" s="89">
        <f>データ!BU6</f>
        <v>115.48</v>
      </c>
      <c r="DA56" s="90"/>
      <c r="DB56" s="90"/>
      <c r="DC56" s="90"/>
      <c r="DD56" s="90"/>
      <c r="DE56" s="90"/>
      <c r="DF56" s="90"/>
      <c r="DG56" s="90"/>
      <c r="DH56" s="90"/>
      <c r="DI56" s="90"/>
      <c r="DJ56" s="90"/>
      <c r="DK56" s="90"/>
      <c r="DL56" s="90"/>
      <c r="DM56" s="90"/>
      <c r="DN56" s="90"/>
      <c r="DO56" s="90"/>
      <c r="DP56" s="90"/>
      <c r="DQ56" s="90"/>
      <c r="DR56" s="90"/>
      <c r="DS56" s="91"/>
      <c r="DT56" s="16"/>
      <c r="DU56" s="32"/>
      <c r="DV56" s="16"/>
      <c r="DW56" s="16"/>
      <c r="DX56" s="16"/>
      <c r="DY56" s="16"/>
      <c r="DZ56" s="16"/>
      <c r="EA56" s="16"/>
      <c r="EB56" s="16"/>
      <c r="EC56" s="16"/>
      <c r="ED56" s="29"/>
      <c r="EE56" s="16"/>
      <c r="EF56" s="86" t="s">
        <v>24</v>
      </c>
      <c r="EG56" s="87"/>
      <c r="EH56" s="87"/>
      <c r="EI56" s="87"/>
      <c r="EJ56" s="87"/>
      <c r="EK56" s="87"/>
      <c r="EL56" s="87"/>
      <c r="EM56" s="87"/>
      <c r="EN56" s="87"/>
      <c r="EO56" s="87"/>
      <c r="EP56" s="87"/>
      <c r="EQ56" s="88"/>
      <c r="ER56" s="89">
        <f>データ!CB6</f>
        <v>16.8</v>
      </c>
      <c r="ES56" s="90"/>
      <c r="ET56" s="90"/>
      <c r="EU56" s="90"/>
      <c r="EV56" s="90"/>
      <c r="EW56" s="90"/>
      <c r="EX56" s="90"/>
      <c r="EY56" s="90"/>
      <c r="EZ56" s="90"/>
      <c r="FA56" s="90"/>
      <c r="FB56" s="90"/>
      <c r="FC56" s="90"/>
      <c r="FD56" s="90"/>
      <c r="FE56" s="90"/>
      <c r="FF56" s="90"/>
      <c r="FG56" s="90"/>
      <c r="FH56" s="90"/>
      <c r="FI56" s="90"/>
      <c r="FJ56" s="90"/>
      <c r="FK56" s="91"/>
      <c r="FL56" s="89">
        <f>データ!CC6</f>
        <v>17.03</v>
      </c>
      <c r="FM56" s="90"/>
      <c r="FN56" s="90"/>
      <c r="FO56" s="90"/>
      <c r="FP56" s="90"/>
      <c r="FQ56" s="90"/>
      <c r="FR56" s="90"/>
      <c r="FS56" s="90"/>
      <c r="FT56" s="90"/>
      <c r="FU56" s="90"/>
      <c r="FV56" s="90"/>
      <c r="FW56" s="90"/>
      <c r="FX56" s="90"/>
      <c r="FY56" s="90"/>
      <c r="FZ56" s="90"/>
      <c r="GA56" s="90"/>
      <c r="GB56" s="90"/>
      <c r="GC56" s="90"/>
      <c r="GD56" s="90"/>
      <c r="GE56" s="91"/>
      <c r="GF56" s="89">
        <f>データ!CD6</f>
        <v>17.07</v>
      </c>
      <c r="GG56" s="90"/>
      <c r="GH56" s="90"/>
      <c r="GI56" s="90"/>
      <c r="GJ56" s="90"/>
      <c r="GK56" s="90"/>
      <c r="GL56" s="90"/>
      <c r="GM56" s="90"/>
      <c r="GN56" s="90"/>
      <c r="GO56" s="90"/>
      <c r="GP56" s="90"/>
      <c r="GQ56" s="90"/>
      <c r="GR56" s="90"/>
      <c r="GS56" s="90"/>
      <c r="GT56" s="90"/>
      <c r="GU56" s="90"/>
      <c r="GV56" s="90"/>
      <c r="GW56" s="90"/>
      <c r="GX56" s="90"/>
      <c r="GY56" s="91"/>
      <c r="GZ56" s="89">
        <f>データ!CE6</f>
        <v>17.22</v>
      </c>
      <c r="HA56" s="90"/>
      <c r="HB56" s="90"/>
      <c r="HC56" s="90"/>
      <c r="HD56" s="90"/>
      <c r="HE56" s="90"/>
      <c r="HF56" s="90"/>
      <c r="HG56" s="90"/>
      <c r="HH56" s="90"/>
      <c r="HI56" s="90"/>
      <c r="HJ56" s="90"/>
      <c r="HK56" s="90"/>
      <c r="HL56" s="90"/>
      <c r="HM56" s="90"/>
      <c r="HN56" s="90"/>
      <c r="HO56" s="90"/>
      <c r="HP56" s="90"/>
      <c r="HQ56" s="90"/>
      <c r="HR56" s="90"/>
      <c r="HS56" s="91"/>
      <c r="HT56" s="89">
        <f>データ!CF6</f>
        <v>17.440000000000001</v>
      </c>
      <c r="HU56" s="90"/>
      <c r="HV56" s="90"/>
      <c r="HW56" s="90"/>
      <c r="HX56" s="90"/>
      <c r="HY56" s="90"/>
      <c r="HZ56" s="90"/>
      <c r="IA56" s="90"/>
      <c r="IB56" s="90"/>
      <c r="IC56" s="90"/>
      <c r="ID56" s="90"/>
      <c r="IE56" s="90"/>
      <c r="IF56" s="90"/>
      <c r="IG56" s="90"/>
      <c r="IH56" s="90"/>
      <c r="II56" s="90"/>
      <c r="IJ56" s="90"/>
      <c r="IK56" s="90"/>
      <c r="IL56" s="90"/>
      <c r="IM56" s="91"/>
      <c r="IN56" s="16"/>
      <c r="IO56" s="32"/>
      <c r="IP56" s="16"/>
      <c r="IQ56" s="16"/>
      <c r="IR56" s="16"/>
      <c r="IS56" s="16"/>
      <c r="IT56" s="16"/>
      <c r="IU56" s="16"/>
      <c r="IV56" s="16"/>
      <c r="IW56" s="16"/>
      <c r="IX56" s="29"/>
      <c r="IY56" s="16"/>
      <c r="IZ56" s="86" t="s">
        <v>24</v>
      </c>
      <c r="JA56" s="87"/>
      <c r="JB56" s="87"/>
      <c r="JC56" s="87"/>
      <c r="JD56" s="87"/>
      <c r="JE56" s="87"/>
      <c r="JF56" s="87"/>
      <c r="JG56" s="87"/>
      <c r="JH56" s="87"/>
      <c r="JI56" s="87"/>
      <c r="JJ56" s="87"/>
      <c r="JK56" s="88"/>
      <c r="JL56" s="89">
        <f>データ!CM6</f>
        <v>57.69</v>
      </c>
      <c r="JM56" s="90"/>
      <c r="JN56" s="90"/>
      <c r="JO56" s="90"/>
      <c r="JP56" s="90"/>
      <c r="JQ56" s="90"/>
      <c r="JR56" s="90"/>
      <c r="JS56" s="90"/>
      <c r="JT56" s="90"/>
      <c r="JU56" s="90"/>
      <c r="JV56" s="90"/>
      <c r="JW56" s="90"/>
      <c r="JX56" s="90"/>
      <c r="JY56" s="90"/>
      <c r="JZ56" s="90"/>
      <c r="KA56" s="90"/>
      <c r="KB56" s="90"/>
      <c r="KC56" s="90"/>
      <c r="KD56" s="90"/>
      <c r="KE56" s="91"/>
      <c r="KF56" s="89">
        <f>データ!CN6</f>
        <v>58.56</v>
      </c>
      <c r="KG56" s="90"/>
      <c r="KH56" s="90"/>
      <c r="KI56" s="90"/>
      <c r="KJ56" s="90"/>
      <c r="KK56" s="90"/>
      <c r="KL56" s="90"/>
      <c r="KM56" s="90"/>
      <c r="KN56" s="90"/>
      <c r="KO56" s="90"/>
      <c r="KP56" s="90"/>
      <c r="KQ56" s="90"/>
      <c r="KR56" s="90"/>
      <c r="KS56" s="90"/>
      <c r="KT56" s="90"/>
      <c r="KU56" s="90"/>
      <c r="KV56" s="90"/>
      <c r="KW56" s="90"/>
      <c r="KX56" s="90"/>
      <c r="KY56" s="91"/>
      <c r="KZ56" s="89">
        <f>データ!CO6</f>
        <v>57.96</v>
      </c>
      <c r="LA56" s="90"/>
      <c r="LB56" s="90"/>
      <c r="LC56" s="90"/>
      <c r="LD56" s="90"/>
      <c r="LE56" s="90"/>
      <c r="LF56" s="90"/>
      <c r="LG56" s="90"/>
      <c r="LH56" s="90"/>
      <c r="LI56" s="90"/>
      <c r="LJ56" s="90"/>
      <c r="LK56" s="90"/>
      <c r="LL56" s="90"/>
      <c r="LM56" s="90"/>
      <c r="LN56" s="90"/>
      <c r="LO56" s="90"/>
      <c r="LP56" s="90"/>
      <c r="LQ56" s="90"/>
      <c r="LR56" s="90"/>
      <c r="LS56" s="91"/>
      <c r="LT56" s="89">
        <f>データ!CP6</f>
        <v>56</v>
      </c>
      <c r="LU56" s="90"/>
      <c r="LV56" s="90"/>
      <c r="LW56" s="90"/>
      <c r="LX56" s="90"/>
      <c r="LY56" s="90"/>
      <c r="LZ56" s="90"/>
      <c r="MA56" s="90"/>
      <c r="MB56" s="90"/>
      <c r="MC56" s="90"/>
      <c r="MD56" s="90"/>
      <c r="ME56" s="90"/>
      <c r="MF56" s="90"/>
      <c r="MG56" s="90"/>
      <c r="MH56" s="90"/>
      <c r="MI56" s="90"/>
      <c r="MJ56" s="90"/>
      <c r="MK56" s="90"/>
      <c r="ML56" s="90"/>
      <c r="MM56" s="91"/>
      <c r="MN56" s="89">
        <f>データ!CQ6</f>
        <v>56.81</v>
      </c>
      <c r="MO56" s="90"/>
      <c r="MP56" s="90"/>
      <c r="MQ56" s="90"/>
      <c r="MR56" s="90"/>
      <c r="MS56" s="90"/>
      <c r="MT56" s="90"/>
      <c r="MU56" s="90"/>
      <c r="MV56" s="90"/>
      <c r="MW56" s="90"/>
      <c r="MX56" s="90"/>
      <c r="MY56" s="90"/>
      <c r="MZ56" s="90"/>
      <c r="NA56" s="90"/>
      <c r="NB56" s="90"/>
      <c r="NC56" s="90"/>
      <c r="ND56" s="90"/>
      <c r="NE56" s="90"/>
      <c r="NF56" s="90"/>
      <c r="NG56" s="91"/>
      <c r="NH56" s="16"/>
      <c r="NI56" s="32"/>
      <c r="NJ56" s="16"/>
      <c r="NK56" s="16"/>
      <c r="NL56" s="16"/>
      <c r="NM56" s="16"/>
      <c r="NN56" s="16"/>
      <c r="NO56" s="16"/>
      <c r="NP56" s="16"/>
      <c r="NQ56" s="16"/>
      <c r="NR56" s="29"/>
      <c r="NS56" s="16"/>
      <c r="NT56" s="86" t="s">
        <v>24</v>
      </c>
      <c r="NU56" s="87"/>
      <c r="NV56" s="87"/>
      <c r="NW56" s="87"/>
      <c r="NX56" s="87"/>
      <c r="NY56" s="87"/>
      <c r="NZ56" s="87"/>
      <c r="OA56" s="87"/>
      <c r="OB56" s="87"/>
      <c r="OC56" s="87"/>
      <c r="OD56" s="87"/>
      <c r="OE56" s="88"/>
      <c r="OF56" s="89">
        <f>データ!CX6</f>
        <v>79.2</v>
      </c>
      <c r="OG56" s="90"/>
      <c r="OH56" s="90"/>
      <c r="OI56" s="90"/>
      <c r="OJ56" s="90"/>
      <c r="OK56" s="90"/>
      <c r="OL56" s="90"/>
      <c r="OM56" s="90"/>
      <c r="ON56" s="90"/>
      <c r="OO56" s="90"/>
      <c r="OP56" s="90"/>
      <c r="OQ56" s="90"/>
      <c r="OR56" s="90"/>
      <c r="OS56" s="90"/>
      <c r="OT56" s="90"/>
      <c r="OU56" s="90"/>
      <c r="OV56" s="90"/>
      <c r="OW56" s="90"/>
      <c r="OX56" s="90"/>
      <c r="OY56" s="91"/>
      <c r="OZ56" s="89">
        <f>データ!CY6</f>
        <v>80.5</v>
      </c>
      <c r="PA56" s="90"/>
      <c r="PB56" s="90"/>
      <c r="PC56" s="90"/>
      <c r="PD56" s="90"/>
      <c r="PE56" s="90"/>
      <c r="PF56" s="90"/>
      <c r="PG56" s="90"/>
      <c r="PH56" s="90"/>
      <c r="PI56" s="90"/>
      <c r="PJ56" s="90"/>
      <c r="PK56" s="90"/>
      <c r="PL56" s="90"/>
      <c r="PM56" s="90"/>
      <c r="PN56" s="90"/>
      <c r="PO56" s="90"/>
      <c r="PP56" s="90"/>
      <c r="PQ56" s="90"/>
      <c r="PR56" s="90"/>
      <c r="PS56" s="91"/>
      <c r="PT56" s="89">
        <f>データ!CZ6</f>
        <v>80.540000000000006</v>
      </c>
      <c r="PU56" s="90"/>
      <c r="PV56" s="90"/>
      <c r="PW56" s="90"/>
      <c r="PX56" s="90"/>
      <c r="PY56" s="90"/>
      <c r="PZ56" s="90"/>
      <c r="QA56" s="90"/>
      <c r="QB56" s="90"/>
      <c r="QC56" s="90"/>
      <c r="QD56" s="90"/>
      <c r="QE56" s="90"/>
      <c r="QF56" s="90"/>
      <c r="QG56" s="90"/>
      <c r="QH56" s="90"/>
      <c r="QI56" s="90"/>
      <c r="QJ56" s="90"/>
      <c r="QK56" s="90"/>
      <c r="QL56" s="90"/>
      <c r="QM56" s="91"/>
      <c r="QN56" s="89">
        <f>データ!DA6</f>
        <v>80.08</v>
      </c>
      <c r="QO56" s="90"/>
      <c r="QP56" s="90"/>
      <c r="QQ56" s="90"/>
      <c r="QR56" s="90"/>
      <c r="QS56" s="90"/>
      <c r="QT56" s="90"/>
      <c r="QU56" s="90"/>
      <c r="QV56" s="90"/>
      <c r="QW56" s="90"/>
      <c r="QX56" s="90"/>
      <c r="QY56" s="90"/>
      <c r="QZ56" s="90"/>
      <c r="RA56" s="90"/>
      <c r="RB56" s="90"/>
      <c r="RC56" s="90"/>
      <c r="RD56" s="90"/>
      <c r="RE56" s="90"/>
      <c r="RF56" s="90"/>
      <c r="RG56" s="91"/>
      <c r="RH56" s="89">
        <f>データ!DB6</f>
        <v>79.69</v>
      </c>
      <c r="RI56" s="90"/>
      <c r="RJ56" s="90"/>
      <c r="RK56" s="90"/>
      <c r="RL56" s="90"/>
      <c r="RM56" s="90"/>
      <c r="RN56" s="90"/>
      <c r="RO56" s="90"/>
      <c r="RP56" s="90"/>
      <c r="RQ56" s="90"/>
      <c r="RR56" s="90"/>
      <c r="RS56" s="90"/>
      <c r="RT56" s="90"/>
      <c r="RU56" s="90"/>
      <c r="RV56" s="90"/>
      <c r="RW56" s="90"/>
      <c r="RX56" s="90"/>
      <c r="RY56" s="90"/>
      <c r="RZ56" s="90"/>
      <c r="SA56" s="91"/>
      <c r="SB56" s="16"/>
      <c r="SC56" s="32"/>
      <c r="SD56" s="16"/>
      <c r="SE56" s="16"/>
      <c r="SF56" s="16"/>
      <c r="SG56" s="16"/>
      <c r="SH56" s="16"/>
      <c r="SI56" s="16"/>
      <c r="SJ56" s="16"/>
      <c r="SK56" s="28"/>
      <c r="SL56" s="16"/>
      <c r="SM56" s="63"/>
      <c r="SN56" s="64"/>
      <c r="SO56" s="64"/>
      <c r="SP56" s="64"/>
      <c r="SQ56" s="64"/>
      <c r="SR56" s="64"/>
      <c r="SS56" s="64"/>
      <c r="ST56" s="64"/>
      <c r="SU56" s="64"/>
      <c r="SV56" s="64"/>
      <c r="SW56" s="64"/>
      <c r="SX56" s="64"/>
      <c r="SY56" s="64"/>
      <c r="SZ56" s="64"/>
      <c r="TA56" s="65"/>
    </row>
    <row r="57" spans="1:521" ht="13.5" customHeight="1">
      <c r="A57" s="16"/>
      <c r="B57" s="27"/>
      <c r="C57" s="16"/>
      <c r="D57" s="16"/>
      <c r="E57" s="16"/>
      <c r="F57" s="16"/>
      <c r="G57" s="16"/>
      <c r="H57" s="16"/>
      <c r="I57" s="16"/>
      <c r="J57" s="12"/>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0"/>
      <c r="DV57" s="16"/>
      <c r="DW57" s="16"/>
      <c r="DX57" s="16"/>
      <c r="DY57" s="16"/>
      <c r="DZ57" s="16"/>
      <c r="EA57" s="16"/>
      <c r="EB57" s="16"/>
      <c r="EC57" s="16"/>
      <c r="ED57" s="12"/>
      <c r="EE57" s="11"/>
      <c r="EF57" s="11"/>
      <c r="EG57" s="11"/>
      <c r="EH57" s="11"/>
      <c r="EI57" s="11"/>
      <c r="EJ57" s="11"/>
      <c r="EK57" s="11"/>
      <c r="EL57" s="11"/>
      <c r="EM57" s="11"/>
      <c r="EN57" s="11"/>
      <c r="EO57" s="11"/>
      <c r="EP57" s="11"/>
      <c r="EQ57" s="11"/>
      <c r="ER57" s="11"/>
      <c r="ES57" s="11"/>
      <c r="ET57" s="11"/>
      <c r="EU57" s="11"/>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1"/>
      <c r="FT57" s="11"/>
      <c r="FU57" s="11"/>
      <c r="FV57" s="11"/>
      <c r="FW57" s="11"/>
      <c r="FX57" s="11"/>
      <c r="FY57" s="11"/>
      <c r="FZ57" s="11"/>
      <c r="GA57" s="11"/>
      <c r="GB57" s="11"/>
      <c r="GC57" s="11"/>
      <c r="GD57" s="11"/>
      <c r="GE57" s="11"/>
      <c r="GF57" s="11"/>
      <c r="GG57" s="11"/>
      <c r="GH57" s="11"/>
      <c r="GI57" s="11"/>
      <c r="GJ57" s="11"/>
      <c r="GK57" s="11"/>
      <c r="GL57" s="11"/>
      <c r="GM57" s="11"/>
      <c r="GN57" s="11"/>
      <c r="GO57" s="11"/>
      <c r="GP57" s="11"/>
      <c r="GQ57" s="11"/>
      <c r="GR57" s="11"/>
      <c r="GS57" s="11"/>
      <c r="GT57" s="11"/>
      <c r="GU57" s="11"/>
      <c r="GV57" s="11"/>
      <c r="GW57" s="11"/>
      <c r="GX57" s="11"/>
      <c r="GY57" s="11"/>
      <c r="GZ57" s="11"/>
      <c r="HA57" s="11"/>
      <c r="HB57" s="11"/>
      <c r="HC57" s="11"/>
      <c r="HD57" s="11"/>
      <c r="HE57" s="11"/>
      <c r="HF57" s="11"/>
      <c r="HG57" s="11"/>
      <c r="HH57" s="11"/>
      <c r="HI57" s="11"/>
      <c r="HJ57" s="11"/>
      <c r="HK57" s="11"/>
      <c r="HL57" s="11"/>
      <c r="HM57" s="11"/>
      <c r="HN57" s="11"/>
      <c r="HO57" s="11"/>
      <c r="HP57" s="11"/>
      <c r="HQ57" s="11"/>
      <c r="HR57" s="11"/>
      <c r="HS57" s="11"/>
      <c r="HT57" s="11"/>
      <c r="HU57" s="11"/>
      <c r="HV57" s="11"/>
      <c r="HW57" s="11"/>
      <c r="HX57" s="11"/>
      <c r="HY57" s="11"/>
      <c r="HZ57" s="11"/>
      <c r="IA57" s="11"/>
      <c r="IB57" s="11"/>
      <c r="IC57" s="11"/>
      <c r="ID57" s="11"/>
      <c r="IE57" s="11"/>
      <c r="IF57" s="11"/>
      <c r="IG57" s="11"/>
      <c r="IH57" s="11"/>
      <c r="II57" s="11"/>
      <c r="IJ57" s="11"/>
      <c r="IK57" s="11"/>
      <c r="IL57" s="11"/>
      <c r="IM57" s="11"/>
      <c r="IN57" s="11"/>
      <c r="IO57" s="10"/>
      <c r="IP57" s="16"/>
      <c r="IQ57" s="16"/>
      <c r="IR57" s="16"/>
      <c r="IS57" s="16"/>
      <c r="IT57" s="16"/>
      <c r="IU57" s="16"/>
      <c r="IV57" s="16"/>
      <c r="IW57" s="16"/>
      <c r="IX57" s="12"/>
      <c r="IY57" s="11"/>
      <c r="IZ57" s="11"/>
      <c r="JA57" s="11"/>
      <c r="JB57" s="11"/>
      <c r="JC57" s="11"/>
      <c r="JD57" s="11"/>
      <c r="JE57" s="11"/>
      <c r="JF57" s="11"/>
      <c r="JG57" s="11"/>
      <c r="JH57" s="11"/>
      <c r="JI57" s="11"/>
      <c r="JJ57" s="11"/>
      <c r="JK57" s="11"/>
      <c r="JL57" s="11"/>
      <c r="JM57" s="11"/>
      <c r="JN57" s="11"/>
      <c r="JO57" s="11"/>
      <c r="JP57" s="11"/>
      <c r="JQ57" s="11"/>
      <c r="JR57" s="11"/>
      <c r="JS57" s="11"/>
      <c r="JT57" s="11"/>
      <c r="JU57" s="11"/>
      <c r="JV57" s="11"/>
      <c r="JW57" s="11"/>
      <c r="JX57" s="11"/>
      <c r="JY57" s="11"/>
      <c r="JZ57" s="11"/>
      <c r="KA57" s="11"/>
      <c r="KB57" s="11"/>
      <c r="KC57" s="11"/>
      <c r="KD57" s="11"/>
      <c r="KE57" s="11"/>
      <c r="KF57" s="11"/>
      <c r="KG57" s="11"/>
      <c r="KH57" s="11"/>
      <c r="KI57" s="11"/>
      <c r="KJ57" s="11"/>
      <c r="KK57" s="11"/>
      <c r="KL57" s="11"/>
      <c r="KM57" s="11"/>
      <c r="KN57" s="11"/>
      <c r="KO57" s="11"/>
      <c r="KP57" s="11"/>
      <c r="KQ57" s="11"/>
      <c r="KR57" s="11"/>
      <c r="KS57" s="11"/>
      <c r="KT57" s="11"/>
      <c r="KU57" s="11"/>
      <c r="KV57" s="11"/>
      <c r="KW57" s="11"/>
      <c r="KX57" s="11"/>
      <c r="KY57" s="11"/>
      <c r="KZ57" s="11"/>
      <c r="LA57" s="11"/>
      <c r="LB57" s="11"/>
      <c r="LC57" s="11"/>
      <c r="LD57" s="11"/>
      <c r="LE57" s="11"/>
      <c r="LF57" s="11"/>
      <c r="LG57" s="11"/>
      <c r="LH57" s="11"/>
      <c r="LI57" s="11"/>
      <c r="LJ57" s="11"/>
      <c r="LK57" s="11"/>
      <c r="LL57" s="11"/>
      <c r="LM57" s="11"/>
      <c r="LN57" s="11"/>
      <c r="LO57" s="11"/>
      <c r="LP57" s="11"/>
      <c r="LQ57" s="11"/>
      <c r="LR57" s="11"/>
      <c r="LS57" s="11"/>
      <c r="LT57" s="11"/>
      <c r="LU57" s="11"/>
      <c r="LV57" s="11"/>
      <c r="LW57" s="11"/>
      <c r="LX57" s="11"/>
      <c r="LY57" s="11"/>
      <c r="LZ57" s="11"/>
      <c r="MA57" s="11"/>
      <c r="MB57" s="11"/>
      <c r="MC57" s="11"/>
      <c r="MD57" s="11"/>
      <c r="ME57" s="11"/>
      <c r="MF57" s="11"/>
      <c r="MG57" s="11"/>
      <c r="MH57" s="11"/>
      <c r="MI57" s="11"/>
      <c r="MJ57" s="11"/>
      <c r="MK57" s="11"/>
      <c r="ML57" s="11"/>
      <c r="MM57" s="11"/>
      <c r="MN57" s="11"/>
      <c r="MO57" s="11"/>
      <c r="MP57" s="11"/>
      <c r="MQ57" s="11"/>
      <c r="MR57" s="11"/>
      <c r="MS57" s="11"/>
      <c r="MT57" s="11"/>
      <c r="MU57" s="11"/>
      <c r="MV57" s="11"/>
      <c r="MW57" s="11"/>
      <c r="MX57" s="11"/>
      <c r="MY57" s="11"/>
      <c r="MZ57" s="11"/>
      <c r="NA57" s="11"/>
      <c r="NB57" s="11"/>
      <c r="NC57" s="11"/>
      <c r="ND57" s="11"/>
      <c r="NE57" s="11"/>
      <c r="NF57" s="11"/>
      <c r="NG57" s="11"/>
      <c r="NH57" s="11"/>
      <c r="NI57" s="10"/>
      <c r="NJ57" s="16"/>
      <c r="NK57" s="16"/>
      <c r="NL57" s="16"/>
      <c r="NM57" s="16"/>
      <c r="NN57" s="16"/>
      <c r="NO57" s="16"/>
      <c r="NP57" s="16"/>
      <c r="NQ57" s="16"/>
      <c r="NR57" s="12"/>
      <c r="NS57" s="11"/>
      <c r="NT57" s="11"/>
      <c r="NU57" s="11"/>
      <c r="NV57" s="11"/>
      <c r="NW57" s="11"/>
      <c r="NX57" s="11"/>
      <c r="NY57" s="11"/>
      <c r="NZ57" s="11"/>
      <c r="OA57" s="11"/>
      <c r="OB57" s="11"/>
      <c r="OC57" s="11"/>
      <c r="OD57" s="11"/>
      <c r="OE57" s="11"/>
      <c r="OF57" s="11"/>
      <c r="OG57" s="11"/>
      <c r="OH57" s="11"/>
      <c r="OI57" s="11"/>
      <c r="OJ57" s="11"/>
      <c r="OK57" s="11"/>
      <c r="OL57" s="11"/>
      <c r="OM57" s="11"/>
      <c r="ON57" s="11"/>
      <c r="OO57" s="11"/>
      <c r="OP57" s="11"/>
      <c r="OQ57" s="11"/>
      <c r="OR57" s="11"/>
      <c r="OS57" s="11"/>
      <c r="OT57" s="11"/>
      <c r="OU57" s="11"/>
      <c r="OV57" s="11"/>
      <c r="OW57" s="11"/>
      <c r="OX57" s="11"/>
      <c r="OY57" s="11"/>
      <c r="OZ57" s="11"/>
      <c r="PA57" s="11"/>
      <c r="PB57" s="11"/>
      <c r="PC57" s="11"/>
      <c r="PD57" s="11"/>
      <c r="PE57" s="11"/>
      <c r="PF57" s="11"/>
      <c r="PG57" s="11"/>
      <c r="PH57" s="11"/>
      <c r="PI57" s="11"/>
      <c r="PJ57" s="11"/>
      <c r="PK57" s="11"/>
      <c r="PL57" s="11"/>
      <c r="PM57" s="11"/>
      <c r="PN57" s="11"/>
      <c r="PO57" s="11"/>
      <c r="PP57" s="11"/>
      <c r="PQ57" s="11"/>
      <c r="PR57" s="11"/>
      <c r="PS57" s="11"/>
      <c r="PT57" s="11"/>
      <c r="PU57" s="11"/>
      <c r="PV57" s="11"/>
      <c r="PW57" s="11"/>
      <c r="PX57" s="11"/>
      <c r="PY57" s="11"/>
      <c r="PZ57" s="11"/>
      <c r="QA57" s="11"/>
      <c r="QB57" s="11"/>
      <c r="QC57" s="11"/>
      <c r="QD57" s="11"/>
      <c r="QE57" s="11"/>
      <c r="QF57" s="11"/>
      <c r="QG57" s="11"/>
      <c r="QH57" s="11"/>
      <c r="QI57" s="11"/>
      <c r="QJ57" s="11"/>
      <c r="QK57" s="11"/>
      <c r="QL57" s="11"/>
      <c r="QM57" s="11"/>
      <c r="QN57" s="11"/>
      <c r="QO57" s="11"/>
      <c r="QP57" s="11"/>
      <c r="QQ57" s="11"/>
      <c r="QR57" s="11"/>
      <c r="QS57" s="11"/>
      <c r="QT57" s="11"/>
      <c r="QU57" s="11"/>
      <c r="QV57" s="11"/>
      <c r="QW57" s="11"/>
      <c r="QX57" s="11"/>
      <c r="QY57" s="11"/>
      <c r="QZ57" s="11"/>
      <c r="RA57" s="11"/>
      <c r="RB57" s="11"/>
      <c r="RC57" s="11"/>
      <c r="RD57" s="11"/>
      <c r="RE57" s="11"/>
      <c r="RF57" s="11"/>
      <c r="RG57" s="11"/>
      <c r="RH57" s="11"/>
      <c r="RI57" s="11"/>
      <c r="RJ57" s="11"/>
      <c r="RK57" s="11"/>
      <c r="RL57" s="11"/>
      <c r="RM57" s="11"/>
      <c r="RN57" s="11"/>
      <c r="RO57" s="11"/>
      <c r="RP57" s="11"/>
      <c r="RQ57" s="11"/>
      <c r="RR57" s="11"/>
      <c r="RS57" s="11"/>
      <c r="RT57" s="11"/>
      <c r="RU57" s="11"/>
      <c r="RV57" s="11"/>
      <c r="RW57" s="11"/>
      <c r="RX57" s="11"/>
      <c r="RY57" s="11"/>
      <c r="RZ57" s="11"/>
      <c r="SA57" s="11"/>
      <c r="SB57" s="11"/>
      <c r="SC57" s="10"/>
      <c r="SD57" s="16"/>
      <c r="SE57" s="16"/>
      <c r="SF57" s="16"/>
      <c r="SG57" s="16"/>
      <c r="SH57" s="16"/>
      <c r="SI57" s="16"/>
      <c r="SJ57" s="16"/>
      <c r="SK57" s="28"/>
      <c r="SL57" s="16"/>
      <c r="SM57" s="63"/>
      <c r="SN57" s="64"/>
      <c r="SO57" s="64"/>
      <c r="SP57" s="64"/>
      <c r="SQ57" s="64"/>
      <c r="SR57" s="64"/>
      <c r="SS57" s="64"/>
      <c r="ST57" s="64"/>
      <c r="SU57" s="64"/>
      <c r="SV57" s="64"/>
      <c r="SW57" s="64"/>
      <c r="SX57" s="64"/>
      <c r="SY57" s="64"/>
      <c r="SZ57" s="64"/>
      <c r="TA57" s="65"/>
    </row>
    <row r="58" spans="1:521" ht="13.5" customHeight="1">
      <c r="A58" s="16"/>
      <c r="B58" s="27"/>
      <c r="C58" s="15"/>
      <c r="D58" s="15"/>
      <c r="E58" s="15"/>
      <c r="F58" s="15"/>
      <c r="G58" s="15"/>
      <c r="H58" s="15"/>
      <c r="I58" s="15"/>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15"/>
      <c r="DW58" s="15"/>
      <c r="DX58" s="15"/>
      <c r="DY58" s="15"/>
      <c r="DZ58" s="15"/>
      <c r="EA58" s="15"/>
      <c r="EB58" s="15"/>
      <c r="EC58" s="15"/>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15"/>
      <c r="IQ58" s="15"/>
      <c r="IR58" s="15"/>
      <c r="IS58" s="15"/>
      <c r="IT58" s="15"/>
      <c r="IU58" s="15"/>
      <c r="IV58" s="15"/>
      <c r="IW58" s="15"/>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15"/>
      <c r="NK58" s="15"/>
      <c r="NL58" s="15"/>
      <c r="NM58" s="15"/>
      <c r="NN58" s="15"/>
      <c r="NO58" s="15"/>
      <c r="NP58" s="15"/>
      <c r="NQ58" s="15"/>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5"/>
      <c r="SE58" s="15"/>
      <c r="SF58" s="15"/>
      <c r="SG58" s="15"/>
      <c r="SH58" s="15"/>
      <c r="SI58" s="15"/>
      <c r="SJ58" s="15"/>
      <c r="SK58" s="28"/>
      <c r="SL58" s="16"/>
      <c r="SM58" s="63"/>
      <c r="SN58" s="64"/>
      <c r="SO58" s="64"/>
      <c r="SP58" s="64"/>
      <c r="SQ58" s="64"/>
      <c r="SR58" s="64"/>
      <c r="SS58" s="64"/>
      <c r="ST58" s="64"/>
      <c r="SU58" s="64"/>
      <c r="SV58" s="64"/>
      <c r="SW58" s="64"/>
      <c r="SX58" s="64"/>
      <c r="SY58" s="64"/>
      <c r="SZ58" s="64"/>
      <c r="TA58" s="65"/>
    </row>
    <row r="59" spans="1:521" ht="13.5" customHeight="1">
      <c r="A59" s="16"/>
      <c r="B59" s="27"/>
      <c r="C59" s="15"/>
      <c r="D59" s="15"/>
      <c r="E59" s="15"/>
      <c r="F59" s="15"/>
      <c r="G59" s="15"/>
      <c r="H59" s="15"/>
      <c r="I59" s="15"/>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15"/>
      <c r="DW59" s="15"/>
      <c r="DX59" s="15"/>
      <c r="DY59" s="15"/>
      <c r="DZ59" s="15"/>
      <c r="EA59" s="15"/>
      <c r="EB59" s="15"/>
      <c r="EC59" s="15"/>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15"/>
      <c r="IQ59" s="15"/>
      <c r="IR59" s="15"/>
      <c r="IS59" s="15"/>
      <c r="IT59" s="15"/>
      <c r="IU59" s="15"/>
      <c r="IV59" s="15"/>
      <c r="IW59" s="15"/>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15"/>
      <c r="NK59" s="15"/>
      <c r="NL59" s="15"/>
      <c r="NM59" s="15"/>
      <c r="NN59" s="15"/>
      <c r="NO59" s="15"/>
      <c r="NP59" s="15"/>
      <c r="NQ59" s="15"/>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5"/>
      <c r="SE59" s="15"/>
      <c r="SF59" s="15"/>
      <c r="SG59" s="15"/>
      <c r="SH59" s="15"/>
      <c r="SI59" s="15"/>
      <c r="SJ59" s="15"/>
      <c r="SK59" s="28"/>
      <c r="SL59" s="16"/>
      <c r="SM59" s="63"/>
      <c r="SN59" s="64"/>
      <c r="SO59" s="64"/>
      <c r="SP59" s="64"/>
      <c r="SQ59" s="64"/>
      <c r="SR59" s="64"/>
      <c r="SS59" s="64"/>
      <c r="ST59" s="64"/>
      <c r="SU59" s="64"/>
      <c r="SV59" s="64"/>
      <c r="SW59" s="64"/>
      <c r="SX59" s="64"/>
      <c r="SY59" s="64"/>
      <c r="SZ59" s="64"/>
      <c r="TA59" s="65"/>
    </row>
    <row r="60" spans="1:521" ht="13.5" customHeight="1">
      <c r="A60" s="16"/>
      <c r="B60" s="27"/>
      <c r="C60" s="34"/>
      <c r="D60" s="34"/>
      <c r="E60" s="34"/>
      <c r="F60" s="34"/>
      <c r="G60" s="34"/>
      <c r="H60" s="34"/>
      <c r="I60" s="34"/>
      <c r="J60" s="34"/>
      <c r="K60" s="34"/>
      <c r="L60" s="34"/>
      <c r="M60" s="34"/>
      <c r="N60" s="34"/>
      <c r="O60" s="34"/>
      <c r="P60" s="34"/>
      <c r="Q60" s="34"/>
      <c r="R60" s="35"/>
      <c r="S60" s="34"/>
      <c r="T60" s="34"/>
      <c r="U60" s="34"/>
      <c r="V60" s="34"/>
      <c r="W60" s="34"/>
      <c r="X60" s="34"/>
      <c r="Y60" s="34"/>
      <c r="Z60" s="34"/>
      <c r="AA60" s="34"/>
      <c r="AB60" s="34"/>
      <c r="AC60" s="34"/>
      <c r="AD60" s="34"/>
      <c r="AE60" s="34"/>
      <c r="AF60" s="34"/>
      <c r="AG60" s="35"/>
      <c r="AH60" s="34"/>
      <c r="AI60" s="34"/>
      <c r="AJ60" s="34"/>
      <c r="AK60" s="34"/>
      <c r="AL60" s="34"/>
      <c r="AM60" s="34"/>
      <c r="AN60" s="34"/>
      <c r="AO60" s="34"/>
      <c r="AP60" s="34"/>
      <c r="AQ60" s="34"/>
      <c r="AR60" s="34"/>
      <c r="AS60" s="34"/>
      <c r="AT60" s="34"/>
      <c r="AU60" s="34"/>
      <c r="AV60" s="35"/>
      <c r="AW60" s="34"/>
      <c r="AX60" s="34"/>
      <c r="AY60" s="34"/>
      <c r="AZ60" s="34"/>
      <c r="BA60" s="34"/>
      <c r="BB60" s="34"/>
      <c r="BC60" s="34"/>
      <c r="BD60" s="34"/>
      <c r="BE60" s="34"/>
      <c r="BF60" s="34"/>
      <c r="BG60" s="34"/>
      <c r="BH60" s="34"/>
      <c r="BI60" s="34"/>
      <c r="BJ60" s="34"/>
      <c r="BK60" s="16"/>
      <c r="BL60" s="16"/>
      <c r="BM60" s="34"/>
      <c r="BN60" s="34"/>
      <c r="BO60" s="34"/>
      <c r="BP60" s="34"/>
      <c r="BQ60" s="34"/>
      <c r="BR60" s="34"/>
      <c r="BS60" s="34"/>
      <c r="BT60" s="34"/>
      <c r="BU60" s="34"/>
      <c r="BV60" s="34"/>
      <c r="BW60" s="34"/>
      <c r="BX60" s="34"/>
      <c r="BY60" s="34"/>
      <c r="BZ60" s="34"/>
      <c r="CA60" s="35"/>
      <c r="CB60" s="34"/>
      <c r="CC60" s="34"/>
      <c r="CD60" s="34"/>
      <c r="CE60" s="34"/>
      <c r="CF60" s="34"/>
      <c r="CG60" s="34"/>
      <c r="CH60" s="34"/>
      <c r="CI60" s="34"/>
      <c r="CJ60" s="34"/>
      <c r="CK60" s="34"/>
      <c r="CL60" s="34"/>
      <c r="CM60" s="34"/>
      <c r="CN60" s="34"/>
      <c r="CO60" s="34"/>
      <c r="CP60" s="35"/>
      <c r="CQ60" s="34"/>
      <c r="CR60" s="34"/>
      <c r="CS60" s="34"/>
      <c r="CT60" s="34"/>
      <c r="CU60" s="34"/>
      <c r="CV60" s="34"/>
      <c r="CW60" s="34"/>
      <c r="CX60" s="34"/>
      <c r="CY60" s="34"/>
      <c r="CZ60" s="34"/>
      <c r="DA60" s="34"/>
      <c r="DB60" s="34"/>
      <c r="DC60" s="34"/>
      <c r="DD60" s="34"/>
      <c r="DE60" s="35"/>
      <c r="DF60" s="34"/>
      <c r="DG60" s="34"/>
      <c r="DH60" s="34"/>
      <c r="DI60" s="34"/>
      <c r="DJ60" s="34"/>
      <c r="DK60" s="34"/>
      <c r="DL60" s="34"/>
      <c r="DM60" s="34"/>
      <c r="DN60" s="34"/>
      <c r="DO60" s="34"/>
      <c r="DP60" s="34"/>
      <c r="DQ60" s="34"/>
      <c r="DR60" s="34"/>
      <c r="DS60" s="34"/>
      <c r="DT60" s="16"/>
      <c r="DU60" s="16"/>
      <c r="DV60" s="34"/>
      <c r="DW60" s="34"/>
      <c r="DX60" s="34"/>
      <c r="DY60" s="34"/>
      <c r="DZ60" s="34"/>
      <c r="EA60" s="34"/>
      <c r="EB60" s="34"/>
      <c r="EC60" s="34"/>
      <c r="ED60" s="34"/>
      <c r="EE60" s="34"/>
      <c r="EF60" s="34"/>
      <c r="EG60" s="34"/>
      <c r="EH60" s="34"/>
      <c r="EI60" s="34"/>
      <c r="EJ60" s="34"/>
      <c r="EK60" s="35"/>
      <c r="EL60" s="34"/>
      <c r="EM60" s="34"/>
      <c r="EN60" s="34"/>
      <c r="EO60" s="34"/>
      <c r="EP60" s="34"/>
      <c r="EQ60" s="34"/>
      <c r="ER60" s="34"/>
      <c r="ES60" s="34"/>
      <c r="ET60" s="34"/>
      <c r="EU60" s="34"/>
      <c r="EV60" s="34"/>
      <c r="EW60" s="34"/>
      <c r="EX60" s="34"/>
      <c r="EY60" s="34"/>
      <c r="EZ60" s="35"/>
      <c r="FA60" s="34"/>
      <c r="FB60" s="34"/>
      <c r="FC60" s="34"/>
      <c r="FD60" s="34"/>
      <c r="FE60" s="34"/>
      <c r="FF60" s="34"/>
      <c r="FG60" s="34"/>
      <c r="FH60" s="34"/>
      <c r="FI60" s="34"/>
      <c r="FJ60" s="34"/>
      <c r="FK60" s="34"/>
      <c r="FL60" s="34"/>
      <c r="FM60" s="34"/>
      <c r="FN60" s="34"/>
      <c r="FO60" s="35"/>
      <c r="FP60" s="34"/>
      <c r="FQ60" s="34"/>
      <c r="FR60" s="34"/>
      <c r="FS60" s="34"/>
      <c r="FT60" s="34"/>
      <c r="FU60" s="34"/>
      <c r="FV60" s="34"/>
      <c r="FW60" s="34"/>
      <c r="FX60" s="34"/>
      <c r="FY60" s="34"/>
      <c r="FZ60" s="34"/>
      <c r="GA60" s="34"/>
      <c r="GB60" s="34"/>
      <c r="GC60" s="34"/>
      <c r="GD60" s="16"/>
      <c r="GE60" s="16"/>
      <c r="GF60" s="34"/>
      <c r="GG60" s="34"/>
      <c r="GH60" s="34"/>
      <c r="GI60" s="34"/>
      <c r="GJ60" s="34"/>
      <c r="GK60" s="34"/>
      <c r="GL60" s="34"/>
      <c r="GM60" s="34"/>
      <c r="GN60" s="34"/>
      <c r="GO60" s="34"/>
      <c r="GP60" s="34"/>
      <c r="GQ60" s="34"/>
      <c r="GR60" s="34"/>
      <c r="GS60" s="34"/>
      <c r="GT60" s="35"/>
      <c r="GU60" s="34"/>
      <c r="GV60" s="34"/>
      <c r="GW60" s="34"/>
      <c r="GX60" s="34"/>
      <c r="GY60" s="34"/>
      <c r="GZ60" s="34"/>
      <c r="HA60" s="34"/>
      <c r="HB60" s="34"/>
      <c r="HC60" s="34"/>
      <c r="HD60" s="34"/>
      <c r="HE60" s="34"/>
      <c r="HF60" s="34"/>
      <c r="HG60" s="34"/>
      <c r="HH60" s="34"/>
      <c r="HI60" s="35"/>
      <c r="HJ60" s="34"/>
      <c r="HK60" s="34"/>
      <c r="HL60" s="34"/>
      <c r="HM60" s="34"/>
      <c r="HN60" s="34"/>
      <c r="HO60" s="34"/>
      <c r="HP60" s="34"/>
      <c r="HQ60" s="34"/>
      <c r="HR60" s="34"/>
      <c r="HS60" s="34"/>
      <c r="HT60" s="34"/>
      <c r="HU60" s="34"/>
      <c r="HV60" s="34"/>
      <c r="HW60" s="34"/>
      <c r="HX60" s="35"/>
      <c r="HY60" s="34"/>
      <c r="HZ60" s="34"/>
      <c r="IA60" s="34"/>
      <c r="IB60" s="34"/>
      <c r="IC60" s="34"/>
      <c r="ID60" s="34"/>
      <c r="IE60" s="34"/>
      <c r="IF60" s="34"/>
      <c r="IG60" s="34"/>
      <c r="IH60" s="34"/>
      <c r="II60" s="34"/>
      <c r="IJ60" s="34"/>
      <c r="IK60" s="34"/>
      <c r="IL60" s="34"/>
      <c r="IM60" s="16"/>
      <c r="IN60" s="16"/>
      <c r="IO60" s="34"/>
      <c r="IP60" s="34"/>
      <c r="IQ60" s="34"/>
      <c r="IR60" s="34"/>
      <c r="IS60" s="34"/>
      <c r="IT60" s="34"/>
      <c r="IU60" s="34"/>
      <c r="IV60" s="34"/>
      <c r="IW60" s="34"/>
      <c r="IX60" s="34"/>
      <c r="IY60" s="34"/>
      <c r="IZ60" s="34"/>
      <c r="JA60" s="34"/>
      <c r="JB60" s="34"/>
      <c r="JC60" s="34"/>
      <c r="JD60" s="35"/>
      <c r="JE60" s="34"/>
      <c r="JF60" s="34"/>
      <c r="JG60" s="34"/>
      <c r="JH60" s="34"/>
      <c r="JI60" s="34"/>
      <c r="JJ60" s="34"/>
      <c r="JK60" s="34"/>
      <c r="JL60" s="34"/>
      <c r="JM60" s="34"/>
      <c r="JN60" s="34"/>
      <c r="JO60" s="34"/>
      <c r="JP60" s="34"/>
      <c r="JQ60" s="34"/>
      <c r="JR60" s="34"/>
      <c r="JS60" s="35"/>
      <c r="JT60" s="34"/>
      <c r="JU60" s="34"/>
      <c r="JV60" s="34"/>
      <c r="JW60" s="34"/>
      <c r="JX60" s="34"/>
      <c r="JY60" s="34"/>
      <c r="JZ60" s="34"/>
      <c r="KA60" s="34"/>
      <c r="KB60" s="34"/>
      <c r="KC60" s="34"/>
      <c r="KD60" s="34"/>
      <c r="KE60" s="34"/>
      <c r="KF60" s="34"/>
      <c r="KG60" s="34"/>
      <c r="KH60" s="35"/>
      <c r="KI60" s="34"/>
      <c r="KJ60" s="34"/>
      <c r="KK60" s="34"/>
      <c r="KL60" s="34"/>
      <c r="KM60" s="34"/>
      <c r="KN60" s="34"/>
      <c r="KO60" s="34"/>
      <c r="KP60" s="34"/>
      <c r="KQ60" s="34"/>
      <c r="KR60" s="34"/>
      <c r="KS60" s="34"/>
      <c r="KT60" s="34"/>
      <c r="KU60" s="34"/>
      <c r="KV60" s="34"/>
      <c r="KW60" s="16"/>
      <c r="KX60" s="16"/>
      <c r="KY60" s="34"/>
      <c r="KZ60" s="34"/>
      <c r="LA60" s="34"/>
      <c r="LB60" s="34"/>
      <c r="LC60" s="34"/>
      <c r="LD60" s="34"/>
      <c r="LE60" s="34"/>
      <c r="LF60" s="34"/>
      <c r="LG60" s="34"/>
      <c r="LH60" s="34"/>
      <c r="LI60" s="16"/>
      <c r="LJ60" s="16"/>
      <c r="LK60" s="34"/>
      <c r="LL60" s="34"/>
      <c r="LM60" s="34"/>
      <c r="LN60" s="34"/>
      <c r="LO60" s="34"/>
      <c r="LP60" s="34"/>
      <c r="LQ60" s="34"/>
      <c r="LR60" s="34"/>
      <c r="LS60" s="34"/>
      <c r="LT60" s="34"/>
      <c r="LU60" s="34"/>
      <c r="LV60" s="34"/>
      <c r="LW60" s="34"/>
      <c r="LX60" s="34"/>
      <c r="LY60" s="35"/>
      <c r="LZ60" s="34"/>
      <c r="MA60" s="34"/>
      <c r="MB60" s="34"/>
      <c r="MC60" s="34"/>
      <c r="MD60" s="34"/>
      <c r="ME60" s="34"/>
      <c r="MF60" s="34"/>
      <c r="MG60" s="34"/>
      <c r="MH60" s="34"/>
      <c r="MI60" s="34"/>
      <c r="MJ60" s="34"/>
      <c r="MK60" s="34"/>
      <c r="ML60" s="34"/>
      <c r="MM60" s="34"/>
      <c r="MN60" s="35"/>
      <c r="MO60" s="34"/>
      <c r="MP60" s="34"/>
      <c r="MQ60" s="34"/>
      <c r="MR60" s="34"/>
      <c r="MS60" s="34"/>
      <c r="MT60" s="34"/>
      <c r="MU60" s="34"/>
      <c r="MV60" s="34"/>
      <c r="MW60" s="34"/>
      <c r="MX60" s="34"/>
      <c r="MY60" s="34"/>
      <c r="MZ60" s="34"/>
      <c r="NA60" s="34"/>
      <c r="NB60" s="34"/>
      <c r="NC60" s="35"/>
      <c r="ND60" s="34"/>
      <c r="NE60" s="34"/>
      <c r="NF60" s="34"/>
      <c r="NG60" s="34"/>
      <c r="NH60" s="34"/>
      <c r="NI60" s="34"/>
      <c r="NJ60" s="34"/>
      <c r="NK60" s="34"/>
      <c r="NL60" s="34"/>
      <c r="NM60" s="34"/>
      <c r="NN60" s="34"/>
      <c r="NO60" s="34"/>
      <c r="NP60" s="34"/>
      <c r="NQ60" s="34"/>
      <c r="NR60" s="16"/>
      <c r="NS60" s="16"/>
      <c r="NT60" s="34"/>
      <c r="NU60" s="34"/>
      <c r="NV60" s="34"/>
      <c r="NW60" s="34"/>
      <c r="NX60" s="34"/>
      <c r="NY60" s="34"/>
      <c r="NZ60" s="34"/>
      <c r="OA60" s="34"/>
      <c r="OB60" s="34"/>
      <c r="OC60" s="34"/>
      <c r="OD60" s="34"/>
      <c r="OE60" s="34"/>
      <c r="OF60" s="34"/>
      <c r="OG60" s="34"/>
      <c r="OH60" s="34"/>
      <c r="OI60" s="35"/>
      <c r="OJ60" s="34"/>
      <c r="OK60" s="34"/>
      <c r="OL60" s="34"/>
      <c r="OM60" s="34"/>
      <c r="ON60" s="34"/>
      <c r="OO60" s="34"/>
      <c r="OP60" s="34"/>
      <c r="OQ60" s="34"/>
      <c r="OR60" s="34"/>
      <c r="OS60" s="34"/>
      <c r="OT60" s="34"/>
      <c r="OU60" s="34"/>
      <c r="OV60" s="34"/>
      <c r="OW60" s="34"/>
      <c r="OX60" s="35"/>
      <c r="OY60" s="34"/>
      <c r="OZ60" s="34"/>
      <c r="PA60" s="34"/>
      <c r="PB60" s="34"/>
      <c r="PC60" s="34"/>
      <c r="PD60" s="34"/>
      <c r="PE60" s="34"/>
      <c r="PF60" s="34"/>
      <c r="PG60" s="34"/>
      <c r="PH60" s="34"/>
      <c r="PI60" s="34"/>
      <c r="PJ60" s="34"/>
      <c r="PK60" s="34"/>
      <c r="PL60" s="34"/>
      <c r="PM60" s="35"/>
      <c r="PN60" s="34"/>
      <c r="PO60" s="34"/>
      <c r="PP60" s="34"/>
      <c r="PQ60" s="34"/>
      <c r="PR60" s="34"/>
      <c r="PS60" s="34"/>
      <c r="PT60" s="34"/>
      <c r="PU60" s="34"/>
      <c r="PV60" s="34"/>
      <c r="PW60" s="34"/>
      <c r="PX60" s="34"/>
      <c r="PY60" s="34"/>
      <c r="PZ60" s="34"/>
      <c r="QA60" s="34"/>
      <c r="QB60" s="16"/>
      <c r="QC60" s="16"/>
      <c r="QD60" s="34"/>
      <c r="QE60" s="34"/>
      <c r="QF60" s="34"/>
      <c r="QG60" s="34"/>
      <c r="QH60" s="34"/>
      <c r="QI60" s="34"/>
      <c r="QJ60" s="34"/>
      <c r="QK60" s="34"/>
      <c r="QL60" s="34"/>
      <c r="QM60" s="34"/>
      <c r="QN60" s="34"/>
      <c r="QO60" s="34"/>
      <c r="QP60" s="34"/>
      <c r="QQ60" s="34"/>
      <c r="QR60" s="35"/>
      <c r="QS60" s="34"/>
      <c r="QT60" s="34"/>
      <c r="QU60" s="34"/>
      <c r="QV60" s="34"/>
      <c r="QW60" s="34"/>
      <c r="QX60" s="34"/>
      <c r="QY60" s="34"/>
      <c r="QZ60" s="34"/>
      <c r="RA60" s="34"/>
      <c r="RB60" s="34"/>
      <c r="RC60" s="34"/>
      <c r="RD60" s="34"/>
      <c r="RE60" s="34"/>
      <c r="RF60" s="34"/>
      <c r="RG60" s="35"/>
      <c r="RH60" s="34"/>
      <c r="RI60" s="34"/>
      <c r="RJ60" s="34"/>
      <c r="RK60" s="34"/>
      <c r="RL60" s="34"/>
      <c r="RM60" s="34"/>
      <c r="RN60" s="34"/>
      <c r="RO60" s="34"/>
      <c r="RP60" s="34"/>
      <c r="RQ60" s="34"/>
      <c r="RR60" s="34"/>
      <c r="RS60" s="34"/>
      <c r="RT60" s="34"/>
      <c r="RU60" s="34"/>
      <c r="RV60" s="35"/>
      <c r="RW60" s="34"/>
      <c r="RX60" s="34"/>
      <c r="RY60" s="34"/>
      <c r="RZ60" s="34"/>
      <c r="SA60" s="34"/>
      <c r="SB60" s="34"/>
      <c r="SC60" s="34"/>
      <c r="SD60" s="34"/>
      <c r="SE60" s="34"/>
      <c r="SF60" s="34"/>
      <c r="SG60" s="34"/>
      <c r="SH60" s="34"/>
      <c r="SI60" s="34"/>
      <c r="SJ60" s="34"/>
      <c r="SK60" s="28"/>
      <c r="SL60" s="16"/>
      <c r="SM60" s="63"/>
      <c r="SN60" s="64"/>
      <c r="SO60" s="64"/>
      <c r="SP60" s="64"/>
      <c r="SQ60" s="64"/>
      <c r="SR60" s="64"/>
      <c r="SS60" s="64"/>
      <c r="ST60" s="64"/>
      <c r="SU60" s="64"/>
      <c r="SV60" s="64"/>
      <c r="SW60" s="64"/>
      <c r="SX60" s="64"/>
      <c r="SY60" s="64"/>
      <c r="SZ60" s="64"/>
      <c r="TA60" s="65"/>
    </row>
    <row r="61" spans="1:521" ht="13.5" customHeight="1">
      <c r="A61" s="16"/>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37"/>
      <c r="BZ61" s="37"/>
      <c r="CA61" s="37"/>
      <c r="CB61" s="37"/>
      <c r="CC61" s="37"/>
      <c r="CD61" s="37"/>
      <c r="CE61" s="37"/>
      <c r="CF61" s="37"/>
      <c r="CG61" s="37"/>
      <c r="CH61" s="37"/>
      <c r="CI61" s="37"/>
      <c r="CJ61" s="37"/>
      <c r="CK61" s="37"/>
      <c r="CL61" s="37"/>
      <c r="CM61" s="37"/>
      <c r="CN61" s="37"/>
      <c r="CO61" s="37"/>
      <c r="CP61" s="37"/>
      <c r="CQ61" s="37"/>
      <c r="CR61" s="37"/>
      <c r="CS61" s="37"/>
      <c r="CT61" s="37"/>
      <c r="CU61" s="37"/>
      <c r="CV61" s="37"/>
      <c r="CW61" s="37"/>
      <c r="CX61" s="37"/>
      <c r="CY61" s="37"/>
      <c r="CZ61" s="37"/>
      <c r="DA61" s="37"/>
      <c r="DB61" s="37"/>
      <c r="DC61" s="37"/>
      <c r="DD61" s="37"/>
      <c r="DE61" s="37"/>
      <c r="DF61" s="37"/>
      <c r="DG61" s="37"/>
      <c r="DH61" s="37"/>
      <c r="DI61" s="37"/>
      <c r="DJ61" s="37"/>
      <c r="DK61" s="37"/>
      <c r="DL61" s="37"/>
      <c r="DM61" s="37"/>
      <c r="DN61" s="37"/>
      <c r="DO61" s="37"/>
      <c r="DP61" s="37"/>
      <c r="DQ61" s="37"/>
      <c r="DR61" s="37"/>
      <c r="DS61" s="37"/>
      <c r="DT61" s="37"/>
      <c r="DU61" s="37"/>
      <c r="DV61" s="37"/>
      <c r="DW61" s="37"/>
      <c r="DX61" s="37"/>
      <c r="DY61" s="37"/>
      <c r="DZ61" s="37"/>
      <c r="EA61" s="37"/>
      <c r="EB61" s="37"/>
      <c r="EC61" s="37"/>
      <c r="ED61" s="37"/>
      <c r="EE61" s="37"/>
      <c r="EF61" s="37"/>
      <c r="EG61" s="37"/>
      <c r="EH61" s="37"/>
      <c r="EI61" s="37"/>
      <c r="EJ61" s="37"/>
      <c r="EK61" s="37"/>
      <c r="EL61" s="37"/>
      <c r="EM61" s="37"/>
      <c r="EN61" s="37"/>
      <c r="EO61" s="37"/>
      <c r="EP61" s="37"/>
      <c r="EQ61" s="37"/>
      <c r="ER61" s="37"/>
      <c r="ES61" s="37"/>
      <c r="ET61" s="37"/>
      <c r="EU61" s="37"/>
      <c r="EV61" s="37"/>
      <c r="EW61" s="37"/>
      <c r="EX61" s="37"/>
      <c r="EY61" s="37"/>
      <c r="EZ61" s="37"/>
      <c r="FA61" s="37"/>
      <c r="FB61" s="37"/>
      <c r="FC61" s="37"/>
      <c r="FD61" s="37"/>
      <c r="FE61" s="37"/>
      <c r="FF61" s="37"/>
      <c r="FG61" s="37"/>
      <c r="FH61" s="37"/>
      <c r="FI61" s="37"/>
      <c r="FJ61" s="37"/>
      <c r="FK61" s="37"/>
      <c r="FL61" s="37"/>
      <c r="FM61" s="37"/>
      <c r="FN61" s="37"/>
      <c r="FO61" s="37"/>
      <c r="FP61" s="37"/>
      <c r="FQ61" s="37"/>
      <c r="FR61" s="37"/>
      <c r="FS61" s="37"/>
      <c r="FT61" s="37"/>
      <c r="FU61" s="37"/>
      <c r="FV61" s="37"/>
      <c r="FW61" s="37"/>
      <c r="FX61" s="37"/>
      <c r="FY61" s="37"/>
      <c r="FZ61" s="37"/>
      <c r="GA61" s="37"/>
      <c r="GB61" s="37"/>
      <c r="GC61" s="37"/>
      <c r="GD61" s="37"/>
      <c r="GE61" s="37"/>
      <c r="GF61" s="37"/>
      <c r="GG61" s="37"/>
      <c r="GH61" s="37"/>
      <c r="GI61" s="37"/>
      <c r="GJ61" s="37"/>
      <c r="GK61" s="37"/>
      <c r="GL61" s="37"/>
      <c r="GM61" s="37"/>
      <c r="GN61" s="37"/>
      <c r="GO61" s="37"/>
      <c r="GP61" s="37"/>
      <c r="GQ61" s="37"/>
      <c r="GR61" s="37"/>
      <c r="GS61" s="37"/>
      <c r="GT61" s="37"/>
      <c r="GU61" s="37"/>
      <c r="GV61" s="37"/>
      <c r="GW61" s="37"/>
      <c r="GX61" s="37"/>
      <c r="GY61" s="37"/>
      <c r="GZ61" s="37"/>
      <c r="HA61" s="37"/>
      <c r="HB61" s="37"/>
      <c r="HC61" s="37"/>
      <c r="HD61" s="37"/>
      <c r="HE61" s="37"/>
      <c r="HF61" s="37"/>
      <c r="HG61" s="37"/>
      <c r="HH61" s="37"/>
      <c r="HI61" s="37"/>
      <c r="HJ61" s="37"/>
      <c r="HK61" s="37"/>
      <c r="HL61" s="37"/>
      <c r="HM61" s="37"/>
      <c r="HN61" s="37"/>
      <c r="HO61" s="37"/>
      <c r="HP61" s="37"/>
      <c r="HQ61" s="37"/>
      <c r="HR61" s="37"/>
      <c r="HS61" s="37"/>
      <c r="HT61" s="37"/>
      <c r="HU61" s="37"/>
      <c r="HV61" s="37"/>
      <c r="HW61" s="37"/>
      <c r="HX61" s="37"/>
      <c r="HY61" s="37"/>
      <c r="HZ61" s="37"/>
      <c r="IA61" s="37"/>
      <c r="IB61" s="37"/>
      <c r="IC61" s="37"/>
      <c r="ID61" s="37"/>
      <c r="IE61" s="37"/>
      <c r="IF61" s="37"/>
      <c r="IG61" s="37"/>
      <c r="IH61" s="37"/>
      <c r="II61" s="37"/>
      <c r="IJ61" s="37"/>
      <c r="IK61" s="37"/>
      <c r="IL61" s="37"/>
      <c r="IM61" s="37"/>
      <c r="IN61" s="37"/>
      <c r="IO61" s="37"/>
      <c r="IP61" s="37"/>
      <c r="IQ61" s="37"/>
      <c r="IR61" s="37"/>
      <c r="IS61" s="37"/>
      <c r="IT61" s="37"/>
      <c r="IU61" s="37"/>
      <c r="IV61" s="37"/>
      <c r="IW61" s="37"/>
      <c r="IX61" s="37"/>
      <c r="IY61" s="37"/>
      <c r="IZ61" s="37"/>
      <c r="JA61" s="37"/>
      <c r="JB61" s="37"/>
      <c r="JC61" s="37"/>
      <c r="JD61" s="37"/>
      <c r="JE61" s="37"/>
      <c r="JF61" s="37"/>
      <c r="JG61" s="37"/>
      <c r="JH61" s="37"/>
      <c r="JI61" s="37"/>
      <c r="JJ61" s="37"/>
      <c r="JK61" s="37"/>
      <c r="JL61" s="37"/>
      <c r="JM61" s="37"/>
      <c r="JN61" s="37"/>
      <c r="JO61" s="37"/>
      <c r="JP61" s="37"/>
      <c r="JQ61" s="37"/>
      <c r="JR61" s="37"/>
      <c r="JS61" s="37"/>
      <c r="JT61" s="37"/>
      <c r="JU61" s="37"/>
      <c r="JV61" s="37"/>
      <c r="JW61" s="37"/>
      <c r="JX61" s="37"/>
      <c r="JY61" s="37"/>
      <c r="JZ61" s="37"/>
      <c r="KA61" s="37"/>
      <c r="KB61" s="37"/>
      <c r="KC61" s="37"/>
      <c r="KD61" s="37"/>
      <c r="KE61" s="37"/>
      <c r="KF61" s="37"/>
      <c r="KG61" s="37"/>
      <c r="KH61" s="37"/>
      <c r="KI61" s="37"/>
      <c r="KJ61" s="37"/>
      <c r="KK61" s="37"/>
      <c r="KL61" s="37"/>
      <c r="KM61" s="37"/>
      <c r="KN61" s="37"/>
      <c r="KO61" s="37"/>
      <c r="KP61" s="37"/>
      <c r="KQ61" s="37"/>
      <c r="KR61" s="37"/>
      <c r="KS61" s="37"/>
      <c r="KT61" s="37"/>
      <c r="KU61" s="37"/>
      <c r="KV61" s="37"/>
      <c r="KW61" s="37"/>
      <c r="KX61" s="37"/>
      <c r="KY61" s="37"/>
      <c r="KZ61" s="37"/>
      <c r="LA61" s="37"/>
      <c r="LB61" s="37"/>
      <c r="LC61" s="37"/>
      <c r="LD61" s="37"/>
      <c r="LE61" s="37"/>
      <c r="LF61" s="37"/>
      <c r="LG61" s="37"/>
      <c r="LH61" s="37"/>
      <c r="LI61" s="37"/>
      <c r="LJ61" s="37"/>
      <c r="LK61" s="37"/>
      <c r="LL61" s="37"/>
      <c r="LM61" s="37"/>
      <c r="LN61" s="37"/>
      <c r="LO61" s="37"/>
      <c r="LP61" s="37"/>
      <c r="LQ61" s="37"/>
      <c r="LR61" s="37"/>
      <c r="LS61" s="37"/>
      <c r="LT61" s="37"/>
      <c r="LU61" s="37"/>
      <c r="LV61" s="37"/>
      <c r="LW61" s="37"/>
      <c r="LX61" s="37"/>
      <c r="LY61" s="37"/>
      <c r="LZ61" s="37"/>
      <c r="MA61" s="37"/>
      <c r="MB61" s="37"/>
      <c r="MC61" s="37"/>
      <c r="MD61" s="37"/>
      <c r="ME61" s="37"/>
      <c r="MF61" s="37"/>
      <c r="MG61" s="37"/>
      <c r="MH61" s="37"/>
      <c r="MI61" s="37"/>
      <c r="MJ61" s="37"/>
      <c r="MK61" s="37"/>
      <c r="ML61" s="37"/>
      <c r="MM61" s="37"/>
      <c r="MN61" s="37"/>
      <c r="MO61" s="37"/>
      <c r="MP61" s="37"/>
      <c r="MQ61" s="37"/>
      <c r="MR61" s="37"/>
      <c r="MS61" s="37"/>
      <c r="MT61" s="37"/>
      <c r="MU61" s="37"/>
      <c r="MV61" s="37"/>
      <c r="MW61" s="37"/>
      <c r="MX61" s="37"/>
      <c r="MY61" s="37"/>
      <c r="MZ61" s="37"/>
      <c r="NA61" s="37"/>
      <c r="NB61" s="37"/>
      <c r="NC61" s="37"/>
      <c r="ND61" s="37"/>
      <c r="NE61" s="37"/>
      <c r="NF61" s="37"/>
      <c r="NG61" s="37"/>
      <c r="NH61" s="37"/>
      <c r="NI61" s="37"/>
      <c r="NJ61" s="37"/>
      <c r="NK61" s="37"/>
      <c r="NL61" s="37"/>
      <c r="NM61" s="37"/>
      <c r="NN61" s="37"/>
      <c r="NO61" s="37"/>
      <c r="NP61" s="37"/>
      <c r="NQ61" s="37"/>
      <c r="NR61" s="37"/>
      <c r="NS61" s="37"/>
      <c r="NT61" s="37"/>
      <c r="NU61" s="37"/>
      <c r="NV61" s="37"/>
      <c r="NW61" s="37"/>
      <c r="NX61" s="37"/>
      <c r="NY61" s="37"/>
      <c r="NZ61" s="37"/>
      <c r="OA61" s="37"/>
      <c r="OB61" s="37"/>
      <c r="OC61" s="37"/>
      <c r="OD61" s="37"/>
      <c r="OE61" s="37"/>
      <c r="OF61" s="37"/>
      <c r="OG61" s="37"/>
      <c r="OH61" s="37"/>
      <c r="OI61" s="37"/>
      <c r="OJ61" s="37"/>
      <c r="OK61" s="37"/>
      <c r="OL61" s="37"/>
      <c r="OM61" s="37"/>
      <c r="ON61" s="37"/>
      <c r="OO61" s="37"/>
      <c r="OP61" s="37"/>
      <c r="OQ61" s="37"/>
      <c r="OR61" s="37"/>
      <c r="OS61" s="37"/>
      <c r="OT61" s="37"/>
      <c r="OU61" s="37"/>
      <c r="OV61" s="37"/>
      <c r="OW61" s="37"/>
      <c r="OX61" s="37"/>
      <c r="OY61" s="37"/>
      <c r="OZ61" s="37"/>
      <c r="PA61" s="37"/>
      <c r="PB61" s="37"/>
      <c r="PC61" s="37"/>
      <c r="PD61" s="37"/>
      <c r="PE61" s="37"/>
      <c r="PF61" s="37"/>
      <c r="PG61" s="37"/>
      <c r="PH61" s="37"/>
      <c r="PI61" s="37"/>
      <c r="PJ61" s="37"/>
      <c r="PK61" s="37"/>
      <c r="PL61" s="37"/>
      <c r="PM61" s="37"/>
      <c r="PN61" s="37"/>
      <c r="PO61" s="37"/>
      <c r="PP61" s="37"/>
      <c r="PQ61" s="37"/>
      <c r="PR61" s="37"/>
      <c r="PS61" s="37"/>
      <c r="PT61" s="37"/>
      <c r="PU61" s="37"/>
      <c r="PV61" s="37"/>
      <c r="PW61" s="37"/>
      <c r="PX61" s="37"/>
      <c r="PY61" s="37"/>
      <c r="PZ61" s="37"/>
      <c r="QA61" s="37"/>
      <c r="QB61" s="37"/>
      <c r="QC61" s="37"/>
      <c r="QD61" s="37"/>
      <c r="QE61" s="37"/>
      <c r="QF61" s="37"/>
      <c r="QG61" s="37"/>
      <c r="QH61" s="37"/>
      <c r="QI61" s="37"/>
      <c r="QJ61" s="37"/>
      <c r="QK61" s="37"/>
      <c r="QL61" s="37"/>
      <c r="QM61" s="37"/>
      <c r="QN61" s="37"/>
      <c r="QO61" s="37"/>
      <c r="QP61" s="37"/>
      <c r="QQ61" s="37"/>
      <c r="QR61" s="37"/>
      <c r="QS61" s="37"/>
      <c r="QT61" s="37"/>
      <c r="QU61" s="37"/>
      <c r="QV61" s="37"/>
      <c r="QW61" s="37"/>
      <c r="QX61" s="37"/>
      <c r="QY61" s="37"/>
      <c r="QZ61" s="37"/>
      <c r="RA61" s="37"/>
      <c r="RB61" s="37"/>
      <c r="RC61" s="37"/>
      <c r="RD61" s="37"/>
      <c r="RE61" s="37"/>
      <c r="RF61" s="37"/>
      <c r="RG61" s="37"/>
      <c r="RH61" s="37"/>
      <c r="RI61" s="37"/>
      <c r="RJ61" s="37"/>
      <c r="RK61" s="37"/>
      <c r="RL61" s="37"/>
      <c r="RM61" s="37"/>
      <c r="RN61" s="37"/>
      <c r="RO61" s="37"/>
      <c r="RP61" s="37"/>
      <c r="RQ61" s="37"/>
      <c r="RR61" s="37"/>
      <c r="RS61" s="37"/>
      <c r="RT61" s="37"/>
      <c r="RU61" s="37"/>
      <c r="RV61" s="37"/>
      <c r="RW61" s="37"/>
      <c r="RX61" s="37"/>
      <c r="RY61" s="37"/>
      <c r="RZ61" s="37"/>
      <c r="SA61" s="37"/>
      <c r="SB61" s="37"/>
      <c r="SC61" s="37"/>
      <c r="SD61" s="37"/>
      <c r="SE61" s="37"/>
      <c r="SF61" s="37"/>
      <c r="SG61" s="37"/>
      <c r="SH61" s="37"/>
      <c r="SI61" s="37"/>
      <c r="SJ61" s="37"/>
      <c r="SK61" s="38"/>
      <c r="SL61" s="16"/>
      <c r="SM61" s="63"/>
      <c r="SN61" s="64"/>
      <c r="SO61" s="64"/>
      <c r="SP61" s="64"/>
      <c r="SQ61" s="64"/>
      <c r="SR61" s="64"/>
      <c r="SS61" s="64"/>
      <c r="ST61" s="64"/>
      <c r="SU61" s="64"/>
      <c r="SV61" s="64"/>
      <c r="SW61" s="64"/>
      <c r="SX61" s="64"/>
      <c r="SY61" s="64"/>
      <c r="SZ61" s="64"/>
      <c r="TA61" s="65"/>
    </row>
    <row r="62" spans="1:521" ht="13.5" customHeight="1">
      <c r="A62" s="16"/>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16"/>
      <c r="SM62" s="63"/>
      <c r="SN62" s="64"/>
      <c r="SO62" s="64"/>
      <c r="SP62" s="64"/>
      <c r="SQ62" s="64"/>
      <c r="SR62" s="64"/>
      <c r="SS62" s="64"/>
      <c r="ST62" s="64"/>
      <c r="SU62" s="64"/>
      <c r="SV62" s="64"/>
      <c r="SW62" s="64"/>
      <c r="SX62" s="64"/>
      <c r="SY62" s="64"/>
      <c r="SZ62" s="64"/>
      <c r="TA62" s="65"/>
    </row>
    <row r="63" spans="1:521" ht="13.5" customHeight="1">
      <c r="A63" s="16"/>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16"/>
      <c r="SM63" s="63"/>
      <c r="SN63" s="64"/>
      <c r="SO63" s="64"/>
      <c r="SP63" s="64"/>
      <c r="SQ63" s="64"/>
      <c r="SR63" s="64"/>
      <c r="SS63" s="64"/>
      <c r="ST63" s="64"/>
      <c r="SU63" s="64"/>
      <c r="SV63" s="64"/>
      <c r="SW63" s="64"/>
      <c r="SX63" s="64"/>
      <c r="SY63" s="64"/>
      <c r="SZ63" s="64"/>
      <c r="TA63" s="65"/>
    </row>
    <row r="64" spans="1:521" ht="13.5" customHeight="1">
      <c r="A64" s="16"/>
      <c r="B64" s="27"/>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c r="FH64" s="16"/>
      <c r="FI64" s="16"/>
      <c r="FJ64" s="16"/>
      <c r="FK64" s="16"/>
      <c r="FL64" s="16"/>
      <c r="FM64" s="16"/>
      <c r="FN64" s="16"/>
      <c r="FO64" s="16"/>
      <c r="FP64" s="16"/>
      <c r="FQ64" s="16"/>
      <c r="FR64" s="16"/>
      <c r="FS64" s="16"/>
      <c r="FT64" s="16"/>
      <c r="FU64" s="16"/>
      <c r="FV64" s="16"/>
      <c r="FW64" s="16"/>
      <c r="FX64" s="16"/>
      <c r="FY64" s="16"/>
      <c r="FZ64" s="16"/>
      <c r="GA64" s="16"/>
      <c r="GB64" s="16"/>
      <c r="GC64" s="16"/>
      <c r="GD64" s="16"/>
      <c r="GE64" s="16"/>
      <c r="GF64" s="16"/>
      <c r="GG64" s="16"/>
      <c r="GH64" s="16"/>
      <c r="GI64" s="16"/>
      <c r="GJ64" s="16"/>
      <c r="GK64" s="16"/>
      <c r="GL64" s="16"/>
      <c r="GM64" s="16"/>
      <c r="GN64" s="16"/>
      <c r="GO64" s="16"/>
      <c r="GP64" s="16"/>
      <c r="GQ64" s="16"/>
      <c r="GR64" s="16"/>
      <c r="GS64" s="16"/>
      <c r="GT64" s="16"/>
      <c r="GU64" s="16"/>
      <c r="GV64" s="16"/>
      <c r="GW64" s="16"/>
      <c r="GX64" s="16"/>
      <c r="GY64" s="16"/>
      <c r="GZ64" s="16"/>
      <c r="HA64" s="16"/>
      <c r="HB64" s="16"/>
      <c r="HC64" s="16"/>
      <c r="HD64" s="16"/>
      <c r="HE64" s="16"/>
      <c r="HF64" s="16"/>
      <c r="HG64" s="16"/>
      <c r="HH64" s="16"/>
      <c r="HI64" s="16"/>
      <c r="HJ64" s="16"/>
      <c r="HK64" s="16"/>
      <c r="HL64" s="16"/>
      <c r="HM64" s="16"/>
      <c r="HN64" s="16"/>
      <c r="HO64" s="16"/>
      <c r="HP64" s="16"/>
      <c r="HQ64" s="16"/>
      <c r="HR64" s="16"/>
      <c r="HS64" s="16"/>
      <c r="HT64" s="16"/>
      <c r="HU64" s="16"/>
      <c r="HV64" s="16"/>
      <c r="HW64" s="16"/>
      <c r="HX64" s="16"/>
      <c r="HY64" s="16"/>
      <c r="HZ64" s="16"/>
      <c r="IA64" s="16"/>
      <c r="IB64" s="16"/>
      <c r="IC64" s="16"/>
      <c r="ID64" s="16"/>
      <c r="IE64" s="16"/>
      <c r="IF64" s="16"/>
      <c r="IG64" s="16"/>
      <c r="IH64" s="16"/>
      <c r="II64" s="16"/>
      <c r="IJ64" s="16"/>
      <c r="IK64" s="16"/>
      <c r="IL64" s="16"/>
      <c r="IM64" s="16"/>
      <c r="IN64" s="16"/>
      <c r="IO64" s="16"/>
      <c r="IP64" s="16"/>
      <c r="IQ64" s="16"/>
      <c r="IR64" s="16"/>
      <c r="IS64" s="16"/>
      <c r="IT64" s="16"/>
      <c r="IU64" s="16"/>
      <c r="IV64" s="16"/>
      <c r="IW64" s="16"/>
      <c r="IX64" s="16"/>
      <c r="IY64" s="16"/>
      <c r="IZ64" s="16"/>
      <c r="JA64" s="16"/>
      <c r="JB64" s="16"/>
      <c r="JC64" s="16"/>
      <c r="JD64" s="16"/>
      <c r="JE64" s="16"/>
      <c r="JF64" s="16"/>
      <c r="JG64" s="16"/>
      <c r="JH64" s="16"/>
      <c r="JI64" s="16"/>
      <c r="JJ64" s="16"/>
      <c r="JK64" s="16"/>
      <c r="JL64" s="16"/>
      <c r="JM64" s="16"/>
      <c r="JN64" s="16"/>
      <c r="JO64" s="16"/>
      <c r="JP64" s="16"/>
      <c r="JQ64" s="16"/>
      <c r="JR64" s="16"/>
      <c r="JS64" s="16"/>
      <c r="JT64" s="16"/>
      <c r="JU64" s="16"/>
      <c r="JV64" s="16"/>
      <c r="JW64" s="16"/>
      <c r="JX64" s="16"/>
      <c r="JY64" s="16"/>
      <c r="JZ64" s="16"/>
      <c r="KA64" s="16"/>
      <c r="KB64" s="16"/>
      <c r="KC64" s="16"/>
      <c r="KD64" s="16"/>
      <c r="KE64" s="16"/>
      <c r="KF64" s="16"/>
      <c r="KG64" s="16"/>
      <c r="KH64" s="16"/>
      <c r="KI64" s="16"/>
      <c r="KJ64" s="16"/>
      <c r="KK64" s="16"/>
      <c r="KL64" s="16"/>
      <c r="KM64" s="16"/>
      <c r="KN64" s="16"/>
      <c r="KO64" s="16"/>
      <c r="KP64" s="16"/>
      <c r="KQ64" s="16"/>
      <c r="KR64" s="16"/>
      <c r="KS64" s="16"/>
      <c r="KT64" s="16"/>
      <c r="KU64" s="16"/>
      <c r="KV64" s="16"/>
      <c r="KW64" s="16"/>
      <c r="KX64" s="16"/>
      <c r="KY64" s="16"/>
      <c r="KZ64" s="16"/>
      <c r="LA64" s="16"/>
      <c r="LB64" s="16"/>
      <c r="LC64" s="16"/>
      <c r="LD64" s="16"/>
      <c r="LE64" s="16"/>
      <c r="LF64" s="16"/>
      <c r="LG64" s="16"/>
      <c r="LH64" s="16"/>
      <c r="LI64" s="16"/>
      <c r="LJ64" s="16"/>
      <c r="LK64" s="16"/>
      <c r="LL64" s="16"/>
      <c r="LM64" s="16"/>
      <c r="LN64" s="16"/>
      <c r="LO64" s="16"/>
      <c r="LP64" s="16"/>
      <c r="LQ64" s="16"/>
      <c r="LR64" s="16"/>
      <c r="LS64" s="16"/>
      <c r="LT64" s="16"/>
      <c r="LU64" s="16"/>
      <c r="LV64" s="16"/>
      <c r="LW64" s="16"/>
      <c r="LX64" s="16"/>
      <c r="LY64" s="16"/>
      <c r="LZ64" s="16"/>
      <c r="MA64" s="16"/>
      <c r="MB64" s="16"/>
      <c r="MC64" s="16"/>
      <c r="MD64" s="16"/>
      <c r="ME64" s="16"/>
      <c r="MF64" s="16"/>
      <c r="MG64" s="16"/>
      <c r="MH64" s="16"/>
      <c r="MI64" s="16"/>
      <c r="MJ64" s="16"/>
      <c r="MK64" s="16"/>
      <c r="ML64" s="16"/>
      <c r="MM64" s="16"/>
      <c r="MN64" s="16"/>
      <c r="MO64" s="16"/>
      <c r="MP64" s="16"/>
      <c r="MQ64" s="16"/>
      <c r="MR64" s="16"/>
      <c r="MS64" s="16"/>
      <c r="MT64" s="16"/>
      <c r="MU64" s="16"/>
      <c r="MV64" s="16"/>
      <c r="MW64" s="16"/>
      <c r="MX64" s="16"/>
      <c r="MY64" s="16"/>
      <c r="MZ64" s="16"/>
      <c r="NA64" s="16"/>
      <c r="NB64" s="16"/>
      <c r="NC64" s="16"/>
      <c r="ND64" s="16"/>
      <c r="NE64" s="16"/>
      <c r="NF64" s="16"/>
      <c r="NG64" s="16"/>
      <c r="NH64" s="16"/>
      <c r="NI64" s="16"/>
      <c r="NJ64" s="16"/>
      <c r="NK64" s="16"/>
      <c r="NL64" s="16"/>
      <c r="NM64" s="16"/>
      <c r="NN64" s="16"/>
      <c r="NO64" s="16"/>
      <c r="NP64" s="16"/>
      <c r="NQ64" s="16"/>
      <c r="NR64" s="16"/>
      <c r="NS64" s="16"/>
      <c r="NT64" s="16"/>
      <c r="NU64" s="16"/>
      <c r="NV64" s="16"/>
      <c r="NW64" s="16"/>
      <c r="NX64" s="16"/>
      <c r="NY64" s="16"/>
      <c r="NZ64" s="16"/>
      <c r="OA64" s="16"/>
      <c r="OB64" s="16"/>
      <c r="OC64" s="16"/>
      <c r="OD64" s="16"/>
      <c r="OE64" s="16"/>
      <c r="OF64" s="16"/>
      <c r="OG64" s="16"/>
      <c r="OH64" s="16"/>
      <c r="OI64" s="16"/>
      <c r="OJ64" s="16"/>
      <c r="OK64" s="16"/>
      <c r="OL64" s="16"/>
      <c r="OM64" s="16"/>
      <c r="ON64" s="16"/>
      <c r="OO64" s="16"/>
      <c r="OP64" s="16"/>
      <c r="OQ64" s="16"/>
      <c r="OR64" s="16"/>
      <c r="OS64" s="16"/>
      <c r="OT64" s="16"/>
      <c r="OU64" s="16"/>
      <c r="OV64" s="16"/>
      <c r="OW64" s="16"/>
      <c r="OX64" s="16"/>
      <c r="OY64" s="16"/>
      <c r="OZ64" s="16"/>
      <c r="PA64" s="16"/>
      <c r="PB64" s="16"/>
      <c r="PC64" s="16"/>
      <c r="PD64" s="16"/>
      <c r="PE64" s="16"/>
      <c r="PF64" s="16"/>
      <c r="PG64" s="16"/>
      <c r="PH64" s="16"/>
      <c r="PI64" s="16"/>
      <c r="PJ64" s="16"/>
      <c r="PK64" s="16"/>
      <c r="PL64" s="16"/>
      <c r="PM64" s="16"/>
      <c r="PN64" s="16"/>
      <c r="PO64" s="16"/>
      <c r="PP64" s="16"/>
      <c r="PQ64" s="16"/>
      <c r="PR64" s="16"/>
      <c r="PS64" s="16"/>
      <c r="PT64" s="16"/>
      <c r="PU64" s="16"/>
      <c r="PV64" s="16"/>
      <c r="PW64" s="16"/>
      <c r="PX64" s="16"/>
      <c r="PY64" s="16"/>
      <c r="PZ64" s="16"/>
      <c r="QA64" s="16"/>
      <c r="QB64" s="16"/>
      <c r="QC64" s="16"/>
      <c r="QD64" s="16"/>
      <c r="QE64" s="16"/>
      <c r="QF64" s="16"/>
      <c r="QG64" s="16"/>
      <c r="QH64" s="16"/>
      <c r="QI64" s="16"/>
      <c r="QJ64" s="16"/>
      <c r="QK64" s="16"/>
      <c r="QL64" s="16"/>
      <c r="QM64" s="16"/>
      <c r="QN64" s="16"/>
      <c r="QO64" s="16"/>
      <c r="QP64" s="16"/>
      <c r="QQ64" s="16"/>
      <c r="QR64" s="16"/>
      <c r="QS64" s="16"/>
      <c r="QT64" s="16"/>
      <c r="QU64" s="16"/>
      <c r="QV64" s="16"/>
      <c r="QW64" s="16"/>
      <c r="QX64" s="16"/>
      <c r="QY64" s="16"/>
      <c r="QZ64" s="16"/>
      <c r="RA64" s="16"/>
      <c r="RB64" s="16"/>
      <c r="RC64" s="16"/>
      <c r="RD64" s="16"/>
      <c r="RE64" s="16"/>
      <c r="RF64" s="16"/>
      <c r="RG64" s="16"/>
      <c r="RH64" s="16"/>
      <c r="RI64" s="16"/>
      <c r="RJ64" s="16"/>
      <c r="RK64" s="16"/>
      <c r="RL64" s="16"/>
      <c r="RM64" s="16"/>
      <c r="RN64" s="16"/>
      <c r="RO64" s="16"/>
      <c r="RP64" s="16"/>
      <c r="RQ64" s="16"/>
      <c r="RR64" s="16"/>
      <c r="RS64" s="16"/>
      <c r="RT64" s="16"/>
      <c r="RU64" s="16"/>
      <c r="RV64" s="16"/>
      <c r="RW64" s="16"/>
      <c r="RX64" s="16"/>
      <c r="RY64" s="16"/>
      <c r="RZ64" s="16"/>
      <c r="SA64" s="16"/>
      <c r="SB64" s="16"/>
      <c r="SC64" s="16"/>
      <c r="SD64" s="16"/>
      <c r="SE64" s="16"/>
      <c r="SF64" s="16"/>
      <c r="SG64" s="16"/>
      <c r="SH64" s="16"/>
      <c r="SI64" s="16"/>
      <c r="SJ64" s="16"/>
      <c r="SK64" s="28"/>
      <c r="SL64" s="16"/>
      <c r="SM64" s="63"/>
      <c r="SN64" s="64"/>
      <c r="SO64" s="64"/>
      <c r="SP64" s="64"/>
      <c r="SQ64" s="64"/>
      <c r="SR64" s="64"/>
      <c r="SS64" s="64"/>
      <c r="ST64" s="64"/>
      <c r="SU64" s="64"/>
      <c r="SV64" s="64"/>
      <c r="SW64" s="64"/>
      <c r="SX64" s="64"/>
      <c r="SY64" s="64"/>
      <c r="SZ64" s="64"/>
      <c r="TA64" s="65"/>
    </row>
    <row r="65" spans="1:521" ht="13.5" customHeight="1">
      <c r="A65" s="16"/>
      <c r="B65" s="27"/>
      <c r="C65" s="16"/>
      <c r="D65" s="16"/>
      <c r="E65" s="16"/>
      <c r="F65" s="16"/>
      <c r="G65" s="16"/>
      <c r="H65" s="16"/>
      <c r="I65" s="16"/>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16"/>
      <c r="FG65" s="16"/>
      <c r="FH65" s="16"/>
      <c r="FI65" s="16"/>
      <c r="FJ65" s="16"/>
      <c r="FK65" s="16"/>
      <c r="FL65" s="16"/>
      <c r="FM65" s="16"/>
      <c r="FN65" s="16"/>
      <c r="FO65" s="16"/>
      <c r="FP65" s="16"/>
      <c r="FQ65" s="16"/>
      <c r="FR65" s="16"/>
      <c r="FS65" s="16"/>
      <c r="FT65" s="16"/>
      <c r="FU65" s="16"/>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16"/>
      <c r="LS65" s="16"/>
      <c r="LT65" s="16"/>
      <c r="LU65" s="16"/>
      <c r="LV65" s="16"/>
      <c r="LW65" s="16"/>
      <c r="LX65" s="16"/>
      <c r="LY65" s="16"/>
      <c r="LZ65" s="16"/>
      <c r="MA65" s="16"/>
      <c r="MB65" s="16"/>
      <c r="MC65" s="16"/>
      <c r="MD65" s="16"/>
      <c r="ME65" s="16"/>
      <c r="MF65" s="16"/>
      <c r="MG65" s="16"/>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16"/>
      <c r="SE65" s="16"/>
      <c r="SF65" s="16"/>
      <c r="SG65" s="16"/>
      <c r="SH65" s="16"/>
      <c r="SI65" s="16"/>
      <c r="SJ65" s="16"/>
      <c r="SK65" s="28"/>
      <c r="SL65" s="16"/>
      <c r="SM65" s="66"/>
      <c r="SN65" s="67"/>
      <c r="SO65" s="67"/>
      <c r="SP65" s="67"/>
      <c r="SQ65" s="67"/>
      <c r="SR65" s="67"/>
      <c r="SS65" s="67"/>
      <c r="ST65" s="67"/>
      <c r="SU65" s="67"/>
      <c r="SV65" s="67"/>
      <c r="SW65" s="67"/>
      <c r="SX65" s="67"/>
      <c r="SY65" s="67"/>
      <c r="SZ65" s="67"/>
      <c r="TA65" s="68"/>
    </row>
    <row r="66" spans="1:521" ht="13.5" customHeight="1">
      <c r="A66" s="16"/>
      <c r="B66" s="27"/>
      <c r="C66" s="16"/>
      <c r="D66" s="16"/>
      <c r="E66" s="16"/>
      <c r="F66" s="16"/>
      <c r="G66" s="16"/>
      <c r="H66" s="16"/>
      <c r="I66" s="16"/>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16"/>
      <c r="FG66" s="16"/>
      <c r="FH66" s="16"/>
      <c r="FI66" s="16"/>
      <c r="FJ66" s="16"/>
      <c r="FK66" s="16"/>
      <c r="FL66" s="16"/>
      <c r="FM66" s="16"/>
      <c r="FN66" s="16"/>
      <c r="FO66" s="16"/>
      <c r="FP66" s="16"/>
      <c r="FQ66" s="16"/>
      <c r="FR66" s="16"/>
      <c r="FS66" s="16"/>
      <c r="FT66" s="16"/>
      <c r="FU66" s="16"/>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16"/>
      <c r="LS66" s="16"/>
      <c r="LT66" s="16"/>
      <c r="LU66" s="16"/>
      <c r="LV66" s="16"/>
      <c r="LW66" s="16"/>
      <c r="LX66" s="16"/>
      <c r="LY66" s="16"/>
      <c r="LZ66" s="16"/>
      <c r="MA66" s="16"/>
      <c r="MB66" s="16"/>
      <c r="MC66" s="16"/>
      <c r="MD66" s="16"/>
      <c r="ME66" s="16"/>
      <c r="MF66" s="16"/>
      <c r="MG66" s="16"/>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16"/>
      <c r="SE66" s="16"/>
      <c r="SF66" s="16"/>
      <c r="SG66" s="16"/>
      <c r="SH66" s="16"/>
      <c r="SI66" s="16"/>
      <c r="SJ66" s="16"/>
      <c r="SK66" s="28"/>
      <c r="SL66" s="16"/>
      <c r="SM66" s="6" t="s">
        <v>27</v>
      </c>
      <c r="SN66" s="5"/>
      <c r="SO66" s="5"/>
      <c r="SP66" s="5"/>
      <c r="SQ66" s="5"/>
      <c r="SR66" s="5"/>
      <c r="SS66" s="5"/>
      <c r="ST66" s="5"/>
      <c r="SU66" s="5"/>
      <c r="SV66" s="5"/>
      <c r="SW66" s="5"/>
      <c r="SX66" s="5"/>
      <c r="SY66" s="5"/>
      <c r="SZ66" s="5"/>
      <c r="TA66" s="4"/>
    </row>
    <row r="67" spans="1:521" ht="13.5" customHeight="1">
      <c r="A67" s="16"/>
      <c r="B67" s="27"/>
      <c r="C67" s="16"/>
      <c r="D67" s="16"/>
      <c r="E67" s="16"/>
      <c r="F67" s="16"/>
      <c r="G67" s="16"/>
      <c r="H67" s="16"/>
      <c r="I67" s="16"/>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16"/>
      <c r="FG67" s="16"/>
      <c r="FH67" s="16"/>
      <c r="FI67" s="16"/>
      <c r="FJ67" s="16"/>
      <c r="FK67" s="16"/>
      <c r="FL67" s="16"/>
      <c r="FM67" s="16"/>
      <c r="FN67" s="16"/>
      <c r="FO67" s="16"/>
      <c r="FP67" s="16"/>
      <c r="FQ67" s="16"/>
      <c r="FR67" s="16"/>
      <c r="FS67" s="16"/>
      <c r="FT67" s="16"/>
      <c r="FU67" s="16"/>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16"/>
      <c r="LS67" s="16"/>
      <c r="LT67" s="16"/>
      <c r="LU67" s="16"/>
      <c r="LV67" s="16"/>
      <c r="LW67" s="16"/>
      <c r="LX67" s="16"/>
      <c r="LY67" s="16"/>
      <c r="LZ67" s="16"/>
      <c r="MA67" s="16"/>
      <c r="MB67" s="16"/>
      <c r="MC67" s="16"/>
      <c r="MD67" s="16"/>
      <c r="ME67" s="16"/>
      <c r="MF67" s="16"/>
      <c r="MG67" s="16"/>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16"/>
      <c r="SE67" s="16"/>
      <c r="SF67" s="16"/>
      <c r="SG67" s="16"/>
      <c r="SH67" s="16"/>
      <c r="SI67" s="16"/>
      <c r="SJ67" s="16"/>
      <c r="SK67" s="28"/>
      <c r="SL67" s="16"/>
      <c r="SM67" s="3"/>
      <c r="SN67" s="2"/>
      <c r="SO67" s="2"/>
      <c r="SP67" s="2"/>
      <c r="SQ67" s="2"/>
      <c r="SR67" s="2"/>
      <c r="SS67" s="2"/>
      <c r="ST67" s="2"/>
      <c r="SU67" s="2"/>
      <c r="SV67" s="2"/>
      <c r="SW67" s="2"/>
      <c r="SX67" s="2"/>
      <c r="SY67" s="2"/>
      <c r="SZ67" s="2"/>
      <c r="TA67" s="1"/>
    </row>
    <row r="68" spans="1:521" ht="13.5" customHeight="1">
      <c r="A68" s="16"/>
      <c r="B68" s="27"/>
      <c r="C68" s="16"/>
      <c r="D68" s="16"/>
      <c r="E68" s="16"/>
      <c r="F68" s="16"/>
      <c r="G68" s="16"/>
      <c r="H68" s="16"/>
      <c r="I68" s="16"/>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16"/>
      <c r="FG68" s="16"/>
      <c r="FH68" s="16"/>
      <c r="FI68" s="16"/>
      <c r="FJ68" s="16"/>
      <c r="FK68" s="16"/>
      <c r="FL68" s="16"/>
      <c r="FM68" s="16"/>
      <c r="FN68" s="16"/>
      <c r="FO68" s="16"/>
      <c r="FP68" s="16"/>
      <c r="FQ68" s="16"/>
      <c r="FR68" s="16"/>
      <c r="FS68" s="16"/>
      <c r="FT68" s="16"/>
      <c r="FU68" s="16"/>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16"/>
      <c r="LS68" s="16"/>
      <c r="LT68" s="16"/>
      <c r="LU68" s="16"/>
      <c r="LV68" s="16"/>
      <c r="LW68" s="16"/>
      <c r="LX68" s="16"/>
      <c r="LY68" s="16"/>
      <c r="LZ68" s="16"/>
      <c r="MA68" s="16"/>
      <c r="MB68" s="16"/>
      <c r="MC68" s="16"/>
      <c r="MD68" s="16"/>
      <c r="ME68" s="16"/>
      <c r="MF68" s="16"/>
      <c r="MG68" s="16"/>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16"/>
      <c r="SE68" s="16"/>
      <c r="SF68" s="16"/>
      <c r="SG68" s="16"/>
      <c r="SH68" s="16"/>
      <c r="SI68" s="16"/>
      <c r="SJ68" s="16"/>
      <c r="SK68" s="28"/>
      <c r="SL68" s="16"/>
      <c r="SM68" s="63" t="s">
        <v>108</v>
      </c>
      <c r="SN68" s="64"/>
      <c r="SO68" s="64"/>
      <c r="SP68" s="64"/>
      <c r="SQ68" s="64"/>
      <c r="SR68" s="64"/>
      <c r="SS68" s="64"/>
      <c r="ST68" s="64"/>
      <c r="SU68" s="64"/>
      <c r="SV68" s="64"/>
      <c r="SW68" s="64"/>
      <c r="SX68" s="64"/>
      <c r="SY68" s="64"/>
      <c r="SZ68" s="64"/>
      <c r="TA68" s="65"/>
    </row>
    <row r="69" spans="1:521" ht="13.5" customHeight="1">
      <c r="A69" s="16"/>
      <c r="B69" s="27"/>
      <c r="C69" s="16"/>
      <c r="D69" s="16"/>
      <c r="E69" s="16"/>
      <c r="F69" s="16"/>
      <c r="G69" s="16"/>
      <c r="H69" s="16"/>
      <c r="I69" s="16"/>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16"/>
      <c r="FG69" s="16"/>
      <c r="FH69" s="16"/>
      <c r="FI69" s="16"/>
      <c r="FJ69" s="16"/>
      <c r="FK69" s="16"/>
      <c r="FL69" s="16"/>
      <c r="FM69" s="16"/>
      <c r="FN69" s="16"/>
      <c r="FO69" s="16"/>
      <c r="FP69" s="16"/>
      <c r="FQ69" s="16"/>
      <c r="FR69" s="16"/>
      <c r="FS69" s="16"/>
      <c r="FT69" s="16"/>
      <c r="FU69" s="16"/>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16"/>
      <c r="LS69" s="16"/>
      <c r="LT69" s="16"/>
      <c r="LU69" s="16"/>
      <c r="LV69" s="16"/>
      <c r="LW69" s="16"/>
      <c r="LX69" s="16"/>
      <c r="LY69" s="16"/>
      <c r="LZ69" s="16"/>
      <c r="MA69" s="16"/>
      <c r="MB69" s="16"/>
      <c r="MC69" s="16"/>
      <c r="MD69" s="16"/>
      <c r="ME69" s="16"/>
      <c r="MF69" s="16"/>
      <c r="MG69" s="16"/>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16"/>
      <c r="SE69" s="16"/>
      <c r="SF69" s="16"/>
      <c r="SG69" s="16"/>
      <c r="SH69" s="16"/>
      <c r="SI69" s="16"/>
      <c r="SJ69" s="16"/>
      <c r="SK69" s="28"/>
      <c r="SL69" s="16"/>
      <c r="SM69" s="63"/>
      <c r="SN69" s="64"/>
      <c r="SO69" s="64"/>
      <c r="SP69" s="64"/>
      <c r="SQ69" s="64"/>
      <c r="SR69" s="64"/>
      <c r="SS69" s="64"/>
      <c r="ST69" s="64"/>
      <c r="SU69" s="64"/>
      <c r="SV69" s="64"/>
      <c r="SW69" s="64"/>
      <c r="SX69" s="64"/>
      <c r="SY69" s="64"/>
      <c r="SZ69" s="64"/>
      <c r="TA69" s="65"/>
    </row>
    <row r="70" spans="1:521" ht="13.5" customHeight="1">
      <c r="A70" s="16"/>
      <c r="B70" s="27"/>
      <c r="C70" s="16"/>
      <c r="D70" s="16"/>
      <c r="E70" s="16"/>
      <c r="F70" s="16"/>
      <c r="G70" s="16"/>
      <c r="H70" s="16"/>
      <c r="I70" s="16"/>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16"/>
      <c r="FG70" s="16"/>
      <c r="FH70" s="16"/>
      <c r="FI70" s="16"/>
      <c r="FJ70" s="16"/>
      <c r="FK70" s="16"/>
      <c r="FL70" s="16"/>
      <c r="FM70" s="16"/>
      <c r="FN70" s="16"/>
      <c r="FO70" s="16"/>
      <c r="FP70" s="16"/>
      <c r="FQ70" s="16"/>
      <c r="FR70" s="16"/>
      <c r="FS70" s="16"/>
      <c r="FT70" s="16"/>
      <c r="FU70" s="16"/>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16"/>
      <c r="LS70" s="16"/>
      <c r="LT70" s="16"/>
      <c r="LU70" s="16"/>
      <c r="LV70" s="16"/>
      <c r="LW70" s="16"/>
      <c r="LX70" s="16"/>
      <c r="LY70" s="16"/>
      <c r="LZ70" s="16"/>
      <c r="MA70" s="16"/>
      <c r="MB70" s="16"/>
      <c r="MC70" s="16"/>
      <c r="MD70" s="16"/>
      <c r="ME70" s="16"/>
      <c r="MF70" s="16"/>
      <c r="MG70" s="16"/>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16"/>
      <c r="SE70" s="16"/>
      <c r="SF70" s="16"/>
      <c r="SG70" s="16"/>
      <c r="SH70" s="16"/>
      <c r="SI70" s="16"/>
      <c r="SJ70" s="16"/>
      <c r="SK70" s="28"/>
      <c r="SL70" s="16"/>
      <c r="SM70" s="63"/>
      <c r="SN70" s="64"/>
      <c r="SO70" s="64"/>
      <c r="SP70" s="64"/>
      <c r="SQ70" s="64"/>
      <c r="SR70" s="64"/>
      <c r="SS70" s="64"/>
      <c r="ST70" s="64"/>
      <c r="SU70" s="64"/>
      <c r="SV70" s="64"/>
      <c r="SW70" s="64"/>
      <c r="SX70" s="64"/>
      <c r="SY70" s="64"/>
      <c r="SZ70" s="64"/>
      <c r="TA70" s="65"/>
    </row>
    <row r="71" spans="1:521" ht="13.5" customHeight="1">
      <c r="A71" s="16"/>
      <c r="B71" s="27"/>
      <c r="C71" s="16"/>
      <c r="D71" s="16"/>
      <c r="E71" s="16"/>
      <c r="F71" s="16"/>
      <c r="G71" s="16"/>
      <c r="H71" s="16"/>
      <c r="I71" s="16"/>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16"/>
      <c r="FG71" s="16"/>
      <c r="FH71" s="16"/>
      <c r="FI71" s="16"/>
      <c r="FJ71" s="16"/>
      <c r="FK71" s="16"/>
      <c r="FL71" s="16"/>
      <c r="FM71" s="16"/>
      <c r="FN71" s="16"/>
      <c r="FO71" s="16"/>
      <c r="FP71" s="16"/>
      <c r="FQ71" s="16"/>
      <c r="FR71" s="16"/>
      <c r="FS71" s="16"/>
      <c r="FT71" s="16"/>
      <c r="FU71" s="16"/>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16"/>
      <c r="LS71" s="16"/>
      <c r="LT71" s="16"/>
      <c r="LU71" s="16"/>
      <c r="LV71" s="16"/>
      <c r="LW71" s="16"/>
      <c r="LX71" s="16"/>
      <c r="LY71" s="16"/>
      <c r="LZ71" s="16"/>
      <c r="MA71" s="16"/>
      <c r="MB71" s="16"/>
      <c r="MC71" s="16"/>
      <c r="MD71" s="16"/>
      <c r="ME71" s="16"/>
      <c r="MF71" s="16"/>
      <c r="MG71" s="16"/>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16"/>
      <c r="SE71" s="16"/>
      <c r="SF71" s="16"/>
      <c r="SG71" s="16"/>
      <c r="SH71" s="16"/>
      <c r="SI71" s="16"/>
      <c r="SJ71" s="16"/>
      <c r="SK71" s="28"/>
      <c r="SL71" s="16"/>
      <c r="SM71" s="63"/>
      <c r="SN71" s="64"/>
      <c r="SO71" s="64"/>
      <c r="SP71" s="64"/>
      <c r="SQ71" s="64"/>
      <c r="SR71" s="64"/>
      <c r="SS71" s="64"/>
      <c r="ST71" s="64"/>
      <c r="SU71" s="64"/>
      <c r="SV71" s="64"/>
      <c r="SW71" s="64"/>
      <c r="SX71" s="64"/>
      <c r="SY71" s="64"/>
      <c r="SZ71" s="64"/>
      <c r="TA71" s="65"/>
    </row>
    <row r="72" spans="1:521" ht="13.5" customHeight="1">
      <c r="A72" s="16"/>
      <c r="B72" s="27"/>
      <c r="C72" s="16"/>
      <c r="D72" s="16"/>
      <c r="E72" s="16"/>
      <c r="F72" s="16"/>
      <c r="G72" s="16"/>
      <c r="H72" s="16"/>
      <c r="I72" s="16"/>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16"/>
      <c r="FG72" s="16"/>
      <c r="FH72" s="16"/>
      <c r="FI72" s="16"/>
      <c r="FJ72" s="16"/>
      <c r="FK72" s="16"/>
      <c r="FL72" s="16"/>
      <c r="FM72" s="16"/>
      <c r="FN72" s="16"/>
      <c r="FO72" s="16"/>
      <c r="FP72" s="16"/>
      <c r="FQ72" s="16"/>
      <c r="FR72" s="16"/>
      <c r="FS72" s="16"/>
      <c r="FT72" s="16"/>
      <c r="FU72" s="16"/>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16"/>
      <c r="LS72" s="16"/>
      <c r="LT72" s="16"/>
      <c r="LU72" s="16"/>
      <c r="LV72" s="16"/>
      <c r="LW72" s="16"/>
      <c r="LX72" s="16"/>
      <c r="LY72" s="16"/>
      <c r="LZ72" s="16"/>
      <c r="MA72" s="16"/>
      <c r="MB72" s="16"/>
      <c r="MC72" s="16"/>
      <c r="MD72" s="16"/>
      <c r="ME72" s="16"/>
      <c r="MF72" s="16"/>
      <c r="MG72" s="16"/>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16"/>
      <c r="SE72" s="16"/>
      <c r="SF72" s="16"/>
      <c r="SG72" s="16"/>
      <c r="SH72" s="16"/>
      <c r="SI72" s="16"/>
      <c r="SJ72" s="16"/>
      <c r="SK72" s="28"/>
      <c r="SL72" s="16"/>
      <c r="SM72" s="63"/>
      <c r="SN72" s="64"/>
      <c r="SO72" s="64"/>
      <c r="SP72" s="64"/>
      <c r="SQ72" s="64"/>
      <c r="SR72" s="64"/>
      <c r="SS72" s="64"/>
      <c r="ST72" s="64"/>
      <c r="SU72" s="64"/>
      <c r="SV72" s="64"/>
      <c r="SW72" s="64"/>
      <c r="SX72" s="64"/>
      <c r="SY72" s="64"/>
      <c r="SZ72" s="64"/>
      <c r="TA72" s="65"/>
    </row>
    <row r="73" spans="1:521" ht="13.5" customHeight="1">
      <c r="A73" s="16"/>
      <c r="B73" s="27"/>
      <c r="C73" s="16"/>
      <c r="D73" s="16"/>
      <c r="E73" s="16"/>
      <c r="F73" s="16"/>
      <c r="G73" s="16"/>
      <c r="H73" s="16"/>
      <c r="I73" s="16"/>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16"/>
      <c r="FG73" s="16"/>
      <c r="FH73" s="16"/>
      <c r="FI73" s="16"/>
      <c r="FJ73" s="16"/>
      <c r="FK73" s="16"/>
      <c r="FL73" s="16"/>
      <c r="FM73" s="16"/>
      <c r="FN73" s="16"/>
      <c r="FO73" s="16"/>
      <c r="FP73" s="16"/>
      <c r="FQ73" s="16"/>
      <c r="FR73" s="16"/>
      <c r="FS73" s="16"/>
      <c r="FT73" s="16"/>
      <c r="FU73" s="16"/>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16"/>
      <c r="LS73" s="16"/>
      <c r="LT73" s="16"/>
      <c r="LU73" s="16"/>
      <c r="LV73" s="16"/>
      <c r="LW73" s="16"/>
      <c r="LX73" s="16"/>
      <c r="LY73" s="16"/>
      <c r="LZ73" s="16"/>
      <c r="MA73" s="16"/>
      <c r="MB73" s="16"/>
      <c r="MC73" s="16"/>
      <c r="MD73" s="16"/>
      <c r="ME73" s="16"/>
      <c r="MF73" s="16"/>
      <c r="MG73" s="16"/>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16"/>
      <c r="SE73" s="16"/>
      <c r="SF73" s="16"/>
      <c r="SG73" s="16"/>
      <c r="SH73" s="16"/>
      <c r="SI73" s="16"/>
      <c r="SJ73" s="16"/>
      <c r="SK73" s="28"/>
      <c r="SL73" s="16"/>
      <c r="SM73" s="63"/>
      <c r="SN73" s="64"/>
      <c r="SO73" s="64"/>
      <c r="SP73" s="64"/>
      <c r="SQ73" s="64"/>
      <c r="SR73" s="64"/>
      <c r="SS73" s="64"/>
      <c r="ST73" s="64"/>
      <c r="SU73" s="64"/>
      <c r="SV73" s="64"/>
      <c r="SW73" s="64"/>
      <c r="SX73" s="64"/>
      <c r="SY73" s="64"/>
      <c r="SZ73" s="64"/>
      <c r="TA73" s="65"/>
    </row>
    <row r="74" spans="1:521" ht="13.5" customHeight="1">
      <c r="A74" s="16"/>
      <c r="B74" s="27"/>
      <c r="C74" s="16"/>
      <c r="D74" s="16"/>
      <c r="E74" s="16"/>
      <c r="F74" s="16"/>
      <c r="G74" s="16"/>
      <c r="H74" s="16"/>
      <c r="I74" s="16"/>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16"/>
      <c r="FG74" s="16"/>
      <c r="FH74" s="16"/>
      <c r="FI74" s="16"/>
      <c r="FJ74" s="16"/>
      <c r="FK74" s="16"/>
      <c r="FL74" s="16"/>
      <c r="FM74" s="16"/>
      <c r="FN74" s="16"/>
      <c r="FO74" s="16"/>
      <c r="FP74" s="16"/>
      <c r="FQ74" s="16"/>
      <c r="FR74" s="16"/>
      <c r="FS74" s="16"/>
      <c r="FT74" s="16"/>
      <c r="FU74" s="16"/>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16"/>
      <c r="LS74" s="16"/>
      <c r="LT74" s="16"/>
      <c r="LU74" s="16"/>
      <c r="LV74" s="16"/>
      <c r="LW74" s="16"/>
      <c r="LX74" s="16"/>
      <c r="LY74" s="16"/>
      <c r="LZ74" s="16"/>
      <c r="MA74" s="16"/>
      <c r="MB74" s="16"/>
      <c r="MC74" s="16"/>
      <c r="MD74" s="16"/>
      <c r="ME74" s="16"/>
      <c r="MF74" s="16"/>
      <c r="MG74" s="16"/>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16"/>
      <c r="SE74" s="16"/>
      <c r="SF74" s="16"/>
      <c r="SG74" s="16"/>
      <c r="SH74" s="16"/>
      <c r="SI74" s="16"/>
      <c r="SJ74" s="16"/>
      <c r="SK74" s="28"/>
      <c r="SL74" s="16"/>
      <c r="SM74" s="63"/>
      <c r="SN74" s="64"/>
      <c r="SO74" s="64"/>
      <c r="SP74" s="64"/>
      <c r="SQ74" s="64"/>
      <c r="SR74" s="64"/>
      <c r="SS74" s="64"/>
      <c r="ST74" s="64"/>
      <c r="SU74" s="64"/>
      <c r="SV74" s="64"/>
      <c r="SW74" s="64"/>
      <c r="SX74" s="64"/>
      <c r="SY74" s="64"/>
      <c r="SZ74" s="64"/>
      <c r="TA74" s="65"/>
    </row>
    <row r="75" spans="1:521" ht="13.5" customHeight="1">
      <c r="A75" s="16"/>
      <c r="B75" s="27"/>
      <c r="C75" s="16"/>
      <c r="D75" s="16"/>
      <c r="E75" s="16"/>
      <c r="F75" s="16"/>
      <c r="G75" s="16"/>
      <c r="H75" s="16"/>
      <c r="I75" s="16"/>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16"/>
      <c r="FG75" s="16"/>
      <c r="FH75" s="16"/>
      <c r="FI75" s="16"/>
      <c r="FJ75" s="16"/>
      <c r="FK75" s="16"/>
      <c r="FL75" s="16"/>
      <c r="FM75" s="16"/>
      <c r="FN75" s="16"/>
      <c r="FO75" s="16"/>
      <c r="FP75" s="16"/>
      <c r="FQ75" s="16"/>
      <c r="FR75" s="16"/>
      <c r="FS75" s="16"/>
      <c r="FT75" s="16"/>
      <c r="FU75" s="16"/>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16"/>
      <c r="LS75" s="16"/>
      <c r="LT75" s="16"/>
      <c r="LU75" s="16"/>
      <c r="LV75" s="16"/>
      <c r="LW75" s="16"/>
      <c r="LX75" s="16"/>
      <c r="LY75" s="16"/>
      <c r="LZ75" s="16"/>
      <c r="MA75" s="16"/>
      <c r="MB75" s="16"/>
      <c r="MC75" s="16"/>
      <c r="MD75" s="16"/>
      <c r="ME75" s="16"/>
      <c r="MF75" s="16"/>
      <c r="MG75" s="16"/>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16"/>
      <c r="SE75" s="16"/>
      <c r="SF75" s="16"/>
      <c r="SG75" s="16"/>
      <c r="SH75" s="16"/>
      <c r="SI75" s="16"/>
      <c r="SJ75" s="16"/>
      <c r="SK75" s="28"/>
      <c r="SL75" s="16"/>
      <c r="SM75" s="63"/>
      <c r="SN75" s="64"/>
      <c r="SO75" s="64"/>
      <c r="SP75" s="64"/>
      <c r="SQ75" s="64"/>
      <c r="SR75" s="64"/>
      <c r="SS75" s="64"/>
      <c r="ST75" s="64"/>
      <c r="SU75" s="64"/>
      <c r="SV75" s="64"/>
      <c r="SW75" s="64"/>
      <c r="SX75" s="64"/>
      <c r="SY75" s="64"/>
      <c r="SZ75" s="64"/>
      <c r="TA75" s="65"/>
    </row>
    <row r="76" spans="1:521" ht="13.5" customHeight="1">
      <c r="A76" s="16"/>
      <c r="B76" s="27"/>
      <c r="C76" s="16"/>
      <c r="D76" s="16"/>
      <c r="E76" s="16"/>
      <c r="F76" s="16"/>
      <c r="G76" s="16"/>
      <c r="H76" s="16"/>
      <c r="I76" s="16"/>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16"/>
      <c r="FG76" s="16"/>
      <c r="FH76" s="16"/>
      <c r="FI76" s="16"/>
      <c r="FJ76" s="16"/>
      <c r="FK76" s="16"/>
      <c r="FL76" s="16"/>
      <c r="FM76" s="16"/>
      <c r="FN76" s="16"/>
      <c r="FO76" s="16"/>
      <c r="FP76" s="16"/>
      <c r="FQ76" s="16"/>
      <c r="FR76" s="16"/>
      <c r="FS76" s="16"/>
      <c r="FT76" s="16"/>
      <c r="FU76" s="16"/>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16"/>
      <c r="LS76" s="16"/>
      <c r="LT76" s="16"/>
      <c r="LU76" s="16"/>
      <c r="LV76" s="16"/>
      <c r="LW76" s="16"/>
      <c r="LX76" s="16"/>
      <c r="LY76" s="16"/>
      <c r="LZ76" s="16"/>
      <c r="MA76" s="16"/>
      <c r="MB76" s="16"/>
      <c r="MC76" s="16"/>
      <c r="MD76" s="16"/>
      <c r="ME76" s="16"/>
      <c r="MF76" s="16"/>
      <c r="MG76" s="16"/>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16"/>
      <c r="SE76" s="16"/>
      <c r="SF76" s="16"/>
      <c r="SG76" s="16"/>
      <c r="SH76" s="16"/>
      <c r="SI76" s="16"/>
      <c r="SJ76" s="16"/>
      <c r="SK76" s="28"/>
      <c r="SL76" s="16"/>
      <c r="SM76" s="63"/>
      <c r="SN76" s="64"/>
      <c r="SO76" s="64"/>
      <c r="SP76" s="64"/>
      <c r="SQ76" s="64"/>
      <c r="SR76" s="64"/>
      <c r="SS76" s="64"/>
      <c r="ST76" s="64"/>
      <c r="SU76" s="64"/>
      <c r="SV76" s="64"/>
      <c r="SW76" s="64"/>
      <c r="SX76" s="64"/>
      <c r="SY76" s="64"/>
      <c r="SZ76" s="64"/>
      <c r="TA76" s="65"/>
    </row>
    <row r="77" spans="1:521" ht="13.5" customHeight="1">
      <c r="A77" s="16"/>
      <c r="B77" s="27"/>
      <c r="C77" s="16"/>
      <c r="D77" s="16"/>
      <c r="E77" s="16"/>
      <c r="F77" s="16"/>
      <c r="G77" s="16"/>
      <c r="H77" s="16"/>
      <c r="I77" s="16"/>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16"/>
      <c r="FG77" s="16"/>
      <c r="FH77" s="16"/>
      <c r="FI77" s="16"/>
      <c r="FJ77" s="16"/>
      <c r="FK77" s="16"/>
      <c r="FL77" s="16"/>
      <c r="FM77" s="16"/>
      <c r="FN77" s="16"/>
      <c r="FO77" s="16"/>
      <c r="FP77" s="16"/>
      <c r="FQ77" s="16"/>
      <c r="FR77" s="16"/>
      <c r="FS77" s="16"/>
      <c r="FT77" s="16"/>
      <c r="FU77" s="16"/>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16"/>
      <c r="LS77" s="16"/>
      <c r="LT77" s="16"/>
      <c r="LU77" s="16"/>
      <c r="LV77" s="16"/>
      <c r="LW77" s="16"/>
      <c r="LX77" s="16"/>
      <c r="LY77" s="16"/>
      <c r="LZ77" s="16"/>
      <c r="MA77" s="16"/>
      <c r="MB77" s="16"/>
      <c r="MC77" s="16"/>
      <c r="MD77" s="16"/>
      <c r="ME77" s="16"/>
      <c r="MF77" s="16"/>
      <c r="MG77" s="16"/>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16"/>
      <c r="SE77" s="16"/>
      <c r="SF77" s="16"/>
      <c r="SG77" s="16"/>
      <c r="SH77" s="16"/>
      <c r="SI77" s="16"/>
      <c r="SJ77" s="16"/>
      <c r="SK77" s="28"/>
      <c r="SL77" s="16"/>
      <c r="SM77" s="63"/>
      <c r="SN77" s="64"/>
      <c r="SO77" s="64"/>
      <c r="SP77" s="64"/>
      <c r="SQ77" s="64"/>
      <c r="SR77" s="64"/>
      <c r="SS77" s="64"/>
      <c r="ST77" s="64"/>
      <c r="SU77" s="64"/>
      <c r="SV77" s="64"/>
      <c r="SW77" s="64"/>
      <c r="SX77" s="64"/>
      <c r="SY77" s="64"/>
      <c r="SZ77" s="64"/>
      <c r="TA77" s="65"/>
    </row>
    <row r="78" spans="1:521" ht="13.5" customHeight="1">
      <c r="A78" s="16"/>
      <c r="B78" s="27"/>
      <c r="C78" s="16"/>
      <c r="D78" s="16"/>
      <c r="E78" s="16"/>
      <c r="F78" s="16"/>
      <c r="G78" s="16"/>
      <c r="H78" s="16"/>
      <c r="I78" s="16"/>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16"/>
      <c r="FG78" s="16"/>
      <c r="FH78" s="16"/>
      <c r="FI78" s="16"/>
      <c r="FJ78" s="16"/>
      <c r="FK78" s="16"/>
      <c r="FL78" s="16"/>
      <c r="FM78" s="16"/>
      <c r="FN78" s="16"/>
      <c r="FO78" s="16"/>
      <c r="FP78" s="16"/>
      <c r="FQ78" s="16"/>
      <c r="FR78" s="16"/>
      <c r="FS78" s="16"/>
      <c r="FT78" s="16"/>
      <c r="FU78" s="16"/>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16"/>
      <c r="LS78" s="16"/>
      <c r="LT78" s="16"/>
      <c r="LU78" s="16"/>
      <c r="LV78" s="16"/>
      <c r="LW78" s="16"/>
      <c r="LX78" s="16"/>
      <c r="LY78" s="16"/>
      <c r="LZ78" s="16"/>
      <c r="MA78" s="16"/>
      <c r="MB78" s="16"/>
      <c r="MC78" s="16"/>
      <c r="MD78" s="16"/>
      <c r="ME78" s="16"/>
      <c r="MF78" s="16"/>
      <c r="MG78" s="16"/>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16"/>
      <c r="SE78" s="16"/>
      <c r="SF78" s="16"/>
      <c r="SG78" s="16"/>
      <c r="SH78" s="16"/>
      <c r="SI78" s="16"/>
      <c r="SJ78" s="16"/>
      <c r="SK78" s="28"/>
      <c r="SL78" s="16"/>
      <c r="SM78" s="63"/>
      <c r="SN78" s="64"/>
      <c r="SO78" s="64"/>
      <c r="SP78" s="64"/>
      <c r="SQ78" s="64"/>
      <c r="SR78" s="64"/>
      <c r="SS78" s="64"/>
      <c r="ST78" s="64"/>
      <c r="SU78" s="64"/>
      <c r="SV78" s="64"/>
      <c r="SW78" s="64"/>
      <c r="SX78" s="64"/>
      <c r="SY78" s="64"/>
      <c r="SZ78" s="64"/>
      <c r="TA78" s="65"/>
    </row>
    <row r="79" spans="1:521" ht="13.5" customHeight="1">
      <c r="A79" s="16"/>
      <c r="B79" s="27"/>
      <c r="C79" s="16"/>
      <c r="D79" s="16"/>
      <c r="E79" s="16"/>
      <c r="F79" s="16"/>
      <c r="G79" s="16"/>
      <c r="H79" s="16"/>
      <c r="I79" s="16"/>
      <c r="J79" s="29"/>
      <c r="K79" s="16"/>
      <c r="L79" s="72"/>
      <c r="M79" s="72"/>
      <c r="N79" s="72"/>
      <c r="O79" s="72"/>
      <c r="P79" s="72"/>
      <c r="Q79" s="72"/>
      <c r="R79" s="72"/>
      <c r="S79" s="72"/>
      <c r="T79" s="72"/>
      <c r="U79" s="72"/>
      <c r="V79" s="72"/>
      <c r="W79" s="72"/>
      <c r="X79" s="73"/>
      <c r="Y79" s="69" t="str">
        <f>データ!$B$10</f>
        <v>H29</v>
      </c>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1"/>
      <c r="AZ79" s="69" t="str">
        <f>データ!$C$10</f>
        <v>H30</v>
      </c>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1"/>
      <c r="CA79" s="69" t="str">
        <f>データ!$D$10</f>
        <v>R01</v>
      </c>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1"/>
      <c r="DB79" s="69" t="str">
        <f>データ!$E$10</f>
        <v>R02</v>
      </c>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1"/>
      <c r="EC79" s="69" t="str">
        <f>データ!$F$10</f>
        <v>R03</v>
      </c>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1"/>
      <c r="FD79" s="16"/>
      <c r="FE79" s="32"/>
      <c r="FF79" s="16"/>
      <c r="FG79" s="16"/>
      <c r="FH79" s="16"/>
      <c r="FI79" s="16"/>
      <c r="FJ79" s="16"/>
      <c r="FK79" s="16"/>
      <c r="FL79" s="16"/>
      <c r="FM79" s="16"/>
      <c r="FN79" s="16"/>
      <c r="FO79" s="16"/>
      <c r="FP79" s="16"/>
      <c r="FQ79" s="16"/>
      <c r="FR79" s="16"/>
      <c r="FS79" s="16"/>
      <c r="FT79" s="16"/>
      <c r="FU79" s="16"/>
      <c r="FV79" s="29"/>
      <c r="FW79" s="16"/>
      <c r="FX79" s="72"/>
      <c r="FY79" s="72"/>
      <c r="FZ79" s="72"/>
      <c r="GA79" s="72"/>
      <c r="GB79" s="72"/>
      <c r="GC79" s="72"/>
      <c r="GD79" s="72"/>
      <c r="GE79" s="72"/>
      <c r="GF79" s="72"/>
      <c r="GG79" s="72"/>
      <c r="GH79" s="72"/>
      <c r="GI79" s="72"/>
      <c r="GJ79" s="73"/>
      <c r="GK79" s="69" t="str">
        <f>データ!$B$10</f>
        <v>H29</v>
      </c>
      <c r="GL79" s="70"/>
      <c r="GM79" s="70"/>
      <c r="GN79" s="70"/>
      <c r="GO79" s="70"/>
      <c r="GP79" s="70"/>
      <c r="GQ79" s="70"/>
      <c r="GR79" s="70"/>
      <c r="GS79" s="70"/>
      <c r="GT79" s="70"/>
      <c r="GU79" s="70"/>
      <c r="GV79" s="70"/>
      <c r="GW79" s="70"/>
      <c r="GX79" s="70"/>
      <c r="GY79" s="70"/>
      <c r="GZ79" s="70"/>
      <c r="HA79" s="70"/>
      <c r="HB79" s="70"/>
      <c r="HC79" s="70"/>
      <c r="HD79" s="70"/>
      <c r="HE79" s="70"/>
      <c r="HF79" s="70"/>
      <c r="HG79" s="70"/>
      <c r="HH79" s="70"/>
      <c r="HI79" s="70"/>
      <c r="HJ79" s="70"/>
      <c r="HK79" s="71"/>
      <c r="HL79" s="69" t="str">
        <f>データ!$C$10</f>
        <v>H30</v>
      </c>
      <c r="HM79" s="70"/>
      <c r="HN79" s="70"/>
      <c r="HO79" s="70"/>
      <c r="HP79" s="70"/>
      <c r="HQ79" s="70"/>
      <c r="HR79" s="70"/>
      <c r="HS79" s="70"/>
      <c r="HT79" s="70"/>
      <c r="HU79" s="70"/>
      <c r="HV79" s="70"/>
      <c r="HW79" s="70"/>
      <c r="HX79" s="70"/>
      <c r="HY79" s="70"/>
      <c r="HZ79" s="70"/>
      <c r="IA79" s="70"/>
      <c r="IB79" s="70"/>
      <c r="IC79" s="70"/>
      <c r="ID79" s="70"/>
      <c r="IE79" s="70"/>
      <c r="IF79" s="70"/>
      <c r="IG79" s="70"/>
      <c r="IH79" s="70"/>
      <c r="II79" s="70"/>
      <c r="IJ79" s="70"/>
      <c r="IK79" s="70"/>
      <c r="IL79" s="71"/>
      <c r="IM79" s="69" t="str">
        <f>データ!$D$10</f>
        <v>R01</v>
      </c>
      <c r="IN79" s="70"/>
      <c r="IO79" s="70"/>
      <c r="IP79" s="70"/>
      <c r="IQ79" s="70"/>
      <c r="IR79" s="70"/>
      <c r="IS79" s="70"/>
      <c r="IT79" s="70"/>
      <c r="IU79" s="70"/>
      <c r="IV79" s="70"/>
      <c r="IW79" s="70"/>
      <c r="IX79" s="70"/>
      <c r="IY79" s="70"/>
      <c r="IZ79" s="70"/>
      <c r="JA79" s="70"/>
      <c r="JB79" s="70"/>
      <c r="JC79" s="70"/>
      <c r="JD79" s="70"/>
      <c r="JE79" s="70"/>
      <c r="JF79" s="70"/>
      <c r="JG79" s="70"/>
      <c r="JH79" s="70"/>
      <c r="JI79" s="70"/>
      <c r="JJ79" s="70"/>
      <c r="JK79" s="70"/>
      <c r="JL79" s="70"/>
      <c r="JM79" s="71"/>
      <c r="JN79" s="69" t="str">
        <f>データ!$E$10</f>
        <v>R02</v>
      </c>
      <c r="JO79" s="70"/>
      <c r="JP79" s="70"/>
      <c r="JQ79" s="70"/>
      <c r="JR79" s="70"/>
      <c r="JS79" s="70"/>
      <c r="JT79" s="70"/>
      <c r="JU79" s="70"/>
      <c r="JV79" s="70"/>
      <c r="JW79" s="70"/>
      <c r="JX79" s="70"/>
      <c r="JY79" s="70"/>
      <c r="JZ79" s="70"/>
      <c r="KA79" s="70"/>
      <c r="KB79" s="70"/>
      <c r="KC79" s="70"/>
      <c r="KD79" s="70"/>
      <c r="KE79" s="70"/>
      <c r="KF79" s="70"/>
      <c r="KG79" s="70"/>
      <c r="KH79" s="70"/>
      <c r="KI79" s="70"/>
      <c r="KJ79" s="70"/>
      <c r="KK79" s="70"/>
      <c r="KL79" s="70"/>
      <c r="KM79" s="70"/>
      <c r="KN79" s="71"/>
      <c r="KO79" s="69" t="str">
        <f>データ!$F$10</f>
        <v>R03</v>
      </c>
      <c r="KP79" s="70"/>
      <c r="KQ79" s="70"/>
      <c r="KR79" s="70"/>
      <c r="KS79" s="70"/>
      <c r="KT79" s="70"/>
      <c r="KU79" s="70"/>
      <c r="KV79" s="70"/>
      <c r="KW79" s="70"/>
      <c r="KX79" s="70"/>
      <c r="KY79" s="70"/>
      <c r="KZ79" s="70"/>
      <c r="LA79" s="70"/>
      <c r="LB79" s="70"/>
      <c r="LC79" s="70"/>
      <c r="LD79" s="70"/>
      <c r="LE79" s="70"/>
      <c r="LF79" s="70"/>
      <c r="LG79" s="70"/>
      <c r="LH79" s="70"/>
      <c r="LI79" s="70"/>
      <c r="LJ79" s="70"/>
      <c r="LK79" s="70"/>
      <c r="LL79" s="70"/>
      <c r="LM79" s="70"/>
      <c r="LN79" s="70"/>
      <c r="LO79" s="71"/>
      <c r="LP79" s="16"/>
      <c r="LQ79" s="32"/>
      <c r="LR79" s="16"/>
      <c r="LS79" s="16"/>
      <c r="LT79" s="16"/>
      <c r="LU79" s="16"/>
      <c r="LV79" s="16"/>
      <c r="LW79" s="16"/>
      <c r="LX79" s="16"/>
      <c r="LY79" s="16"/>
      <c r="LZ79" s="16"/>
      <c r="MA79" s="16"/>
      <c r="MB79" s="16"/>
      <c r="MC79" s="16"/>
      <c r="MD79" s="16"/>
      <c r="ME79" s="16"/>
      <c r="MF79" s="16"/>
      <c r="MG79" s="16"/>
      <c r="MH79" s="29"/>
      <c r="MI79" s="16"/>
      <c r="MJ79" s="72"/>
      <c r="MK79" s="72"/>
      <c r="ML79" s="72"/>
      <c r="MM79" s="72"/>
      <c r="MN79" s="72"/>
      <c r="MO79" s="72"/>
      <c r="MP79" s="72"/>
      <c r="MQ79" s="72"/>
      <c r="MR79" s="72"/>
      <c r="MS79" s="72"/>
      <c r="MT79" s="72"/>
      <c r="MU79" s="72"/>
      <c r="MV79" s="73"/>
      <c r="MW79" s="69" t="str">
        <f>データ!$B$10</f>
        <v>H29</v>
      </c>
      <c r="MX79" s="70"/>
      <c r="MY79" s="70"/>
      <c r="MZ79" s="70"/>
      <c r="NA79" s="70"/>
      <c r="NB79" s="70"/>
      <c r="NC79" s="70"/>
      <c r="ND79" s="70"/>
      <c r="NE79" s="70"/>
      <c r="NF79" s="70"/>
      <c r="NG79" s="70"/>
      <c r="NH79" s="70"/>
      <c r="NI79" s="70"/>
      <c r="NJ79" s="70"/>
      <c r="NK79" s="70"/>
      <c r="NL79" s="70"/>
      <c r="NM79" s="70"/>
      <c r="NN79" s="70"/>
      <c r="NO79" s="70"/>
      <c r="NP79" s="70"/>
      <c r="NQ79" s="70"/>
      <c r="NR79" s="70"/>
      <c r="NS79" s="70"/>
      <c r="NT79" s="70"/>
      <c r="NU79" s="70"/>
      <c r="NV79" s="70"/>
      <c r="NW79" s="71"/>
      <c r="NX79" s="69" t="str">
        <f>データ!$C$10</f>
        <v>H30</v>
      </c>
      <c r="NY79" s="70"/>
      <c r="NZ79" s="70"/>
      <c r="OA79" s="70"/>
      <c r="OB79" s="70"/>
      <c r="OC79" s="70"/>
      <c r="OD79" s="70"/>
      <c r="OE79" s="70"/>
      <c r="OF79" s="70"/>
      <c r="OG79" s="70"/>
      <c r="OH79" s="70"/>
      <c r="OI79" s="70"/>
      <c r="OJ79" s="70"/>
      <c r="OK79" s="70"/>
      <c r="OL79" s="70"/>
      <c r="OM79" s="70"/>
      <c r="ON79" s="70"/>
      <c r="OO79" s="70"/>
      <c r="OP79" s="70"/>
      <c r="OQ79" s="70"/>
      <c r="OR79" s="70"/>
      <c r="OS79" s="70"/>
      <c r="OT79" s="70"/>
      <c r="OU79" s="70"/>
      <c r="OV79" s="70"/>
      <c r="OW79" s="70"/>
      <c r="OX79" s="71"/>
      <c r="OY79" s="69" t="str">
        <f>データ!$D$10</f>
        <v>R01</v>
      </c>
      <c r="OZ79" s="70"/>
      <c r="PA79" s="70"/>
      <c r="PB79" s="70"/>
      <c r="PC79" s="70"/>
      <c r="PD79" s="70"/>
      <c r="PE79" s="70"/>
      <c r="PF79" s="70"/>
      <c r="PG79" s="70"/>
      <c r="PH79" s="70"/>
      <c r="PI79" s="70"/>
      <c r="PJ79" s="70"/>
      <c r="PK79" s="70"/>
      <c r="PL79" s="70"/>
      <c r="PM79" s="70"/>
      <c r="PN79" s="70"/>
      <c r="PO79" s="70"/>
      <c r="PP79" s="70"/>
      <c r="PQ79" s="70"/>
      <c r="PR79" s="70"/>
      <c r="PS79" s="70"/>
      <c r="PT79" s="70"/>
      <c r="PU79" s="70"/>
      <c r="PV79" s="70"/>
      <c r="PW79" s="70"/>
      <c r="PX79" s="70"/>
      <c r="PY79" s="71"/>
      <c r="PZ79" s="69" t="str">
        <f>データ!$E$10</f>
        <v>R02</v>
      </c>
      <c r="QA79" s="70"/>
      <c r="QB79" s="70"/>
      <c r="QC79" s="70"/>
      <c r="QD79" s="70"/>
      <c r="QE79" s="70"/>
      <c r="QF79" s="70"/>
      <c r="QG79" s="70"/>
      <c r="QH79" s="70"/>
      <c r="QI79" s="70"/>
      <c r="QJ79" s="70"/>
      <c r="QK79" s="70"/>
      <c r="QL79" s="70"/>
      <c r="QM79" s="70"/>
      <c r="QN79" s="70"/>
      <c r="QO79" s="70"/>
      <c r="QP79" s="70"/>
      <c r="QQ79" s="70"/>
      <c r="QR79" s="70"/>
      <c r="QS79" s="70"/>
      <c r="QT79" s="70"/>
      <c r="QU79" s="70"/>
      <c r="QV79" s="70"/>
      <c r="QW79" s="70"/>
      <c r="QX79" s="70"/>
      <c r="QY79" s="70"/>
      <c r="QZ79" s="71"/>
      <c r="RA79" s="69" t="str">
        <f>データ!$F$10</f>
        <v>R03</v>
      </c>
      <c r="RB79" s="70"/>
      <c r="RC79" s="70"/>
      <c r="RD79" s="70"/>
      <c r="RE79" s="70"/>
      <c r="RF79" s="70"/>
      <c r="RG79" s="70"/>
      <c r="RH79" s="70"/>
      <c r="RI79" s="70"/>
      <c r="RJ79" s="70"/>
      <c r="RK79" s="70"/>
      <c r="RL79" s="70"/>
      <c r="RM79" s="70"/>
      <c r="RN79" s="70"/>
      <c r="RO79" s="70"/>
      <c r="RP79" s="70"/>
      <c r="RQ79" s="70"/>
      <c r="RR79" s="70"/>
      <c r="RS79" s="70"/>
      <c r="RT79" s="70"/>
      <c r="RU79" s="70"/>
      <c r="RV79" s="70"/>
      <c r="RW79" s="70"/>
      <c r="RX79" s="70"/>
      <c r="RY79" s="70"/>
      <c r="RZ79" s="70"/>
      <c r="SA79" s="71"/>
      <c r="SB79" s="16"/>
      <c r="SC79" s="32"/>
      <c r="SD79" s="16"/>
      <c r="SE79" s="16"/>
      <c r="SF79" s="16"/>
      <c r="SG79" s="16"/>
      <c r="SH79" s="16"/>
      <c r="SI79" s="16"/>
      <c r="SJ79" s="16"/>
      <c r="SK79" s="28"/>
      <c r="SL79" s="16"/>
      <c r="SM79" s="63"/>
      <c r="SN79" s="64"/>
      <c r="SO79" s="64"/>
      <c r="SP79" s="64"/>
      <c r="SQ79" s="64"/>
      <c r="SR79" s="64"/>
      <c r="SS79" s="64"/>
      <c r="ST79" s="64"/>
      <c r="SU79" s="64"/>
      <c r="SV79" s="64"/>
      <c r="SW79" s="64"/>
      <c r="SX79" s="64"/>
      <c r="SY79" s="64"/>
      <c r="SZ79" s="64"/>
      <c r="TA79" s="65"/>
    </row>
    <row r="80" spans="1:521" ht="13.5" customHeight="1">
      <c r="A80" s="16"/>
      <c r="B80" s="27"/>
      <c r="C80" s="16"/>
      <c r="D80" s="16"/>
      <c r="E80" s="16"/>
      <c r="F80" s="16"/>
      <c r="G80" s="16"/>
      <c r="H80" s="16"/>
      <c r="I80" s="16"/>
      <c r="J80" s="29"/>
      <c r="K80" s="16"/>
      <c r="L80" s="7" t="s">
        <v>23</v>
      </c>
      <c r="M80" s="7"/>
      <c r="N80" s="7"/>
      <c r="O80" s="7"/>
      <c r="P80" s="7"/>
      <c r="Q80" s="7"/>
      <c r="R80" s="7"/>
      <c r="S80" s="7"/>
      <c r="T80" s="7"/>
      <c r="U80" s="7"/>
      <c r="V80" s="7"/>
      <c r="W80" s="7"/>
      <c r="X80" s="7"/>
      <c r="Y80" s="9">
        <f>データ!DD6</f>
        <v>67.989999999999995</v>
      </c>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f>データ!DE6</f>
        <v>69.13</v>
      </c>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f>データ!DF6</f>
        <v>69.2</v>
      </c>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f>データ!DG6</f>
        <v>67.77</v>
      </c>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f>データ!DH6</f>
        <v>68.86</v>
      </c>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16"/>
      <c r="FE80" s="32"/>
      <c r="FF80" s="16"/>
      <c r="FG80" s="16"/>
      <c r="FH80" s="16"/>
      <c r="FI80" s="16"/>
      <c r="FJ80" s="16"/>
      <c r="FK80" s="16"/>
      <c r="FL80" s="16"/>
      <c r="FM80" s="16"/>
      <c r="FN80" s="16"/>
      <c r="FO80" s="16"/>
      <c r="FP80" s="16"/>
      <c r="FQ80" s="16"/>
      <c r="FR80" s="16"/>
      <c r="FS80" s="16"/>
      <c r="FT80" s="16"/>
      <c r="FU80" s="16"/>
      <c r="FV80" s="29"/>
      <c r="FW80" s="16"/>
      <c r="FX80" s="7" t="s">
        <v>23</v>
      </c>
      <c r="FY80" s="7"/>
      <c r="FZ80" s="7"/>
      <c r="GA80" s="7"/>
      <c r="GB80" s="7"/>
      <c r="GC80" s="7"/>
      <c r="GD80" s="7"/>
      <c r="GE80" s="7"/>
      <c r="GF80" s="7"/>
      <c r="GG80" s="7"/>
      <c r="GH80" s="7"/>
      <c r="GI80" s="7"/>
      <c r="GJ80" s="7"/>
      <c r="GK80" s="9">
        <f>データ!DO6</f>
        <v>72.8</v>
      </c>
      <c r="GL80" s="9"/>
      <c r="GM80" s="9"/>
      <c r="GN80" s="9"/>
      <c r="GO80" s="9"/>
      <c r="GP80" s="9"/>
      <c r="GQ80" s="9"/>
      <c r="GR80" s="9"/>
      <c r="GS80" s="9"/>
      <c r="GT80" s="9"/>
      <c r="GU80" s="9"/>
      <c r="GV80" s="9"/>
      <c r="GW80" s="9"/>
      <c r="GX80" s="9"/>
      <c r="GY80" s="9"/>
      <c r="GZ80" s="9"/>
      <c r="HA80" s="9"/>
      <c r="HB80" s="9"/>
      <c r="HC80" s="9"/>
      <c r="HD80" s="9"/>
      <c r="HE80" s="9"/>
      <c r="HF80" s="9"/>
      <c r="HG80" s="9"/>
      <c r="HH80" s="9"/>
      <c r="HI80" s="9"/>
      <c r="HJ80" s="9"/>
      <c r="HK80" s="9"/>
      <c r="HL80" s="9">
        <f>データ!DP6</f>
        <v>84.87</v>
      </c>
      <c r="HM80" s="9"/>
      <c r="HN80" s="9"/>
      <c r="HO80" s="9"/>
      <c r="HP80" s="9"/>
      <c r="HQ80" s="9"/>
      <c r="HR80" s="9"/>
      <c r="HS80" s="9"/>
      <c r="HT80" s="9"/>
      <c r="HU80" s="9"/>
      <c r="HV80" s="9"/>
      <c r="HW80" s="9"/>
      <c r="HX80" s="9"/>
      <c r="HY80" s="9"/>
      <c r="HZ80" s="9"/>
      <c r="IA80" s="9"/>
      <c r="IB80" s="9"/>
      <c r="IC80" s="9"/>
      <c r="ID80" s="9"/>
      <c r="IE80" s="9"/>
      <c r="IF80" s="9"/>
      <c r="IG80" s="9"/>
      <c r="IH80" s="9"/>
      <c r="II80" s="9"/>
      <c r="IJ80" s="9"/>
      <c r="IK80" s="9"/>
      <c r="IL80" s="9"/>
      <c r="IM80" s="9">
        <f>データ!DQ6</f>
        <v>88.68</v>
      </c>
      <c r="IN80" s="9"/>
      <c r="IO80" s="9"/>
      <c r="IP80" s="9"/>
      <c r="IQ80" s="9"/>
      <c r="IR80" s="9"/>
      <c r="IS80" s="9"/>
      <c r="IT80" s="9"/>
      <c r="IU80" s="9"/>
      <c r="IV80" s="9"/>
      <c r="IW80" s="9"/>
      <c r="IX80" s="9"/>
      <c r="IY80" s="9"/>
      <c r="IZ80" s="9"/>
      <c r="JA80" s="9"/>
      <c r="JB80" s="9"/>
      <c r="JC80" s="9"/>
      <c r="JD80" s="9"/>
      <c r="JE80" s="9"/>
      <c r="JF80" s="9"/>
      <c r="JG80" s="9"/>
      <c r="JH80" s="9"/>
      <c r="JI80" s="9"/>
      <c r="JJ80" s="9"/>
      <c r="JK80" s="9"/>
      <c r="JL80" s="9"/>
      <c r="JM80" s="9"/>
      <c r="JN80" s="9">
        <f>データ!DR6</f>
        <v>89.44</v>
      </c>
      <c r="JO80" s="9"/>
      <c r="JP80" s="9"/>
      <c r="JQ80" s="9"/>
      <c r="JR80" s="9"/>
      <c r="JS80" s="9"/>
      <c r="JT80" s="9"/>
      <c r="JU80" s="9"/>
      <c r="JV80" s="9"/>
      <c r="JW80" s="9"/>
      <c r="JX80" s="9"/>
      <c r="JY80" s="9"/>
      <c r="JZ80" s="9"/>
      <c r="KA80" s="9"/>
      <c r="KB80" s="9"/>
      <c r="KC80" s="9"/>
      <c r="KD80" s="9"/>
      <c r="KE80" s="9"/>
      <c r="KF80" s="9"/>
      <c r="KG80" s="9"/>
      <c r="KH80" s="9"/>
      <c r="KI80" s="9"/>
      <c r="KJ80" s="9"/>
      <c r="KK80" s="9"/>
      <c r="KL80" s="9"/>
      <c r="KM80" s="9"/>
      <c r="KN80" s="9"/>
      <c r="KO80" s="9">
        <f>データ!DS6</f>
        <v>93.12</v>
      </c>
      <c r="KP80" s="9"/>
      <c r="KQ80" s="9"/>
      <c r="KR80" s="9"/>
      <c r="KS80" s="9"/>
      <c r="KT80" s="9"/>
      <c r="KU80" s="9"/>
      <c r="KV80" s="9"/>
      <c r="KW80" s="9"/>
      <c r="KX80" s="9"/>
      <c r="KY80" s="9"/>
      <c r="KZ80" s="9"/>
      <c r="LA80" s="9"/>
      <c r="LB80" s="9"/>
      <c r="LC80" s="9"/>
      <c r="LD80" s="9"/>
      <c r="LE80" s="9"/>
      <c r="LF80" s="9"/>
      <c r="LG80" s="9"/>
      <c r="LH80" s="9"/>
      <c r="LI80" s="9"/>
      <c r="LJ80" s="9"/>
      <c r="LK80" s="9"/>
      <c r="LL80" s="9"/>
      <c r="LM80" s="9"/>
      <c r="LN80" s="9"/>
      <c r="LO80" s="9"/>
      <c r="LP80" s="16"/>
      <c r="LQ80" s="32"/>
      <c r="LR80" s="16"/>
      <c r="LS80" s="16"/>
      <c r="LT80" s="16"/>
      <c r="LU80" s="16"/>
      <c r="LV80" s="16"/>
      <c r="LW80" s="16"/>
      <c r="LX80" s="16"/>
      <c r="LY80" s="16"/>
      <c r="LZ80" s="16"/>
      <c r="MA80" s="16"/>
      <c r="MB80" s="16"/>
      <c r="MC80" s="16"/>
      <c r="MD80" s="16"/>
      <c r="ME80" s="16"/>
      <c r="MF80" s="16"/>
      <c r="MG80" s="16"/>
      <c r="MH80" s="29"/>
      <c r="MI80" s="16"/>
      <c r="MJ80" s="7" t="s">
        <v>23</v>
      </c>
      <c r="MK80" s="7"/>
      <c r="ML80" s="7"/>
      <c r="MM80" s="7"/>
      <c r="MN80" s="7"/>
      <c r="MO80" s="7"/>
      <c r="MP80" s="7"/>
      <c r="MQ80" s="7"/>
      <c r="MR80" s="7"/>
      <c r="MS80" s="7"/>
      <c r="MT80" s="7"/>
      <c r="MU80" s="7"/>
      <c r="MV80" s="7"/>
      <c r="MW80" s="9">
        <f>データ!DZ6</f>
        <v>0</v>
      </c>
      <c r="MX80" s="9"/>
      <c r="MY80" s="9"/>
      <c r="MZ80" s="9"/>
      <c r="NA80" s="9"/>
      <c r="NB80" s="9"/>
      <c r="NC80" s="9"/>
      <c r="ND80" s="9"/>
      <c r="NE80" s="9"/>
      <c r="NF80" s="9"/>
      <c r="NG80" s="9"/>
      <c r="NH80" s="9"/>
      <c r="NI80" s="9"/>
      <c r="NJ80" s="9"/>
      <c r="NK80" s="9"/>
      <c r="NL80" s="9"/>
      <c r="NM80" s="9"/>
      <c r="NN80" s="9"/>
      <c r="NO80" s="9"/>
      <c r="NP80" s="9"/>
      <c r="NQ80" s="9"/>
      <c r="NR80" s="9"/>
      <c r="NS80" s="9"/>
      <c r="NT80" s="9"/>
      <c r="NU80" s="9"/>
      <c r="NV80" s="9"/>
      <c r="NW80" s="9"/>
      <c r="NX80" s="9">
        <f>データ!EA6</f>
        <v>0</v>
      </c>
      <c r="NY80" s="9"/>
      <c r="NZ80" s="9"/>
      <c r="OA80" s="9"/>
      <c r="OB80" s="9"/>
      <c r="OC80" s="9"/>
      <c r="OD80" s="9"/>
      <c r="OE80" s="9"/>
      <c r="OF80" s="9"/>
      <c r="OG80" s="9"/>
      <c r="OH80" s="9"/>
      <c r="OI80" s="9"/>
      <c r="OJ80" s="9"/>
      <c r="OK80" s="9"/>
      <c r="OL80" s="9"/>
      <c r="OM80" s="9"/>
      <c r="ON80" s="9"/>
      <c r="OO80" s="9"/>
      <c r="OP80" s="9"/>
      <c r="OQ80" s="9"/>
      <c r="OR80" s="9"/>
      <c r="OS80" s="9"/>
      <c r="OT80" s="9"/>
      <c r="OU80" s="9"/>
      <c r="OV80" s="9"/>
      <c r="OW80" s="9"/>
      <c r="OX80" s="9"/>
      <c r="OY80" s="9">
        <f>データ!EB6</f>
        <v>0</v>
      </c>
      <c r="OZ80" s="9"/>
      <c r="PA80" s="9"/>
      <c r="PB80" s="9"/>
      <c r="PC80" s="9"/>
      <c r="PD80" s="9"/>
      <c r="PE80" s="9"/>
      <c r="PF80" s="9"/>
      <c r="PG80" s="9"/>
      <c r="PH80" s="9"/>
      <c r="PI80" s="9"/>
      <c r="PJ80" s="9"/>
      <c r="PK80" s="9"/>
      <c r="PL80" s="9"/>
      <c r="PM80" s="9"/>
      <c r="PN80" s="9"/>
      <c r="PO80" s="9"/>
      <c r="PP80" s="9"/>
      <c r="PQ80" s="9"/>
      <c r="PR80" s="9"/>
      <c r="PS80" s="9"/>
      <c r="PT80" s="9"/>
      <c r="PU80" s="9"/>
      <c r="PV80" s="9"/>
      <c r="PW80" s="9"/>
      <c r="PX80" s="9"/>
      <c r="PY80" s="9"/>
      <c r="PZ80" s="9">
        <f>データ!EC6</f>
        <v>0.01</v>
      </c>
      <c r="QA80" s="9"/>
      <c r="QB80" s="9"/>
      <c r="QC80" s="9"/>
      <c r="QD80" s="9"/>
      <c r="QE80" s="9"/>
      <c r="QF80" s="9"/>
      <c r="QG80" s="9"/>
      <c r="QH80" s="9"/>
      <c r="QI80" s="9"/>
      <c r="QJ80" s="9"/>
      <c r="QK80" s="9"/>
      <c r="QL80" s="9"/>
      <c r="QM80" s="9"/>
      <c r="QN80" s="9"/>
      <c r="QO80" s="9"/>
      <c r="QP80" s="9"/>
      <c r="QQ80" s="9"/>
      <c r="QR80" s="9"/>
      <c r="QS80" s="9"/>
      <c r="QT80" s="9"/>
      <c r="QU80" s="9"/>
      <c r="QV80" s="9"/>
      <c r="QW80" s="9"/>
      <c r="QX80" s="9"/>
      <c r="QY80" s="9"/>
      <c r="QZ80" s="9"/>
      <c r="RA80" s="9">
        <f>データ!ED6</f>
        <v>0.08</v>
      </c>
      <c r="RB80" s="9"/>
      <c r="RC80" s="9"/>
      <c r="RD80" s="9"/>
      <c r="RE80" s="9"/>
      <c r="RF80" s="9"/>
      <c r="RG80" s="9"/>
      <c r="RH80" s="9"/>
      <c r="RI80" s="9"/>
      <c r="RJ80" s="9"/>
      <c r="RK80" s="9"/>
      <c r="RL80" s="9"/>
      <c r="RM80" s="9"/>
      <c r="RN80" s="9"/>
      <c r="RO80" s="9"/>
      <c r="RP80" s="9"/>
      <c r="RQ80" s="9"/>
      <c r="RR80" s="9"/>
      <c r="RS80" s="9"/>
      <c r="RT80" s="9"/>
      <c r="RU80" s="9"/>
      <c r="RV80" s="9"/>
      <c r="RW80" s="9"/>
      <c r="RX80" s="9"/>
      <c r="RY80" s="9"/>
      <c r="RZ80" s="9"/>
      <c r="SA80" s="9"/>
      <c r="SB80" s="16"/>
      <c r="SC80" s="32"/>
      <c r="SD80" s="16"/>
      <c r="SE80" s="16"/>
      <c r="SF80" s="16"/>
      <c r="SG80" s="16"/>
      <c r="SH80" s="16"/>
      <c r="SI80" s="16"/>
      <c r="SJ80" s="16"/>
      <c r="SK80" s="28"/>
      <c r="SL80" s="16"/>
      <c r="SM80" s="63"/>
      <c r="SN80" s="64"/>
      <c r="SO80" s="64"/>
      <c r="SP80" s="64"/>
      <c r="SQ80" s="64"/>
      <c r="SR80" s="64"/>
      <c r="SS80" s="64"/>
      <c r="ST80" s="64"/>
      <c r="SU80" s="64"/>
      <c r="SV80" s="64"/>
      <c r="SW80" s="64"/>
      <c r="SX80" s="64"/>
      <c r="SY80" s="64"/>
      <c r="SZ80" s="64"/>
      <c r="TA80" s="65"/>
    </row>
    <row r="81" spans="1:521" ht="13.5" customHeight="1">
      <c r="A81" s="16"/>
      <c r="B81" s="27"/>
      <c r="C81" s="16"/>
      <c r="D81" s="16"/>
      <c r="E81" s="16"/>
      <c r="F81" s="16"/>
      <c r="G81" s="16"/>
      <c r="H81" s="16"/>
      <c r="I81" s="16"/>
      <c r="J81" s="29"/>
      <c r="K81" s="16"/>
      <c r="L81" s="7" t="s">
        <v>24</v>
      </c>
      <c r="M81" s="7"/>
      <c r="N81" s="7"/>
      <c r="O81" s="7"/>
      <c r="P81" s="7"/>
      <c r="Q81" s="7"/>
      <c r="R81" s="7"/>
      <c r="S81" s="7"/>
      <c r="T81" s="7"/>
      <c r="U81" s="7"/>
      <c r="V81" s="7"/>
      <c r="W81" s="7"/>
      <c r="X81" s="7"/>
      <c r="Y81" s="9">
        <f>データ!DI6</f>
        <v>58.88</v>
      </c>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f>データ!DJ6</f>
        <v>59.48</v>
      </c>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f>データ!DK6</f>
        <v>60.09</v>
      </c>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f>データ!DL6</f>
        <v>60.35</v>
      </c>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f>データ!DM6</f>
        <v>61.07</v>
      </c>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16"/>
      <c r="FE81" s="32"/>
      <c r="FF81" s="16"/>
      <c r="FG81" s="16"/>
      <c r="FH81" s="16"/>
      <c r="FI81" s="16"/>
      <c r="FJ81" s="16"/>
      <c r="FK81" s="16"/>
      <c r="FL81" s="16"/>
      <c r="FM81" s="16"/>
      <c r="FN81" s="16"/>
      <c r="FO81" s="16"/>
      <c r="FP81" s="16"/>
      <c r="FQ81" s="16"/>
      <c r="FR81" s="16"/>
      <c r="FS81" s="16"/>
      <c r="FT81" s="16"/>
      <c r="FU81" s="16"/>
      <c r="FV81" s="29"/>
      <c r="FW81" s="16"/>
      <c r="FX81" s="7" t="s">
        <v>24</v>
      </c>
      <c r="FY81" s="7"/>
      <c r="FZ81" s="7"/>
      <c r="GA81" s="7"/>
      <c r="GB81" s="7"/>
      <c r="GC81" s="7"/>
      <c r="GD81" s="7"/>
      <c r="GE81" s="7"/>
      <c r="GF81" s="7"/>
      <c r="GG81" s="7"/>
      <c r="GH81" s="7"/>
      <c r="GI81" s="7"/>
      <c r="GJ81" s="7"/>
      <c r="GK81" s="9">
        <f>データ!DT6</f>
        <v>43.44</v>
      </c>
      <c r="GL81" s="9"/>
      <c r="GM81" s="9"/>
      <c r="GN81" s="9"/>
      <c r="GO81" s="9"/>
      <c r="GP81" s="9"/>
      <c r="GQ81" s="9"/>
      <c r="GR81" s="9"/>
      <c r="GS81" s="9"/>
      <c r="GT81" s="9"/>
      <c r="GU81" s="9"/>
      <c r="GV81" s="9"/>
      <c r="GW81" s="9"/>
      <c r="GX81" s="9"/>
      <c r="GY81" s="9"/>
      <c r="GZ81" s="9"/>
      <c r="HA81" s="9"/>
      <c r="HB81" s="9"/>
      <c r="HC81" s="9"/>
      <c r="HD81" s="9"/>
      <c r="HE81" s="9"/>
      <c r="HF81" s="9"/>
      <c r="HG81" s="9"/>
      <c r="HH81" s="9"/>
      <c r="HI81" s="9"/>
      <c r="HJ81" s="9"/>
      <c r="HK81" s="9"/>
      <c r="HL81" s="9">
        <f>データ!DU6</f>
        <v>48.09</v>
      </c>
      <c r="HM81" s="9"/>
      <c r="HN81" s="9"/>
      <c r="HO81" s="9"/>
      <c r="HP81" s="9"/>
      <c r="HQ81" s="9"/>
      <c r="HR81" s="9"/>
      <c r="HS81" s="9"/>
      <c r="HT81" s="9"/>
      <c r="HU81" s="9"/>
      <c r="HV81" s="9"/>
      <c r="HW81" s="9"/>
      <c r="HX81" s="9"/>
      <c r="HY81" s="9"/>
      <c r="HZ81" s="9"/>
      <c r="IA81" s="9"/>
      <c r="IB81" s="9"/>
      <c r="IC81" s="9"/>
      <c r="ID81" s="9"/>
      <c r="IE81" s="9"/>
      <c r="IF81" s="9"/>
      <c r="IG81" s="9"/>
      <c r="IH81" s="9"/>
      <c r="II81" s="9"/>
      <c r="IJ81" s="9"/>
      <c r="IK81" s="9"/>
      <c r="IL81" s="9"/>
      <c r="IM81" s="9">
        <f>データ!DV6</f>
        <v>50.93</v>
      </c>
      <c r="IN81" s="9"/>
      <c r="IO81" s="9"/>
      <c r="IP81" s="9"/>
      <c r="IQ81" s="9"/>
      <c r="IR81" s="9"/>
      <c r="IS81" s="9"/>
      <c r="IT81" s="9"/>
      <c r="IU81" s="9"/>
      <c r="IV81" s="9"/>
      <c r="IW81" s="9"/>
      <c r="IX81" s="9"/>
      <c r="IY81" s="9"/>
      <c r="IZ81" s="9"/>
      <c r="JA81" s="9"/>
      <c r="JB81" s="9"/>
      <c r="JC81" s="9"/>
      <c r="JD81" s="9"/>
      <c r="JE81" s="9"/>
      <c r="JF81" s="9"/>
      <c r="JG81" s="9"/>
      <c r="JH81" s="9"/>
      <c r="JI81" s="9"/>
      <c r="JJ81" s="9"/>
      <c r="JK81" s="9"/>
      <c r="JL81" s="9"/>
      <c r="JM81" s="9"/>
      <c r="JN81" s="9">
        <f>データ!DW6</f>
        <v>52.07</v>
      </c>
      <c r="JO81" s="9"/>
      <c r="JP81" s="9"/>
      <c r="JQ81" s="9"/>
      <c r="JR81" s="9"/>
      <c r="JS81" s="9"/>
      <c r="JT81" s="9"/>
      <c r="JU81" s="9"/>
      <c r="JV81" s="9"/>
      <c r="JW81" s="9"/>
      <c r="JX81" s="9"/>
      <c r="JY81" s="9"/>
      <c r="JZ81" s="9"/>
      <c r="KA81" s="9"/>
      <c r="KB81" s="9"/>
      <c r="KC81" s="9"/>
      <c r="KD81" s="9"/>
      <c r="KE81" s="9"/>
      <c r="KF81" s="9"/>
      <c r="KG81" s="9"/>
      <c r="KH81" s="9"/>
      <c r="KI81" s="9"/>
      <c r="KJ81" s="9"/>
      <c r="KK81" s="9"/>
      <c r="KL81" s="9"/>
      <c r="KM81" s="9"/>
      <c r="KN81" s="9"/>
      <c r="KO81" s="9">
        <f>データ!DX6</f>
        <v>50.36</v>
      </c>
      <c r="KP81" s="9"/>
      <c r="KQ81" s="9"/>
      <c r="KR81" s="9"/>
      <c r="KS81" s="9"/>
      <c r="KT81" s="9"/>
      <c r="KU81" s="9"/>
      <c r="KV81" s="9"/>
      <c r="KW81" s="9"/>
      <c r="KX81" s="9"/>
      <c r="KY81" s="9"/>
      <c r="KZ81" s="9"/>
      <c r="LA81" s="9"/>
      <c r="LB81" s="9"/>
      <c r="LC81" s="9"/>
      <c r="LD81" s="9"/>
      <c r="LE81" s="9"/>
      <c r="LF81" s="9"/>
      <c r="LG81" s="9"/>
      <c r="LH81" s="9"/>
      <c r="LI81" s="9"/>
      <c r="LJ81" s="9"/>
      <c r="LK81" s="9"/>
      <c r="LL81" s="9"/>
      <c r="LM81" s="9"/>
      <c r="LN81" s="9"/>
      <c r="LO81" s="9"/>
      <c r="LP81" s="16"/>
      <c r="LQ81" s="32"/>
      <c r="LR81" s="16"/>
      <c r="LS81" s="16"/>
      <c r="LT81" s="16"/>
      <c r="LU81" s="16"/>
      <c r="LV81" s="16"/>
      <c r="LW81" s="16"/>
      <c r="LX81" s="16"/>
      <c r="LY81" s="16"/>
      <c r="LZ81" s="16"/>
      <c r="MA81" s="16"/>
      <c r="MB81" s="16"/>
      <c r="MC81" s="16"/>
      <c r="MD81" s="16"/>
      <c r="ME81" s="16"/>
      <c r="MF81" s="16"/>
      <c r="MG81" s="16"/>
      <c r="MH81" s="29"/>
      <c r="MI81" s="16"/>
      <c r="MJ81" s="7" t="s">
        <v>24</v>
      </c>
      <c r="MK81" s="7"/>
      <c r="ML81" s="7"/>
      <c r="MM81" s="7"/>
      <c r="MN81" s="7"/>
      <c r="MO81" s="7"/>
      <c r="MP81" s="7"/>
      <c r="MQ81" s="7"/>
      <c r="MR81" s="7"/>
      <c r="MS81" s="7"/>
      <c r="MT81" s="7"/>
      <c r="MU81" s="7"/>
      <c r="MV81" s="7"/>
      <c r="MW81" s="9">
        <f>データ!EE6</f>
        <v>0.21</v>
      </c>
      <c r="MX81" s="9"/>
      <c r="MY81" s="9"/>
      <c r="MZ81" s="9"/>
      <c r="NA81" s="9"/>
      <c r="NB81" s="9"/>
      <c r="NC81" s="9"/>
      <c r="ND81" s="9"/>
      <c r="NE81" s="9"/>
      <c r="NF81" s="9"/>
      <c r="NG81" s="9"/>
      <c r="NH81" s="9"/>
      <c r="NI81" s="9"/>
      <c r="NJ81" s="9"/>
      <c r="NK81" s="9"/>
      <c r="NL81" s="9"/>
      <c r="NM81" s="9"/>
      <c r="NN81" s="9"/>
      <c r="NO81" s="9"/>
      <c r="NP81" s="9"/>
      <c r="NQ81" s="9"/>
      <c r="NR81" s="9"/>
      <c r="NS81" s="9"/>
      <c r="NT81" s="9"/>
      <c r="NU81" s="9"/>
      <c r="NV81" s="9"/>
      <c r="NW81" s="9"/>
      <c r="NX81" s="9">
        <f>データ!EF6</f>
        <v>0.13</v>
      </c>
      <c r="NY81" s="9"/>
      <c r="NZ81" s="9"/>
      <c r="OA81" s="9"/>
      <c r="OB81" s="9"/>
      <c r="OC81" s="9"/>
      <c r="OD81" s="9"/>
      <c r="OE81" s="9"/>
      <c r="OF81" s="9"/>
      <c r="OG81" s="9"/>
      <c r="OH81" s="9"/>
      <c r="OI81" s="9"/>
      <c r="OJ81" s="9"/>
      <c r="OK81" s="9"/>
      <c r="OL81" s="9"/>
      <c r="OM81" s="9"/>
      <c r="ON81" s="9"/>
      <c r="OO81" s="9"/>
      <c r="OP81" s="9"/>
      <c r="OQ81" s="9"/>
      <c r="OR81" s="9"/>
      <c r="OS81" s="9"/>
      <c r="OT81" s="9"/>
      <c r="OU81" s="9"/>
      <c r="OV81" s="9"/>
      <c r="OW81" s="9"/>
      <c r="OX81" s="9"/>
      <c r="OY81" s="9">
        <f>データ!EG6</f>
        <v>0.22</v>
      </c>
      <c r="OZ81" s="9"/>
      <c r="PA81" s="9"/>
      <c r="PB81" s="9"/>
      <c r="PC81" s="9"/>
      <c r="PD81" s="9"/>
      <c r="PE81" s="9"/>
      <c r="PF81" s="9"/>
      <c r="PG81" s="9"/>
      <c r="PH81" s="9"/>
      <c r="PI81" s="9"/>
      <c r="PJ81" s="9"/>
      <c r="PK81" s="9"/>
      <c r="PL81" s="9"/>
      <c r="PM81" s="9"/>
      <c r="PN81" s="9"/>
      <c r="PO81" s="9"/>
      <c r="PP81" s="9"/>
      <c r="PQ81" s="9"/>
      <c r="PR81" s="9"/>
      <c r="PS81" s="9"/>
      <c r="PT81" s="9"/>
      <c r="PU81" s="9"/>
      <c r="PV81" s="9"/>
      <c r="PW81" s="9"/>
      <c r="PX81" s="9"/>
      <c r="PY81" s="9"/>
      <c r="PZ81" s="9">
        <f>データ!EH6</f>
        <v>0.5</v>
      </c>
      <c r="QA81" s="9"/>
      <c r="QB81" s="9"/>
      <c r="QC81" s="9"/>
      <c r="QD81" s="9"/>
      <c r="QE81" s="9"/>
      <c r="QF81" s="9"/>
      <c r="QG81" s="9"/>
      <c r="QH81" s="9"/>
      <c r="QI81" s="9"/>
      <c r="QJ81" s="9"/>
      <c r="QK81" s="9"/>
      <c r="QL81" s="9"/>
      <c r="QM81" s="9"/>
      <c r="QN81" s="9"/>
      <c r="QO81" s="9"/>
      <c r="QP81" s="9"/>
      <c r="QQ81" s="9"/>
      <c r="QR81" s="9"/>
      <c r="QS81" s="9"/>
      <c r="QT81" s="9"/>
      <c r="QU81" s="9"/>
      <c r="QV81" s="9"/>
      <c r="QW81" s="9"/>
      <c r="QX81" s="9"/>
      <c r="QY81" s="9"/>
      <c r="QZ81" s="9"/>
      <c r="RA81" s="9">
        <f>データ!EI6</f>
        <v>0.2</v>
      </c>
      <c r="RB81" s="9"/>
      <c r="RC81" s="9"/>
      <c r="RD81" s="9"/>
      <c r="RE81" s="9"/>
      <c r="RF81" s="9"/>
      <c r="RG81" s="9"/>
      <c r="RH81" s="9"/>
      <c r="RI81" s="9"/>
      <c r="RJ81" s="9"/>
      <c r="RK81" s="9"/>
      <c r="RL81" s="9"/>
      <c r="RM81" s="9"/>
      <c r="RN81" s="9"/>
      <c r="RO81" s="9"/>
      <c r="RP81" s="9"/>
      <c r="RQ81" s="9"/>
      <c r="RR81" s="9"/>
      <c r="RS81" s="9"/>
      <c r="RT81" s="9"/>
      <c r="RU81" s="9"/>
      <c r="RV81" s="9"/>
      <c r="RW81" s="9"/>
      <c r="RX81" s="9"/>
      <c r="RY81" s="9"/>
      <c r="RZ81" s="9"/>
      <c r="SA81" s="9"/>
      <c r="SB81" s="16"/>
      <c r="SC81" s="32"/>
      <c r="SD81" s="16"/>
      <c r="SE81" s="16"/>
      <c r="SF81" s="16"/>
      <c r="SG81" s="16"/>
      <c r="SH81" s="16"/>
      <c r="SI81" s="16"/>
      <c r="SJ81" s="16"/>
      <c r="SK81" s="28"/>
      <c r="SL81" s="16"/>
      <c r="SM81" s="63"/>
      <c r="SN81" s="64"/>
      <c r="SO81" s="64"/>
      <c r="SP81" s="64"/>
      <c r="SQ81" s="64"/>
      <c r="SR81" s="64"/>
      <c r="SS81" s="64"/>
      <c r="ST81" s="64"/>
      <c r="SU81" s="64"/>
      <c r="SV81" s="64"/>
      <c r="SW81" s="64"/>
      <c r="SX81" s="64"/>
      <c r="SY81" s="64"/>
      <c r="SZ81" s="64"/>
      <c r="TA81" s="65"/>
    </row>
    <row r="82" spans="1:521" ht="13.5" customHeight="1">
      <c r="A82" s="16"/>
      <c r="B82" s="27"/>
      <c r="C82" s="16"/>
      <c r="D82" s="16"/>
      <c r="E82" s="16"/>
      <c r="F82" s="16"/>
      <c r="G82" s="16"/>
      <c r="H82" s="16"/>
      <c r="I82" s="16"/>
      <c r="J82" s="12"/>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c r="CR82" s="11"/>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1"/>
      <c r="DR82" s="11"/>
      <c r="DS82" s="11"/>
      <c r="DT82" s="11"/>
      <c r="DU82" s="11"/>
      <c r="DV82" s="11"/>
      <c r="DW82" s="11"/>
      <c r="DX82" s="11"/>
      <c r="DY82" s="11"/>
      <c r="DZ82" s="11"/>
      <c r="EA82" s="11"/>
      <c r="EB82" s="11"/>
      <c r="EC82" s="11"/>
      <c r="ED82" s="11"/>
      <c r="EE82" s="11"/>
      <c r="EF82" s="11"/>
      <c r="EG82" s="11"/>
      <c r="EH82" s="11"/>
      <c r="EI82" s="11"/>
      <c r="EJ82" s="11"/>
      <c r="EK82" s="11"/>
      <c r="EL82" s="11"/>
      <c r="EM82" s="11"/>
      <c r="EN82" s="11"/>
      <c r="EO82" s="11"/>
      <c r="EP82" s="11"/>
      <c r="EQ82" s="11"/>
      <c r="ER82" s="11"/>
      <c r="ES82" s="11"/>
      <c r="ET82" s="11"/>
      <c r="EU82" s="11"/>
      <c r="EV82" s="11"/>
      <c r="EW82" s="11"/>
      <c r="EX82" s="11"/>
      <c r="EY82" s="11"/>
      <c r="EZ82" s="11"/>
      <c r="FA82" s="11"/>
      <c r="FB82" s="11"/>
      <c r="FC82" s="11"/>
      <c r="FD82" s="11"/>
      <c r="FE82" s="10"/>
      <c r="FF82" s="16"/>
      <c r="FG82" s="16"/>
      <c r="FH82" s="16"/>
      <c r="FI82" s="16"/>
      <c r="FJ82" s="16"/>
      <c r="FK82" s="16"/>
      <c r="FL82" s="16"/>
      <c r="FM82" s="16"/>
      <c r="FN82" s="16"/>
      <c r="FO82" s="16"/>
      <c r="FP82" s="16"/>
      <c r="FQ82" s="16"/>
      <c r="FR82" s="16"/>
      <c r="FS82" s="16"/>
      <c r="FT82" s="16"/>
      <c r="FU82" s="16"/>
      <c r="FV82" s="12"/>
      <c r="FW82" s="11"/>
      <c r="FX82" s="11"/>
      <c r="FY82" s="11"/>
      <c r="FZ82" s="11"/>
      <c r="GA82" s="11"/>
      <c r="GB82" s="11"/>
      <c r="GC82" s="11"/>
      <c r="GD82" s="11"/>
      <c r="GE82" s="11"/>
      <c r="GF82" s="11"/>
      <c r="GG82" s="11"/>
      <c r="GH82" s="11"/>
      <c r="GI82" s="11"/>
      <c r="GJ82" s="11"/>
      <c r="GK82" s="11"/>
      <c r="GL82" s="11"/>
      <c r="GM82" s="11"/>
      <c r="GN82" s="11"/>
      <c r="GO82" s="11"/>
      <c r="GP82" s="11"/>
      <c r="GQ82" s="11"/>
      <c r="GR82" s="11"/>
      <c r="GS82" s="11"/>
      <c r="GT82" s="11"/>
      <c r="GU82" s="11"/>
      <c r="GV82" s="11"/>
      <c r="GW82" s="11"/>
      <c r="GX82" s="11"/>
      <c r="GY82" s="11"/>
      <c r="GZ82" s="11"/>
      <c r="HA82" s="11"/>
      <c r="HB82" s="11"/>
      <c r="HC82" s="11"/>
      <c r="HD82" s="11"/>
      <c r="HE82" s="11"/>
      <c r="HF82" s="11"/>
      <c r="HG82" s="11"/>
      <c r="HH82" s="11"/>
      <c r="HI82" s="11"/>
      <c r="HJ82" s="11"/>
      <c r="HK82" s="11"/>
      <c r="HL82" s="11"/>
      <c r="HM82" s="11"/>
      <c r="HN82" s="11"/>
      <c r="HO82" s="11"/>
      <c r="HP82" s="11"/>
      <c r="HQ82" s="11"/>
      <c r="HR82" s="11"/>
      <c r="HS82" s="11"/>
      <c r="HT82" s="11"/>
      <c r="HU82" s="11"/>
      <c r="HV82" s="11"/>
      <c r="HW82" s="11"/>
      <c r="HX82" s="11"/>
      <c r="HY82" s="11"/>
      <c r="HZ82" s="11"/>
      <c r="IA82" s="11"/>
      <c r="IB82" s="11"/>
      <c r="IC82" s="11"/>
      <c r="ID82" s="11"/>
      <c r="IE82" s="11"/>
      <c r="IF82" s="11"/>
      <c r="IG82" s="11"/>
      <c r="IH82" s="11"/>
      <c r="II82" s="11"/>
      <c r="IJ82" s="11"/>
      <c r="IK82" s="11"/>
      <c r="IL82" s="11"/>
      <c r="IM82" s="11"/>
      <c r="IN82" s="11"/>
      <c r="IO82" s="11"/>
      <c r="IP82" s="11"/>
      <c r="IQ82" s="11"/>
      <c r="IR82" s="11"/>
      <c r="IS82" s="11"/>
      <c r="IT82" s="11"/>
      <c r="IU82" s="11"/>
      <c r="IV82" s="11"/>
      <c r="IW82" s="11"/>
      <c r="IX82" s="11"/>
      <c r="IY82" s="11"/>
      <c r="IZ82" s="11"/>
      <c r="JA82" s="11"/>
      <c r="JB82" s="11"/>
      <c r="JC82" s="11"/>
      <c r="JD82" s="11"/>
      <c r="JE82" s="11"/>
      <c r="JF82" s="11"/>
      <c r="JG82" s="11"/>
      <c r="JH82" s="11"/>
      <c r="JI82" s="11"/>
      <c r="JJ82" s="11"/>
      <c r="JK82" s="11"/>
      <c r="JL82" s="11"/>
      <c r="JM82" s="11"/>
      <c r="JN82" s="11"/>
      <c r="JO82" s="11"/>
      <c r="JP82" s="11"/>
      <c r="JQ82" s="11"/>
      <c r="JR82" s="11"/>
      <c r="JS82" s="11"/>
      <c r="JT82" s="11"/>
      <c r="JU82" s="11"/>
      <c r="JV82" s="11"/>
      <c r="JW82" s="11"/>
      <c r="JX82" s="11"/>
      <c r="JY82" s="11"/>
      <c r="JZ82" s="11"/>
      <c r="KA82" s="11"/>
      <c r="KB82" s="11"/>
      <c r="KC82" s="11"/>
      <c r="KD82" s="11"/>
      <c r="KE82" s="11"/>
      <c r="KF82" s="11"/>
      <c r="KG82" s="11"/>
      <c r="KH82" s="11"/>
      <c r="KI82" s="11"/>
      <c r="KJ82" s="11"/>
      <c r="KK82" s="11"/>
      <c r="KL82" s="11"/>
      <c r="KM82" s="11"/>
      <c r="KN82" s="11"/>
      <c r="KO82" s="11"/>
      <c r="KP82" s="11"/>
      <c r="KQ82" s="11"/>
      <c r="KR82" s="11"/>
      <c r="KS82" s="11"/>
      <c r="KT82" s="11"/>
      <c r="KU82" s="11"/>
      <c r="KV82" s="11"/>
      <c r="KW82" s="11"/>
      <c r="KX82" s="11"/>
      <c r="KY82" s="11"/>
      <c r="KZ82" s="11"/>
      <c r="LA82" s="11"/>
      <c r="LB82" s="11"/>
      <c r="LC82" s="11"/>
      <c r="LD82" s="11"/>
      <c r="LE82" s="11"/>
      <c r="LF82" s="11"/>
      <c r="LG82" s="11"/>
      <c r="LH82" s="11"/>
      <c r="LI82" s="11"/>
      <c r="LJ82" s="11"/>
      <c r="LK82" s="11"/>
      <c r="LL82" s="11"/>
      <c r="LM82" s="11"/>
      <c r="LN82" s="11"/>
      <c r="LO82" s="11"/>
      <c r="LP82" s="11"/>
      <c r="LQ82" s="10"/>
      <c r="LR82" s="16"/>
      <c r="LS82" s="16"/>
      <c r="LT82" s="16"/>
      <c r="LU82" s="16"/>
      <c r="LV82" s="16"/>
      <c r="LW82" s="16"/>
      <c r="LX82" s="16"/>
      <c r="LY82" s="16"/>
      <c r="LZ82" s="16"/>
      <c r="MA82" s="16"/>
      <c r="MB82" s="16"/>
      <c r="MC82" s="16"/>
      <c r="MD82" s="16"/>
      <c r="ME82" s="16"/>
      <c r="MF82" s="16"/>
      <c r="MG82" s="16"/>
      <c r="MH82" s="12"/>
      <c r="MI82" s="11"/>
      <c r="MJ82" s="11"/>
      <c r="MK82" s="11"/>
      <c r="ML82" s="11"/>
      <c r="MM82" s="11"/>
      <c r="MN82" s="11"/>
      <c r="MO82" s="11"/>
      <c r="MP82" s="11"/>
      <c r="MQ82" s="11"/>
      <c r="MR82" s="11"/>
      <c r="MS82" s="11"/>
      <c r="MT82" s="11"/>
      <c r="MU82" s="11"/>
      <c r="MV82" s="11"/>
      <c r="MW82" s="11"/>
      <c r="MX82" s="11"/>
      <c r="MY82" s="11"/>
      <c r="MZ82" s="11"/>
      <c r="NA82" s="11"/>
      <c r="NB82" s="11"/>
      <c r="NC82" s="11"/>
      <c r="ND82" s="11"/>
      <c r="NE82" s="11"/>
      <c r="NF82" s="11"/>
      <c r="NG82" s="11"/>
      <c r="NH82" s="11"/>
      <c r="NI82" s="11"/>
      <c r="NJ82" s="11"/>
      <c r="NK82" s="11"/>
      <c r="NL82" s="11"/>
      <c r="NM82" s="11"/>
      <c r="NN82" s="11"/>
      <c r="NO82" s="11"/>
      <c r="NP82" s="11"/>
      <c r="NQ82" s="11"/>
      <c r="NR82" s="11"/>
      <c r="NS82" s="11"/>
      <c r="NT82" s="11"/>
      <c r="NU82" s="11"/>
      <c r="NV82" s="11"/>
      <c r="NW82" s="11"/>
      <c r="NX82" s="11"/>
      <c r="NY82" s="11"/>
      <c r="NZ82" s="11"/>
      <c r="OA82" s="11"/>
      <c r="OB82" s="11"/>
      <c r="OC82" s="11"/>
      <c r="OD82" s="11"/>
      <c r="OE82" s="11"/>
      <c r="OF82" s="11"/>
      <c r="OG82" s="11"/>
      <c r="OH82" s="11"/>
      <c r="OI82" s="11"/>
      <c r="OJ82" s="11"/>
      <c r="OK82" s="11"/>
      <c r="OL82" s="11"/>
      <c r="OM82" s="11"/>
      <c r="ON82" s="11"/>
      <c r="OO82" s="11"/>
      <c r="OP82" s="11"/>
      <c r="OQ82" s="11"/>
      <c r="OR82" s="11"/>
      <c r="OS82" s="11"/>
      <c r="OT82" s="11"/>
      <c r="OU82" s="11"/>
      <c r="OV82" s="11"/>
      <c r="OW82" s="11"/>
      <c r="OX82" s="11"/>
      <c r="OY82" s="11"/>
      <c r="OZ82" s="11"/>
      <c r="PA82" s="11"/>
      <c r="PB82" s="11"/>
      <c r="PC82" s="11"/>
      <c r="PD82" s="11"/>
      <c r="PE82" s="11"/>
      <c r="PF82" s="11"/>
      <c r="PG82" s="11"/>
      <c r="PH82" s="11"/>
      <c r="PI82" s="11"/>
      <c r="PJ82" s="11"/>
      <c r="PK82" s="11"/>
      <c r="PL82" s="11"/>
      <c r="PM82" s="11"/>
      <c r="PN82" s="11"/>
      <c r="PO82" s="11"/>
      <c r="PP82" s="11"/>
      <c r="PQ82" s="11"/>
      <c r="PR82" s="11"/>
      <c r="PS82" s="11"/>
      <c r="PT82" s="11"/>
      <c r="PU82" s="11"/>
      <c r="PV82" s="11"/>
      <c r="PW82" s="11"/>
      <c r="PX82" s="11"/>
      <c r="PY82" s="11"/>
      <c r="PZ82" s="11"/>
      <c r="QA82" s="11"/>
      <c r="QB82" s="11"/>
      <c r="QC82" s="11"/>
      <c r="QD82" s="11"/>
      <c r="QE82" s="11"/>
      <c r="QF82" s="11"/>
      <c r="QG82" s="11"/>
      <c r="QH82" s="11"/>
      <c r="QI82" s="11"/>
      <c r="QJ82" s="11"/>
      <c r="QK82" s="11"/>
      <c r="QL82" s="11"/>
      <c r="QM82" s="11"/>
      <c r="QN82" s="11"/>
      <c r="QO82" s="11"/>
      <c r="QP82" s="11"/>
      <c r="QQ82" s="11"/>
      <c r="QR82" s="11"/>
      <c r="QS82" s="11"/>
      <c r="QT82" s="11"/>
      <c r="QU82" s="11"/>
      <c r="QV82" s="11"/>
      <c r="QW82" s="11"/>
      <c r="QX82" s="11"/>
      <c r="QY82" s="11"/>
      <c r="QZ82" s="11"/>
      <c r="RA82" s="11"/>
      <c r="RB82" s="11"/>
      <c r="RC82" s="11"/>
      <c r="RD82" s="11"/>
      <c r="RE82" s="11"/>
      <c r="RF82" s="11"/>
      <c r="RG82" s="11"/>
      <c r="RH82" s="11"/>
      <c r="RI82" s="11"/>
      <c r="RJ82" s="11"/>
      <c r="RK82" s="11"/>
      <c r="RL82" s="11"/>
      <c r="RM82" s="11"/>
      <c r="RN82" s="11"/>
      <c r="RO82" s="11"/>
      <c r="RP82" s="11"/>
      <c r="RQ82" s="11"/>
      <c r="RR82" s="11"/>
      <c r="RS82" s="11"/>
      <c r="RT82" s="11"/>
      <c r="RU82" s="11"/>
      <c r="RV82" s="11"/>
      <c r="RW82" s="11"/>
      <c r="RX82" s="11"/>
      <c r="RY82" s="11"/>
      <c r="RZ82" s="11"/>
      <c r="SA82" s="11"/>
      <c r="SB82" s="11"/>
      <c r="SC82" s="10"/>
      <c r="SD82" s="16"/>
      <c r="SE82" s="16"/>
      <c r="SF82" s="16"/>
      <c r="SG82" s="16"/>
      <c r="SH82" s="16"/>
      <c r="SI82" s="16"/>
      <c r="SJ82" s="16"/>
      <c r="SK82" s="28"/>
      <c r="SL82" s="16"/>
      <c r="SM82" s="63"/>
      <c r="SN82" s="64"/>
      <c r="SO82" s="64"/>
      <c r="SP82" s="64"/>
      <c r="SQ82" s="64"/>
      <c r="SR82" s="64"/>
      <c r="SS82" s="64"/>
      <c r="ST82" s="64"/>
      <c r="SU82" s="64"/>
      <c r="SV82" s="64"/>
      <c r="SW82" s="64"/>
      <c r="SX82" s="64"/>
      <c r="SY82" s="64"/>
      <c r="SZ82" s="64"/>
      <c r="TA82" s="65"/>
    </row>
    <row r="83" spans="1:521" ht="13.5" customHeight="1">
      <c r="A83" s="16"/>
      <c r="B83" s="27"/>
      <c r="C83" s="15"/>
      <c r="D83" s="15"/>
      <c r="E83" s="15"/>
      <c r="F83" s="15"/>
      <c r="G83" s="15"/>
      <c r="H83" s="15"/>
      <c r="I83" s="15"/>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15"/>
      <c r="FG83" s="15"/>
      <c r="FH83" s="15"/>
      <c r="FI83" s="35"/>
      <c r="FJ83" s="35"/>
      <c r="FK83" s="15"/>
      <c r="FL83" s="15"/>
      <c r="FM83" s="15"/>
      <c r="FN83" s="15"/>
      <c r="FO83" s="15"/>
      <c r="FP83" s="15"/>
      <c r="FQ83" s="15"/>
      <c r="FR83" s="15"/>
      <c r="FS83" s="15"/>
      <c r="FT83" s="15"/>
      <c r="FU83" s="15"/>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15"/>
      <c r="LS83" s="15"/>
      <c r="LT83" s="15"/>
      <c r="LU83" s="15"/>
      <c r="LV83" s="15"/>
      <c r="LW83" s="15"/>
      <c r="LX83" s="15"/>
      <c r="LY83" s="15"/>
      <c r="LZ83" s="15"/>
      <c r="MA83" s="15"/>
      <c r="MB83" s="15"/>
      <c r="MC83" s="35"/>
      <c r="MD83" s="35"/>
      <c r="ME83" s="15"/>
      <c r="MF83" s="15"/>
      <c r="MG83" s="15"/>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5"/>
      <c r="SE83" s="15"/>
      <c r="SF83" s="15"/>
      <c r="SG83" s="15"/>
      <c r="SH83" s="15"/>
      <c r="SI83" s="15"/>
      <c r="SJ83" s="16"/>
      <c r="SK83" s="28"/>
      <c r="SL83" s="16"/>
      <c r="SM83" s="63"/>
      <c r="SN83" s="64"/>
      <c r="SO83" s="64"/>
      <c r="SP83" s="64"/>
      <c r="SQ83" s="64"/>
      <c r="SR83" s="64"/>
      <c r="SS83" s="64"/>
      <c r="ST83" s="64"/>
      <c r="SU83" s="64"/>
      <c r="SV83" s="64"/>
      <c r="SW83" s="64"/>
      <c r="SX83" s="64"/>
      <c r="SY83" s="64"/>
      <c r="SZ83" s="64"/>
      <c r="TA83" s="65"/>
    </row>
    <row r="84" spans="1:521" ht="13.5" customHeight="1">
      <c r="A84" s="16"/>
      <c r="B84" s="27"/>
      <c r="C84" s="15"/>
      <c r="D84" s="15"/>
      <c r="E84" s="15"/>
      <c r="F84" s="15"/>
      <c r="G84" s="15"/>
      <c r="H84" s="15"/>
      <c r="I84" s="15"/>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15"/>
      <c r="FG84" s="15"/>
      <c r="FH84" s="15"/>
      <c r="FI84" s="35"/>
      <c r="FJ84" s="35"/>
      <c r="FK84" s="15"/>
      <c r="FL84" s="15"/>
      <c r="FM84" s="15"/>
      <c r="FN84" s="15"/>
      <c r="FO84" s="15"/>
      <c r="FP84" s="15"/>
      <c r="FQ84" s="15"/>
      <c r="FR84" s="15"/>
      <c r="FS84" s="15"/>
      <c r="FT84" s="15"/>
      <c r="FU84" s="15"/>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15"/>
      <c r="LS84" s="15"/>
      <c r="LT84" s="15"/>
      <c r="LU84" s="15"/>
      <c r="LV84" s="15"/>
      <c r="LW84" s="15"/>
      <c r="LX84" s="15"/>
      <c r="LY84" s="15"/>
      <c r="LZ84" s="15"/>
      <c r="MA84" s="15"/>
      <c r="MB84" s="15"/>
      <c r="MC84" s="35"/>
      <c r="MD84" s="35"/>
      <c r="ME84" s="15"/>
      <c r="MF84" s="15"/>
      <c r="MG84" s="15"/>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5"/>
      <c r="SE84" s="15"/>
      <c r="SF84" s="15"/>
      <c r="SG84" s="15"/>
      <c r="SH84" s="15"/>
      <c r="SI84" s="15"/>
      <c r="SJ84" s="16"/>
      <c r="SK84" s="28"/>
      <c r="SL84" s="16"/>
      <c r="SM84" s="63"/>
      <c r="SN84" s="64"/>
      <c r="SO84" s="64"/>
      <c r="SP84" s="64"/>
      <c r="SQ84" s="64"/>
      <c r="SR84" s="64"/>
      <c r="SS84" s="64"/>
      <c r="ST84" s="64"/>
      <c r="SU84" s="64"/>
      <c r="SV84" s="64"/>
      <c r="SW84" s="64"/>
      <c r="SX84" s="64"/>
      <c r="SY84" s="64"/>
      <c r="SZ84" s="64"/>
      <c r="TA84" s="65"/>
    </row>
    <row r="85" spans="1:521" ht="13.5" customHeight="1">
      <c r="A85" s="16"/>
      <c r="B85" s="36"/>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c r="IV85" s="37"/>
      <c r="IW85" s="37"/>
      <c r="IX85" s="37"/>
      <c r="IY85" s="37"/>
      <c r="IZ85" s="37"/>
      <c r="JA85" s="37"/>
      <c r="JB85" s="37"/>
      <c r="JC85" s="37"/>
      <c r="JD85" s="37"/>
      <c r="JE85" s="37"/>
      <c r="JF85" s="37"/>
      <c r="JG85" s="37"/>
      <c r="JH85" s="37"/>
      <c r="JI85" s="37"/>
      <c r="JJ85" s="37"/>
      <c r="JK85" s="37"/>
      <c r="JL85" s="37"/>
      <c r="JM85" s="37"/>
      <c r="JN85" s="37"/>
      <c r="JO85" s="37"/>
      <c r="JP85" s="37"/>
      <c r="JQ85" s="37"/>
      <c r="JR85" s="37"/>
      <c r="JS85" s="37"/>
      <c r="JT85" s="37"/>
      <c r="JU85" s="37"/>
      <c r="JV85" s="37"/>
      <c r="JW85" s="37"/>
      <c r="JX85" s="37"/>
      <c r="JY85" s="37"/>
      <c r="JZ85" s="37"/>
      <c r="KA85" s="37"/>
      <c r="KB85" s="37"/>
      <c r="KC85" s="37"/>
      <c r="KD85" s="37"/>
      <c r="KE85" s="37"/>
      <c r="KF85" s="37"/>
      <c r="KG85" s="37"/>
      <c r="KH85" s="37"/>
      <c r="KI85" s="37"/>
      <c r="KJ85" s="37"/>
      <c r="KK85" s="37"/>
      <c r="KL85" s="37"/>
      <c r="KM85" s="37"/>
      <c r="KN85" s="37"/>
      <c r="KO85" s="37"/>
      <c r="KP85" s="37"/>
      <c r="KQ85" s="37"/>
      <c r="KR85" s="37"/>
      <c r="KS85" s="37"/>
      <c r="KT85" s="37"/>
      <c r="KU85" s="37"/>
      <c r="KV85" s="37"/>
      <c r="KW85" s="37"/>
      <c r="KX85" s="37"/>
      <c r="KY85" s="37"/>
      <c r="KZ85" s="37"/>
      <c r="LA85" s="37"/>
      <c r="LB85" s="37"/>
      <c r="LC85" s="37"/>
      <c r="LD85" s="37"/>
      <c r="LE85" s="37"/>
      <c r="LF85" s="37"/>
      <c r="LG85" s="37"/>
      <c r="LH85" s="37"/>
      <c r="LI85" s="37"/>
      <c r="LJ85" s="37"/>
      <c r="LK85" s="37"/>
      <c r="LL85" s="37"/>
      <c r="LM85" s="37"/>
      <c r="LN85" s="37"/>
      <c r="LO85" s="37"/>
      <c r="LP85" s="37"/>
      <c r="LQ85" s="37"/>
      <c r="LR85" s="37"/>
      <c r="LS85" s="37"/>
      <c r="LT85" s="37"/>
      <c r="LU85" s="37"/>
      <c r="LV85" s="37"/>
      <c r="LW85" s="37"/>
      <c r="LX85" s="37"/>
      <c r="LY85" s="37"/>
      <c r="LZ85" s="37"/>
      <c r="MA85" s="37"/>
      <c r="MB85" s="37"/>
      <c r="MC85" s="37"/>
      <c r="MD85" s="37"/>
      <c r="ME85" s="37"/>
      <c r="MF85" s="37"/>
      <c r="MG85" s="37"/>
      <c r="MH85" s="37"/>
      <c r="MI85" s="37"/>
      <c r="MJ85" s="37"/>
      <c r="MK85" s="37"/>
      <c r="ML85" s="37"/>
      <c r="MM85" s="37"/>
      <c r="MN85" s="37"/>
      <c r="MO85" s="37"/>
      <c r="MP85" s="37"/>
      <c r="MQ85" s="37"/>
      <c r="MR85" s="37"/>
      <c r="MS85" s="37"/>
      <c r="MT85" s="37"/>
      <c r="MU85" s="37"/>
      <c r="MV85" s="37"/>
      <c r="MW85" s="37"/>
      <c r="MX85" s="37"/>
      <c r="MY85" s="37"/>
      <c r="MZ85" s="37"/>
      <c r="NA85" s="37"/>
      <c r="NB85" s="37"/>
      <c r="NC85" s="37"/>
      <c r="ND85" s="37"/>
      <c r="NE85" s="37"/>
      <c r="NF85" s="37"/>
      <c r="NG85" s="37"/>
      <c r="NH85" s="37"/>
      <c r="NI85" s="37"/>
      <c r="NJ85" s="37"/>
      <c r="NK85" s="37"/>
      <c r="NL85" s="37"/>
      <c r="NM85" s="37"/>
      <c r="NN85" s="37"/>
      <c r="NO85" s="37"/>
      <c r="NP85" s="37"/>
      <c r="NQ85" s="37"/>
      <c r="NR85" s="37"/>
      <c r="NS85" s="37"/>
      <c r="NT85" s="37"/>
      <c r="NU85" s="37"/>
      <c r="NV85" s="37"/>
      <c r="NW85" s="37"/>
      <c r="NX85" s="37"/>
      <c r="NY85" s="37"/>
      <c r="NZ85" s="37"/>
      <c r="OA85" s="37"/>
      <c r="OB85" s="37"/>
      <c r="OC85" s="37"/>
      <c r="OD85" s="37"/>
      <c r="OE85" s="37"/>
      <c r="OF85" s="37"/>
      <c r="OG85" s="37"/>
      <c r="OH85" s="37"/>
      <c r="OI85" s="37"/>
      <c r="OJ85" s="37"/>
      <c r="OK85" s="37"/>
      <c r="OL85" s="37"/>
      <c r="OM85" s="37"/>
      <c r="ON85" s="37"/>
      <c r="OO85" s="37"/>
      <c r="OP85" s="37"/>
      <c r="OQ85" s="37"/>
      <c r="OR85" s="37"/>
      <c r="OS85" s="37"/>
      <c r="OT85" s="37"/>
      <c r="OU85" s="37"/>
      <c r="OV85" s="37"/>
      <c r="OW85" s="37"/>
      <c r="OX85" s="37"/>
      <c r="OY85" s="37"/>
      <c r="OZ85" s="37"/>
      <c r="PA85" s="37"/>
      <c r="PB85" s="37"/>
      <c r="PC85" s="37"/>
      <c r="PD85" s="37"/>
      <c r="PE85" s="37"/>
      <c r="PF85" s="37"/>
      <c r="PG85" s="37"/>
      <c r="PH85" s="37"/>
      <c r="PI85" s="37"/>
      <c r="PJ85" s="37"/>
      <c r="PK85" s="37"/>
      <c r="PL85" s="37"/>
      <c r="PM85" s="37"/>
      <c r="PN85" s="37"/>
      <c r="PO85" s="37"/>
      <c r="PP85" s="37"/>
      <c r="PQ85" s="37"/>
      <c r="PR85" s="37"/>
      <c r="PS85" s="37"/>
      <c r="PT85" s="37"/>
      <c r="PU85" s="37"/>
      <c r="PV85" s="37"/>
      <c r="PW85" s="37"/>
      <c r="PX85" s="37"/>
      <c r="PY85" s="37"/>
      <c r="PZ85" s="37"/>
      <c r="QA85" s="37"/>
      <c r="QB85" s="37"/>
      <c r="QC85" s="37"/>
      <c r="QD85" s="37"/>
      <c r="QE85" s="37"/>
      <c r="QF85" s="37"/>
      <c r="QG85" s="37"/>
      <c r="QH85" s="37"/>
      <c r="QI85" s="37"/>
      <c r="QJ85" s="37"/>
      <c r="QK85" s="37"/>
      <c r="QL85" s="37"/>
      <c r="QM85" s="37"/>
      <c r="QN85" s="37"/>
      <c r="QO85" s="37"/>
      <c r="QP85" s="37"/>
      <c r="QQ85" s="37"/>
      <c r="QR85" s="37"/>
      <c r="QS85" s="37"/>
      <c r="QT85" s="37"/>
      <c r="QU85" s="37"/>
      <c r="QV85" s="37"/>
      <c r="QW85" s="37"/>
      <c r="QX85" s="37"/>
      <c r="QY85" s="37"/>
      <c r="QZ85" s="37"/>
      <c r="RA85" s="37"/>
      <c r="RB85" s="37"/>
      <c r="RC85" s="37"/>
      <c r="RD85" s="37"/>
      <c r="RE85" s="37"/>
      <c r="RF85" s="37"/>
      <c r="RG85" s="37"/>
      <c r="RH85" s="37"/>
      <c r="RI85" s="37"/>
      <c r="RJ85" s="37"/>
      <c r="RK85" s="37"/>
      <c r="RL85" s="37"/>
      <c r="RM85" s="37"/>
      <c r="RN85" s="37"/>
      <c r="RO85" s="37"/>
      <c r="RP85" s="37"/>
      <c r="RQ85" s="37"/>
      <c r="RR85" s="37"/>
      <c r="RS85" s="37"/>
      <c r="RT85" s="37"/>
      <c r="RU85" s="37"/>
      <c r="RV85" s="37"/>
      <c r="RW85" s="37"/>
      <c r="RX85" s="37"/>
      <c r="RY85" s="37"/>
      <c r="RZ85" s="37"/>
      <c r="SA85" s="37"/>
      <c r="SB85" s="37"/>
      <c r="SC85" s="37"/>
      <c r="SD85" s="37"/>
      <c r="SE85" s="37"/>
      <c r="SF85" s="37"/>
      <c r="SG85" s="37"/>
      <c r="SH85" s="37"/>
      <c r="SI85" s="37"/>
      <c r="SJ85" s="37"/>
      <c r="SK85" s="38"/>
      <c r="SL85" s="16"/>
      <c r="SM85" s="66"/>
      <c r="SN85" s="67"/>
      <c r="SO85" s="67"/>
      <c r="SP85" s="67"/>
      <c r="SQ85" s="67"/>
      <c r="SR85" s="67"/>
      <c r="SS85" s="67"/>
      <c r="ST85" s="67"/>
      <c r="SU85" s="67"/>
      <c r="SV85" s="67"/>
      <c r="SW85" s="67"/>
      <c r="SX85" s="67"/>
      <c r="SY85" s="67"/>
      <c r="SZ85" s="67"/>
      <c r="TA85" s="68"/>
    </row>
    <row r="86" spans="1:521">
      <c r="C86" s="39"/>
      <c r="BM86" s="39"/>
      <c r="DV86" s="39"/>
      <c r="GF86" s="39"/>
      <c r="IO86" s="39"/>
      <c r="LK86" s="39"/>
      <c r="NT86" s="39"/>
      <c r="QD86" s="39"/>
    </row>
    <row r="87" spans="1:521">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c r="DX87" s="40"/>
      <c r="DY87" s="40"/>
      <c r="DZ87" s="40"/>
      <c r="EA87" s="40"/>
      <c r="EB87" s="40"/>
      <c r="EC87" s="40"/>
      <c r="ED87" s="40"/>
      <c r="EE87" s="40"/>
      <c r="EF87" s="40"/>
      <c r="EG87" s="40"/>
      <c r="EH87" s="40"/>
      <c r="EI87" s="40"/>
      <c r="EJ87" s="40"/>
      <c r="EK87" s="40"/>
      <c r="EL87" s="40"/>
      <c r="EM87" s="40"/>
      <c r="EN87" s="40"/>
      <c r="EO87" s="40"/>
      <c r="EP87" s="40"/>
      <c r="EQ87" s="40"/>
      <c r="ER87" s="40"/>
      <c r="ES87" s="40"/>
      <c r="ET87" s="40"/>
      <c r="EU87" s="40"/>
      <c r="EV87" s="40"/>
      <c r="EW87" s="40"/>
      <c r="EX87" s="40"/>
      <c r="EY87" s="40"/>
      <c r="EZ87" s="40"/>
      <c r="FA87" s="40"/>
      <c r="FB87" s="40"/>
      <c r="FC87" s="40"/>
      <c r="FD87" s="40"/>
      <c r="FE87" s="40"/>
      <c r="FF87" s="40"/>
      <c r="FG87" s="40"/>
      <c r="FH87" s="40"/>
      <c r="FI87" s="40"/>
      <c r="FJ87" s="40"/>
      <c r="FK87" s="40"/>
      <c r="FL87" s="40"/>
      <c r="FM87" s="40"/>
      <c r="FN87" s="40"/>
      <c r="FO87" s="40"/>
      <c r="FP87" s="40"/>
      <c r="FQ87" s="40"/>
      <c r="FR87" s="40"/>
      <c r="FS87" s="40"/>
      <c r="FT87" s="40"/>
      <c r="FU87" s="40"/>
      <c r="FV87" s="40"/>
      <c r="FW87" s="40"/>
      <c r="FX87" s="40"/>
      <c r="FY87" s="40"/>
      <c r="FZ87" s="40"/>
      <c r="GA87" s="40"/>
      <c r="GB87" s="40"/>
      <c r="GC87" s="40"/>
      <c r="GD87" s="40"/>
      <c r="GE87" s="40"/>
      <c r="GF87" s="40"/>
      <c r="GG87" s="40"/>
      <c r="GH87" s="40"/>
      <c r="GI87" s="40"/>
      <c r="GJ87" s="40"/>
      <c r="GK87" s="40"/>
      <c r="GL87" s="40"/>
      <c r="GM87" s="40"/>
      <c r="GN87" s="40"/>
      <c r="GO87" s="40"/>
      <c r="GP87" s="40"/>
      <c r="GQ87" s="40"/>
      <c r="GR87" s="40"/>
      <c r="GS87" s="40"/>
      <c r="GT87" s="40"/>
      <c r="GU87" s="40"/>
      <c r="GV87" s="40"/>
      <c r="GW87" s="40"/>
      <c r="GX87" s="40"/>
      <c r="GY87" s="40"/>
      <c r="GZ87" s="40"/>
      <c r="HA87" s="40"/>
      <c r="HB87" s="40"/>
      <c r="HC87" s="40"/>
      <c r="HD87" s="40"/>
      <c r="HE87" s="40"/>
      <c r="HF87" s="40"/>
      <c r="HG87" s="40"/>
      <c r="HH87" s="40"/>
      <c r="HI87" s="40"/>
      <c r="HJ87" s="40"/>
      <c r="HK87" s="40"/>
      <c r="HL87" s="40"/>
      <c r="HM87" s="40"/>
      <c r="HN87" s="40"/>
      <c r="HO87" s="40"/>
      <c r="HP87" s="40"/>
      <c r="HQ87" s="40"/>
      <c r="HR87" s="40"/>
      <c r="HS87" s="40"/>
      <c r="HT87" s="40"/>
      <c r="HU87" s="40"/>
      <c r="HV87" s="40"/>
      <c r="HW87" s="40"/>
      <c r="HX87" s="40"/>
      <c r="HY87" s="40"/>
      <c r="HZ87" s="40"/>
      <c r="IA87" s="40"/>
      <c r="IB87" s="40"/>
      <c r="IC87" s="40"/>
      <c r="ID87" s="40"/>
      <c r="IE87" s="40"/>
      <c r="IF87" s="40"/>
      <c r="IG87" s="40"/>
      <c r="IH87" s="40"/>
      <c r="II87" s="40"/>
      <c r="IJ87" s="40"/>
      <c r="IK87" s="40"/>
      <c r="IL87" s="40"/>
      <c r="IM87" s="40"/>
      <c r="IN87" s="40"/>
      <c r="IO87" s="40"/>
      <c r="IP87" s="40"/>
      <c r="IQ87" s="40"/>
      <c r="IR87" s="40"/>
      <c r="IS87" s="40"/>
      <c r="IT87" s="40"/>
      <c r="IU87" s="40"/>
      <c r="IV87" s="40"/>
      <c r="IW87" s="40"/>
      <c r="IX87" s="40"/>
      <c r="IY87" s="40"/>
      <c r="IZ87" s="40"/>
      <c r="JA87" s="40"/>
      <c r="JB87" s="40"/>
      <c r="JC87" s="40"/>
      <c r="JD87" s="40"/>
      <c r="JE87" s="40"/>
      <c r="JF87" s="40"/>
      <c r="JG87" s="40"/>
      <c r="JH87" s="40"/>
      <c r="JI87" s="40"/>
      <c r="JJ87" s="40"/>
      <c r="JK87" s="40"/>
      <c r="JL87" s="40"/>
      <c r="JM87" s="40"/>
      <c r="JN87" s="40"/>
      <c r="JO87" s="40"/>
      <c r="JP87" s="40"/>
      <c r="JQ87" s="40"/>
      <c r="JR87" s="40"/>
      <c r="JS87" s="40"/>
      <c r="JT87" s="40"/>
      <c r="JU87" s="40"/>
      <c r="JV87" s="40"/>
      <c r="JW87" s="40"/>
      <c r="JX87" s="40"/>
      <c r="JY87" s="40"/>
      <c r="JZ87" s="40"/>
      <c r="KA87" s="40"/>
      <c r="KB87" s="40"/>
      <c r="KC87" s="40"/>
      <c r="KD87" s="40"/>
      <c r="KE87" s="40"/>
      <c r="KF87" s="40"/>
      <c r="KG87" s="40"/>
      <c r="KH87" s="40"/>
      <c r="KI87" s="40"/>
      <c r="KJ87" s="40"/>
      <c r="KK87" s="40"/>
      <c r="KL87" s="40"/>
      <c r="KM87" s="40"/>
      <c r="KN87" s="40"/>
      <c r="KO87" s="40"/>
      <c r="KP87" s="40"/>
      <c r="KQ87" s="40"/>
      <c r="KR87" s="40"/>
      <c r="KS87" s="40"/>
      <c r="KT87" s="40"/>
      <c r="KU87" s="40"/>
      <c r="KV87" s="40"/>
      <c r="KW87" s="40"/>
      <c r="KX87" s="40"/>
      <c r="KY87" s="40"/>
      <c r="KZ87" s="40"/>
      <c r="LA87" s="40"/>
      <c r="LB87" s="40"/>
      <c r="LC87" s="40"/>
      <c r="LD87" s="40"/>
      <c r="LE87" s="40"/>
      <c r="LF87" s="40"/>
      <c r="LG87" s="40"/>
      <c r="LH87" s="40"/>
      <c r="LI87" s="40"/>
      <c r="LJ87" s="40"/>
      <c r="LK87" s="40"/>
      <c r="LL87" s="40"/>
      <c r="LM87" s="40"/>
      <c r="LN87" s="40"/>
      <c r="LO87" s="40"/>
      <c r="LP87" s="40"/>
      <c r="LQ87" s="40"/>
      <c r="LR87" s="40"/>
      <c r="LS87" s="40"/>
      <c r="LT87" s="40"/>
      <c r="LU87" s="40"/>
      <c r="LV87" s="40"/>
      <c r="LW87" s="40"/>
      <c r="LX87" s="40"/>
      <c r="LY87" s="40"/>
      <c r="LZ87" s="40"/>
      <c r="MA87" s="40"/>
      <c r="MB87" s="40"/>
      <c r="MC87" s="40"/>
      <c r="MD87" s="40"/>
      <c r="ME87" s="40"/>
      <c r="MF87" s="40"/>
      <c r="MG87" s="40"/>
      <c r="MH87" s="40"/>
      <c r="MI87" s="40"/>
      <c r="MJ87" s="40"/>
      <c r="MK87" s="40"/>
      <c r="ML87" s="40"/>
      <c r="MM87" s="40"/>
      <c r="MN87" s="40"/>
      <c r="MO87" s="40"/>
      <c r="MP87" s="40"/>
      <c r="MQ87" s="40"/>
      <c r="MR87" s="40"/>
      <c r="MS87" s="40"/>
      <c r="MT87" s="40"/>
      <c r="MU87" s="40"/>
      <c r="MV87" s="40"/>
      <c r="MW87" s="40"/>
      <c r="MX87" s="40"/>
      <c r="MY87" s="40"/>
      <c r="MZ87" s="40"/>
      <c r="NA87" s="40"/>
      <c r="NB87" s="40"/>
      <c r="NC87" s="40"/>
      <c r="ND87" s="40"/>
      <c r="NE87" s="40"/>
      <c r="NF87" s="40"/>
      <c r="NG87" s="40"/>
      <c r="NH87" s="40"/>
      <c r="NI87" s="40"/>
      <c r="NJ87" s="40"/>
      <c r="NK87" s="40"/>
      <c r="NL87" s="40"/>
      <c r="NM87" s="40"/>
      <c r="NN87" s="40"/>
      <c r="NO87" s="40"/>
      <c r="NP87" s="40"/>
      <c r="NQ87" s="40"/>
      <c r="NR87" s="40"/>
      <c r="NS87" s="40"/>
      <c r="NT87" s="40"/>
      <c r="NU87" s="40"/>
      <c r="NV87" s="40"/>
      <c r="NW87" s="40"/>
      <c r="NX87" s="40"/>
      <c r="NY87" s="40"/>
      <c r="NZ87" s="40"/>
      <c r="OA87" s="40"/>
      <c r="OB87" s="40"/>
      <c r="OC87" s="40"/>
      <c r="OD87" s="40"/>
      <c r="OE87" s="40"/>
      <c r="OF87" s="40"/>
      <c r="OG87" s="40"/>
      <c r="OH87" s="40"/>
      <c r="OI87" s="40"/>
      <c r="OJ87" s="40"/>
      <c r="OK87" s="40"/>
      <c r="OL87" s="40"/>
      <c r="OM87" s="40"/>
      <c r="ON87" s="40"/>
      <c r="OO87" s="40"/>
      <c r="OP87" s="40"/>
      <c r="OQ87" s="40"/>
    </row>
    <row r="88" spans="1:521" ht="13.5" hidden="1" customHeight="1">
      <c r="A88" s="40"/>
      <c r="B88" s="40"/>
      <c r="C88" s="41" t="s">
        <v>28</v>
      </c>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c r="BE88" s="41"/>
      <c r="BF88" s="41"/>
      <c r="BG88" s="41"/>
      <c r="BH88" s="41"/>
      <c r="BI88" s="41"/>
      <c r="BJ88" s="41"/>
      <c r="BK88" s="41"/>
      <c r="BL88" s="41"/>
      <c r="BM88" s="41"/>
      <c r="BN88" s="41"/>
      <c r="BO88" s="41"/>
      <c r="BP88" s="41"/>
      <c r="BQ88" s="41"/>
      <c r="BR88" s="41"/>
      <c r="BS88" s="41"/>
      <c r="BT88" s="41"/>
      <c r="BU88" s="41"/>
      <c r="BV88" s="41"/>
      <c r="BW88" s="41"/>
      <c r="BX88" s="41"/>
      <c r="BY88" s="41"/>
      <c r="BZ88" s="41"/>
      <c r="CA88" s="41"/>
      <c r="CB88" s="41"/>
      <c r="CC88" s="41"/>
      <c r="CD88" s="41"/>
      <c r="CE88" s="41"/>
      <c r="CF88" s="41"/>
      <c r="CG88" s="41"/>
      <c r="CH88" s="41"/>
      <c r="CI88" s="41"/>
      <c r="CJ88" s="41"/>
      <c r="CK88" s="41"/>
      <c r="CL88" s="41"/>
      <c r="CM88" s="41"/>
      <c r="CN88" s="41"/>
      <c r="CO88" s="41"/>
      <c r="CP88" s="41"/>
      <c r="CQ88" s="41"/>
      <c r="CR88" s="41"/>
      <c r="CS88" s="41"/>
      <c r="CT88" s="41"/>
      <c r="CU88" s="41"/>
      <c r="CV88" s="41"/>
      <c r="CW88" s="41"/>
      <c r="CX88" s="41"/>
      <c r="CY88" s="41"/>
      <c r="CZ88" s="41"/>
      <c r="DA88" s="41"/>
      <c r="DB88" s="41"/>
      <c r="DC88" s="41"/>
      <c r="DD88" s="41"/>
      <c r="DE88" s="41"/>
      <c r="DF88" s="41"/>
      <c r="DG88" s="41"/>
      <c r="DH88" s="41"/>
      <c r="DI88" s="41"/>
      <c r="DJ88" s="41"/>
      <c r="DK88" s="41"/>
      <c r="DL88" s="41"/>
      <c r="DM88" s="41"/>
      <c r="DN88" s="41"/>
      <c r="DO88" s="41"/>
      <c r="DP88" s="41"/>
      <c r="DQ88" s="41"/>
      <c r="DR88" s="41"/>
      <c r="DS88" s="41"/>
      <c r="DT88" s="41"/>
      <c r="DU88" s="41"/>
      <c r="DV88" s="41"/>
      <c r="DW88" s="41"/>
      <c r="DX88" s="41"/>
      <c r="DY88" s="41"/>
      <c r="DZ88" s="41"/>
      <c r="EA88" s="41"/>
      <c r="EB88" s="41"/>
      <c r="EC88" s="41"/>
      <c r="ED88" s="41"/>
      <c r="EE88" s="41"/>
      <c r="EF88" s="41"/>
      <c r="EG88" s="41"/>
      <c r="EH88" s="41"/>
      <c r="EI88" s="41"/>
      <c r="EJ88" s="41"/>
      <c r="EK88" s="41"/>
      <c r="EL88" s="41"/>
      <c r="EM88" s="41"/>
      <c r="EN88" s="41"/>
      <c r="EO88" s="41"/>
      <c r="EP88" s="41"/>
      <c r="EQ88" s="41"/>
      <c r="ER88" s="41"/>
      <c r="ES88" s="41"/>
      <c r="ET88" s="41"/>
      <c r="EU88" s="41"/>
      <c r="EV88" s="41"/>
      <c r="EW88" s="41"/>
      <c r="EX88" s="41"/>
      <c r="EY88" s="41"/>
      <c r="EZ88" s="41"/>
      <c r="FA88" s="41"/>
      <c r="FB88" s="41"/>
      <c r="FC88" s="41"/>
      <c r="FD88" s="41"/>
      <c r="FE88" s="41"/>
      <c r="FF88" s="41"/>
      <c r="FG88" s="41"/>
      <c r="FH88" s="41"/>
      <c r="FI88" s="41"/>
      <c r="FJ88" s="41"/>
      <c r="FK88" s="41"/>
      <c r="FL88" s="41"/>
      <c r="FM88" s="41"/>
      <c r="FN88" s="41"/>
      <c r="FO88" s="41"/>
      <c r="FP88" s="41"/>
      <c r="FQ88" s="41"/>
      <c r="FR88" s="41"/>
      <c r="FS88" s="41"/>
      <c r="FT88" s="41"/>
      <c r="FU88" s="41"/>
      <c r="FV88" s="41"/>
      <c r="FW88" s="41"/>
      <c r="FX88" s="41"/>
      <c r="FY88" s="41"/>
      <c r="FZ88" s="41"/>
      <c r="GA88" s="41"/>
      <c r="GB88" s="41"/>
      <c r="GC88" s="41"/>
      <c r="GD88" s="41"/>
      <c r="GE88" s="41"/>
      <c r="GF88" s="41"/>
      <c r="GG88" s="41"/>
      <c r="GH88" s="41"/>
      <c r="GI88" s="41"/>
      <c r="GJ88" s="41"/>
      <c r="GK88" s="41"/>
      <c r="GL88" s="41"/>
      <c r="GM88" s="41"/>
      <c r="GN88" s="41"/>
      <c r="GO88" s="41"/>
      <c r="GP88" s="41"/>
      <c r="GQ88" s="41"/>
      <c r="GR88" s="41"/>
      <c r="GS88" s="41"/>
      <c r="GT88" s="41"/>
      <c r="GU88" s="41"/>
      <c r="GV88" s="41"/>
      <c r="GW88" s="41"/>
      <c r="GX88" s="41"/>
      <c r="GY88" s="41"/>
      <c r="GZ88" s="41"/>
      <c r="HA88" s="41"/>
      <c r="HB88" s="41"/>
      <c r="HC88" s="41"/>
      <c r="HD88" s="41"/>
      <c r="HE88" s="41"/>
      <c r="HF88" s="41"/>
      <c r="HG88" s="41"/>
      <c r="HH88" s="41"/>
      <c r="HI88" s="41"/>
      <c r="HJ88" s="41"/>
      <c r="HK88" s="41"/>
      <c r="HL88" s="41"/>
      <c r="HM88" s="41"/>
      <c r="HN88" s="41"/>
      <c r="HO88" s="41"/>
      <c r="HP88" s="41"/>
      <c r="HQ88" s="41"/>
      <c r="HR88" s="41"/>
      <c r="HS88" s="41"/>
      <c r="HT88" s="41"/>
      <c r="HU88" s="41"/>
      <c r="HV88" s="41"/>
      <c r="HW88" s="41"/>
      <c r="HX88" s="41"/>
      <c r="HY88" s="41"/>
      <c r="HZ88" s="41"/>
      <c r="IA88" s="41"/>
      <c r="IB88" s="41"/>
      <c r="IC88" s="41"/>
      <c r="ID88" s="41"/>
      <c r="IE88" s="41"/>
      <c r="IF88" s="41"/>
      <c r="IG88" s="41"/>
      <c r="IH88" s="41"/>
      <c r="II88" s="41"/>
      <c r="IJ88" s="41"/>
      <c r="IK88" s="41"/>
      <c r="IL88" s="41"/>
      <c r="IM88" s="41"/>
      <c r="IN88" s="41"/>
      <c r="IO88" s="41"/>
      <c r="IP88" s="41"/>
      <c r="IQ88" s="41"/>
      <c r="IR88" s="41"/>
      <c r="IS88" s="41"/>
      <c r="IT88" s="41"/>
      <c r="IU88" s="41"/>
      <c r="IV88" s="41"/>
      <c r="IW88" s="41"/>
      <c r="IX88" s="41"/>
      <c r="IY88" s="41"/>
      <c r="IZ88" s="41"/>
      <c r="JA88" s="41"/>
      <c r="JB88" s="41"/>
      <c r="JC88" s="41"/>
      <c r="JD88" s="41"/>
      <c r="JE88" s="41"/>
      <c r="JF88" s="41"/>
      <c r="JG88" s="41"/>
      <c r="JH88" s="41"/>
      <c r="JI88" s="41"/>
      <c r="JJ88" s="41"/>
      <c r="JK88" s="41"/>
      <c r="JL88" s="41"/>
      <c r="JM88" s="41"/>
      <c r="JN88" s="41"/>
      <c r="JO88" s="41"/>
      <c r="JP88" s="41"/>
      <c r="JQ88" s="41"/>
      <c r="JR88" s="41"/>
      <c r="JS88" s="41"/>
      <c r="JT88" s="41"/>
      <c r="JU88" s="41"/>
      <c r="JV88" s="41"/>
      <c r="JW88" s="41"/>
      <c r="JX88" s="41"/>
      <c r="JY88" s="41"/>
      <c r="JZ88" s="41"/>
      <c r="KA88" s="41"/>
      <c r="KB88" s="41"/>
      <c r="KC88" s="41"/>
      <c r="KD88" s="41"/>
      <c r="KE88" s="41"/>
      <c r="KF88" s="41"/>
      <c r="KG88" s="41"/>
      <c r="KH88" s="41"/>
      <c r="KI88" s="41"/>
      <c r="KJ88" s="41"/>
      <c r="KK88" s="41"/>
      <c r="KL88" s="41"/>
      <c r="KM88" s="41"/>
      <c r="KN88" s="40"/>
      <c r="KO88" s="40"/>
      <c r="KP88" s="40"/>
      <c r="KQ88" s="40"/>
      <c r="KR88" s="40"/>
      <c r="KS88" s="40"/>
      <c r="KT88" s="40"/>
      <c r="KU88" s="40"/>
      <c r="KV88" s="40"/>
      <c r="KW88" s="40"/>
      <c r="KX88" s="40"/>
      <c r="KY88" s="40"/>
      <c r="KZ88" s="40"/>
      <c r="LA88" s="40"/>
      <c r="LB88" s="40"/>
      <c r="LC88" s="40"/>
      <c r="LD88" s="40"/>
      <c r="LE88" s="40"/>
      <c r="LF88" s="40"/>
      <c r="LG88" s="40"/>
      <c r="LH88" s="40"/>
      <c r="LI88" s="40"/>
      <c r="LJ88" s="40"/>
      <c r="LK88" s="40"/>
      <c r="LL88" s="40"/>
      <c r="LM88" s="40"/>
      <c r="LN88" s="40"/>
      <c r="LO88" s="40"/>
      <c r="LP88" s="40"/>
      <c r="LQ88" s="40"/>
      <c r="LR88" s="40"/>
      <c r="LS88" s="40"/>
      <c r="LT88" s="40"/>
      <c r="LU88" s="40"/>
      <c r="LV88" s="40"/>
      <c r="LW88" s="40"/>
      <c r="LX88" s="40"/>
      <c r="LY88" s="40"/>
      <c r="LZ88" s="40"/>
      <c r="MA88" s="40"/>
      <c r="MB88" s="40"/>
      <c r="MC88" s="40"/>
      <c r="MD88" s="40"/>
      <c r="ME88" s="40"/>
      <c r="MF88" s="40"/>
      <c r="MG88" s="40"/>
      <c r="MH88" s="40"/>
      <c r="MI88" s="40"/>
      <c r="MJ88" s="40"/>
      <c r="MK88" s="40"/>
      <c r="ML88" s="40"/>
      <c r="MM88" s="40"/>
      <c r="MN88" s="40"/>
      <c r="MO88" s="40"/>
      <c r="MP88" s="40"/>
      <c r="MQ88" s="40"/>
      <c r="MR88" s="40"/>
      <c r="MS88" s="40"/>
      <c r="MT88" s="40"/>
      <c r="MU88" s="40"/>
      <c r="MV88" s="40"/>
      <c r="MW88" s="40"/>
      <c r="MX88" s="40"/>
      <c r="MY88" s="40"/>
      <c r="MZ88" s="40"/>
      <c r="NA88" s="40"/>
      <c r="NB88" s="40"/>
      <c r="NC88" s="40"/>
      <c r="ND88" s="40"/>
      <c r="NE88" s="40"/>
      <c r="NF88" s="40"/>
      <c r="NG88" s="40"/>
      <c r="NH88" s="40"/>
      <c r="NI88" s="40"/>
      <c r="NJ88" s="40"/>
      <c r="NK88" s="40"/>
      <c r="NL88" s="40"/>
      <c r="NM88" s="40"/>
      <c r="NN88" s="40"/>
      <c r="NO88" s="40"/>
      <c r="NP88" s="40"/>
      <c r="NQ88" s="40"/>
      <c r="NR88" s="40"/>
      <c r="NS88" s="40"/>
      <c r="NT88" s="40"/>
      <c r="NU88" s="40"/>
      <c r="NV88" s="40"/>
      <c r="NW88" s="40"/>
      <c r="NX88" s="40"/>
      <c r="NY88" s="40"/>
      <c r="NZ88" s="40"/>
      <c r="OA88" s="40"/>
      <c r="OB88" s="40"/>
      <c r="OC88" s="40"/>
      <c r="OD88" s="40"/>
      <c r="OE88" s="40"/>
      <c r="OF88" s="40"/>
      <c r="OG88" s="40"/>
      <c r="OH88" s="40"/>
      <c r="OI88" s="40"/>
      <c r="OJ88" s="40"/>
      <c r="OK88" s="40"/>
      <c r="OL88" s="40"/>
      <c r="OM88" s="40"/>
      <c r="ON88" s="40"/>
      <c r="OO88" s="40"/>
      <c r="OP88" s="40"/>
      <c r="OQ88" s="40"/>
    </row>
    <row r="89" spans="1:521" ht="13.5" hidden="1" customHeight="1">
      <c r="A89" s="40"/>
      <c r="B89" s="40"/>
      <c r="C89" s="14" t="s">
        <v>29</v>
      </c>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t="s">
        <v>30</v>
      </c>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t="s">
        <v>31</v>
      </c>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t="s">
        <v>32</v>
      </c>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t="s">
        <v>33</v>
      </c>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t="s">
        <v>34</v>
      </c>
      <c r="EI89" s="14"/>
      <c r="EJ89" s="14"/>
      <c r="EK89" s="14"/>
      <c r="EL89" s="14"/>
      <c r="EM89" s="14"/>
      <c r="EN89" s="14"/>
      <c r="EO89" s="14"/>
      <c r="EP89" s="14"/>
      <c r="EQ89" s="14"/>
      <c r="ER89" s="14"/>
      <c r="ES89" s="14"/>
      <c r="ET89" s="14"/>
      <c r="EU89" s="14"/>
      <c r="EV89" s="14"/>
      <c r="EW89" s="14"/>
      <c r="EX89" s="14"/>
      <c r="EY89" s="14"/>
      <c r="EZ89" s="14"/>
      <c r="FA89" s="14"/>
      <c r="FB89" s="14"/>
      <c r="FC89" s="14"/>
      <c r="FD89" s="14"/>
      <c r="FE89" s="14"/>
      <c r="FF89" s="14"/>
      <c r="FG89" s="14"/>
      <c r="FH89" s="14"/>
      <c r="FI89" s="14" t="s">
        <v>35</v>
      </c>
      <c r="FJ89" s="14"/>
      <c r="FK89" s="14"/>
      <c r="FL89" s="14"/>
      <c r="FM89" s="14"/>
      <c r="FN89" s="14"/>
      <c r="FO89" s="14"/>
      <c r="FP89" s="14"/>
      <c r="FQ89" s="14"/>
      <c r="FR89" s="14"/>
      <c r="FS89" s="14"/>
      <c r="FT89" s="14"/>
      <c r="FU89" s="14"/>
      <c r="FV89" s="14"/>
      <c r="FW89" s="14"/>
      <c r="FX89" s="14"/>
      <c r="FY89" s="14"/>
      <c r="FZ89" s="14"/>
      <c r="GA89" s="14"/>
      <c r="GB89" s="14"/>
      <c r="GC89" s="14"/>
      <c r="GD89" s="14"/>
      <c r="GE89" s="14"/>
      <c r="GF89" s="14"/>
      <c r="GG89" s="14"/>
      <c r="GH89" s="14"/>
      <c r="GI89" s="14"/>
      <c r="GJ89" s="14" t="s">
        <v>36</v>
      </c>
      <c r="GK89" s="14"/>
      <c r="GL89" s="14"/>
      <c r="GM89" s="14"/>
      <c r="GN89" s="14"/>
      <c r="GO89" s="14"/>
      <c r="GP89" s="14"/>
      <c r="GQ89" s="14"/>
      <c r="GR89" s="14"/>
      <c r="GS89" s="14"/>
      <c r="GT89" s="14"/>
      <c r="GU89" s="14"/>
      <c r="GV89" s="14"/>
      <c r="GW89" s="14"/>
      <c r="GX89" s="14"/>
      <c r="GY89" s="14"/>
      <c r="GZ89" s="14"/>
      <c r="HA89" s="14"/>
      <c r="HB89" s="14"/>
      <c r="HC89" s="14"/>
      <c r="HD89" s="14"/>
      <c r="HE89" s="14"/>
      <c r="HF89" s="14"/>
      <c r="HG89" s="14"/>
      <c r="HH89" s="14"/>
      <c r="HI89" s="14"/>
      <c r="HJ89" s="14"/>
      <c r="HK89" s="14" t="s">
        <v>29</v>
      </c>
      <c r="HL89" s="14"/>
      <c r="HM89" s="14"/>
      <c r="HN89" s="14"/>
      <c r="HO89" s="14"/>
      <c r="HP89" s="14"/>
      <c r="HQ89" s="14"/>
      <c r="HR89" s="14"/>
      <c r="HS89" s="14"/>
      <c r="HT89" s="14"/>
      <c r="HU89" s="14"/>
      <c r="HV89" s="14"/>
      <c r="HW89" s="14"/>
      <c r="HX89" s="14"/>
      <c r="HY89" s="14"/>
      <c r="HZ89" s="14"/>
      <c r="IA89" s="14"/>
      <c r="IB89" s="14"/>
      <c r="IC89" s="14"/>
      <c r="ID89" s="14"/>
      <c r="IE89" s="14"/>
      <c r="IF89" s="14"/>
      <c r="IG89" s="14"/>
      <c r="IH89" s="14"/>
      <c r="II89" s="14"/>
      <c r="IJ89" s="14"/>
      <c r="IK89" s="14"/>
      <c r="IL89" s="14" t="s">
        <v>37</v>
      </c>
      <c r="IM89" s="14"/>
      <c r="IN89" s="14"/>
      <c r="IO89" s="14"/>
      <c r="IP89" s="14"/>
      <c r="IQ89" s="14"/>
      <c r="IR89" s="14"/>
      <c r="IS89" s="14"/>
      <c r="IT89" s="14"/>
      <c r="IU89" s="14"/>
      <c r="IV89" s="14"/>
      <c r="IW89" s="14"/>
      <c r="IX89" s="14"/>
      <c r="IY89" s="14"/>
      <c r="IZ89" s="14"/>
      <c r="JA89" s="14"/>
      <c r="JB89" s="14"/>
      <c r="JC89" s="14"/>
      <c r="JD89" s="14"/>
      <c r="JE89" s="14"/>
      <c r="JF89" s="14"/>
      <c r="JG89" s="14"/>
      <c r="JH89" s="14"/>
      <c r="JI89" s="14"/>
      <c r="JJ89" s="14"/>
      <c r="JK89" s="14"/>
      <c r="JL89" s="14"/>
      <c r="JM89" s="14" t="s">
        <v>38</v>
      </c>
      <c r="JN89" s="14"/>
      <c r="JO89" s="14"/>
      <c r="JP89" s="14"/>
      <c r="JQ89" s="14"/>
      <c r="JR89" s="14"/>
      <c r="JS89" s="14"/>
      <c r="JT89" s="14"/>
      <c r="JU89" s="14"/>
      <c r="JV89" s="14"/>
      <c r="JW89" s="14"/>
      <c r="JX89" s="14"/>
      <c r="JY89" s="14"/>
      <c r="JZ89" s="14"/>
      <c r="KA89" s="14"/>
      <c r="KB89" s="14"/>
      <c r="KC89" s="14"/>
      <c r="KD89" s="14"/>
      <c r="KE89" s="14"/>
      <c r="KF89" s="14"/>
      <c r="KG89" s="14"/>
      <c r="KH89" s="14"/>
      <c r="KI89" s="14"/>
      <c r="KJ89" s="14"/>
      <c r="KK89" s="14"/>
      <c r="KL89" s="14"/>
      <c r="KM89" s="14"/>
      <c r="KN89" s="40"/>
      <c r="KO89" s="40"/>
      <c r="KP89" s="40"/>
      <c r="KQ89" s="40"/>
      <c r="KR89" s="40"/>
      <c r="KS89" s="40"/>
      <c r="KT89" s="40"/>
      <c r="KU89" s="40"/>
      <c r="KV89" s="40"/>
      <c r="KW89" s="40"/>
      <c r="KX89" s="40"/>
      <c r="KY89" s="40"/>
      <c r="KZ89" s="40"/>
      <c r="LA89" s="40"/>
      <c r="LB89" s="40"/>
      <c r="LC89" s="40"/>
      <c r="LD89" s="40"/>
      <c r="LE89" s="40"/>
      <c r="LF89" s="40"/>
      <c r="LG89" s="40"/>
      <c r="LH89" s="40"/>
      <c r="LI89" s="40"/>
      <c r="LJ89" s="40"/>
      <c r="LK89" s="40"/>
      <c r="LL89" s="40"/>
      <c r="LM89" s="40"/>
      <c r="LN89" s="40"/>
      <c r="LO89" s="40"/>
      <c r="LP89" s="40"/>
      <c r="LQ89" s="40"/>
      <c r="LR89" s="40"/>
      <c r="LS89" s="40"/>
      <c r="LT89" s="40"/>
      <c r="LU89" s="40"/>
      <c r="LV89" s="40"/>
      <c r="LW89" s="40"/>
      <c r="LX89" s="40"/>
      <c r="LY89" s="40"/>
      <c r="LZ89" s="40"/>
      <c r="MA89" s="40"/>
      <c r="MB89" s="40"/>
      <c r="MC89" s="40"/>
      <c r="MD89" s="40"/>
      <c r="ME89" s="40"/>
      <c r="MF89" s="40"/>
      <c r="MG89" s="40"/>
      <c r="MH89" s="40"/>
      <c r="MI89" s="40"/>
      <c r="MJ89" s="40"/>
      <c r="MK89" s="40"/>
      <c r="ML89" s="40"/>
      <c r="MM89" s="40"/>
      <c r="MN89" s="40"/>
      <c r="MO89" s="40"/>
      <c r="MP89" s="40"/>
      <c r="MQ89" s="40"/>
      <c r="MR89" s="40"/>
      <c r="MS89" s="40"/>
      <c r="MT89" s="40"/>
      <c r="MU89" s="40"/>
      <c r="MV89" s="40"/>
      <c r="MW89" s="40"/>
      <c r="MX89" s="40"/>
      <c r="MY89" s="40"/>
      <c r="MZ89" s="40"/>
      <c r="NA89" s="40"/>
      <c r="NB89" s="40"/>
      <c r="NC89" s="40"/>
      <c r="ND89" s="40"/>
      <c r="NE89" s="40"/>
      <c r="NF89" s="40"/>
      <c r="NG89" s="40"/>
      <c r="NH89" s="40"/>
      <c r="NI89" s="40"/>
      <c r="NJ89" s="40"/>
      <c r="NK89" s="40"/>
      <c r="NL89" s="40"/>
      <c r="NM89" s="40"/>
      <c r="NN89" s="40"/>
      <c r="NO89" s="40"/>
      <c r="NP89" s="40"/>
      <c r="NQ89" s="40"/>
      <c r="NR89" s="40"/>
      <c r="NS89" s="40"/>
      <c r="NT89" s="40"/>
      <c r="NU89" s="40"/>
      <c r="NV89" s="40"/>
      <c r="NW89" s="40"/>
      <c r="NX89" s="40"/>
      <c r="NY89" s="40"/>
      <c r="NZ89" s="40"/>
      <c r="OA89" s="40"/>
      <c r="OB89" s="40"/>
      <c r="OC89" s="40"/>
      <c r="OD89" s="40"/>
      <c r="OE89" s="40"/>
      <c r="OF89" s="40"/>
      <c r="OG89" s="40"/>
      <c r="OH89" s="40"/>
      <c r="OI89" s="40"/>
      <c r="OJ89" s="40"/>
      <c r="OK89" s="40"/>
      <c r="OL89" s="40"/>
      <c r="OM89" s="40"/>
      <c r="ON89" s="40"/>
      <c r="OO89" s="40"/>
      <c r="OP89" s="40"/>
      <c r="OQ89" s="40"/>
    </row>
    <row r="90" spans="1:521" ht="13.5" hidden="1" customHeight="1">
      <c r="A90" s="40"/>
      <c r="B90" s="40"/>
      <c r="C90" s="13" t="str">
        <f>データ!AD6</f>
        <v>【117.41】</v>
      </c>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t="str">
        <f>データ!AO6</f>
        <v>【23.68】</v>
      </c>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t="str">
        <f>データ!AZ6</f>
        <v>【462.72】</v>
      </c>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t="str">
        <f>データ!BK6</f>
        <v>【233.92】</v>
      </c>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t="str">
        <f>データ!BV6</f>
        <v>【112.31】</v>
      </c>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t="str">
        <f>データ!CG6</f>
        <v>【19.07】</v>
      </c>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t="str">
        <f>データ!CR6</f>
        <v>【54.01】</v>
      </c>
      <c r="FJ90" s="8"/>
      <c r="FK90" s="8"/>
      <c r="FL90" s="8"/>
      <c r="FM90" s="8"/>
      <c r="FN90" s="8"/>
      <c r="FO90" s="8"/>
      <c r="FP90" s="8"/>
      <c r="FQ90" s="8"/>
      <c r="FR90" s="8"/>
      <c r="FS90" s="8"/>
      <c r="FT90" s="8"/>
      <c r="FU90" s="8"/>
      <c r="FV90" s="8"/>
      <c r="FW90" s="8"/>
      <c r="FX90" s="8"/>
      <c r="FY90" s="8"/>
      <c r="FZ90" s="8"/>
      <c r="GA90" s="8"/>
      <c r="GB90" s="8"/>
      <c r="GC90" s="8"/>
      <c r="GD90" s="8"/>
      <c r="GE90" s="8"/>
      <c r="GF90" s="8"/>
      <c r="GG90" s="8"/>
      <c r="GH90" s="8"/>
      <c r="GI90" s="8"/>
      <c r="GJ90" s="13" t="str">
        <f>データ!DC6</f>
        <v>【76.67】</v>
      </c>
      <c r="GK90" s="8"/>
      <c r="GL90" s="8"/>
      <c r="GM90" s="8"/>
      <c r="GN90" s="8"/>
      <c r="GO90" s="8"/>
      <c r="GP90" s="8"/>
      <c r="GQ90" s="8"/>
      <c r="GR90" s="8"/>
      <c r="GS90" s="8"/>
      <c r="GT90" s="8"/>
      <c r="GU90" s="8"/>
      <c r="GV90" s="8"/>
      <c r="GW90" s="8"/>
      <c r="GX90" s="8"/>
      <c r="GY90" s="8"/>
      <c r="GZ90" s="8"/>
      <c r="HA90" s="8"/>
      <c r="HB90" s="8"/>
      <c r="HC90" s="8"/>
      <c r="HD90" s="8"/>
      <c r="HE90" s="8"/>
      <c r="HF90" s="8"/>
      <c r="HG90" s="8"/>
      <c r="HH90" s="8"/>
      <c r="HI90" s="8"/>
      <c r="HJ90" s="8"/>
      <c r="HK90" s="13" t="str">
        <f>データ!DN6</f>
        <v>【60.20】</v>
      </c>
      <c r="HL90" s="8"/>
      <c r="HM90" s="8"/>
      <c r="HN90" s="8"/>
      <c r="HO90" s="8"/>
      <c r="HP90" s="8"/>
      <c r="HQ90" s="8"/>
      <c r="HR90" s="8"/>
      <c r="HS90" s="8"/>
      <c r="HT90" s="8"/>
      <c r="HU90" s="8"/>
      <c r="HV90" s="8"/>
      <c r="HW90" s="8"/>
      <c r="HX90" s="8"/>
      <c r="HY90" s="8"/>
      <c r="HZ90" s="8"/>
      <c r="IA90" s="8"/>
      <c r="IB90" s="8"/>
      <c r="IC90" s="8"/>
      <c r="ID90" s="8"/>
      <c r="IE90" s="8"/>
      <c r="IF90" s="8"/>
      <c r="IG90" s="8"/>
      <c r="IH90" s="8"/>
      <c r="II90" s="8"/>
      <c r="IJ90" s="8"/>
      <c r="IK90" s="8"/>
      <c r="IL90" s="13" t="str">
        <f>データ!DY6</f>
        <v>【48.27】</v>
      </c>
      <c r="IM90" s="8"/>
      <c r="IN90" s="8"/>
      <c r="IO90" s="8"/>
      <c r="IP90" s="8"/>
      <c r="IQ90" s="8"/>
      <c r="IR90" s="8"/>
      <c r="IS90" s="8"/>
      <c r="IT90" s="8"/>
      <c r="IU90" s="8"/>
      <c r="IV90" s="8"/>
      <c r="IW90" s="8"/>
      <c r="IX90" s="8"/>
      <c r="IY90" s="8"/>
      <c r="IZ90" s="8"/>
      <c r="JA90" s="8"/>
      <c r="JB90" s="8"/>
      <c r="JC90" s="8"/>
      <c r="JD90" s="8"/>
      <c r="JE90" s="8"/>
      <c r="JF90" s="8"/>
      <c r="JG90" s="8"/>
      <c r="JH90" s="8"/>
      <c r="JI90" s="8"/>
      <c r="JJ90" s="8"/>
      <c r="JK90" s="8"/>
      <c r="JL90" s="8"/>
      <c r="JM90" s="13" t="str">
        <f>データ!EJ6</f>
        <v>【0.22】</v>
      </c>
      <c r="JN90" s="8"/>
      <c r="JO90" s="8"/>
      <c r="JP90" s="8"/>
      <c r="JQ90" s="8"/>
      <c r="JR90" s="8"/>
      <c r="JS90" s="8"/>
      <c r="JT90" s="8"/>
      <c r="JU90" s="8"/>
      <c r="JV90" s="8"/>
      <c r="JW90" s="8"/>
      <c r="JX90" s="8"/>
      <c r="JY90" s="8"/>
      <c r="JZ90" s="8"/>
      <c r="KA90" s="8"/>
      <c r="KB90" s="8"/>
      <c r="KC90" s="8"/>
      <c r="KD90" s="8"/>
      <c r="KE90" s="8"/>
      <c r="KF90" s="8"/>
      <c r="KG90" s="8"/>
      <c r="KH90" s="8"/>
      <c r="KI90" s="8"/>
      <c r="KJ90" s="8"/>
      <c r="KK90" s="8"/>
      <c r="KL90" s="8"/>
      <c r="KM90" s="8"/>
      <c r="KN90" s="40"/>
      <c r="KO90" s="40"/>
      <c r="KP90" s="40"/>
      <c r="KQ90" s="40"/>
      <c r="KR90" s="40"/>
      <c r="KS90" s="40"/>
      <c r="KT90" s="40"/>
      <c r="KU90" s="40"/>
      <c r="KV90" s="40"/>
      <c r="KW90" s="40"/>
      <c r="KX90" s="40"/>
      <c r="KY90" s="40"/>
      <c r="KZ90" s="40"/>
      <c r="LA90" s="40"/>
      <c r="LB90" s="40"/>
      <c r="LC90" s="40"/>
      <c r="LD90" s="40"/>
      <c r="LE90" s="40"/>
      <c r="LF90" s="40"/>
      <c r="LG90" s="40"/>
      <c r="LH90" s="40"/>
      <c r="LI90" s="40"/>
      <c r="LJ90" s="40"/>
      <c r="LK90" s="40"/>
      <c r="LL90" s="40"/>
      <c r="LM90" s="40"/>
      <c r="LN90" s="40"/>
      <c r="LO90" s="40"/>
      <c r="LP90" s="40"/>
      <c r="LQ90" s="40"/>
      <c r="LR90" s="40"/>
      <c r="LS90" s="40"/>
      <c r="LT90" s="40"/>
      <c r="LU90" s="40"/>
      <c r="LV90" s="40"/>
      <c r="LW90" s="40"/>
      <c r="LX90" s="40"/>
      <c r="LY90" s="40"/>
      <c r="LZ90" s="40"/>
      <c r="MA90" s="40"/>
      <c r="MB90" s="40"/>
      <c r="MC90" s="40"/>
      <c r="MD90" s="40"/>
      <c r="ME90" s="40"/>
      <c r="MF90" s="40"/>
      <c r="MG90" s="40"/>
      <c r="MH90" s="40"/>
      <c r="MI90" s="40"/>
      <c r="MJ90" s="40"/>
      <c r="MK90" s="40"/>
      <c r="ML90" s="40"/>
      <c r="MM90" s="40"/>
      <c r="MN90" s="40"/>
      <c r="MO90" s="40"/>
      <c r="MP90" s="40"/>
      <c r="MQ90" s="40"/>
      <c r="MR90" s="40"/>
      <c r="MS90" s="40"/>
      <c r="MT90" s="40"/>
      <c r="MU90" s="40"/>
      <c r="MV90" s="40"/>
      <c r="MW90" s="40"/>
      <c r="MX90" s="40"/>
      <c r="MY90" s="40"/>
      <c r="MZ90" s="40"/>
      <c r="NA90" s="40"/>
      <c r="NB90" s="40"/>
      <c r="NC90" s="40"/>
      <c r="ND90" s="40"/>
      <c r="NE90" s="40"/>
      <c r="NF90" s="40"/>
      <c r="NG90" s="40"/>
      <c r="NH90" s="40"/>
      <c r="NI90" s="40"/>
      <c r="NJ90" s="40"/>
      <c r="NK90" s="40"/>
      <c r="NL90" s="40"/>
      <c r="NM90" s="40"/>
      <c r="NN90" s="40"/>
      <c r="NO90" s="40"/>
      <c r="NP90" s="40"/>
      <c r="NQ90" s="40"/>
      <c r="NR90" s="40"/>
      <c r="NS90" s="40"/>
      <c r="NT90" s="40"/>
      <c r="NU90" s="40"/>
      <c r="NV90" s="40"/>
      <c r="NW90" s="40"/>
      <c r="NX90" s="40"/>
      <c r="NY90" s="40"/>
      <c r="NZ90" s="40"/>
      <c r="OA90" s="40"/>
      <c r="OB90" s="40"/>
      <c r="OC90" s="40"/>
      <c r="OD90" s="40"/>
      <c r="OE90" s="40"/>
      <c r="OF90" s="40"/>
      <c r="OG90" s="40"/>
      <c r="OH90" s="40"/>
      <c r="OI90" s="40"/>
      <c r="OJ90" s="40"/>
      <c r="OK90" s="40"/>
      <c r="OL90" s="40"/>
      <c r="OM90" s="40"/>
      <c r="ON90" s="40"/>
      <c r="OO90" s="40"/>
      <c r="OP90" s="40"/>
      <c r="OQ90" s="40"/>
    </row>
    <row r="91" spans="1:521">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c r="DV91" s="40"/>
      <c r="DW91" s="40"/>
      <c r="DX91" s="40"/>
      <c r="DY91" s="40"/>
      <c r="DZ91" s="40"/>
      <c r="EA91" s="40"/>
      <c r="EB91" s="40"/>
      <c r="EC91" s="40"/>
      <c r="ED91" s="40"/>
      <c r="EE91" s="40"/>
      <c r="EF91" s="40"/>
      <c r="EG91" s="40"/>
      <c r="EH91" s="40"/>
      <c r="EI91" s="40"/>
      <c r="EJ91" s="40"/>
      <c r="EK91" s="40"/>
      <c r="EL91" s="40"/>
      <c r="EM91" s="40"/>
      <c r="EN91" s="40"/>
      <c r="EO91" s="40"/>
      <c r="EP91" s="40"/>
      <c r="EQ91" s="40"/>
      <c r="ER91" s="40"/>
      <c r="ES91" s="40"/>
      <c r="ET91" s="40"/>
      <c r="EU91" s="40"/>
      <c r="EV91" s="40"/>
      <c r="EW91" s="40"/>
      <c r="EX91" s="40"/>
      <c r="EY91" s="40"/>
      <c r="EZ91" s="40"/>
      <c r="FA91" s="40"/>
      <c r="FB91" s="40"/>
      <c r="FC91" s="40"/>
      <c r="FD91" s="40"/>
      <c r="FE91" s="40"/>
      <c r="FF91" s="40"/>
      <c r="FG91" s="40"/>
      <c r="FH91" s="40"/>
      <c r="FI91" s="40"/>
      <c r="FJ91" s="40"/>
      <c r="FK91" s="40"/>
      <c r="FL91" s="40"/>
      <c r="FM91" s="40"/>
      <c r="FN91" s="40"/>
      <c r="FO91" s="40"/>
      <c r="FP91" s="40"/>
      <c r="FQ91" s="40"/>
      <c r="FR91" s="40"/>
      <c r="FS91" s="40"/>
      <c r="FT91" s="40"/>
      <c r="FU91" s="40"/>
      <c r="FV91" s="40"/>
      <c r="FW91" s="40"/>
      <c r="FX91" s="40"/>
      <c r="FY91" s="40"/>
      <c r="FZ91" s="40"/>
      <c r="GA91" s="40"/>
      <c r="GB91" s="40"/>
      <c r="GC91" s="40"/>
      <c r="GD91" s="40"/>
      <c r="GE91" s="40"/>
      <c r="GF91" s="40"/>
      <c r="GG91" s="40"/>
      <c r="GH91" s="40"/>
      <c r="GI91" s="40"/>
      <c r="GJ91" s="40"/>
      <c r="GK91" s="40"/>
      <c r="GL91" s="40"/>
      <c r="GM91" s="40"/>
      <c r="GN91" s="40"/>
      <c r="GO91" s="40"/>
      <c r="GP91" s="40"/>
      <c r="GQ91" s="40"/>
      <c r="GR91" s="40"/>
      <c r="GS91" s="40"/>
      <c r="GT91" s="40"/>
      <c r="GU91" s="40"/>
      <c r="GV91" s="40"/>
      <c r="GW91" s="40"/>
      <c r="GX91" s="40"/>
      <c r="GY91" s="40"/>
      <c r="GZ91" s="40"/>
      <c r="HA91" s="40"/>
      <c r="HB91" s="40"/>
      <c r="HC91" s="40"/>
      <c r="HD91" s="40"/>
      <c r="HE91" s="40"/>
      <c r="HF91" s="40"/>
      <c r="HG91" s="40"/>
      <c r="HH91" s="40"/>
      <c r="HI91" s="40"/>
      <c r="HJ91" s="40"/>
      <c r="HK91" s="40"/>
      <c r="HL91" s="40"/>
      <c r="HM91" s="40"/>
      <c r="HN91" s="40"/>
      <c r="HO91" s="40"/>
      <c r="HP91" s="40"/>
      <c r="HQ91" s="40"/>
      <c r="HR91" s="40"/>
      <c r="HS91" s="40"/>
      <c r="HT91" s="40"/>
      <c r="HU91" s="40"/>
      <c r="HV91" s="40"/>
      <c r="HW91" s="40"/>
      <c r="HX91" s="40"/>
      <c r="HY91" s="40"/>
      <c r="HZ91" s="40"/>
      <c r="IA91" s="40"/>
      <c r="IB91" s="40"/>
      <c r="IC91" s="40"/>
      <c r="ID91" s="40"/>
      <c r="IE91" s="40"/>
      <c r="IF91" s="40"/>
      <c r="IG91" s="40"/>
      <c r="IH91" s="40"/>
      <c r="II91" s="40"/>
      <c r="IJ91" s="40"/>
      <c r="IK91" s="40"/>
      <c r="IL91" s="40"/>
      <c r="IM91" s="40"/>
      <c r="IN91" s="40"/>
      <c r="IO91" s="40"/>
      <c r="IP91" s="40"/>
      <c r="IQ91" s="40"/>
      <c r="IR91" s="40"/>
      <c r="IS91" s="40"/>
      <c r="IT91" s="40"/>
      <c r="IU91" s="40"/>
      <c r="IV91" s="40"/>
      <c r="IW91" s="40"/>
      <c r="IX91" s="40"/>
      <c r="IY91" s="40"/>
      <c r="IZ91" s="40"/>
      <c r="JA91" s="40"/>
      <c r="JB91" s="40"/>
      <c r="JC91" s="40"/>
      <c r="JD91" s="40"/>
      <c r="JE91" s="40"/>
      <c r="JF91" s="40"/>
      <c r="JG91" s="40"/>
      <c r="JH91" s="40"/>
      <c r="JI91" s="40"/>
      <c r="JJ91" s="40"/>
      <c r="JK91" s="40"/>
      <c r="JL91" s="40"/>
      <c r="JM91" s="40"/>
      <c r="JN91" s="40"/>
      <c r="JO91" s="40"/>
      <c r="JP91" s="40"/>
      <c r="JQ91" s="40"/>
      <c r="JR91" s="40"/>
      <c r="JS91" s="40"/>
      <c r="JT91" s="40"/>
      <c r="JU91" s="40"/>
      <c r="JV91" s="40"/>
      <c r="JW91" s="40"/>
      <c r="JX91" s="40"/>
      <c r="JY91" s="40"/>
      <c r="JZ91" s="40"/>
      <c r="KA91" s="40"/>
      <c r="KB91" s="40"/>
      <c r="KC91" s="40"/>
      <c r="KD91" s="40"/>
      <c r="KE91" s="40"/>
      <c r="KF91" s="40"/>
      <c r="KG91" s="40"/>
      <c r="KH91" s="40"/>
      <c r="KI91" s="40"/>
      <c r="KJ91" s="40"/>
      <c r="KK91" s="40"/>
      <c r="KL91" s="40"/>
      <c r="KM91" s="40"/>
      <c r="KN91" s="40"/>
      <c r="KO91" s="40"/>
      <c r="KP91" s="40"/>
      <c r="KQ91" s="40"/>
      <c r="KR91" s="40"/>
      <c r="KS91" s="40"/>
      <c r="KT91" s="40"/>
      <c r="KU91" s="40"/>
      <c r="KV91" s="40"/>
      <c r="KW91" s="40"/>
      <c r="KX91" s="40"/>
      <c r="KY91" s="40"/>
      <c r="KZ91" s="40"/>
      <c r="LA91" s="40"/>
      <c r="LB91" s="40"/>
      <c r="LC91" s="40"/>
      <c r="LD91" s="40"/>
      <c r="LE91" s="40"/>
      <c r="LF91" s="40"/>
      <c r="LG91" s="40"/>
      <c r="LH91" s="40"/>
      <c r="LI91" s="40"/>
      <c r="LJ91" s="40"/>
      <c r="LK91" s="40"/>
      <c r="LL91" s="40"/>
      <c r="LM91" s="40"/>
      <c r="LN91" s="40"/>
      <c r="LO91" s="40"/>
      <c r="LP91" s="40"/>
      <c r="LQ91" s="40"/>
      <c r="LR91" s="40"/>
      <c r="LS91" s="40"/>
      <c r="LT91" s="40"/>
      <c r="LU91" s="40"/>
      <c r="LV91" s="40"/>
      <c r="LW91" s="40"/>
      <c r="LX91" s="40"/>
      <c r="LY91" s="40"/>
      <c r="LZ91" s="40"/>
      <c r="MA91" s="40"/>
      <c r="MB91" s="40"/>
      <c r="MC91" s="40"/>
      <c r="MD91" s="40"/>
      <c r="ME91" s="40"/>
      <c r="MF91" s="40"/>
      <c r="MG91" s="40"/>
      <c r="MH91" s="40"/>
      <c r="MI91" s="40"/>
      <c r="MJ91" s="40"/>
      <c r="MK91" s="40"/>
      <c r="ML91" s="40"/>
      <c r="MM91" s="40"/>
      <c r="MN91" s="40"/>
      <c r="MO91" s="40"/>
      <c r="MP91" s="40"/>
      <c r="MQ91" s="40"/>
      <c r="MR91" s="40"/>
      <c r="MS91" s="40"/>
      <c r="MT91" s="40"/>
      <c r="MU91" s="40"/>
      <c r="MV91" s="40"/>
      <c r="MW91" s="40"/>
      <c r="MX91" s="40"/>
      <c r="MY91" s="40"/>
      <c r="MZ91" s="40"/>
      <c r="NA91" s="40"/>
      <c r="NB91" s="40"/>
      <c r="NC91" s="40"/>
      <c r="ND91" s="40"/>
      <c r="NE91" s="40"/>
      <c r="NF91" s="40"/>
      <c r="NG91" s="40"/>
      <c r="NH91" s="40"/>
      <c r="NI91" s="40"/>
      <c r="NJ91" s="40"/>
      <c r="NK91" s="40"/>
      <c r="NL91" s="40"/>
      <c r="NM91" s="40"/>
      <c r="NN91" s="40"/>
      <c r="NO91" s="40"/>
      <c r="NP91" s="40"/>
      <c r="NQ91" s="40"/>
      <c r="NR91" s="40"/>
      <c r="NS91" s="40"/>
      <c r="NT91" s="40"/>
      <c r="NU91" s="40"/>
      <c r="NV91" s="40"/>
      <c r="NW91" s="40"/>
      <c r="NX91" s="40"/>
      <c r="NY91" s="40"/>
      <c r="NZ91" s="40"/>
      <c r="OA91" s="40"/>
      <c r="OB91" s="40"/>
      <c r="OC91" s="40"/>
      <c r="OD91" s="40"/>
      <c r="OE91" s="40"/>
      <c r="OF91" s="40"/>
      <c r="OG91" s="40"/>
      <c r="OH91" s="40"/>
      <c r="OI91" s="40"/>
      <c r="OJ91" s="40"/>
      <c r="OK91" s="40"/>
      <c r="OL91" s="40"/>
      <c r="OM91" s="40"/>
      <c r="ON91" s="40"/>
      <c r="OO91" s="40"/>
      <c r="OP91" s="40"/>
      <c r="OQ91" s="40"/>
    </row>
  </sheetData>
  <sheetProtection algorithmName="SHA-512" hashValue="OEkPacn0Fz2J6spTnfC5LilbHoqqEc0nSPUqlIfoacljvlrFVVWi0u60LIVFENRUcJT8WmVEXmxOg7rsnxbaLA==" saltValue="1pQ13fYl7N0rJ8v1prSGjg=="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 right="0.196850393700787" top="0.196850393700787" bottom="0.196850393700787" header="0.196850393700787" footer="0.196850393700787"/>
  <pageSetup paperSize="9" scale="48" orientation="landscape"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39</v>
      </c>
    </row>
    <row r="2" spans="1:140">
      <c r="A2" s="42" t="s">
        <v>40</v>
      </c>
      <c r="B2" s="42">
        <f>COLUMN()-1</f>
        <v>1</v>
      </c>
      <c r="C2" s="42">
        <f t="shared" ref="C2:BN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ref="BO2:DZ2" si="1">COLUMN()-1</f>
        <v>66</v>
      </c>
      <c r="BP2" s="42">
        <f t="shared" si="1"/>
        <v>67</v>
      </c>
      <c r="BQ2" s="42">
        <f t="shared" si="1"/>
        <v>68</v>
      </c>
      <c r="BR2" s="42">
        <f t="shared" si="1"/>
        <v>69</v>
      </c>
      <c r="BS2" s="42">
        <f t="shared" si="1"/>
        <v>70</v>
      </c>
      <c r="BT2" s="42">
        <f t="shared" si="1"/>
        <v>71</v>
      </c>
      <c r="BU2" s="42">
        <f t="shared" si="1"/>
        <v>72</v>
      </c>
      <c r="BV2" s="42">
        <f t="shared" si="1"/>
        <v>73</v>
      </c>
      <c r="BW2" s="42">
        <f t="shared" si="1"/>
        <v>74</v>
      </c>
      <c r="BX2" s="42">
        <f t="shared" si="1"/>
        <v>75</v>
      </c>
      <c r="BY2" s="42">
        <f t="shared" si="1"/>
        <v>76</v>
      </c>
      <c r="BZ2" s="42">
        <f t="shared" si="1"/>
        <v>77</v>
      </c>
      <c r="CA2" s="42">
        <f t="shared" si="1"/>
        <v>78</v>
      </c>
      <c r="CB2" s="42">
        <f t="shared" si="1"/>
        <v>79</v>
      </c>
      <c r="CC2" s="42">
        <f t="shared" si="1"/>
        <v>80</v>
      </c>
      <c r="CD2" s="42">
        <f t="shared" si="1"/>
        <v>81</v>
      </c>
      <c r="CE2" s="42">
        <f t="shared" si="1"/>
        <v>82</v>
      </c>
      <c r="CF2" s="42">
        <f t="shared" si="1"/>
        <v>83</v>
      </c>
      <c r="CG2" s="42">
        <f t="shared" si="1"/>
        <v>84</v>
      </c>
      <c r="CH2" s="42">
        <f t="shared" si="1"/>
        <v>85</v>
      </c>
      <c r="CI2" s="42">
        <f t="shared" si="1"/>
        <v>86</v>
      </c>
      <c r="CJ2" s="42">
        <f t="shared" si="1"/>
        <v>87</v>
      </c>
      <c r="CK2" s="42">
        <f t="shared" si="1"/>
        <v>88</v>
      </c>
      <c r="CL2" s="42">
        <f t="shared" si="1"/>
        <v>89</v>
      </c>
      <c r="CM2" s="42">
        <f t="shared" si="1"/>
        <v>90</v>
      </c>
      <c r="CN2" s="42">
        <f t="shared" si="1"/>
        <v>91</v>
      </c>
      <c r="CO2" s="42">
        <f t="shared" si="1"/>
        <v>92</v>
      </c>
      <c r="CP2" s="42">
        <f t="shared" si="1"/>
        <v>93</v>
      </c>
      <c r="CQ2" s="42">
        <f t="shared" si="1"/>
        <v>94</v>
      </c>
      <c r="CR2" s="42">
        <f t="shared" si="1"/>
        <v>95</v>
      </c>
      <c r="CS2" s="42">
        <f t="shared" si="1"/>
        <v>96</v>
      </c>
      <c r="CT2" s="42">
        <f t="shared" si="1"/>
        <v>97</v>
      </c>
      <c r="CU2" s="42">
        <f t="shared" si="1"/>
        <v>98</v>
      </c>
      <c r="CV2" s="42">
        <f t="shared" si="1"/>
        <v>99</v>
      </c>
      <c r="CW2" s="42">
        <f t="shared" si="1"/>
        <v>100</v>
      </c>
      <c r="CX2" s="42">
        <f t="shared" si="1"/>
        <v>101</v>
      </c>
      <c r="CY2" s="42">
        <f t="shared" si="1"/>
        <v>102</v>
      </c>
      <c r="CZ2" s="42">
        <f t="shared" si="1"/>
        <v>103</v>
      </c>
      <c r="DA2" s="42">
        <f t="shared" si="1"/>
        <v>104</v>
      </c>
      <c r="DB2" s="42">
        <f t="shared" si="1"/>
        <v>105</v>
      </c>
      <c r="DC2" s="42">
        <f t="shared" si="1"/>
        <v>106</v>
      </c>
      <c r="DD2" s="42">
        <f t="shared" si="1"/>
        <v>107</v>
      </c>
      <c r="DE2" s="42">
        <f t="shared" si="1"/>
        <v>108</v>
      </c>
      <c r="DF2" s="42">
        <f t="shared" si="1"/>
        <v>109</v>
      </c>
      <c r="DG2" s="42">
        <f t="shared" si="1"/>
        <v>110</v>
      </c>
      <c r="DH2" s="42">
        <f t="shared" si="1"/>
        <v>111</v>
      </c>
      <c r="DI2" s="42">
        <f t="shared" si="1"/>
        <v>112</v>
      </c>
      <c r="DJ2" s="42">
        <f t="shared" si="1"/>
        <v>113</v>
      </c>
      <c r="DK2" s="42">
        <f t="shared" si="1"/>
        <v>114</v>
      </c>
      <c r="DL2" s="42">
        <f t="shared" si="1"/>
        <v>115</v>
      </c>
      <c r="DM2" s="42">
        <f t="shared" si="1"/>
        <v>116</v>
      </c>
      <c r="DN2" s="42">
        <f t="shared" si="1"/>
        <v>117</v>
      </c>
      <c r="DO2" s="42">
        <f t="shared" si="1"/>
        <v>118</v>
      </c>
      <c r="DP2" s="42">
        <f t="shared" si="1"/>
        <v>119</v>
      </c>
      <c r="DQ2" s="42">
        <f t="shared" si="1"/>
        <v>120</v>
      </c>
      <c r="DR2" s="42">
        <f t="shared" si="1"/>
        <v>121</v>
      </c>
      <c r="DS2" s="42">
        <f t="shared" si="1"/>
        <v>122</v>
      </c>
      <c r="DT2" s="42">
        <f t="shared" si="1"/>
        <v>123</v>
      </c>
      <c r="DU2" s="42">
        <f t="shared" si="1"/>
        <v>124</v>
      </c>
      <c r="DV2" s="42">
        <f t="shared" si="1"/>
        <v>125</v>
      </c>
      <c r="DW2" s="42">
        <f t="shared" si="1"/>
        <v>126</v>
      </c>
      <c r="DX2" s="42">
        <f t="shared" si="1"/>
        <v>127</v>
      </c>
      <c r="DY2" s="42">
        <f t="shared" si="1"/>
        <v>128</v>
      </c>
      <c r="DZ2" s="42">
        <f t="shared" si="1"/>
        <v>129</v>
      </c>
      <c r="EA2" s="42">
        <f t="shared" ref="EA2:EJ2" si="2">COLUMN()-1</f>
        <v>130</v>
      </c>
      <c r="EB2" s="42">
        <f t="shared" si="2"/>
        <v>131</v>
      </c>
      <c r="EC2" s="42">
        <f t="shared" si="2"/>
        <v>132</v>
      </c>
      <c r="ED2" s="42">
        <f t="shared" si="2"/>
        <v>133</v>
      </c>
      <c r="EE2" s="42">
        <f t="shared" si="2"/>
        <v>134</v>
      </c>
      <c r="EF2" s="42">
        <f t="shared" si="2"/>
        <v>135</v>
      </c>
      <c r="EG2" s="42">
        <f t="shared" si="2"/>
        <v>136</v>
      </c>
      <c r="EH2" s="42">
        <f t="shared" si="2"/>
        <v>137</v>
      </c>
      <c r="EI2" s="42">
        <f t="shared" si="2"/>
        <v>138</v>
      </c>
      <c r="EJ2" s="42">
        <f t="shared" si="2"/>
        <v>139</v>
      </c>
    </row>
    <row r="3" spans="1:140">
      <c r="A3" s="42" t="s">
        <v>41</v>
      </c>
      <c r="B3" s="43" t="s">
        <v>42</v>
      </c>
      <c r="C3" s="43" t="s">
        <v>43</v>
      </c>
      <c r="D3" s="43" t="s">
        <v>44</v>
      </c>
      <c r="E3" s="43" t="s">
        <v>45</v>
      </c>
      <c r="F3" s="43" t="s">
        <v>46</v>
      </c>
      <c r="G3" s="43" t="s">
        <v>47</v>
      </c>
      <c r="H3" s="146" t="s">
        <v>48</v>
      </c>
      <c r="I3" s="147"/>
      <c r="J3" s="147"/>
      <c r="K3" s="147"/>
      <c r="L3" s="147"/>
      <c r="M3" s="147"/>
      <c r="N3" s="147"/>
      <c r="O3" s="147"/>
      <c r="P3" s="147"/>
      <c r="Q3" s="147"/>
      <c r="R3" s="147"/>
      <c r="S3" s="147"/>
      <c r="T3" s="150" t="s">
        <v>49</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50</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c r="A4" s="42" t="s">
        <v>51</v>
      </c>
      <c r="B4" s="44"/>
      <c r="C4" s="44"/>
      <c r="D4" s="44"/>
      <c r="E4" s="44"/>
      <c r="F4" s="44"/>
      <c r="G4" s="44"/>
      <c r="H4" s="148"/>
      <c r="I4" s="149"/>
      <c r="J4" s="149"/>
      <c r="K4" s="149"/>
      <c r="L4" s="149"/>
      <c r="M4" s="149"/>
      <c r="N4" s="149"/>
      <c r="O4" s="149"/>
      <c r="P4" s="149"/>
      <c r="Q4" s="149"/>
      <c r="R4" s="149"/>
      <c r="S4" s="149"/>
      <c r="T4" s="145" t="s">
        <v>52</v>
      </c>
      <c r="U4" s="145"/>
      <c r="V4" s="145"/>
      <c r="W4" s="145"/>
      <c r="X4" s="145"/>
      <c r="Y4" s="145"/>
      <c r="Z4" s="145"/>
      <c r="AA4" s="145"/>
      <c r="AB4" s="145"/>
      <c r="AC4" s="145"/>
      <c r="AD4" s="145"/>
      <c r="AE4" s="145" t="s">
        <v>53</v>
      </c>
      <c r="AF4" s="145"/>
      <c r="AG4" s="145"/>
      <c r="AH4" s="145"/>
      <c r="AI4" s="145"/>
      <c r="AJ4" s="145"/>
      <c r="AK4" s="145"/>
      <c r="AL4" s="145"/>
      <c r="AM4" s="145"/>
      <c r="AN4" s="145"/>
      <c r="AO4" s="145"/>
      <c r="AP4" s="145" t="s">
        <v>54</v>
      </c>
      <c r="AQ4" s="145"/>
      <c r="AR4" s="145"/>
      <c r="AS4" s="145"/>
      <c r="AT4" s="145"/>
      <c r="AU4" s="145"/>
      <c r="AV4" s="145"/>
      <c r="AW4" s="145"/>
      <c r="AX4" s="145"/>
      <c r="AY4" s="145"/>
      <c r="AZ4" s="145"/>
      <c r="BA4" s="145" t="s">
        <v>55</v>
      </c>
      <c r="BB4" s="145"/>
      <c r="BC4" s="145"/>
      <c r="BD4" s="145"/>
      <c r="BE4" s="145"/>
      <c r="BF4" s="145"/>
      <c r="BG4" s="145"/>
      <c r="BH4" s="145"/>
      <c r="BI4" s="145"/>
      <c r="BJ4" s="145"/>
      <c r="BK4" s="145"/>
      <c r="BL4" s="145" t="s">
        <v>56</v>
      </c>
      <c r="BM4" s="145"/>
      <c r="BN4" s="145"/>
      <c r="BO4" s="145"/>
      <c r="BP4" s="145"/>
      <c r="BQ4" s="145"/>
      <c r="BR4" s="145"/>
      <c r="BS4" s="145"/>
      <c r="BT4" s="145"/>
      <c r="BU4" s="145"/>
      <c r="BV4" s="145"/>
      <c r="BW4" s="145" t="s">
        <v>57</v>
      </c>
      <c r="BX4" s="145"/>
      <c r="BY4" s="145"/>
      <c r="BZ4" s="145"/>
      <c r="CA4" s="145"/>
      <c r="CB4" s="145"/>
      <c r="CC4" s="145"/>
      <c r="CD4" s="145"/>
      <c r="CE4" s="145"/>
      <c r="CF4" s="145"/>
      <c r="CG4" s="145"/>
      <c r="CH4" s="145" t="s">
        <v>58</v>
      </c>
      <c r="CI4" s="145"/>
      <c r="CJ4" s="145"/>
      <c r="CK4" s="145"/>
      <c r="CL4" s="145"/>
      <c r="CM4" s="145"/>
      <c r="CN4" s="145"/>
      <c r="CO4" s="145"/>
      <c r="CP4" s="145"/>
      <c r="CQ4" s="145"/>
      <c r="CR4" s="145"/>
      <c r="CS4" s="145" t="s">
        <v>59</v>
      </c>
      <c r="CT4" s="145"/>
      <c r="CU4" s="145"/>
      <c r="CV4" s="145"/>
      <c r="CW4" s="145"/>
      <c r="CX4" s="145"/>
      <c r="CY4" s="145"/>
      <c r="CZ4" s="145"/>
      <c r="DA4" s="145"/>
      <c r="DB4" s="145"/>
      <c r="DC4" s="145"/>
      <c r="DD4" s="145" t="s">
        <v>60</v>
      </c>
      <c r="DE4" s="145"/>
      <c r="DF4" s="145"/>
      <c r="DG4" s="145"/>
      <c r="DH4" s="145"/>
      <c r="DI4" s="145"/>
      <c r="DJ4" s="145"/>
      <c r="DK4" s="145"/>
      <c r="DL4" s="145"/>
      <c r="DM4" s="145"/>
      <c r="DN4" s="145"/>
      <c r="DO4" s="145" t="s">
        <v>61</v>
      </c>
      <c r="DP4" s="145"/>
      <c r="DQ4" s="145"/>
      <c r="DR4" s="145"/>
      <c r="DS4" s="145"/>
      <c r="DT4" s="145"/>
      <c r="DU4" s="145"/>
      <c r="DV4" s="145"/>
      <c r="DW4" s="145"/>
      <c r="DX4" s="145"/>
      <c r="DY4" s="145"/>
      <c r="DZ4" s="145" t="s">
        <v>62</v>
      </c>
      <c r="EA4" s="145"/>
      <c r="EB4" s="145"/>
      <c r="EC4" s="145"/>
      <c r="ED4" s="145"/>
      <c r="EE4" s="145"/>
      <c r="EF4" s="145"/>
      <c r="EG4" s="145"/>
      <c r="EH4" s="145"/>
      <c r="EI4" s="145"/>
      <c r="EJ4" s="145"/>
    </row>
    <row r="5" spans="1:140">
      <c r="A5" s="42" t="s">
        <v>63</v>
      </c>
      <c r="B5" s="45"/>
      <c r="C5" s="45"/>
      <c r="D5" s="45"/>
      <c r="E5" s="45"/>
      <c r="F5" s="45"/>
      <c r="G5" s="45"/>
      <c r="H5" s="46" t="s">
        <v>64</v>
      </c>
      <c r="I5" s="46" t="s">
        <v>65</v>
      </c>
      <c r="J5" s="46" t="s">
        <v>66</v>
      </c>
      <c r="K5" s="46" t="s">
        <v>67</v>
      </c>
      <c r="L5" s="46" t="s">
        <v>68</v>
      </c>
      <c r="M5" s="46" t="s">
        <v>69</v>
      </c>
      <c r="N5" s="46" t="s">
        <v>70</v>
      </c>
      <c r="O5" s="46" t="s">
        <v>71</v>
      </c>
      <c r="P5" s="46" t="s">
        <v>72</v>
      </c>
      <c r="Q5" s="46" t="s">
        <v>73</v>
      </c>
      <c r="R5" s="46" t="s">
        <v>74</v>
      </c>
      <c r="S5" s="46" t="s">
        <v>75</v>
      </c>
      <c r="T5" s="46" t="s">
        <v>76</v>
      </c>
      <c r="U5" s="46" t="s">
        <v>77</v>
      </c>
      <c r="V5" s="46" t="s">
        <v>78</v>
      </c>
      <c r="W5" s="46" t="s">
        <v>79</v>
      </c>
      <c r="X5" s="46" t="s">
        <v>80</v>
      </c>
      <c r="Y5" s="46" t="s">
        <v>81</v>
      </c>
      <c r="Z5" s="46" t="s">
        <v>82</v>
      </c>
      <c r="AA5" s="46" t="s">
        <v>83</v>
      </c>
      <c r="AB5" s="46" t="s">
        <v>84</v>
      </c>
      <c r="AC5" s="46" t="s">
        <v>85</v>
      </c>
      <c r="AD5" s="46" t="s">
        <v>86</v>
      </c>
      <c r="AE5" s="46" t="s">
        <v>76</v>
      </c>
      <c r="AF5" s="46" t="s">
        <v>77</v>
      </c>
      <c r="AG5" s="46" t="s">
        <v>78</v>
      </c>
      <c r="AH5" s="46" t="s">
        <v>79</v>
      </c>
      <c r="AI5" s="46" t="s">
        <v>80</v>
      </c>
      <c r="AJ5" s="46" t="s">
        <v>81</v>
      </c>
      <c r="AK5" s="46" t="s">
        <v>82</v>
      </c>
      <c r="AL5" s="46" t="s">
        <v>83</v>
      </c>
      <c r="AM5" s="46" t="s">
        <v>84</v>
      </c>
      <c r="AN5" s="46" t="s">
        <v>85</v>
      </c>
      <c r="AO5" s="46" t="s">
        <v>87</v>
      </c>
      <c r="AP5" s="46" t="s">
        <v>76</v>
      </c>
      <c r="AQ5" s="46" t="s">
        <v>77</v>
      </c>
      <c r="AR5" s="46" t="s">
        <v>78</v>
      </c>
      <c r="AS5" s="46" t="s">
        <v>79</v>
      </c>
      <c r="AT5" s="46" t="s">
        <v>80</v>
      </c>
      <c r="AU5" s="46" t="s">
        <v>81</v>
      </c>
      <c r="AV5" s="46" t="s">
        <v>82</v>
      </c>
      <c r="AW5" s="46" t="s">
        <v>83</v>
      </c>
      <c r="AX5" s="46" t="s">
        <v>84</v>
      </c>
      <c r="AY5" s="46" t="s">
        <v>85</v>
      </c>
      <c r="AZ5" s="46" t="s">
        <v>87</v>
      </c>
      <c r="BA5" s="46" t="s">
        <v>76</v>
      </c>
      <c r="BB5" s="46" t="s">
        <v>77</v>
      </c>
      <c r="BC5" s="46" t="s">
        <v>78</v>
      </c>
      <c r="BD5" s="46" t="s">
        <v>79</v>
      </c>
      <c r="BE5" s="46" t="s">
        <v>80</v>
      </c>
      <c r="BF5" s="46" t="s">
        <v>81</v>
      </c>
      <c r="BG5" s="46" t="s">
        <v>82</v>
      </c>
      <c r="BH5" s="46" t="s">
        <v>83</v>
      </c>
      <c r="BI5" s="46" t="s">
        <v>84</v>
      </c>
      <c r="BJ5" s="46" t="s">
        <v>85</v>
      </c>
      <c r="BK5" s="46" t="s">
        <v>87</v>
      </c>
      <c r="BL5" s="46" t="s">
        <v>76</v>
      </c>
      <c r="BM5" s="46" t="s">
        <v>77</v>
      </c>
      <c r="BN5" s="46" t="s">
        <v>78</v>
      </c>
      <c r="BO5" s="46" t="s">
        <v>79</v>
      </c>
      <c r="BP5" s="46" t="s">
        <v>80</v>
      </c>
      <c r="BQ5" s="46" t="s">
        <v>81</v>
      </c>
      <c r="BR5" s="46" t="s">
        <v>82</v>
      </c>
      <c r="BS5" s="46" t="s">
        <v>83</v>
      </c>
      <c r="BT5" s="46" t="s">
        <v>84</v>
      </c>
      <c r="BU5" s="46" t="s">
        <v>85</v>
      </c>
      <c r="BV5" s="46" t="s">
        <v>87</v>
      </c>
      <c r="BW5" s="46" t="s">
        <v>76</v>
      </c>
      <c r="BX5" s="46" t="s">
        <v>77</v>
      </c>
      <c r="BY5" s="46" t="s">
        <v>78</v>
      </c>
      <c r="BZ5" s="46" t="s">
        <v>79</v>
      </c>
      <c r="CA5" s="46" t="s">
        <v>80</v>
      </c>
      <c r="CB5" s="46" t="s">
        <v>81</v>
      </c>
      <c r="CC5" s="46" t="s">
        <v>82</v>
      </c>
      <c r="CD5" s="46" t="s">
        <v>83</v>
      </c>
      <c r="CE5" s="46" t="s">
        <v>84</v>
      </c>
      <c r="CF5" s="46" t="s">
        <v>85</v>
      </c>
      <c r="CG5" s="46" t="s">
        <v>87</v>
      </c>
      <c r="CH5" s="46" t="s">
        <v>76</v>
      </c>
      <c r="CI5" s="46" t="s">
        <v>77</v>
      </c>
      <c r="CJ5" s="46" t="s">
        <v>78</v>
      </c>
      <c r="CK5" s="46" t="s">
        <v>79</v>
      </c>
      <c r="CL5" s="46" t="s">
        <v>80</v>
      </c>
      <c r="CM5" s="46" t="s">
        <v>81</v>
      </c>
      <c r="CN5" s="46" t="s">
        <v>82</v>
      </c>
      <c r="CO5" s="46" t="s">
        <v>83</v>
      </c>
      <c r="CP5" s="46" t="s">
        <v>84</v>
      </c>
      <c r="CQ5" s="46" t="s">
        <v>85</v>
      </c>
      <c r="CR5" s="46" t="s">
        <v>87</v>
      </c>
      <c r="CS5" s="46" t="s">
        <v>76</v>
      </c>
      <c r="CT5" s="46" t="s">
        <v>77</v>
      </c>
      <c r="CU5" s="46" t="s">
        <v>78</v>
      </c>
      <c r="CV5" s="46" t="s">
        <v>79</v>
      </c>
      <c r="CW5" s="46" t="s">
        <v>80</v>
      </c>
      <c r="CX5" s="46" t="s">
        <v>81</v>
      </c>
      <c r="CY5" s="46" t="s">
        <v>82</v>
      </c>
      <c r="CZ5" s="46" t="s">
        <v>83</v>
      </c>
      <c r="DA5" s="46" t="s">
        <v>84</v>
      </c>
      <c r="DB5" s="46" t="s">
        <v>85</v>
      </c>
      <c r="DC5" s="46" t="s">
        <v>87</v>
      </c>
      <c r="DD5" s="46" t="s">
        <v>76</v>
      </c>
      <c r="DE5" s="46" t="s">
        <v>77</v>
      </c>
      <c r="DF5" s="46" t="s">
        <v>78</v>
      </c>
      <c r="DG5" s="46" t="s">
        <v>79</v>
      </c>
      <c r="DH5" s="46" t="s">
        <v>80</v>
      </c>
      <c r="DI5" s="46" t="s">
        <v>81</v>
      </c>
      <c r="DJ5" s="46" t="s">
        <v>82</v>
      </c>
      <c r="DK5" s="46" t="s">
        <v>83</v>
      </c>
      <c r="DL5" s="46" t="s">
        <v>84</v>
      </c>
      <c r="DM5" s="46" t="s">
        <v>85</v>
      </c>
      <c r="DN5" s="46" t="s">
        <v>87</v>
      </c>
      <c r="DO5" s="46" t="s">
        <v>76</v>
      </c>
      <c r="DP5" s="46" t="s">
        <v>77</v>
      </c>
      <c r="DQ5" s="46" t="s">
        <v>78</v>
      </c>
      <c r="DR5" s="46" t="s">
        <v>79</v>
      </c>
      <c r="DS5" s="46" t="s">
        <v>80</v>
      </c>
      <c r="DT5" s="46" t="s">
        <v>81</v>
      </c>
      <c r="DU5" s="46" t="s">
        <v>82</v>
      </c>
      <c r="DV5" s="46" t="s">
        <v>83</v>
      </c>
      <c r="DW5" s="46" t="s">
        <v>84</v>
      </c>
      <c r="DX5" s="46" t="s">
        <v>85</v>
      </c>
      <c r="DY5" s="46" t="s">
        <v>87</v>
      </c>
      <c r="DZ5" s="46" t="s">
        <v>76</v>
      </c>
      <c r="EA5" s="46" t="s">
        <v>77</v>
      </c>
      <c r="EB5" s="46" t="s">
        <v>78</v>
      </c>
      <c r="EC5" s="46" t="s">
        <v>79</v>
      </c>
      <c r="ED5" s="46" t="s">
        <v>80</v>
      </c>
      <c r="EE5" s="46" t="s">
        <v>81</v>
      </c>
      <c r="EF5" s="46" t="s">
        <v>82</v>
      </c>
      <c r="EG5" s="46" t="s">
        <v>83</v>
      </c>
      <c r="EH5" s="46" t="s">
        <v>84</v>
      </c>
      <c r="EI5" s="46" t="s">
        <v>85</v>
      </c>
      <c r="EJ5" s="46" t="s">
        <v>87</v>
      </c>
    </row>
    <row r="6" spans="1:140" s="50" customFormat="1">
      <c r="A6" s="42" t="s">
        <v>88</v>
      </c>
      <c r="B6" s="47"/>
      <c r="C6" s="47"/>
      <c r="D6" s="47"/>
      <c r="E6" s="47"/>
      <c r="F6" s="47"/>
      <c r="G6" s="47"/>
      <c r="H6" s="47"/>
      <c r="I6" s="47"/>
      <c r="J6" s="47"/>
      <c r="K6" s="47"/>
      <c r="L6" s="47"/>
      <c r="M6" s="47"/>
      <c r="N6" s="47"/>
      <c r="O6" s="47"/>
      <c r="P6" s="47"/>
      <c r="Q6" s="48"/>
      <c r="R6" s="47"/>
      <c r="S6" s="47"/>
      <c r="T6" s="49">
        <f t="shared" ref="T6:CE6" si="3">T7</f>
        <v>125.86</v>
      </c>
      <c r="U6" s="49">
        <f>U7</f>
        <v>116.24</v>
      </c>
      <c r="V6" s="49">
        <f>V7</f>
        <v>114.87</v>
      </c>
      <c r="W6" s="49">
        <f>W7</f>
        <v>101.24</v>
      </c>
      <c r="X6" s="49">
        <f t="shared" si="3"/>
        <v>101.72</v>
      </c>
      <c r="Y6" s="49">
        <f t="shared" si="3"/>
        <v>121.19</v>
      </c>
      <c r="Z6" s="49">
        <f t="shared" si="3"/>
        <v>120.32</v>
      </c>
      <c r="AA6" s="49">
        <f t="shared" si="3"/>
        <v>119.89</v>
      </c>
      <c r="AB6" s="49">
        <f t="shared" si="3"/>
        <v>119.93</v>
      </c>
      <c r="AC6" s="49">
        <f t="shared" si="3"/>
        <v>118.4</v>
      </c>
      <c r="AD6" s="47" t="str">
        <f>IF(AD7="-","【-】","【"&amp;SUBSTITUTE(TEXT(AD7,"#,##0.00"),"-","△")&amp;"】")</f>
        <v>【117.41】</v>
      </c>
      <c r="AE6" s="49">
        <f t="shared" si="3"/>
        <v>0</v>
      </c>
      <c r="AF6" s="49">
        <f>AF7</f>
        <v>0</v>
      </c>
      <c r="AG6" s="49">
        <f>AG7</f>
        <v>0</v>
      </c>
      <c r="AH6" s="49">
        <f>AH7</f>
        <v>0</v>
      </c>
      <c r="AI6" s="49">
        <f t="shared" si="3"/>
        <v>0</v>
      </c>
      <c r="AJ6" s="49">
        <f t="shared" si="3"/>
        <v>18.82</v>
      </c>
      <c r="AK6" s="49">
        <f t="shared" si="3"/>
        <v>17.88</v>
      </c>
      <c r="AL6" s="49">
        <f t="shared" si="3"/>
        <v>16.670000000000002</v>
      </c>
      <c r="AM6" s="49">
        <f t="shared" si="3"/>
        <v>9.4700000000000006</v>
      </c>
      <c r="AN6" s="49">
        <f t="shared" si="3"/>
        <v>11.03</v>
      </c>
      <c r="AO6" s="47" t="str">
        <f>IF(AO7="-","【-】","【"&amp;SUBSTITUTE(TEXT(AO7,"#,##0.00"),"-","△")&amp;"】")</f>
        <v>【23.68】</v>
      </c>
      <c r="AP6" s="49">
        <f t="shared" si="3"/>
        <v>4747.22</v>
      </c>
      <c r="AQ6" s="49">
        <f>AQ7</f>
        <v>3975.05</v>
      </c>
      <c r="AR6" s="49">
        <f>AR7</f>
        <v>3910.88</v>
      </c>
      <c r="AS6" s="49">
        <f>AS7</f>
        <v>6361.01</v>
      </c>
      <c r="AT6" s="49">
        <f t="shared" si="3"/>
        <v>4272.76</v>
      </c>
      <c r="AU6" s="49">
        <f t="shared" si="3"/>
        <v>379.14</v>
      </c>
      <c r="AV6" s="49">
        <f t="shared" si="3"/>
        <v>394.58</v>
      </c>
      <c r="AW6" s="49">
        <f t="shared" si="3"/>
        <v>368.36</v>
      </c>
      <c r="AX6" s="49">
        <f t="shared" si="3"/>
        <v>380.84</v>
      </c>
      <c r="AY6" s="49">
        <f t="shared" si="3"/>
        <v>424.64</v>
      </c>
      <c r="AZ6" s="47" t="str">
        <f>IF(AZ7="-","【-】","【"&amp;SUBSTITUTE(TEXT(AZ7,"#,##0.00"),"-","△")&amp;"】")</f>
        <v>【462.72】</v>
      </c>
      <c r="BA6" s="49">
        <f t="shared" si="3"/>
        <v>42.73</v>
      </c>
      <c r="BB6" s="49">
        <f>BB7</f>
        <v>33.44</v>
      </c>
      <c r="BC6" s="49">
        <f>BC7</f>
        <v>23.93</v>
      </c>
      <c r="BD6" s="49">
        <f>BD7</f>
        <v>17.37</v>
      </c>
      <c r="BE6" s="49">
        <f t="shared" si="3"/>
        <v>11.29</v>
      </c>
      <c r="BF6" s="49">
        <f t="shared" si="3"/>
        <v>242.57</v>
      </c>
      <c r="BG6" s="49">
        <f t="shared" si="3"/>
        <v>235.79</v>
      </c>
      <c r="BH6" s="49">
        <f t="shared" si="3"/>
        <v>227.51</v>
      </c>
      <c r="BI6" s="49">
        <f t="shared" si="3"/>
        <v>225.72</v>
      </c>
      <c r="BJ6" s="49">
        <f t="shared" si="3"/>
        <v>217.8</v>
      </c>
      <c r="BK6" s="47" t="str">
        <f>IF(BK7="-","【-】","【"&amp;SUBSTITUTE(TEXT(BK7,"#,##0.00"),"-","△")&amp;"】")</f>
        <v>【233.92】</v>
      </c>
      <c r="BL6" s="49">
        <f t="shared" si="3"/>
        <v>128.77000000000001</v>
      </c>
      <c r="BM6" s="49">
        <f>BM7</f>
        <v>117.65</v>
      </c>
      <c r="BN6" s="49">
        <f>BN7</f>
        <v>115.94</v>
      </c>
      <c r="BO6" s="49">
        <f>BO7</f>
        <v>101</v>
      </c>
      <c r="BP6" s="49">
        <f t="shared" si="3"/>
        <v>101.88</v>
      </c>
      <c r="BQ6" s="49">
        <f t="shared" si="3"/>
        <v>119.17</v>
      </c>
      <c r="BR6" s="49">
        <f t="shared" si="3"/>
        <v>117.72</v>
      </c>
      <c r="BS6" s="49">
        <f t="shared" si="3"/>
        <v>117.69</v>
      </c>
      <c r="BT6" s="49">
        <f t="shared" si="3"/>
        <v>116.75</v>
      </c>
      <c r="BU6" s="49">
        <f t="shared" si="3"/>
        <v>115.48</v>
      </c>
      <c r="BV6" s="47" t="str">
        <f>IF(BV7="-","【-】","【"&amp;SUBSTITUTE(TEXT(BV7,"#,##0.00"),"-","△")&amp;"】")</f>
        <v>【112.31】</v>
      </c>
      <c r="BW6" s="49">
        <f t="shared" si="3"/>
        <v>18.21</v>
      </c>
      <c r="BX6" s="49">
        <f>BX7</f>
        <v>20.13</v>
      </c>
      <c r="BY6" s="49">
        <f>BY7</f>
        <v>20.29</v>
      </c>
      <c r="BZ6" s="49">
        <f>BZ7</f>
        <v>23.19</v>
      </c>
      <c r="CA6" s="49">
        <f t="shared" si="3"/>
        <v>22.92</v>
      </c>
      <c r="CB6" s="49">
        <f t="shared" si="3"/>
        <v>16.8</v>
      </c>
      <c r="CC6" s="49">
        <f t="shared" si="3"/>
        <v>17.03</v>
      </c>
      <c r="CD6" s="49">
        <f t="shared" si="3"/>
        <v>17.07</v>
      </c>
      <c r="CE6" s="49">
        <f t="shared" si="3"/>
        <v>17.22</v>
      </c>
      <c r="CF6" s="49">
        <f t="shared" ref="CF6" si="4">CF7</f>
        <v>17.440000000000001</v>
      </c>
      <c r="CG6" s="47" t="str">
        <f>IF(CG7="-","【-】","【"&amp;SUBSTITUTE(TEXT(CG7,"#,##0.00"),"-","△")&amp;"】")</f>
        <v>【19.07】</v>
      </c>
      <c r="CH6" s="49">
        <f t="shared" ref="CH6:CQ6" si="5">CH7</f>
        <v>45.28</v>
      </c>
      <c r="CI6" s="49">
        <f>CI7</f>
        <v>46.78</v>
      </c>
      <c r="CJ6" s="49">
        <f>CJ7</f>
        <v>45.17</v>
      </c>
      <c r="CK6" s="49">
        <f>CK7</f>
        <v>43.81</v>
      </c>
      <c r="CL6" s="49">
        <f t="shared" si="5"/>
        <v>43.28</v>
      </c>
      <c r="CM6" s="49">
        <f t="shared" si="5"/>
        <v>57.69</v>
      </c>
      <c r="CN6" s="49">
        <f t="shared" si="5"/>
        <v>58.56</v>
      </c>
      <c r="CO6" s="49">
        <f t="shared" si="5"/>
        <v>57.96</v>
      </c>
      <c r="CP6" s="49">
        <f t="shared" si="5"/>
        <v>56</v>
      </c>
      <c r="CQ6" s="49">
        <f t="shared" si="5"/>
        <v>56.81</v>
      </c>
      <c r="CR6" s="47" t="str">
        <f>IF(CR7="-","【-】","【"&amp;SUBSTITUTE(TEXT(CR7,"#,##0.00"),"-","△")&amp;"】")</f>
        <v>【54.01】</v>
      </c>
      <c r="CS6" s="49">
        <f t="shared" ref="CS6:DB6" si="6">CS7</f>
        <v>72.94</v>
      </c>
      <c r="CT6" s="49">
        <f>CT7</f>
        <v>72.37</v>
      </c>
      <c r="CU6" s="49">
        <f>CU7</f>
        <v>72.48</v>
      </c>
      <c r="CV6" s="49">
        <f>CV7</f>
        <v>72.05</v>
      </c>
      <c r="CW6" s="49">
        <f t="shared" si="6"/>
        <v>72.03</v>
      </c>
      <c r="CX6" s="49">
        <f t="shared" si="6"/>
        <v>79.2</v>
      </c>
      <c r="CY6" s="49">
        <f t="shared" si="6"/>
        <v>80.5</v>
      </c>
      <c r="CZ6" s="49">
        <f t="shared" si="6"/>
        <v>80.540000000000006</v>
      </c>
      <c r="DA6" s="49">
        <f t="shared" si="6"/>
        <v>80.08</v>
      </c>
      <c r="DB6" s="49">
        <f t="shared" si="6"/>
        <v>79.69</v>
      </c>
      <c r="DC6" s="47" t="str">
        <f>IF(DC7="-","【-】","【"&amp;SUBSTITUTE(TEXT(DC7,"#,##0.00"),"-","△")&amp;"】")</f>
        <v>【76.67】</v>
      </c>
      <c r="DD6" s="49">
        <f t="shared" ref="DD6:DM6" si="7">DD7</f>
        <v>67.989999999999995</v>
      </c>
      <c r="DE6" s="49">
        <f>DE7</f>
        <v>69.13</v>
      </c>
      <c r="DF6" s="49">
        <f>DF7</f>
        <v>69.2</v>
      </c>
      <c r="DG6" s="49">
        <f>DG7</f>
        <v>67.77</v>
      </c>
      <c r="DH6" s="49">
        <f t="shared" si="7"/>
        <v>68.86</v>
      </c>
      <c r="DI6" s="49">
        <f t="shared" si="7"/>
        <v>58.88</v>
      </c>
      <c r="DJ6" s="49">
        <f t="shared" si="7"/>
        <v>59.48</v>
      </c>
      <c r="DK6" s="49">
        <f t="shared" si="7"/>
        <v>60.09</v>
      </c>
      <c r="DL6" s="49">
        <f t="shared" si="7"/>
        <v>60.35</v>
      </c>
      <c r="DM6" s="49">
        <f t="shared" si="7"/>
        <v>61.07</v>
      </c>
      <c r="DN6" s="47" t="str">
        <f>IF(DN7="-","【-】","【"&amp;SUBSTITUTE(TEXT(DN7,"#,##0.00"),"-","△")&amp;"】")</f>
        <v>【60.20】</v>
      </c>
      <c r="DO6" s="49">
        <f t="shared" ref="DO6:DX6" si="8">DO7</f>
        <v>72.8</v>
      </c>
      <c r="DP6" s="49">
        <f>DP7</f>
        <v>84.87</v>
      </c>
      <c r="DQ6" s="49">
        <f>DQ7</f>
        <v>88.68</v>
      </c>
      <c r="DR6" s="49">
        <f>DR7</f>
        <v>89.44</v>
      </c>
      <c r="DS6" s="49">
        <f t="shared" si="8"/>
        <v>93.12</v>
      </c>
      <c r="DT6" s="49">
        <f t="shared" si="8"/>
        <v>43.44</v>
      </c>
      <c r="DU6" s="49">
        <f t="shared" si="8"/>
        <v>48.09</v>
      </c>
      <c r="DV6" s="49">
        <f t="shared" si="8"/>
        <v>50.93</v>
      </c>
      <c r="DW6" s="49">
        <f t="shared" si="8"/>
        <v>52.07</v>
      </c>
      <c r="DX6" s="49">
        <f t="shared" si="8"/>
        <v>50.36</v>
      </c>
      <c r="DY6" s="47" t="str">
        <f>IF(DY7="-","【-】","【"&amp;SUBSTITUTE(TEXT(DY7,"#,##0.00"),"-","△")&amp;"】")</f>
        <v>【48.27】</v>
      </c>
      <c r="DZ6" s="49">
        <f t="shared" ref="DZ6:EI6" si="9">DZ7</f>
        <v>0</v>
      </c>
      <c r="EA6" s="49">
        <f>EA7</f>
        <v>0</v>
      </c>
      <c r="EB6" s="49">
        <f>EB7</f>
        <v>0</v>
      </c>
      <c r="EC6" s="49">
        <f>EC7</f>
        <v>0.01</v>
      </c>
      <c r="ED6" s="49">
        <f t="shared" si="9"/>
        <v>0.08</v>
      </c>
      <c r="EE6" s="49">
        <f t="shared" si="9"/>
        <v>0.21</v>
      </c>
      <c r="EF6" s="49">
        <f t="shared" si="9"/>
        <v>0.13</v>
      </c>
      <c r="EG6" s="49">
        <f t="shared" si="9"/>
        <v>0.22</v>
      </c>
      <c r="EH6" s="49">
        <f t="shared" si="9"/>
        <v>0.5</v>
      </c>
      <c r="EI6" s="49">
        <f t="shared" si="9"/>
        <v>0.2</v>
      </c>
      <c r="EJ6" s="47" t="str">
        <f>IF(EJ7="-","【-】","【"&amp;SUBSTITUTE(TEXT(EJ7,"#,##0.00"),"-","△")&amp;"】")</f>
        <v>【0.22】</v>
      </c>
    </row>
    <row r="7" spans="1:140" s="50" customFormat="1">
      <c r="A7"/>
      <c r="B7" s="51" t="s">
        <v>89</v>
      </c>
      <c r="C7" s="51" t="s">
        <v>90</v>
      </c>
      <c r="D7" s="51" t="s">
        <v>91</v>
      </c>
      <c r="E7" s="51" t="s">
        <v>92</v>
      </c>
      <c r="F7" s="51" t="s">
        <v>93</v>
      </c>
      <c r="G7" s="51" t="s">
        <v>94</v>
      </c>
      <c r="H7" s="51" t="s">
        <v>95</v>
      </c>
      <c r="I7" s="51" t="s">
        <v>96</v>
      </c>
      <c r="J7" s="51" t="s">
        <v>97</v>
      </c>
      <c r="K7" s="52">
        <v>253000</v>
      </c>
      <c r="L7" s="51" t="s">
        <v>98</v>
      </c>
      <c r="M7" s="52">
        <v>1</v>
      </c>
      <c r="N7" s="52">
        <v>109487</v>
      </c>
      <c r="O7" s="53" t="s">
        <v>99</v>
      </c>
      <c r="P7" s="53">
        <v>97.3</v>
      </c>
      <c r="Q7" s="52">
        <v>148</v>
      </c>
      <c r="R7" s="52">
        <v>182225</v>
      </c>
      <c r="S7" s="51" t="s">
        <v>100</v>
      </c>
      <c r="T7" s="54">
        <v>125.86</v>
      </c>
      <c r="U7" s="54">
        <v>116.24</v>
      </c>
      <c r="V7" s="54">
        <v>114.87</v>
      </c>
      <c r="W7" s="54">
        <v>101.24</v>
      </c>
      <c r="X7" s="54">
        <v>101.72</v>
      </c>
      <c r="Y7" s="54">
        <v>121.19</v>
      </c>
      <c r="Z7" s="54">
        <v>120.32</v>
      </c>
      <c r="AA7" s="54">
        <v>119.89</v>
      </c>
      <c r="AB7" s="54">
        <v>119.93</v>
      </c>
      <c r="AC7" s="55">
        <v>118.4</v>
      </c>
      <c r="AD7" s="54">
        <v>117.41</v>
      </c>
      <c r="AE7" s="54">
        <v>0</v>
      </c>
      <c r="AF7" s="54">
        <v>0</v>
      </c>
      <c r="AG7" s="54">
        <v>0</v>
      </c>
      <c r="AH7" s="54">
        <v>0</v>
      </c>
      <c r="AI7" s="54">
        <v>0</v>
      </c>
      <c r="AJ7" s="54">
        <v>18.82</v>
      </c>
      <c r="AK7" s="54">
        <v>17.88</v>
      </c>
      <c r="AL7" s="54">
        <v>16.670000000000002</v>
      </c>
      <c r="AM7" s="54">
        <v>9.4700000000000006</v>
      </c>
      <c r="AN7" s="54">
        <v>11.03</v>
      </c>
      <c r="AO7" s="54">
        <v>23.68</v>
      </c>
      <c r="AP7" s="54">
        <v>4747.22</v>
      </c>
      <c r="AQ7" s="54">
        <v>3975.05</v>
      </c>
      <c r="AR7" s="54">
        <v>3910.88</v>
      </c>
      <c r="AS7" s="54">
        <v>6361.01</v>
      </c>
      <c r="AT7" s="54">
        <v>4272.76</v>
      </c>
      <c r="AU7" s="54">
        <v>379.14</v>
      </c>
      <c r="AV7" s="54">
        <v>394.58</v>
      </c>
      <c r="AW7" s="54">
        <v>368.36</v>
      </c>
      <c r="AX7" s="54">
        <v>380.84</v>
      </c>
      <c r="AY7" s="54">
        <v>424.64</v>
      </c>
      <c r="AZ7" s="54">
        <v>462.72</v>
      </c>
      <c r="BA7" s="54">
        <v>42.73</v>
      </c>
      <c r="BB7" s="54">
        <v>33.44</v>
      </c>
      <c r="BC7" s="54">
        <v>23.93</v>
      </c>
      <c r="BD7" s="54">
        <v>17.37</v>
      </c>
      <c r="BE7" s="54">
        <v>11.29</v>
      </c>
      <c r="BF7" s="54">
        <v>242.57</v>
      </c>
      <c r="BG7" s="54">
        <v>235.79</v>
      </c>
      <c r="BH7" s="54">
        <v>227.51</v>
      </c>
      <c r="BI7" s="54">
        <v>225.72</v>
      </c>
      <c r="BJ7" s="54">
        <v>217.8</v>
      </c>
      <c r="BK7" s="54">
        <v>233.92</v>
      </c>
      <c r="BL7" s="54">
        <v>128.77000000000001</v>
      </c>
      <c r="BM7" s="54">
        <v>117.65</v>
      </c>
      <c r="BN7" s="54">
        <v>115.94</v>
      </c>
      <c r="BO7" s="54">
        <v>101</v>
      </c>
      <c r="BP7" s="54">
        <v>101.88</v>
      </c>
      <c r="BQ7" s="54">
        <v>119.17</v>
      </c>
      <c r="BR7" s="54">
        <v>117.72</v>
      </c>
      <c r="BS7" s="54">
        <v>117.69</v>
      </c>
      <c r="BT7" s="54">
        <v>116.75</v>
      </c>
      <c r="BU7" s="54">
        <v>115.48</v>
      </c>
      <c r="BV7" s="54">
        <v>112.31</v>
      </c>
      <c r="BW7" s="54">
        <v>18.21</v>
      </c>
      <c r="BX7" s="54">
        <v>20.13</v>
      </c>
      <c r="BY7" s="54">
        <v>20.29</v>
      </c>
      <c r="BZ7" s="54">
        <v>23.19</v>
      </c>
      <c r="CA7" s="54">
        <v>22.92</v>
      </c>
      <c r="CB7" s="54">
        <v>16.8</v>
      </c>
      <c r="CC7" s="54">
        <v>17.03</v>
      </c>
      <c r="CD7" s="54">
        <v>17.07</v>
      </c>
      <c r="CE7" s="54">
        <v>17.22</v>
      </c>
      <c r="CF7" s="54">
        <v>17.440000000000001</v>
      </c>
      <c r="CG7" s="54">
        <v>19.07</v>
      </c>
      <c r="CH7" s="54">
        <v>45.28</v>
      </c>
      <c r="CI7" s="54">
        <v>46.78</v>
      </c>
      <c r="CJ7" s="54">
        <v>45.17</v>
      </c>
      <c r="CK7" s="54">
        <v>43.81</v>
      </c>
      <c r="CL7" s="54">
        <v>43.28</v>
      </c>
      <c r="CM7" s="54">
        <v>57.69</v>
      </c>
      <c r="CN7" s="54">
        <v>58.56</v>
      </c>
      <c r="CO7" s="54">
        <v>57.96</v>
      </c>
      <c r="CP7" s="54">
        <v>56</v>
      </c>
      <c r="CQ7" s="54">
        <v>56.81</v>
      </c>
      <c r="CR7" s="54">
        <v>54.01</v>
      </c>
      <c r="CS7" s="54">
        <v>72.94</v>
      </c>
      <c r="CT7" s="54">
        <v>72.37</v>
      </c>
      <c r="CU7" s="54">
        <v>72.48</v>
      </c>
      <c r="CV7" s="54">
        <v>72.05</v>
      </c>
      <c r="CW7" s="54">
        <v>72.03</v>
      </c>
      <c r="CX7" s="54">
        <v>79.2</v>
      </c>
      <c r="CY7" s="54">
        <v>80.5</v>
      </c>
      <c r="CZ7" s="54">
        <v>80.540000000000006</v>
      </c>
      <c r="DA7" s="54">
        <v>80.08</v>
      </c>
      <c r="DB7" s="54">
        <v>79.69</v>
      </c>
      <c r="DC7" s="54">
        <v>76.67</v>
      </c>
      <c r="DD7" s="54">
        <v>67.989999999999995</v>
      </c>
      <c r="DE7" s="54">
        <v>69.13</v>
      </c>
      <c r="DF7" s="54">
        <v>69.2</v>
      </c>
      <c r="DG7" s="54">
        <v>67.77</v>
      </c>
      <c r="DH7" s="54">
        <v>68.86</v>
      </c>
      <c r="DI7" s="54">
        <v>58.88</v>
      </c>
      <c r="DJ7" s="54">
        <v>59.48</v>
      </c>
      <c r="DK7" s="54">
        <v>60.09</v>
      </c>
      <c r="DL7" s="54">
        <v>60.35</v>
      </c>
      <c r="DM7" s="54">
        <v>61.07</v>
      </c>
      <c r="DN7" s="54">
        <v>60.2</v>
      </c>
      <c r="DO7" s="54">
        <v>72.8</v>
      </c>
      <c r="DP7" s="54">
        <v>84.87</v>
      </c>
      <c r="DQ7" s="54">
        <v>88.68</v>
      </c>
      <c r="DR7" s="54">
        <v>89.44</v>
      </c>
      <c r="DS7" s="54">
        <v>93.12</v>
      </c>
      <c r="DT7" s="54">
        <v>43.44</v>
      </c>
      <c r="DU7" s="54">
        <v>48.09</v>
      </c>
      <c r="DV7" s="54">
        <v>50.93</v>
      </c>
      <c r="DW7" s="54">
        <v>52.07</v>
      </c>
      <c r="DX7" s="54">
        <v>50.36</v>
      </c>
      <c r="DY7" s="54">
        <v>48.27</v>
      </c>
      <c r="DZ7" s="54">
        <v>0</v>
      </c>
      <c r="EA7" s="54">
        <v>0</v>
      </c>
      <c r="EB7" s="54">
        <v>0</v>
      </c>
      <c r="EC7" s="54">
        <v>0.01</v>
      </c>
      <c r="ED7" s="54">
        <v>0.08</v>
      </c>
      <c r="EE7" s="54">
        <v>0.21</v>
      </c>
      <c r="EF7" s="54">
        <v>0.13</v>
      </c>
      <c r="EG7" s="54">
        <v>0.22</v>
      </c>
      <c r="EH7" s="54">
        <v>0.5</v>
      </c>
      <c r="EI7" s="54">
        <v>0.2</v>
      </c>
      <c r="EJ7" s="54">
        <v>0.22</v>
      </c>
    </row>
    <row r="8" spans="1:140">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row>
    <row r="9" spans="1:140">
      <c r="A9" s="57"/>
      <c r="B9" s="57" t="s">
        <v>101</v>
      </c>
      <c r="C9" s="57" t="s">
        <v>102</v>
      </c>
      <c r="D9" s="57" t="s">
        <v>103</v>
      </c>
      <c r="E9" s="57" t="s">
        <v>104</v>
      </c>
      <c r="F9" s="57" t="s">
        <v>105</v>
      </c>
      <c r="T9" s="56" t="str">
        <f>T4</f>
        <v>①経常収支比率(％)</v>
      </c>
      <c r="U9" s="56"/>
      <c r="V9" s="56"/>
      <c r="W9" s="56"/>
      <c r="X9" s="56"/>
      <c r="Y9" s="56"/>
      <c r="Z9" s="56"/>
      <c r="AA9" s="56"/>
      <c r="AB9" s="56"/>
      <c r="AC9" s="56"/>
      <c r="AE9" s="56" t="str">
        <f>AE4</f>
        <v>②累積欠損金比率(％)</v>
      </c>
      <c r="AF9" s="56"/>
      <c r="AG9" s="56"/>
      <c r="AH9" s="56"/>
      <c r="AI9" s="56"/>
      <c r="AJ9" s="56"/>
      <c r="AK9" s="56"/>
      <c r="AL9" s="56"/>
      <c r="AM9" s="56"/>
      <c r="AN9" s="56"/>
      <c r="AP9" s="56" t="str">
        <f>AP4</f>
        <v>③流動比率(％)</v>
      </c>
      <c r="AQ9" s="56"/>
      <c r="AR9" s="56"/>
      <c r="AS9" s="56"/>
      <c r="AT9" s="56"/>
      <c r="AU9" s="56"/>
      <c r="AV9" s="56"/>
      <c r="AW9" s="56"/>
      <c r="AX9" s="56"/>
      <c r="AY9" s="56"/>
      <c r="BA9" s="56" t="str">
        <f>BA4</f>
        <v>④企業債残高対給水収益比率(％)</v>
      </c>
      <c r="BB9" s="56"/>
      <c r="BC9" s="56"/>
      <c r="BD9" s="56"/>
      <c r="BE9" s="56"/>
      <c r="BF9" s="56"/>
      <c r="BG9" s="56"/>
      <c r="BH9" s="56"/>
      <c r="BI9" s="56"/>
      <c r="BJ9" s="56"/>
      <c r="BL9" s="56" t="str">
        <f>BL4</f>
        <v>⑤料金回収率(％)</v>
      </c>
      <c r="BM9" s="56"/>
      <c r="BN9" s="56"/>
      <c r="BO9" s="56"/>
      <c r="BP9" s="56"/>
      <c r="BQ9" s="56"/>
      <c r="BR9" s="56"/>
      <c r="BS9" s="56"/>
      <c r="BT9" s="56"/>
      <c r="BU9" s="56"/>
      <c r="BW9" s="56" t="str">
        <f>BW4</f>
        <v>⑥給水原価(円)</v>
      </c>
      <c r="BX9" s="56"/>
      <c r="BY9" s="56"/>
      <c r="BZ9" s="56"/>
      <c r="CA9" s="56"/>
      <c r="CB9" s="56"/>
      <c r="CC9" s="56"/>
      <c r="CD9" s="56"/>
      <c r="CE9" s="56"/>
      <c r="CF9" s="56"/>
      <c r="CH9" s="56" t="str">
        <f>CH4</f>
        <v>⑦施設利用率(％)</v>
      </c>
      <c r="CI9" s="56"/>
      <c r="CJ9" s="56"/>
      <c r="CK9" s="56"/>
      <c r="CL9" s="56"/>
      <c r="CM9" s="56"/>
      <c r="CN9" s="56"/>
      <c r="CO9" s="56"/>
      <c r="CP9" s="56"/>
      <c r="CQ9" s="56"/>
      <c r="CS9" s="56" t="str">
        <f>CS4</f>
        <v>⑧契約率(％)</v>
      </c>
      <c r="CT9" s="56"/>
      <c r="CU9" s="56"/>
      <c r="CV9" s="56"/>
      <c r="CW9" s="56"/>
      <c r="CX9" s="56"/>
      <c r="CY9" s="56"/>
      <c r="CZ9" s="56"/>
      <c r="DA9" s="56"/>
      <c r="DB9" s="56"/>
      <c r="DD9" s="56" t="str">
        <f>DD4</f>
        <v>①有形固定資産減価償却率(％)</v>
      </c>
      <c r="DE9" s="56"/>
      <c r="DF9" s="56"/>
      <c r="DG9" s="56"/>
      <c r="DH9" s="56"/>
      <c r="DI9" s="56"/>
      <c r="DJ9" s="56"/>
      <c r="DK9" s="56"/>
      <c r="DL9" s="56"/>
      <c r="DM9" s="56"/>
      <c r="DO9" s="56" t="str">
        <f>DO4</f>
        <v>②管路経年化率(％)</v>
      </c>
      <c r="DP9" s="56"/>
      <c r="DQ9" s="56"/>
      <c r="DR9" s="56"/>
      <c r="DS9" s="56"/>
      <c r="DT9" s="56"/>
      <c r="DU9" s="56"/>
      <c r="DV9" s="56"/>
      <c r="DW9" s="56"/>
      <c r="DX9" s="56"/>
      <c r="DZ9" s="56" t="str">
        <f>DZ4</f>
        <v>③管路更新率(％)</v>
      </c>
      <c r="EA9" s="56"/>
      <c r="EB9" s="56"/>
      <c r="EC9" s="56"/>
      <c r="ED9" s="56"/>
      <c r="EE9" s="56"/>
      <c r="EF9" s="56"/>
      <c r="EG9" s="56"/>
      <c r="EH9" s="56"/>
      <c r="EI9" s="56"/>
    </row>
    <row r="10" spans="1:140">
      <c r="A10" s="57" t="s">
        <v>42</v>
      </c>
      <c r="B10" s="58" t="str">
        <f>IF(VALUE($B$7)=0,"",IF(VALUE($B$7)&gt;2022,"R"&amp;TEXT(VALUE($B$7)-2022,"00"),"H"&amp;VALUE($B$7)-1992))</f>
        <v>H29</v>
      </c>
      <c r="C10" s="58" t="str">
        <f>IF(VALUE($B$7)=0,"",IF(VALUE($B$7)&gt;2021,"R"&amp;TEXT(VALUE($B$7)-2021,"00"),"H"&amp;VALUE($B$7)-1991))</f>
        <v>H30</v>
      </c>
      <c r="D10" s="58" t="str">
        <f>IF(VALUE($B$7)=0,"",IF(VALUE($B$7)&gt;2020,"R"&amp;TEXT(VALUE($B$7)-2020,"00"),"H"&amp;VALUE($B$7)-1990))</f>
        <v>R01</v>
      </c>
      <c r="E10" s="58" t="str">
        <f>IF(VALUE($B$7)=0,"",IF(VALUE($B$7)&gt;2019,"R"&amp;TEXT(VALUE($B$7)-2019,"00"),"H"&amp;VALUE($B$7)-1989))</f>
        <v>R02</v>
      </c>
      <c r="F10" s="58" t="str">
        <f>IF(VALUE($B$7)=0,"",IF(VALUE($B$7)&gt;2018,"R"&amp;TEXT(VALUE($B$7)-2018,"00"),"H"&amp;VALUE($B$7)-1988))</f>
        <v>R03</v>
      </c>
      <c r="T10" s="59"/>
      <c r="U10" s="60" t="str">
        <f>$B$10</f>
        <v>H29</v>
      </c>
      <c r="V10" s="60" t="str">
        <f>$C$10</f>
        <v>H30</v>
      </c>
      <c r="W10" s="60" t="str">
        <f>$D$10</f>
        <v>R01</v>
      </c>
      <c r="X10" s="60" t="str">
        <f>$E$10</f>
        <v>R02</v>
      </c>
      <c r="Y10" s="60" t="str">
        <f>$F$10</f>
        <v>R03</v>
      </c>
      <c r="AE10" s="59"/>
      <c r="AF10" s="60" t="str">
        <f>$B$10</f>
        <v>H29</v>
      </c>
      <c r="AG10" s="60" t="str">
        <f>$C$10</f>
        <v>H30</v>
      </c>
      <c r="AH10" s="60" t="str">
        <f>$D$10</f>
        <v>R01</v>
      </c>
      <c r="AI10" s="60" t="str">
        <f>$E$10</f>
        <v>R02</v>
      </c>
      <c r="AJ10" s="60" t="str">
        <f>$F$10</f>
        <v>R03</v>
      </c>
      <c r="AP10" s="59"/>
      <c r="AQ10" s="60" t="str">
        <f>$B$10</f>
        <v>H29</v>
      </c>
      <c r="AR10" s="60" t="str">
        <f>$C$10</f>
        <v>H30</v>
      </c>
      <c r="AS10" s="60" t="str">
        <f>$D$10</f>
        <v>R01</v>
      </c>
      <c r="AT10" s="60" t="str">
        <f>$E$10</f>
        <v>R02</v>
      </c>
      <c r="AU10" s="60" t="str">
        <f>$F$10</f>
        <v>R03</v>
      </c>
      <c r="BA10" s="59"/>
      <c r="BB10" s="60" t="str">
        <f>$B$10</f>
        <v>H29</v>
      </c>
      <c r="BC10" s="60" t="str">
        <f>$C$10</f>
        <v>H30</v>
      </c>
      <c r="BD10" s="60" t="str">
        <f>$D$10</f>
        <v>R01</v>
      </c>
      <c r="BE10" s="60" t="str">
        <f>$E$10</f>
        <v>R02</v>
      </c>
      <c r="BF10" s="60" t="str">
        <f>$F$10</f>
        <v>R03</v>
      </c>
      <c r="BL10" s="59"/>
      <c r="BM10" s="60" t="str">
        <f>$B$10</f>
        <v>H29</v>
      </c>
      <c r="BN10" s="60" t="str">
        <f>$C$10</f>
        <v>H30</v>
      </c>
      <c r="BO10" s="60" t="str">
        <f>$D$10</f>
        <v>R01</v>
      </c>
      <c r="BP10" s="60" t="str">
        <f>$E$10</f>
        <v>R02</v>
      </c>
      <c r="BQ10" s="60" t="str">
        <f>$F$10</f>
        <v>R03</v>
      </c>
      <c r="BW10" s="59"/>
      <c r="BX10" s="60" t="str">
        <f>$B$10</f>
        <v>H29</v>
      </c>
      <c r="BY10" s="60" t="str">
        <f>$C$10</f>
        <v>H30</v>
      </c>
      <c r="BZ10" s="60" t="str">
        <f>$D$10</f>
        <v>R01</v>
      </c>
      <c r="CA10" s="60" t="str">
        <f>$E$10</f>
        <v>R02</v>
      </c>
      <c r="CB10" s="60" t="str">
        <f>$F$10</f>
        <v>R03</v>
      </c>
      <c r="CH10" s="59"/>
      <c r="CI10" s="60" t="str">
        <f>$B$10</f>
        <v>H29</v>
      </c>
      <c r="CJ10" s="60" t="str">
        <f>$C$10</f>
        <v>H30</v>
      </c>
      <c r="CK10" s="60" t="str">
        <f>$D$10</f>
        <v>R01</v>
      </c>
      <c r="CL10" s="60" t="str">
        <f>$E$10</f>
        <v>R02</v>
      </c>
      <c r="CM10" s="60" t="str">
        <f>$F$10</f>
        <v>R03</v>
      </c>
      <c r="CS10" s="59"/>
      <c r="CT10" s="60" t="str">
        <f>$B$10</f>
        <v>H29</v>
      </c>
      <c r="CU10" s="60" t="str">
        <f>$C$10</f>
        <v>H30</v>
      </c>
      <c r="CV10" s="60" t="str">
        <f>$D$10</f>
        <v>R01</v>
      </c>
      <c r="CW10" s="60" t="str">
        <f>$E$10</f>
        <v>R02</v>
      </c>
      <c r="CX10" s="60" t="str">
        <f>$F$10</f>
        <v>R03</v>
      </c>
      <c r="DD10" s="59"/>
      <c r="DE10" s="60" t="str">
        <f>$B$10</f>
        <v>H29</v>
      </c>
      <c r="DF10" s="60" t="str">
        <f>$C$10</f>
        <v>H30</v>
      </c>
      <c r="DG10" s="60" t="str">
        <f>$D$10</f>
        <v>R01</v>
      </c>
      <c r="DH10" s="60" t="str">
        <f>$E$10</f>
        <v>R02</v>
      </c>
      <c r="DI10" s="60" t="str">
        <f>$F$10</f>
        <v>R03</v>
      </c>
      <c r="DO10" s="59"/>
      <c r="DP10" s="60" t="str">
        <f>$B$10</f>
        <v>H29</v>
      </c>
      <c r="DQ10" s="60" t="str">
        <f>$C$10</f>
        <v>H30</v>
      </c>
      <c r="DR10" s="60" t="str">
        <f>$D$10</f>
        <v>R01</v>
      </c>
      <c r="DS10" s="60" t="str">
        <f>$E$10</f>
        <v>R02</v>
      </c>
      <c r="DT10" s="60" t="str">
        <f>$F$10</f>
        <v>R03</v>
      </c>
      <c r="DZ10" s="59"/>
      <c r="EA10" s="60" t="str">
        <f>$B$10</f>
        <v>H29</v>
      </c>
      <c r="EB10" s="60" t="str">
        <f>$C$10</f>
        <v>H30</v>
      </c>
      <c r="EC10" s="60" t="str">
        <f>$D$10</f>
        <v>R01</v>
      </c>
      <c r="ED10" s="60" t="str">
        <f>$E$10</f>
        <v>R02</v>
      </c>
      <c r="EE10" s="60" t="str">
        <f>$F$10</f>
        <v>R03</v>
      </c>
    </row>
    <row r="11" spans="1:140">
      <c r="T11" s="61" t="s">
        <v>23</v>
      </c>
      <c r="U11" s="62">
        <f>IF(T6="-",NA(),T6)</f>
        <v>125.86</v>
      </c>
      <c r="V11" s="62">
        <f>IF(U6="-",NA(),U6)</f>
        <v>116.24</v>
      </c>
      <c r="W11" s="62">
        <f>IF(V6="-",NA(),V6)</f>
        <v>114.87</v>
      </c>
      <c r="X11" s="62">
        <f>IF(W6="-",NA(),W6)</f>
        <v>101.24</v>
      </c>
      <c r="Y11" s="62">
        <f>IF(X6="-",NA(),X6)</f>
        <v>101.72</v>
      </c>
      <c r="AE11" s="61" t="s">
        <v>23</v>
      </c>
      <c r="AF11" s="62">
        <f>IF(AE6="-",NA(),AE6)</f>
        <v>0</v>
      </c>
      <c r="AG11" s="62">
        <f>IF(AF6="-",NA(),AF6)</f>
        <v>0</v>
      </c>
      <c r="AH11" s="62">
        <f>IF(AG6="-",NA(),AG6)</f>
        <v>0</v>
      </c>
      <c r="AI11" s="62">
        <f>IF(AH6="-",NA(),AH6)</f>
        <v>0</v>
      </c>
      <c r="AJ11" s="62">
        <f>IF(AI6="-",NA(),AI6)</f>
        <v>0</v>
      </c>
      <c r="AP11" s="61" t="s">
        <v>23</v>
      </c>
      <c r="AQ11" s="62">
        <f>IF(AP6="-",NA(),AP6)</f>
        <v>4747.22</v>
      </c>
      <c r="AR11" s="62">
        <f>IF(AQ6="-",NA(),AQ6)</f>
        <v>3975.05</v>
      </c>
      <c r="AS11" s="62">
        <f>IF(AR6="-",NA(),AR6)</f>
        <v>3910.88</v>
      </c>
      <c r="AT11" s="62">
        <f>IF(AS6="-",NA(),AS6)</f>
        <v>6361.01</v>
      </c>
      <c r="AU11" s="62">
        <f>IF(AT6="-",NA(),AT6)</f>
        <v>4272.76</v>
      </c>
      <c r="BA11" s="61" t="s">
        <v>23</v>
      </c>
      <c r="BB11" s="62">
        <f>IF(BA6="-",NA(),BA6)</f>
        <v>42.73</v>
      </c>
      <c r="BC11" s="62">
        <f>IF(BB6="-",NA(),BB6)</f>
        <v>33.44</v>
      </c>
      <c r="BD11" s="62">
        <f>IF(BC6="-",NA(),BC6)</f>
        <v>23.93</v>
      </c>
      <c r="BE11" s="62">
        <f>IF(BD6="-",NA(),BD6)</f>
        <v>17.37</v>
      </c>
      <c r="BF11" s="62">
        <f>IF(BE6="-",NA(),BE6)</f>
        <v>11.29</v>
      </c>
      <c r="BL11" s="61" t="s">
        <v>23</v>
      </c>
      <c r="BM11" s="62">
        <f>IF(BL6="-",NA(),BL6)</f>
        <v>128.77000000000001</v>
      </c>
      <c r="BN11" s="62">
        <f>IF(BM6="-",NA(),BM6)</f>
        <v>117.65</v>
      </c>
      <c r="BO11" s="62">
        <f>IF(BN6="-",NA(),BN6)</f>
        <v>115.94</v>
      </c>
      <c r="BP11" s="62">
        <f>IF(BO6="-",NA(),BO6)</f>
        <v>101</v>
      </c>
      <c r="BQ11" s="62">
        <f>IF(BP6="-",NA(),BP6)</f>
        <v>101.88</v>
      </c>
      <c r="BW11" s="61" t="s">
        <v>23</v>
      </c>
      <c r="BX11" s="62">
        <f>IF(BW6="-",NA(),BW6)</f>
        <v>18.21</v>
      </c>
      <c r="BY11" s="62">
        <f>IF(BX6="-",NA(),BX6)</f>
        <v>20.13</v>
      </c>
      <c r="BZ11" s="62">
        <f>IF(BY6="-",NA(),BY6)</f>
        <v>20.29</v>
      </c>
      <c r="CA11" s="62">
        <f>IF(BZ6="-",NA(),BZ6)</f>
        <v>23.19</v>
      </c>
      <c r="CB11" s="62">
        <f>IF(CA6="-",NA(),CA6)</f>
        <v>22.92</v>
      </c>
      <c r="CH11" s="61" t="s">
        <v>23</v>
      </c>
      <c r="CI11" s="62">
        <f>IF(CH6="-",NA(),CH6)</f>
        <v>45.28</v>
      </c>
      <c r="CJ11" s="62">
        <f>IF(CI6="-",NA(),CI6)</f>
        <v>46.78</v>
      </c>
      <c r="CK11" s="62">
        <f>IF(CJ6="-",NA(),CJ6)</f>
        <v>45.17</v>
      </c>
      <c r="CL11" s="62">
        <f>IF(CK6="-",NA(),CK6)</f>
        <v>43.81</v>
      </c>
      <c r="CM11" s="62">
        <f>IF(CL6="-",NA(),CL6)</f>
        <v>43.28</v>
      </c>
      <c r="CS11" s="61" t="s">
        <v>23</v>
      </c>
      <c r="CT11" s="62">
        <f>IF(CS6="-",NA(),CS6)</f>
        <v>72.94</v>
      </c>
      <c r="CU11" s="62">
        <f>IF(CT6="-",NA(),CT6)</f>
        <v>72.37</v>
      </c>
      <c r="CV11" s="62">
        <f>IF(CU6="-",NA(),CU6)</f>
        <v>72.48</v>
      </c>
      <c r="CW11" s="62">
        <f>IF(CV6="-",NA(),CV6)</f>
        <v>72.05</v>
      </c>
      <c r="CX11" s="62">
        <f>IF(CW6="-",NA(),CW6)</f>
        <v>72.03</v>
      </c>
      <c r="DD11" s="61" t="s">
        <v>23</v>
      </c>
      <c r="DE11" s="62">
        <f>IF(DD6="-",NA(),DD6)</f>
        <v>67.989999999999995</v>
      </c>
      <c r="DF11" s="62">
        <f>IF(DE6="-",NA(),DE6)</f>
        <v>69.13</v>
      </c>
      <c r="DG11" s="62">
        <f>IF(DF6="-",NA(),DF6)</f>
        <v>69.2</v>
      </c>
      <c r="DH11" s="62">
        <f>IF(DG6="-",NA(),DG6)</f>
        <v>67.77</v>
      </c>
      <c r="DI11" s="62">
        <f>IF(DH6="-",NA(),DH6)</f>
        <v>68.86</v>
      </c>
      <c r="DO11" s="61" t="s">
        <v>23</v>
      </c>
      <c r="DP11" s="62">
        <f>IF(DO6="-",NA(),DO6)</f>
        <v>72.8</v>
      </c>
      <c r="DQ11" s="62">
        <f>IF(DP6="-",NA(),DP6)</f>
        <v>84.87</v>
      </c>
      <c r="DR11" s="62">
        <f>IF(DQ6="-",NA(),DQ6)</f>
        <v>88.68</v>
      </c>
      <c r="DS11" s="62">
        <f>IF(DR6="-",NA(),DR6)</f>
        <v>89.44</v>
      </c>
      <c r="DT11" s="62">
        <f>IF(DS6="-",NA(),DS6)</f>
        <v>93.12</v>
      </c>
      <c r="DZ11" s="61" t="s">
        <v>23</v>
      </c>
      <c r="EA11" s="62">
        <f>IF(DZ6="-",NA(),DZ6)</f>
        <v>0</v>
      </c>
      <c r="EB11" s="62">
        <f>IF(EA6="-",NA(),EA6)</f>
        <v>0</v>
      </c>
      <c r="EC11" s="62">
        <f>IF(EB6="-",NA(),EB6)</f>
        <v>0</v>
      </c>
      <c r="ED11" s="62">
        <f>IF(EC6="-",NA(),EC6)</f>
        <v>0.01</v>
      </c>
      <c r="EE11" s="62">
        <f>IF(ED6="-",NA(),ED6)</f>
        <v>0.08</v>
      </c>
    </row>
    <row r="12" spans="1:140">
      <c r="T12" s="61" t="s">
        <v>24</v>
      </c>
      <c r="U12" s="62">
        <f>IF(Y6="-",NA(),Y6)</f>
        <v>121.19</v>
      </c>
      <c r="V12" s="62">
        <f>IF(Z6="-",NA(),Z6)</f>
        <v>120.32</v>
      </c>
      <c r="W12" s="62">
        <f>IF(AA6="-",NA(),AA6)</f>
        <v>119.89</v>
      </c>
      <c r="X12" s="62">
        <f>IF(AB6="-",NA(),AB6)</f>
        <v>119.93</v>
      </c>
      <c r="Y12" s="62">
        <f>IF(AC6="-",NA(),AC6)</f>
        <v>118.4</v>
      </c>
      <c r="AE12" s="61" t="s">
        <v>24</v>
      </c>
      <c r="AF12" s="62">
        <f>IF(AJ6="-",NA(),AJ6)</f>
        <v>18.82</v>
      </c>
      <c r="AG12" s="62">
        <f t="shared" ref="AG12:AJ12" si="10">IF(AK6="-",NA(),AK6)</f>
        <v>17.88</v>
      </c>
      <c r="AH12" s="62">
        <f t="shared" si="10"/>
        <v>16.670000000000002</v>
      </c>
      <c r="AI12" s="62">
        <f t="shared" si="10"/>
        <v>9.4700000000000006</v>
      </c>
      <c r="AJ12" s="62">
        <f t="shared" si="10"/>
        <v>11.03</v>
      </c>
      <c r="AP12" s="61" t="s">
        <v>24</v>
      </c>
      <c r="AQ12" s="62">
        <f>IF(AU6="-",NA(),AU6)</f>
        <v>379.14</v>
      </c>
      <c r="AR12" s="62">
        <f t="shared" ref="AR12:AU12" si="11">IF(AV6="-",NA(),AV6)</f>
        <v>394.58</v>
      </c>
      <c r="AS12" s="62">
        <f t="shared" si="11"/>
        <v>368.36</v>
      </c>
      <c r="AT12" s="62">
        <f t="shared" si="11"/>
        <v>380.84</v>
      </c>
      <c r="AU12" s="62">
        <f t="shared" si="11"/>
        <v>424.64</v>
      </c>
      <c r="BA12" s="61" t="s">
        <v>24</v>
      </c>
      <c r="BB12" s="62">
        <f>IF(BF6="-",NA(),BF6)</f>
        <v>242.57</v>
      </c>
      <c r="BC12" s="62">
        <f t="shared" ref="BC12:BF12" si="12">IF(BG6="-",NA(),BG6)</f>
        <v>235.79</v>
      </c>
      <c r="BD12" s="62">
        <f t="shared" si="12"/>
        <v>227.51</v>
      </c>
      <c r="BE12" s="62">
        <f t="shared" si="12"/>
        <v>225.72</v>
      </c>
      <c r="BF12" s="62">
        <f t="shared" si="12"/>
        <v>217.8</v>
      </c>
      <c r="BL12" s="61" t="s">
        <v>24</v>
      </c>
      <c r="BM12" s="62">
        <f>IF(BQ6="-",NA(),BQ6)</f>
        <v>119.17</v>
      </c>
      <c r="BN12" s="62">
        <f t="shared" ref="BN12:BQ12" si="13">IF(BR6="-",NA(),BR6)</f>
        <v>117.72</v>
      </c>
      <c r="BO12" s="62">
        <f t="shared" si="13"/>
        <v>117.69</v>
      </c>
      <c r="BP12" s="62">
        <f t="shared" si="13"/>
        <v>116.75</v>
      </c>
      <c r="BQ12" s="62">
        <f t="shared" si="13"/>
        <v>115.48</v>
      </c>
      <c r="BW12" s="61" t="s">
        <v>24</v>
      </c>
      <c r="BX12" s="62">
        <f>IF(CB6="-",NA(),CB6)</f>
        <v>16.8</v>
      </c>
      <c r="BY12" s="62">
        <f t="shared" ref="BY12:CB12" si="14">IF(CC6="-",NA(),CC6)</f>
        <v>17.03</v>
      </c>
      <c r="BZ12" s="62">
        <f t="shared" si="14"/>
        <v>17.07</v>
      </c>
      <c r="CA12" s="62">
        <f t="shared" si="14"/>
        <v>17.22</v>
      </c>
      <c r="CB12" s="62">
        <f t="shared" si="14"/>
        <v>17.440000000000001</v>
      </c>
      <c r="CH12" s="61" t="s">
        <v>24</v>
      </c>
      <c r="CI12" s="62">
        <f>IF(CM6="-",NA(),CM6)</f>
        <v>57.69</v>
      </c>
      <c r="CJ12" s="62">
        <f t="shared" ref="CJ12:CM12" si="15">IF(CN6="-",NA(),CN6)</f>
        <v>58.56</v>
      </c>
      <c r="CK12" s="62">
        <f t="shared" si="15"/>
        <v>57.96</v>
      </c>
      <c r="CL12" s="62">
        <f t="shared" si="15"/>
        <v>56</v>
      </c>
      <c r="CM12" s="62">
        <f t="shared" si="15"/>
        <v>56.81</v>
      </c>
      <c r="CS12" s="61" t="s">
        <v>24</v>
      </c>
      <c r="CT12" s="62">
        <f>IF(CX6="-",NA(),CX6)</f>
        <v>79.2</v>
      </c>
      <c r="CU12" s="62">
        <f t="shared" ref="CU12:CX12" si="16">IF(CY6="-",NA(),CY6)</f>
        <v>80.5</v>
      </c>
      <c r="CV12" s="62">
        <f t="shared" si="16"/>
        <v>80.540000000000006</v>
      </c>
      <c r="CW12" s="62">
        <f t="shared" si="16"/>
        <v>80.08</v>
      </c>
      <c r="CX12" s="62">
        <f t="shared" si="16"/>
        <v>79.69</v>
      </c>
      <c r="DD12" s="61" t="s">
        <v>24</v>
      </c>
      <c r="DE12" s="62">
        <f>IF(DI6="-",NA(),DI6)</f>
        <v>58.88</v>
      </c>
      <c r="DF12" s="62">
        <f t="shared" ref="DF12:DI12" si="17">IF(DJ6="-",NA(),DJ6)</f>
        <v>59.48</v>
      </c>
      <c r="DG12" s="62">
        <f t="shared" si="17"/>
        <v>60.09</v>
      </c>
      <c r="DH12" s="62">
        <f t="shared" si="17"/>
        <v>60.35</v>
      </c>
      <c r="DI12" s="62">
        <f t="shared" si="17"/>
        <v>61.07</v>
      </c>
      <c r="DO12" s="61" t="s">
        <v>24</v>
      </c>
      <c r="DP12" s="62">
        <f>IF(DT6="-",NA(),DT6)</f>
        <v>43.44</v>
      </c>
      <c r="DQ12" s="62">
        <f t="shared" ref="DQ12:DT12" si="18">IF(DU6="-",NA(),DU6)</f>
        <v>48.09</v>
      </c>
      <c r="DR12" s="62">
        <f t="shared" si="18"/>
        <v>50.93</v>
      </c>
      <c r="DS12" s="62">
        <f t="shared" si="18"/>
        <v>52.07</v>
      </c>
      <c r="DT12" s="62">
        <f t="shared" si="18"/>
        <v>50.36</v>
      </c>
      <c r="DZ12" s="61" t="s">
        <v>24</v>
      </c>
      <c r="EA12" s="62">
        <f>IF(EE6="-",NA(),EE6)</f>
        <v>0.21</v>
      </c>
      <c r="EB12" s="62">
        <f t="shared" ref="EB12:EE12" si="19">IF(EF6="-",NA(),EF6)</f>
        <v>0.13</v>
      </c>
      <c r="EC12" s="62">
        <f t="shared" si="19"/>
        <v>0.22</v>
      </c>
      <c r="ED12" s="62">
        <f t="shared" si="19"/>
        <v>0.5</v>
      </c>
      <c r="EE12" s="62">
        <f t="shared" si="19"/>
        <v>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dcterms:created xsi:type="dcterms:W3CDTF">2022-12-01T02:34:24Z</dcterms:created>
  <dcterms:modified xsi:type="dcterms:W3CDTF">2023-03-01T07:08:00Z</dcterms:modified>
  <cp:category/>
  <cp:contentStatus/>
</cp:coreProperties>
</file>