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6582\Desktop\"/>
    </mc:Choice>
  </mc:AlternateContent>
  <workbookProtection workbookAlgorithmName="SHA-512" workbookHashValue="Tmkbk09qrdeGxhwL5VD4q1+ZWOn8l+BY2KzDdpISYWOOvKNcp2BdEUIdMMTJYPoNHKC/Pia4a+ag4UxepedHkw==" workbookSaltValue="ysv9lLrfyu5N0iMHaxX3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<sst xmlns="http://schemas.openxmlformats.org/spreadsheetml/2006/main" count="228" uniqueCount="114">
  <si>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</si>
  <si>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</si>
  <si>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</si>
  <si>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</si>
  <si>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</si>
  <si>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</si>
  <si>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</si>
  <si>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</si>
  <si>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</si>
  <si>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</si>
  <si>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</si>
  <si>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</si>
  <si>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</si>
  <si>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</si>
  <si>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</si>
  <si>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</si>
  <si>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</si>
  <si>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</si>
  <si>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</si>
  <si>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</si>
  <si>
    <t>類似団体平均値（平均値）</t>
  </si>
  <si>
    <t>【】</t>
  </si>
  <si>
    <t>令和3年度全国平均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</si>
  <si>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</si>
  <si>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</si>
  <si>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</si>
  <si>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</si>
  <si>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</si>
  <si>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</si>
  <si>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</si>
  <si>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</si>
  <si>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</si>
  <si>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</si>
  <si>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</si>
  <si>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</si>
  <si>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</si>
  <si>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</si>
  <si>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</si>
  <si>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</si>
  <si>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</si>
  <si>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</si>
  <si>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</si>
  <si>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</si>
  <si>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</si>
  <si>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</si>
  <si>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</si>
  <si>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</si>
  <si>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</si>
  <si>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</si>
  <si>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</si>
  <si>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</si>
  <si>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</si>
  <si>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</si>
  <si>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</si>
  <si>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</si>
  <si>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</si>
  <si>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</si>
  <si>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</si>
  <si>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</si>
  <si>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</si>
  <si>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</si>
  <si>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</si>
  <si>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</si>
  <si>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</si>
  <si>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</si>
  <si>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</si>
  <si>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</si>
  <si>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</si>
  <si>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</si>
  <si>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</si>
  <si>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</si>
  <si>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</si>
  <si>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</si>
  <si>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</si>
  <si>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</si>
  <si>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</si>
  <si>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</si>
  <si>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</si>
  <si>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</si>
  <si>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</si>
  <si>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</si>
  <si>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</si>
  <si>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</si>
  <si>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</si>
  <si>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</si>
  <si>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</si>
  <si>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</si>
  <si>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</si>
  <si>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</si>
  <si>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</si>
  <si>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</si>
  <si>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</si>
  <si>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</si>
  <si>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</si>
  <si>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</si>
  <si>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</si>
  <si>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</si>
  <si>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</si>
  <si>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</si>
  <si>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</si>
  <si>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</si>
  <si>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</si>
  <si>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</si>
  <si>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</si>
  <si>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</si>
  <si>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</si>
  <si>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</si>
  <si>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"H"yy</t>
  </si>
  <si>
    <t>"R"dd</t>
  </si>
  <si>
    <t>"R"dd</t>
  </si>
  <si>
    <t>←書式設定</t>
    <rPh sb="1" eb="3">
      <t>ショシキ</t>
    </rPh>
    <rPh sb="3" eb="5">
      <t>セッテイ</t>
    </rPh>
    <phoneticPr fontId="4"/>
  </si>
  <si>
    <r>
      <t>「①経常収支比率」は100％を超えており、本県の経営状況は比較的安定している。
「②累積欠損金比率」は0％と平成6年度以降、健全経営を維持している。
「③流動比率」は、短期債務に対して十分な支払能力を有しているとされる、概ね200％の水準を確保しており、財務状況は良好である。
「④企業債残高対給水収支比率」は類似団体より高いが、比率は年々減少している。</t>
    </r>
    <r>
      <rPr>
        <sz val="11"/>
        <rFont val="ＭＳ ゴシック"/>
        <family val="3"/>
        <charset val="128"/>
      </rPr>
      <t xml:space="preserve">
「⑤料金回収率」は100％を超える水準となっているが、供給単価が相対的に低く、類似団体平均を下回っている。
「⑥給水原価」は類似団体を比較して低い水準</t>
    </r>
    <r>
      <rPr>
        <sz val="11"/>
        <color theme="1"/>
        <rFont val="ＭＳ ゴシック"/>
        <family val="3"/>
        <charset val="128"/>
      </rPr>
      <t>にあるが、維持管理費用の増加により上昇傾向にある。
「⑦施設利用率」は横ばいだが、類似団体平均を上回っている。
「⑧有収率」は水道施設を適正に維持管理していることにより、概ね100％で安定している。</t>
    </r>
    <rPh sb="2" eb="4">
      <t>ケイジョウ</t>
    </rPh>
    <rPh sb="4" eb="6">
      <t>シュウシ</t>
    </rPh>
    <rPh sb="6" eb="8">
      <t>ヒリツ</t>
    </rPh>
    <rPh sb="15" eb="16">
      <t>コ</t>
    </rPh>
    <rPh sb="21" eb="22">
      <t>ホン</t>
    </rPh>
    <rPh sb="22" eb="23">
      <t>ケン</t>
    </rPh>
    <rPh sb="24" eb="26">
      <t>ケイエイ</t>
    </rPh>
    <rPh sb="26" eb="28">
      <t>ジョウキョウ</t>
    </rPh>
    <rPh sb="29" eb="32">
      <t>ヒカクテキ</t>
    </rPh>
    <rPh sb="32" eb="34">
      <t>アンテイ</t>
    </rPh>
    <rPh sb="42" eb="44">
      <t>ルイセキ</t>
    </rPh>
    <rPh sb="44" eb="46">
      <t>ケッソン</t>
    </rPh>
    <rPh sb="46" eb="47">
      <t>キン</t>
    </rPh>
    <rPh sb="47" eb="49">
      <t>ヒリツ</t>
    </rPh>
    <rPh sb="54" eb="56">
      <t>ヘイセイ</t>
    </rPh>
    <rPh sb="57" eb="58">
      <t>ネン</t>
    </rPh>
    <rPh sb="58" eb="59">
      <t>ド</t>
    </rPh>
    <rPh sb="59" eb="61">
      <t>イコウ</t>
    </rPh>
    <rPh sb="62" eb="64">
      <t>ケンゼン</t>
    </rPh>
    <rPh sb="64" eb="66">
      <t>ケイエイ</t>
    </rPh>
    <rPh sb="67" eb="69">
      <t>イジ</t>
    </rPh>
    <rPh sb="77" eb="79">
      <t>リュウドウ</t>
    </rPh>
    <rPh sb="79" eb="81">
      <t>ヒリツ</t>
    </rPh>
    <rPh sb="84" eb="86">
      <t>タンキ</t>
    </rPh>
    <rPh sb="86" eb="88">
      <t>サイム</t>
    </rPh>
    <rPh sb="89" eb="90">
      <t>タイ</t>
    </rPh>
    <rPh sb="92" eb="94">
      <t>ジュウブン</t>
    </rPh>
    <rPh sb="95" eb="97">
      <t>シハラ</t>
    </rPh>
    <rPh sb="97" eb="99">
      <t>ノウリョク</t>
    </rPh>
    <rPh sb="100" eb="101">
      <t>ユウ</t>
    </rPh>
    <rPh sb="110" eb="111">
      <t>オオム</t>
    </rPh>
    <rPh sb="117" eb="119">
      <t>スイジュン</t>
    </rPh>
    <rPh sb="120" eb="122">
      <t>カクホ</t>
    </rPh>
    <rPh sb="127" eb="129">
      <t>ザイム</t>
    </rPh>
    <rPh sb="129" eb="131">
      <t>ジョウキョウ</t>
    </rPh>
    <rPh sb="132" eb="134">
      <t>リョウコウ</t>
    </rPh>
    <rPh sb="141" eb="143">
      <t>キギョウ</t>
    </rPh>
    <rPh sb="143" eb="144">
      <t>サイ</t>
    </rPh>
    <rPh sb="144" eb="146">
      <t>ザンダカ</t>
    </rPh>
    <rPh sb="146" eb="147">
      <t>タイ</t>
    </rPh>
    <rPh sb="147" eb="149">
      <t>キュウスイ</t>
    </rPh>
    <rPh sb="149" eb="151">
      <t>シュウシ</t>
    </rPh>
    <rPh sb="151" eb="153">
      <t>ヒリツ</t>
    </rPh>
    <rPh sb="155" eb="157">
      <t>ルイジ</t>
    </rPh>
    <rPh sb="157" eb="159">
      <t>ダンタイ</t>
    </rPh>
    <rPh sb="161" eb="162">
      <t>タカ</t>
    </rPh>
    <rPh sb="165" eb="167">
      <t>ヒリツ</t>
    </rPh>
    <rPh sb="168" eb="170">
      <t>ネンネン</t>
    </rPh>
    <rPh sb="170" eb="172">
      <t>ゲンショウ</t>
    </rPh>
    <rPh sb="180" eb="182">
      <t>リョウキン</t>
    </rPh>
    <rPh sb="182" eb="184">
      <t>カイシュウ</t>
    </rPh>
    <rPh sb="184" eb="185">
      <t>リツ</t>
    </rPh>
    <rPh sb="192" eb="193">
      <t>コ</t>
    </rPh>
    <rPh sb="195" eb="197">
      <t>スイジュン</t>
    </rPh>
    <rPh sb="205" eb="207">
      <t>キョウキュウ</t>
    </rPh>
    <rPh sb="207" eb="209">
      <t>タンカ</t>
    </rPh>
    <rPh sb="210" eb="213">
      <t>ソウタイテキ</t>
    </rPh>
    <rPh sb="214" eb="215">
      <t>ヒク</t>
    </rPh>
    <rPh sb="217" eb="219">
      <t>ルイジ</t>
    </rPh>
    <rPh sb="219" eb="221">
      <t>ダンタイ</t>
    </rPh>
    <rPh sb="221" eb="223">
      <t>ヘイキン</t>
    </rPh>
    <rPh sb="224" eb="226">
      <t>シタマワ</t>
    </rPh>
    <rPh sb="234" eb="236">
      <t>キュウスイ</t>
    </rPh>
    <rPh sb="236" eb="238">
      <t>ゲンカ</t>
    </rPh>
    <rPh sb="240" eb="242">
      <t>ルイジ</t>
    </rPh>
    <rPh sb="242" eb="244">
      <t>ダンタイ</t>
    </rPh>
    <rPh sb="245" eb="247">
      <t>ヒカク</t>
    </rPh>
    <rPh sb="249" eb="250">
      <t>ヒク</t>
    </rPh>
    <rPh sb="251" eb="253">
      <t>スイジュン</t>
    </rPh>
    <rPh sb="281" eb="283">
      <t>シセツ</t>
    </rPh>
    <rPh sb="283" eb="285">
      <t>リヨウ</t>
    </rPh>
    <rPh sb="285" eb="286">
      <t>リツ</t>
    </rPh>
    <rPh sb="288" eb="289">
      <t>ヨコ</t>
    </rPh>
    <rPh sb="294" eb="296">
      <t>ルイジ</t>
    </rPh>
    <rPh sb="296" eb="298">
      <t>ダンタイ</t>
    </rPh>
    <rPh sb="298" eb="300">
      <t>ヘイキン</t>
    </rPh>
    <rPh sb="301" eb="303">
      <t>ウワマワ</t>
    </rPh>
    <rPh sb="311" eb="314">
      <t>ユウシュウリツ</t>
    </rPh>
    <rPh sb="316" eb="318">
      <t>スイドウ</t>
    </rPh>
    <rPh sb="318" eb="320">
      <t>シセツ</t>
    </rPh>
    <rPh sb="321" eb="323">
      <t>テキセイ</t>
    </rPh>
    <rPh sb="324" eb="326">
      <t>イジ</t>
    </rPh>
    <rPh sb="326" eb="328">
      <t>カンリ</t>
    </rPh>
    <rPh sb="338" eb="339">
      <t>オオム</t>
    </rPh>
    <rPh sb="345" eb="347">
      <t>アンテイ</t>
    </rPh>
    <phoneticPr fontId="4"/>
  </si>
  <si>
    <t>「①有形固定資産減価償却率」は類似団体より高い。
「②管路経年化率」は、事業創設時に布設した管路がすでに法定耐用年数を経過していることや、本県の事業開始が比較的早かったことから、類似団体と比較して高い数字となっている。
「③管路更新率」は低い数字で推移している。</t>
    <rPh sb="2" eb="4">
      <t>ユウケイ</t>
    </rPh>
    <rPh sb="4" eb="6">
      <t>コテイ</t>
    </rPh>
    <rPh sb="6" eb="8">
      <t>シサン</t>
    </rPh>
    <rPh sb="8" eb="10">
      <t>ゲンカ</t>
    </rPh>
    <rPh sb="10" eb="12">
      <t>ショウキャク</t>
    </rPh>
    <rPh sb="12" eb="13">
      <t>リツ</t>
    </rPh>
    <rPh sb="15" eb="17">
      <t>ルイジ</t>
    </rPh>
    <rPh sb="17" eb="19">
      <t>ダンタイ</t>
    </rPh>
    <rPh sb="21" eb="22">
      <t>タカ</t>
    </rPh>
    <rPh sb="27" eb="29">
      <t>カンロ</t>
    </rPh>
    <rPh sb="29" eb="32">
      <t>ケイネンカ</t>
    </rPh>
    <rPh sb="32" eb="33">
      <t>リツ</t>
    </rPh>
    <rPh sb="36" eb="38">
      <t>ジギョウ</t>
    </rPh>
    <rPh sb="38" eb="40">
      <t>ソウセツ</t>
    </rPh>
    <rPh sb="40" eb="41">
      <t>ジ</t>
    </rPh>
    <rPh sb="42" eb="44">
      <t>フセツ</t>
    </rPh>
    <rPh sb="46" eb="48">
      <t>カンロ</t>
    </rPh>
    <rPh sb="52" eb="54">
      <t>ホウテイ</t>
    </rPh>
    <rPh sb="54" eb="56">
      <t>タイヨウ</t>
    </rPh>
    <rPh sb="56" eb="58">
      <t>ネンスウ</t>
    </rPh>
    <rPh sb="59" eb="61">
      <t>ケイカ</t>
    </rPh>
    <rPh sb="69" eb="70">
      <t>ホン</t>
    </rPh>
    <rPh sb="70" eb="71">
      <t>ケン</t>
    </rPh>
    <rPh sb="72" eb="74">
      <t>ジギョウ</t>
    </rPh>
    <rPh sb="74" eb="76">
      <t>カイシ</t>
    </rPh>
    <rPh sb="77" eb="80">
      <t>ヒカクテキ</t>
    </rPh>
    <rPh sb="80" eb="81">
      <t>ハヤ</t>
    </rPh>
    <rPh sb="89" eb="91">
      <t>ルイジ</t>
    </rPh>
    <rPh sb="91" eb="93">
      <t>ダンタイ</t>
    </rPh>
    <rPh sb="94" eb="96">
      <t>ヒカク</t>
    </rPh>
    <rPh sb="98" eb="99">
      <t>タカ</t>
    </rPh>
    <rPh sb="100" eb="102">
      <t>スウジ</t>
    </rPh>
    <rPh sb="112" eb="114">
      <t>カンロ</t>
    </rPh>
    <rPh sb="114" eb="116">
      <t>コウシン</t>
    </rPh>
    <rPh sb="116" eb="117">
      <t>リツ</t>
    </rPh>
    <rPh sb="119" eb="120">
      <t>ヒク</t>
    </rPh>
    <rPh sb="121" eb="123">
      <t>スウジ</t>
    </rPh>
    <rPh sb="124" eb="126">
      <t>スイイ</t>
    </rPh>
    <phoneticPr fontId="4"/>
  </si>
  <si>
    <t>経営の健全性・効率性はいずれも概ね良好な状況である。企業債残高等の外部負債の削減にも努め、財務内容は健全である。しかし、物価高騰の影響により、維持管理費用の増加が見込まれるため、各経営指標が悪化する恐れがある。
引き続き、節水型社会や人口減少により水需要が減少することが見込まれる。一方で老朽化した施設の更新や、高度浄水処理導入により費用は増加し、今後の経営状況は悪化することが予想される。
そのため今後の水需要を見据え、施設規模の最適化（ダウンサイジング）を図るとともに、長期的視点に立った施設の効率的・効果的なアセットマネジメント等による経営改善に取り組み、料金改定についても今後検討し持続的な事業運営に努めていく。</t>
    <rPh sb="0" eb="2">
      <t>ケイエイ</t>
    </rPh>
    <rPh sb="3" eb="6">
      <t>ケンゼンセイ</t>
    </rPh>
    <rPh sb="7" eb="10">
      <t>コウリツセイ</t>
    </rPh>
    <rPh sb="15" eb="16">
      <t>オオム</t>
    </rPh>
    <rPh sb="17" eb="19">
      <t>リョウコウ</t>
    </rPh>
    <rPh sb="20" eb="22">
      <t>ジョウキョウ</t>
    </rPh>
    <rPh sb="26" eb="28">
      <t>キギョウ</t>
    </rPh>
    <rPh sb="28" eb="29">
      <t>サイ</t>
    </rPh>
    <rPh sb="29" eb="31">
      <t>ザンダカ</t>
    </rPh>
    <rPh sb="31" eb="32">
      <t>トウ</t>
    </rPh>
    <rPh sb="33" eb="35">
      <t>ガイブ</t>
    </rPh>
    <rPh sb="35" eb="37">
      <t>フサイ</t>
    </rPh>
    <rPh sb="38" eb="40">
      <t>サクゲン</t>
    </rPh>
    <rPh sb="42" eb="43">
      <t>ツト</t>
    </rPh>
    <rPh sb="45" eb="47">
      <t>ザイム</t>
    </rPh>
    <rPh sb="47" eb="49">
      <t>ナイヨウ</t>
    </rPh>
    <rPh sb="106" eb="107">
      <t>ヒ</t>
    </rPh>
    <rPh sb="108" eb="109">
      <t>ツヅ</t>
    </rPh>
    <rPh sb="111" eb="114">
      <t>セッスイガタ</t>
    </rPh>
    <rPh sb="114" eb="116">
      <t>シャカイ</t>
    </rPh>
    <rPh sb="117" eb="119">
      <t>ジンコウ</t>
    </rPh>
    <rPh sb="119" eb="121">
      <t>ゲンショウ</t>
    </rPh>
    <rPh sb="124" eb="125">
      <t>ミズ</t>
    </rPh>
    <rPh sb="125" eb="127">
      <t>ジュヨウ</t>
    </rPh>
    <rPh sb="128" eb="130">
      <t>ゲンショウ</t>
    </rPh>
    <rPh sb="135" eb="137">
      <t>ミコ</t>
    </rPh>
    <rPh sb="141" eb="143">
      <t>イッポウ</t>
    </rPh>
    <rPh sb="144" eb="147">
      <t>ロウキュウカ</t>
    </rPh>
    <rPh sb="149" eb="151">
      <t>シセツ</t>
    </rPh>
    <rPh sb="152" eb="154">
      <t>コウシン</t>
    </rPh>
    <rPh sb="156" eb="158">
      <t>コウド</t>
    </rPh>
    <rPh sb="158" eb="160">
      <t>ジョウスイ</t>
    </rPh>
    <rPh sb="160" eb="162">
      <t>ショリ</t>
    </rPh>
    <rPh sb="162" eb="164">
      <t>ドウニュウ</t>
    </rPh>
    <rPh sb="167" eb="169">
      <t>ヒヨウ</t>
    </rPh>
    <rPh sb="170" eb="172">
      <t>ゾウカ</t>
    </rPh>
    <rPh sb="174" eb="176">
      <t>コンゴ</t>
    </rPh>
    <rPh sb="177" eb="179">
      <t>ケイエイ</t>
    </rPh>
    <rPh sb="179" eb="181">
      <t>ジョウキョウ</t>
    </rPh>
    <rPh sb="182" eb="184">
      <t>アッカ</t>
    </rPh>
    <rPh sb="189" eb="191">
      <t>ヨソウ</t>
    </rPh>
    <rPh sb="200" eb="202">
      <t>コンゴ</t>
    </rPh>
    <rPh sb="203" eb="204">
      <t>ミズ</t>
    </rPh>
    <rPh sb="204" eb="206">
      <t>ジュヨウ</t>
    </rPh>
    <rPh sb="207" eb="209">
      <t>ミス</t>
    </rPh>
    <rPh sb="211" eb="213">
      <t>シセツ</t>
    </rPh>
    <rPh sb="213" eb="215">
      <t>キボ</t>
    </rPh>
    <rPh sb="216" eb="219">
      <t>サイテキカ</t>
    </rPh>
    <rPh sb="230" eb="231">
      <t>ハカ</t>
    </rPh>
    <rPh sb="237" eb="240">
      <t>チョウキテキ</t>
    </rPh>
    <rPh sb="240" eb="242">
      <t>シテン</t>
    </rPh>
    <rPh sb="243" eb="244">
      <t>タ</t>
    </rPh>
    <rPh sb="246" eb="248">
      <t>シセツ</t>
    </rPh>
    <rPh sb="249" eb="252">
      <t>コウリツテキ</t>
    </rPh>
    <rPh sb="253" eb="256">
      <t>コウカテキ</t>
    </rPh>
    <rPh sb="267" eb="268">
      <t>トウ</t>
    </rPh>
    <rPh sb="271" eb="273">
      <t>ケイエイ</t>
    </rPh>
    <rPh sb="273" eb="275">
      <t>カイゼン</t>
    </rPh>
    <rPh sb="276" eb="277">
      <t>ト</t>
    </rPh>
    <rPh sb="278" eb="279">
      <t>ク</t>
    </rPh>
    <rPh sb="281" eb="283">
      <t>リョウキン</t>
    </rPh>
    <rPh sb="283" eb="285">
      <t>カイテイ</t>
    </rPh>
    <rPh sb="290" eb="292">
      <t>コンゴ</t>
    </rPh>
    <rPh sb="292" eb="294">
      <t>ケントウ</t>
    </rPh>
    <rPh sb="295" eb="298">
      <t>ジゾクテキ</t>
    </rPh>
    <rPh sb="299" eb="301">
      <t>ジギョウ</t>
    </rPh>
    <rPh sb="301" eb="303">
      <t>ウンエイ</t>
    </rPh>
    <rPh sb="304" eb="30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</si>
</sst>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
      <patternFill patternType="solid">
        <fgColor rgb="FFFCD5B4"/>
        <bgColor indexed="64"/>
      </patternFill>
    </fill>
  </fills>
  <borders count="16">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6" fillId="0" borderId="0" applyFont="0" applyFill="0" applyBorder="0" applyProtection="0"/>
    <xf numFmtId="0" fontId="16" fillId="0" borderId="0">
      <alignment vertical="center"/>
    </xf>
  </cellStyleXfs>
  <cellXfs count="90">
    <xf numFmtId="0" fontId="0" fillId="0" borderId="0" xfId="0" applyAlignment="1">
      <alignment vertical="center"/>
    </xf>
    <xf numFmtId="0" fontId="8" fillId="0" borderId="2" xfId="7" applyFont="1" applyBorder="1" applyAlignment="1">
      <alignment horizontal="center" vertical="center"/>
    </xf>
    <xf numFmtId="0" fontId="8" fillId="0" borderId="0" xfId="7" applyFont="1" applyAlignment="1">
      <alignment horizontal="center" vertical="center"/>
    </xf>
    <xf numFmtId="0" fontId="8" fillId="0" borderId="1" xfId="7" applyFont="1" applyBorder="1" applyAlignment="1">
      <alignment horizontal="center" vertical="center"/>
    </xf>
    <xf numFmtId="0" fontId="5" fillId="0" borderId="2" xfId="7" applyFont="1" applyBorder="1" applyAlignment="1" applyProtection="1">
      <alignment horizontal="left" vertical="top" wrapText="1"/>
      <protection locked="0"/>
    </xf>
    <xf numFmtId="0" fontId="5" fillId="0" borderId="0" xfId="7" applyFont="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177" fontId="5" fillId="0" borderId="11" xfId="7" applyNumberFormat="1" applyFont="1" applyBorder="1" applyAlignment="1" applyProtection="1">
      <alignment horizontal="center" vertical="center" shrinkToFit="1"/>
      <protection hidden="1"/>
    </xf>
    <xf numFmtId="177" fontId="5" fillId="0" borderId="10" xfId="7" applyNumberFormat="1" applyFont="1" applyBorder="1" applyAlignment="1" applyProtection="1">
      <alignment horizontal="center" vertical="center" shrinkToFit="1"/>
      <protection hidden="1"/>
    </xf>
    <xf numFmtId="0" fontId="12" fillId="0" borderId="2" xfId="7" applyFont="1" applyBorder="1" applyAlignment="1">
      <alignment horizontal="left" vertical="center"/>
    </xf>
    <xf numFmtId="0" fontId="12" fillId="0" borderId="0" xfId="7" applyFont="1" applyAlignment="1">
      <alignment horizontal="left" vertical="center"/>
    </xf>
    <xf numFmtId="0" fontId="12" fillId="0" borderId="1" xfId="7" applyFont="1" applyBorder="1" applyAlignment="1">
      <alignment horizontal="left" vertical="center"/>
    </xf>
    <xf numFmtId="0" fontId="12" fillId="0" borderId="15" xfId="7" applyFont="1" applyBorder="1" applyAlignment="1">
      <alignment horizontal="left" vertical="center"/>
    </xf>
    <xf numFmtId="0" fontId="12" fillId="0" borderId="14" xfId="7" applyFont="1" applyBorder="1" applyAlignment="1">
      <alignment horizontal="left" vertical="center"/>
    </xf>
    <xf numFmtId="0" fontId="12" fillId="0" borderId="13" xfId="7" applyFont="1" applyBorder="1" applyAlignment="1">
      <alignment horizontal="lef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horizontal="center" vertical="center"/>
    </xf>
    <xf numFmtId="0" fontId="5" fillId="0" borderId="1" xfId="7" applyFont="1" applyBorder="1" applyAlignment="1">
      <alignment vertical="center"/>
    </xf>
    <xf numFmtId="0" fontId="5" fillId="0" borderId="2" xfId="7" applyFont="1" applyBorder="1" applyAlignment="1">
      <alignment vertical="center"/>
    </xf>
    <xf numFmtId="0" fontId="13" fillId="0" borderId="0" xfId="7" applyFont="1" applyAlignment="1">
      <alignment vertical="center"/>
    </xf>
    <xf numFmtId="0" fontId="14" fillId="0" borderId="0" xfId="7" applyFont="1" applyAlignment="1">
      <alignment horizontal="center" vertical="center"/>
    </xf>
    <xf numFmtId="0" fontId="5" fillId="0" borderId="3" xfId="7" applyFont="1" applyBorder="1" applyAlignment="1">
      <alignment vertical="center"/>
    </xf>
    <xf numFmtId="0" fontId="5" fillId="0" borderId="4" xfId="7" applyFont="1" applyBorder="1" applyAlignment="1">
      <alignment vertical="center"/>
    </xf>
    <xf numFmtId="0" fontId="5" fillId="0" borderId="5" xfId="7" applyFont="1" applyBorder="1" applyAlignment="1">
      <alignment vertical="center"/>
    </xf>
    <xf numFmtId="0" fontId="3" fillId="0" borderId="0" xfId="7" applyFont="1" applyAlignment="1">
      <alignment horizontal="center" vertical="center"/>
    </xf>
    <xf numFmtId="0" fontId="15" fillId="0" borderId="0" xfId="7" applyFont="1" applyAlignment="1">
      <alignment vertical="center"/>
    </xf>
    <xf numFmtId="0" fontId="2" fillId="0" borderId="0" xfId="7" applyFont="1" applyAlignment="1" applyProtection="1">
      <alignment vertical="center"/>
      <protection hidden="1"/>
    </xf>
    <xf numFmtId="0" fontId="2" fillId="0" borderId="0" xfId="7" applyFont="1" applyAlignment="1">
      <alignment vertical="center"/>
    </xf>
    <xf numFmtId="0" fontId="0" fillId="2" borderId="6" xfId="7" applyFont="1" applyFill="1" applyBorder="1" applyAlignment="1">
      <alignment vertical="center"/>
    </xf>
    <xf numFmtId="0" fontId="0" fillId="2" borderId="7" xfId="7" applyFont="1" applyFill="1" applyBorder="1" applyAlignment="1">
      <alignment vertical="center"/>
    </xf>
    <xf numFmtId="0" fontId="0" fillId="2" borderId="8" xfId="7" applyFont="1" applyFill="1" applyBorder="1" applyAlignment="1">
      <alignment vertical="center"/>
    </xf>
    <xf numFmtId="0" fontId="0" fillId="2" borderId="9" xfId="7" applyFont="1" applyFill="1" applyBorder="1" applyAlignment="1">
      <alignment vertical="center"/>
    </xf>
    <xf numFmtId="0" fontId="0" fillId="2" borderId="6" xfId="7" applyFont="1" applyFill="1" applyBorder="1" applyAlignment="1">
      <alignment vertical="center" shrinkToFit="1"/>
    </xf>
    <xf numFmtId="0" fontId="0" fillId="3" borderId="6" xfId="7" applyFont="1" applyFill="1" applyBorder="1" applyAlignment="1">
      <alignment vertical="center" shrinkToFit="1"/>
    </xf>
    <xf numFmtId="177" fontId="0" fillId="3" borderId="6" xfId="6" applyNumberFormat="1" applyFont="1" applyFill="1" applyBorder="1" applyAlignment="1">
      <alignment vertical="center" shrinkToFit="1"/>
    </xf>
    <xf numFmtId="178" fontId="0" fillId="3" borderId="6"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6" xfId="7" applyFont="1" applyBorder="1" applyAlignment="1">
      <alignment vertical="center" shrinkToFit="1"/>
    </xf>
    <xf numFmtId="177" fontId="0" fillId="0" borderId="6" xfId="6" applyNumberFormat="1" applyFont="1" applyBorder="1" applyAlignment="1">
      <alignment vertical="center" shrinkToFit="1"/>
    </xf>
    <xf numFmtId="40" fontId="0" fillId="0" borderId="0" xfId="7" applyNumberFormat="1" applyFont="1" applyAlignment="1">
      <alignment vertical="center"/>
    </xf>
    <xf numFmtId="179" fontId="0" fillId="0" borderId="0" xfId="6" applyNumberFormat="1" applyFont="1" applyBorder="1" applyAlignment="1">
      <alignment vertical="center" shrinkToFit="1"/>
    </xf>
    <xf numFmtId="0" fontId="0" fillId="4" borderId="6" xfId="7" applyFont="1" applyFill="1" applyBorder="1" applyAlignment="1">
      <alignment vertical="center"/>
    </xf>
    <xf numFmtId="180" fontId="0" fillId="0" borderId="6" xfId="7" applyNumberFormat="1" applyFont="1" applyBorder="1" applyAlignment="1">
      <alignment vertical="center"/>
    </xf>
    <xf numFmtId="181" fontId="0" fillId="0" borderId="6" xfId="7" applyNumberFormat="1" applyFont="1" applyBorder="1" applyAlignment="1">
      <alignment vertical="center"/>
    </xf>
    <xf numFmtId="0" fontId="3" fillId="5" borderId="10" xfId="7" applyFont="1" applyFill="1" applyBorder="1" applyAlignment="1">
      <alignment horizontal="center" vertical="center" shrinkToFit="1"/>
    </xf>
    <xf numFmtId="0" fontId="3" fillId="5" borderId="11" xfId="7" applyFont="1" applyFill="1" applyBorder="1" applyAlignment="1">
      <alignment horizontal="center" vertical="center" shrinkToFit="1"/>
    </xf>
    <xf numFmtId="0" fontId="3" fillId="5" borderId="6" xfId="7" applyFont="1" applyFill="1" applyBorder="1" applyAlignment="1">
      <alignment horizontal="center" vertical="center" shrinkToFit="1"/>
    </xf>
    <xf numFmtId="0" fontId="11" fillId="0" borderId="1" xfId="7" applyFont="1" applyBorder="1" applyAlignment="1">
      <alignment horizontal="center" vertical="center"/>
    </xf>
    <xf numFmtId="0" fontId="11" fillId="0" borderId="0" xfId="7" applyFont="1" applyAlignment="1">
      <alignment horizontal="center" vertical="center"/>
    </xf>
    <xf numFmtId="0" fontId="11" fillId="0" borderId="0" xfId="7" applyFont="1" applyAlignment="1">
      <alignment horizontal="left" vertical="center"/>
    </xf>
    <xf numFmtId="0" fontId="11" fillId="0" borderId="2" xfId="7" applyFont="1" applyBorder="1" applyAlignment="1">
      <alignment horizontal="left" vertical="center"/>
    </xf>
    <xf numFmtId="0" fontId="5" fillId="0" borderId="3" xfId="7" applyFont="1" applyBorder="1" applyAlignment="1" applyProtection="1">
      <alignment horizontal="left" vertical="top" wrapText="1"/>
      <protection locked="0"/>
    </xf>
    <xf numFmtId="0" fontId="5" fillId="0" borderId="4" xfId="7" applyFont="1" applyBorder="1" applyAlignment="1" applyProtection="1">
      <alignment horizontal="left" vertical="top" wrapText="1"/>
      <protection locked="0"/>
    </xf>
    <xf numFmtId="0" fontId="5" fillId="0" borderId="5" xfId="7" applyFont="1" applyBorder="1" applyAlignment="1" applyProtection="1">
      <alignment horizontal="left" vertical="top" wrapText="1"/>
      <protection locked="0"/>
    </xf>
    <xf numFmtId="177" fontId="5" fillId="0" borderId="6" xfId="7" applyNumberFormat="1" applyFont="1" applyBorder="1" applyAlignment="1" applyProtection="1">
      <alignment horizontal="center" vertical="center" shrinkToFit="1"/>
      <protection hidden="1"/>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4" xfId="7" applyFont="1" applyBorder="1" applyAlignment="1">
      <alignment horizontal="left" vertical="center"/>
    </xf>
    <xf numFmtId="0" fontId="3" fillId="0" borderId="5" xfId="7" applyFont="1" applyBorder="1" applyAlignment="1">
      <alignment horizontal="left" vertical="center"/>
    </xf>
    <xf numFmtId="0" fontId="8" fillId="0" borderId="0" xfId="7" applyFont="1" applyAlignment="1">
      <alignment horizontal="left"/>
    </xf>
    <xf numFmtId="0" fontId="8" fillId="0" borderId="4" xfId="7" applyFont="1" applyBorder="1" applyAlignment="1">
      <alignment horizontal="left"/>
    </xf>
    <xf numFmtId="0" fontId="8" fillId="0" borderId="13" xfId="7" applyFont="1" applyBorder="1" applyAlignment="1">
      <alignment horizontal="center" vertical="center"/>
    </xf>
    <xf numFmtId="0" fontId="8" fillId="0" borderId="14" xfId="7" applyFont="1" applyBorder="1" applyAlignment="1">
      <alignment horizontal="center" vertical="center"/>
    </xf>
    <xf numFmtId="0" fontId="8" fillId="0" borderId="15" xfId="7" applyFont="1" applyBorder="1" applyAlignment="1">
      <alignment horizontal="center" vertical="center"/>
    </xf>
    <xf numFmtId="177" fontId="5" fillId="0" borderId="12" xfId="7" applyNumberFormat="1" applyFont="1" applyBorder="1" applyAlignment="1" applyProtection="1">
      <alignment horizontal="center" vertical="center" shrinkToFit="1"/>
      <protection hidden="1"/>
    </xf>
    <xf numFmtId="176" fontId="5" fillId="0" borderId="6" xfId="7" applyNumberFormat="1" applyFont="1" applyBorder="1" applyAlignment="1" applyProtection="1">
      <alignment horizontal="center" vertical="center" shrinkToFit="1"/>
      <protection hidden="1"/>
    </xf>
    <xf numFmtId="0" fontId="3" fillId="5" borderId="12" xfId="7" applyFont="1" applyFill="1" applyBorder="1" applyAlignment="1">
      <alignment horizontal="center" vertical="center" shrinkToFit="1"/>
    </xf>
    <xf numFmtId="0" fontId="9" fillId="0" borderId="1" xfId="7" applyFont="1" applyBorder="1" applyAlignment="1">
      <alignment horizontal="center" vertical="center"/>
    </xf>
    <xf numFmtId="0" fontId="9" fillId="0" borderId="0" xfId="7" applyFont="1" applyAlignment="1">
      <alignment horizontal="center" vertical="center"/>
    </xf>
    <xf numFmtId="0" fontId="9" fillId="0" borderId="0" xfId="7" applyFont="1" applyAlignment="1">
      <alignment horizontal="left" vertical="center"/>
    </xf>
    <xf numFmtId="0" fontId="9" fillId="0" borderId="2" xfId="7" applyFont="1" applyBorder="1" applyAlignment="1">
      <alignment horizontal="left" vertical="center"/>
    </xf>
    <xf numFmtId="0" fontId="5" fillId="0" borderId="10" xfId="7" applyFont="1" applyBorder="1" applyAlignment="1" applyProtection="1">
      <alignment horizontal="center" vertical="center" shrinkToFit="1"/>
      <protection hidden="1"/>
    </xf>
    <xf numFmtId="0" fontId="5" fillId="0" borderId="11" xfId="7" applyFont="1" applyBorder="1" applyAlignment="1" applyProtection="1">
      <alignment horizontal="center" vertical="center" shrinkToFit="1"/>
      <protection hidden="1"/>
    </xf>
    <xf numFmtId="0" fontId="5" fillId="0" borderId="12" xfId="7" applyFont="1" applyBorder="1" applyAlignment="1" applyProtection="1">
      <alignment horizontal="center" vertical="center" shrinkToFit="1"/>
      <protection hidden="1"/>
    </xf>
    <xf numFmtId="0" fontId="5" fillId="0" borderId="6" xfId="7" applyFont="1" applyBorder="1" applyAlignment="1" applyProtection="1">
      <alignment horizontal="center" vertical="center" shrinkToFit="1"/>
      <protection hidden="1"/>
    </xf>
    <xf numFmtId="0" fontId="6" fillId="0" borderId="0" xfId="7" applyFont="1" applyAlignment="1">
      <alignment horizontal="center" vertical="center"/>
    </xf>
    <xf numFmtId="49" fontId="3" fillId="0" borderId="4" xfId="7" applyNumberFormat="1" applyFont="1" applyBorder="1" applyAlignment="1" applyProtection="1">
      <alignment horizontal="left" vertical="center"/>
      <protection hidden="1"/>
    </xf>
    <xf numFmtId="49" fontId="3" fillId="0" borderId="0" xfId="7" applyNumberFormat="1" applyFont="1" applyAlignment="1" applyProtection="1">
      <alignment horizontal="left" vertical="center"/>
      <protection hidden="1"/>
    </xf>
    <xf numFmtId="0" fontId="8" fillId="0" borderId="13" xfId="7" applyFont="1" applyBorder="1" applyAlignment="1">
      <alignment horizontal="left" vertical="center"/>
    </xf>
    <xf numFmtId="0" fontId="8" fillId="0" borderId="14" xfId="7" applyFont="1" applyBorder="1" applyAlignment="1">
      <alignment horizontal="left" vertical="center"/>
    </xf>
    <xf numFmtId="0" fontId="8" fillId="0" borderId="15" xfId="7" applyFont="1" applyBorder="1" applyAlignment="1">
      <alignment horizontal="left" vertical="center"/>
    </xf>
    <xf numFmtId="0" fontId="0" fillId="2" borderId="6" xfId="7" applyFont="1" applyFill="1" applyBorder="1" applyAlignment="1">
      <alignment horizontal="center" vertical="center"/>
    </xf>
    <xf numFmtId="0" fontId="0" fillId="2" borderId="13" xfId="7" applyFont="1" applyFill="1" applyBorder="1" applyAlignment="1">
      <alignment horizontal="center" vertical="center"/>
    </xf>
    <xf numFmtId="0" fontId="0" fillId="2" borderId="14" xfId="7" applyFont="1" applyFill="1" applyBorder="1" applyAlignment="1">
      <alignment horizontal="center" vertical="center"/>
    </xf>
    <xf numFmtId="0" fontId="0" fillId="2" borderId="15" xfId="7" applyFont="1" applyFill="1" applyBorder="1" applyAlignment="1">
      <alignment horizontal="center" vertical="center"/>
    </xf>
    <xf numFmtId="0" fontId="0" fillId="2" borderId="3" xfId="7" applyFont="1" applyFill="1" applyBorder="1" applyAlignment="1">
      <alignment horizontal="center" vertical="center"/>
    </xf>
    <xf numFmtId="0" fontId="0" fillId="2" borderId="4" xfId="7" applyFont="1" applyFill="1" applyBorder="1" applyAlignment="1">
      <alignment horizontal="center" vertical="center"/>
    </xf>
    <xf numFmtId="0" fontId="0" fillId="2" borderId="5" xfId="7" applyFont="1" applyFill="1" applyBorder="1" applyAlignment="1">
      <alignment horizontal="center" vertical="center"/>
    </xf>
    <xf numFmtId="0" fontId="0" fillId="2" borderId="6"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0.23</c:v>
                </c:pt>
                <c:pt idx="1">
                  <c:v>0.01</c:v>
                </c:pt>
                <c:pt idx="2" formatCode="#,##0.00;&quot;△&quot;#,##0.00">
                  <c:v>0</c:v>
                </c:pt>
                <c:pt idx="3">
                  <c:v>0.04</c:v>
                </c:pt>
                <c:pt idx="4">
                  <c:v>0.01</c:v>
                </c:pt>
              </c:numCache>
            </c:numRef>
          </c:val>
          <c:extLst>
            <c:ext xmlns:c16="http://schemas.microsoft.com/office/drawing/2014/chart" uri="{C3380CC4-5D6E-409C-BE32-E72D297353CC}">
              <c16:uniqueId val="{00000000-6FC4-4F66-B240-1AE59C7ADFE8}"/>
            </c:ext>
          </c:extLst>
        </c:ser>
        <c:dLbls>
          <c:showLegendKey val="0"/>
          <c:showVal val="0"/>
          <c:showCatName val="0"/>
          <c:showSerName val="0"/>
          <c:showPercent val="0"/>
          <c:showBubbleSize val="0"/>
        </c:dLbls>
        <c:gapWidth val="150"/>
        <c:axId val="958745"/>
        <c:axId val="862871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6FC4-4F66-B240-1AE59C7ADFE8}"/>
            </c:ext>
          </c:extLst>
        </c:ser>
        <c:dLbls>
          <c:showLegendKey val="0"/>
          <c:showVal val="0"/>
          <c:showCatName val="0"/>
          <c:showSerName val="0"/>
          <c:showPercent val="0"/>
          <c:showBubbleSize val="0"/>
        </c:dLbls>
        <c:marker val="1"/>
        <c:smooth val="0"/>
        <c:axId val="958745"/>
        <c:axId val="8628710"/>
      </c:lineChart>
      <c:dateAx>
        <c:axId val="958745"/>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8628710"/>
        <c:crosses val="autoZero"/>
        <c:auto val="1"/>
        <c:lblOffset val="100"/>
        <c:baseTimeUnit val="years"/>
      </c:date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9587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64.88</c:v>
                </c:pt>
                <c:pt idx="1">
                  <c:v>65.16</c:v>
                </c:pt>
                <c:pt idx="2">
                  <c:v>65.510000000000005</c:v>
                </c:pt>
                <c:pt idx="3">
                  <c:v>65.41</c:v>
                </c:pt>
                <c:pt idx="4">
                  <c:v>65.44</c:v>
                </c:pt>
              </c:numCache>
            </c:numRef>
          </c:val>
          <c:extLst>
            <c:ext xmlns:c16="http://schemas.microsoft.com/office/drawing/2014/chart" uri="{C3380CC4-5D6E-409C-BE32-E72D297353CC}">
              <c16:uniqueId val="{00000000-8A52-4B75-9DA4-A496F016A3EE}"/>
            </c:ext>
          </c:extLst>
        </c:ser>
        <c:dLbls>
          <c:showLegendKey val="0"/>
          <c:showVal val="0"/>
          <c:showCatName val="0"/>
          <c:showSerName val="0"/>
          <c:showPercent val="0"/>
          <c:showBubbleSize val="0"/>
        </c:dLbls>
        <c:gapWidth val="150"/>
        <c:axId val="20234383"/>
        <c:axId val="4789171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8A52-4B75-9DA4-A496F016A3EE}"/>
            </c:ext>
          </c:extLst>
        </c:ser>
        <c:dLbls>
          <c:showLegendKey val="0"/>
          <c:showVal val="0"/>
          <c:showCatName val="0"/>
          <c:showSerName val="0"/>
          <c:showPercent val="0"/>
          <c:showBubbleSize val="0"/>
        </c:dLbls>
        <c:marker val="1"/>
        <c:smooth val="0"/>
        <c:axId val="20234383"/>
        <c:axId val="47891719"/>
      </c:lineChart>
      <c:dateAx>
        <c:axId val="20234383"/>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7891719"/>
        <c:crosses val="autoZero"/>
        <c:auto val="1"/>
        <c:lblOffset val="100"/>
        <c:baseTimeUnit val="years"/>
      </c:date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023438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99.8</c:v>
                </c:pt>
                <c:pt idx="1">
                  <c:v>99.81</c:v>
                </c:pt>
                <c:pt idx="2">
                  <c:v>99.81</c:v>
                </c:pt>
                <c:pt idx="3">
                  <c:v>99.81</c:v>
                </c:pt>
                <c:pt idx="4">
                  <c:v>99.79</c:v>
                </c:pt>
              </c:numCache>
            </c:numRef>
          </c:val>
          <c:extLst>
            <c:ext xmlns:c16="http://schemas.microsoft.com/office/drawing/2014/chart" uri="{C3380CC4-5D6E-409C-BE32-E72D297353CC}">
              <c16:uniqueId val="{00000000-144A-4130-A7C5-9AA81BFF3983}"/>
            </c:ext>
          </c:extLst>
        </c:ser>
        <c:dLbls>
          <c:showLegendKey val="0"/>
          <c:showVal val="0"/>
          <c:showCatName val="0"/>
          <c:showSerName val="0"/>
          <c:showPercent val="0"/>
          <c:showBubbleSize val="0"/>
        </c:dLbls>
        <c:gapWidth val="150"/>
        <c:axId val="28372289"/>
        <c:axId val="540240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144A-4130-A7C5-9AA81BFF3983}"/>
            </c:ext>
          </c:extLst>
        </c:ser>
        <c:dLbls>
          <c:showLegendKey val="0"/>
          <c:showVal val="0"/>
          <c:showCatName val="0"/>
          <c:showSerName val="0"/>
          <c:showPercent val="0"/>
          <c:showBubbleSize val="0"/>
        </c:dLbls>
        <c:marker val="1"/>
        <c:smooth val="0"/>
        <c:axId val="28372289"/>
        <c:axId val="54024015"/>
      </c:lineChart>
      <c:dateAx>
        <c:axId val="28372289"/>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54024015"/>
        <c:crosses val="autoZero"/>
        <c:auto val="1"/>
        <c:lblOffset val="100"/>
        <c:baseTimeUnit val="years"/>
      </c:date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837228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4625000000000001"/>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110.55</c:v>
                </c:pt>
                <c:pt idx="1">
                  <c:v>108.66</c:v>
                </c:pt>
                <c:pt idx="2">
                  <c:v>107.47</c:v>
                </c:pt>
                <c:pt idx="3">
                  <c:v>106.17</c:v>
                </c:pt>
                <c:pt idx="4">
                  <c:v>104.62</c:v>
                </c:pt>
              </c:numCache>
            </c:numRef>
          </c:val>
          <c:extLst>
            <c:ext xmlns:c16="http://schemas.microsoft.com/office/drawing/2014/chart" uri="{C3380CC4-5D6E-409C-BE32-E72D297353CC}">
              <c16:uniqueId val="{00000000-A863-4FE4-B1E9-0D91E59BF8BD}"/>
            </c:ext>
          </c:extLst>
        </c:ser>
        <c:dLbls>
          <c:showLegendKey val="0"/>
          <c:showVal val="0"/>
          <c:showCatName val="0"/>
          <c:showSerName val="0"/>
          <c:showPercent val="0"/>
          <c:showBubbleSize val="0"/>
        </c:dLbls>
        <c:gapWidth val="150"/>
        <c:axId val="10549531"/>
        <c:axId val="2783692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A863-4FE4-B1E9-0D91E59BF8BD}"/>
            </c:ext>
          </c:extLst>
        </c:ser>
        <c:dLbls>
          <c:showLegendKey val="0"/>
          <c:showVal val="0"/>
          <c:showCatName val="0"/>
          <c:showSerName val="0"/>
          <c:showPercent val="0"/>
          <c:showBubbleSize val="0"/>
        </c:dLbls>
        <c:marker val="1"/>
        <c:smooth val="0"/>
        <c:axId val="10549531"/>
        <c:axId val="27836922"/>
      </c:lineChart>
      <c:dateAx>
        <c:axId val="10549531"/>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7836922"/>
        <c:crosses val="autoZero"/>
        <c:auto val="1"/>
        <c:lblOffset val="100"/>
        <c:baseTimeUnit val="years"/>
      </c:dateAx>
      <c:valAx>
        <c:axId val="2783692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10549531"/>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56.13</c:v>
                </c:pt>
                <c:pt idx="1">
                  <c:v>57.21</c:v>
                </c:pt>
                <c:pt idx="2">
                  <c:v>59.11</c:v>
                </c:pt>
                <c:pt idx="3">
                  <c:v>60.52</c:v>
                </c:pt>
                <c:pt idx="4">
                  <c:v>61.65</c:v>
                </c:pt>
              </c:numCache>
            </c:numRef>
          </c:val>
          <c:extLst>
            <c:ext xmlns:c16="http://schemas.microsoft.com/office/drawing/2014/chart" uri="{C3380CC4-5D6E-409C-BE32-E72D297353CC}">
              <c16:uniqueId val="{00000000-657A-4C7E-AA2A-3E537A8A3012}"/>
            </c:ext>
          </c:extLst>
        </c:ser>
        <c:dLbls>
          <c:showLegendKey val="0"/>
          <c:showVal val="0"/>
          <c:showCatName val="0"/>
          <c:showSerName val="0"/>
          <c:showPercent val="0"/>
          <c:showBubbleSize val="0"/>
        </c:dLbls>
        <c:gapWidth val="150"/>
        <c:axId val="49205706"/>
        <c:axId val="4019817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657A-4C7E-AA2A-3E537A8A3012}"/>
            </c:ext>
          </c:extLst>
        </c:ser>
        <c:dLbls>
          <c:showLegendKey val="0"/>
          <c:showVal val="0"/>
          <c:showCatName val="0"/>
          <c:showSerName val="0"/>
          <c:showPercent val="0"/>
          <c:showBubbleSize val="0"/>
        </c:dLbls>
        <c:marker val="1"/>
        <c:smooth val="0"/>
        <c:axId val="49205706"/>
        <c:axId val="40198173"/>
      </c:lineChart>
      <c:dateAx>
        <c:axId val="49205706"/>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0198173"/>
        <c:crosses val="autoZero"/>
        <c:auto val="1"/>
        <c:lblOffset val="100"/>
        <c:baseTimeUnit val="years"/>
      </c:date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920570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28.03</c:v>
                </c:pt>
                <c:pt idx="1">
                  <c:v>29.27</c:v>
                </c:pt>
                <c:pt idx="2">
                  <c:v>29.37</c:v>
                </c:pt>
                <c:pt idx="3">
                  <c:v>32.4</c:v>
                </c:pt>
                <c:pt idx="4">
                  <c:v>35.130000000000003</c:v>
                </c:pt>
              </c:numCache>
            </c:numRef>
          </c:val>
          <c:extLst>
            <c:ext xmlns:c16="http://schemas.microsoft.com/office/drawing/2014/chart" uri="{C3380CC4-5D6E-409C-BE32-E72D297353CC}">
              <c16:uniqueId val="{00000000-7D05-477A-8546-81DE4A57EAC3}"/>
            </c:ext>
          </c:extLst>
        </c:ser>
        <c:dLbls>
          <c:showLegendKey val="0"/>
          <c:showVal val="0"/>
          <c:showCatName val="0"/>
          <c:showSerName val="0"/>
          <c:showPercent val="0"/>
          <c:showBubbleSize val="0"/>
        </c:dLbls>
        <c:gapWidth val="150"/>
        <c:axId val="26239245"/>
        <c:axId val="3482661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7D05-477A-8546-81DE4A57EAC3}"/>
            </c:ext>
          </c:extLst>
        </c:ser>
        <c:dLbls>
          <c:showLegendKey val="0"/>
          <c:showVal val="0"/>
          <c:showCatName val="0"/>
          <c:showSerName val="0"/>
          <c:showPercent val="0"/>
          <c:showBubbleSize val="0"/>
        </c:dLbls>
        <c:marker val="1"/>
        <c:smooth val="0"/>
        <c:axId val="26239245"/>
        <c:axId val="34826618"/>
      </c:lineChart>
      <c:dateAx>
        <c:axId val="26239245"/>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4826618"/>
        <c:crosses val="autoZero"/>
        <c:auto val="1"/>
        <c:lblOffset val="100"/>
        <c:baseTimeUnit val="years"/>
      </c:date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623924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C-4D14-B3E3-04A4096C88F4}"/>
            </c:ext>
          </c:extLst>
        </c:ser>
        <c:dLbls>
          <c:showLegendKey val="0"/>
          <c:showVal val="0"/>
          <c:showCatName val="0"/>
          <c:showSerName val="0"/>
          <c:showPercent val="0"/>
          <c:showBubbleSize val="0"/>
        </c:dLbls>
        <c:gapWidth val="150"/>
        <c:axId val="45004109"/>
        <c:axId val="238379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AC3C-4D14-B3E3-04A4096C88F4}"/>
            </c:ext>
          </c:extLst>
        </c:ser>
        <c:dLbls>
          <c:showLegendKey val="0"/>
          <c:showVal val="0"/>
          <c:showCatName val="0"/>
          <c:showSerName val="0"/>
          <c:showPercent val="0"/>
          <c:showBubbleSize val="0"/>
        </c:dLbls>
        <c:marker val="1"/>
        <c:smooth val="0"/>
        <c:axId val="45004109"/>
        <c:axId val="2383799"/>
      </c:lineChart>
      <c:dateAx>
        <c:axId val="45004109"/>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383799"/>
        <c:crosses val="autoZero"/>
        <c:auto val="1"/>
        <c:lblOffset val="100"/>
        <c:baseTimeUnit val="years"/>
      </c:dateAx>
      <c:valAx>
        <c:axId val="2383799"/>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4500410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241.6</c:v>
                </c:pt>
                <c:pt idx="1">
                  <c:v>307.52999999999997</c:v>
                </c:pt>
                <c:pt idx="2">
                  <c:v>328.96</c:v>
                </c:pt>
                <c:pt idx="3">
                  <c:v>342.86</c:v>
                </c:pt>
                <c:pt idx="4">
                  <c:v>381.27</c:v>
                </c:pt>
              </c:numCache>
            </c:numRef>
          </c:val>
          <c:extLst>
            <c:ext xmlns:c16="http://schemas.microsoft.com/office/drawing/2014/chart" uri="{C3380CC4-5D6E-409C-BE32-E72D297353CC}">
              <c16:uniqueId val="{00000000-305F-4AEE-A2AA-48A16EA02A22}"/>
            </c:ext>
          </c:extLst>
        </c:ser>
        <c:dLbls>
          <c:showLegendKey val="0"/>
          <c:showVal val="0"/>
          <c:showCatName val="0"/>
          <c:showSerName val="0"/>
          <c:showPercent val="0"/>
          <c:showBubbleSize val="0"/>
        </c:dLbls>
        <c:gapWidth val="150"/>
        <c:axId val="21454193"/>
        <c:axId val="588700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305F-4AEE-A2AA-48A16EA02A22}"/>
            </c:ext>
          </c:extLst>
        </c:ser>
        <c:dLbls>
          <c:showLegendKey val="0"/>
          <c:showVal val="0"/>
          <c:showCatName val="0"/>
          <c:showSerName val="0"/>
          <c:showPercent val="0"/>
          <c:showBubbleSize val="0"/>
        </c:dLbls>
        <c:marker val="1"/>
        <c:smooth val="0"/>
        <c:axId val="21454193"/>
        <c:axId val="58870012"/>
      </c:lineChart>
      <c:dateAx>
        <c:axId val="21454193"/>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58870012"/>
        <c:crosses val="autoZero"/>
        <c:auto val="1"/>
        <c:lblOffset val="100"/>
        <c:baseTimeUnit val="years"/>
      </c:dateAx>
      <c:valAx>
        <c:axId val="5887001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2145419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338.79</c:v>
                </c:pt>
                <c:pt idx="1">
                  <c:v>328.7</c:v>
                </c:pt>
                <c:pt idx="2">
                  <c:v>308.94</c:v>
                </c:pt>
                <c:pt idx="3">
                  <c:v>291.44</c:v>
                </c:pt>
                <c:pt idx="4">
                  <c:v>274.95999999999998</c:v>
                </c:pt>
              </c:numCache>
            </c:numRef>
          </c:val>
          <c:extLst>
            <c:ext xmlns:c16="http://schemas.microsoft.com/office/drawing/2014/chart" uri="{C3380CC4-5D6E-409C-BE32-E72D297353CC}">
              <c16:uniqueId val="{00000000-E8DA-4D6E-A7D0-902E5CC98787}"/>
            </c:ext>
          </c:extLst>
        </c:ser>
        <c:dLbls>
          <c:showLegendKey val="0"/>
          <c:showVal val="0"/>
          <c:showCatName val="0"/>
          <c:showSerName val="0"/>
          <c:showPercent val="0"/>
          <c:showBubbleSize val="0"/>
        </c:dLbls>
        <c:gapWidth val="150"/>
        <c:axId val="60068066"/>
        <c:axId val="374168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E8DA-4D6E-A7D0-902E5CC98787}"/>
            </c:ext>
          </c:extLst>
        </c:ser>
        <c:dLbls>
          <c:showLegendKey val="0"/>
          <c:showVal val="0"/>
          <c:showCatName val="0"/>
          <c:showSerName val="0"/>
          <c:showPercent val="0"/>
          <c:showBubbleSize val="0"/>
        </c:dLbls>
        <c:marker val="1"/>
        <c:smooth val="0"/>
        <c:axId val="60068066"/>
        <c:axId val="3741682"/>
      </c:lineChart>
      <c:dateAx>
        <c:axId val="60068066"/>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741682"/>
        <c:crosses val="autoZero"/>
        <c:auto val="1"/>
        <c:lblOffset val="100"/>
        <c:baseTimeUnit val="years"/>
      </c:dateAx>
      <c:valAx>
        <c:axId val="374168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6006806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109.96</c:v>
                </c:pt>
                <c:pt idx="1">
                  <c:v>107.99</c:v>
                </c:pt>
                <c:pt idx="2">
                  <c:v>106.83</c:v>
                </c:pt>
                <c:pt idx="3">
                  <c:v>105.73</c:v>
                </c:pt>
                <c:pt idx="4">
                  <c:v>103.98</c:v>
                </c:pt>
              </c:numCache>
            </c:numRef>
          </c:val>
          <c:extLst>
            <c:ext xmlns:c16="http://schemas.microsoft.com/office/drawing/2014/chart" uri="{C3380CC4-5D6E-409C-BE32-E72D297353CC}">
              <c16:uniqueId val="{00000000-35BE-4949-B9FB-2B596DCCD347}"/>
            </c:ext>
          </c:extLst>
        </c:ser>
        <c:dLbls>
          <c:showLegendKey val="0"/>
          <c:showVal val="0"/>
          <c:showCatName val="0"/>
          <c:showSerName val="0"/>
          <c:showPercent val="0"/>
          <c:showBubbleSize val="0"/>
        </c:dLbls>
        <c:gapWidth val="150"/>
        <c:axId val="33675143"/>
        <c:axId val="3464083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35BE-4949-B9FB-2B596DCCD347}"/>
            </c:ext>
          </c:extLst>
        </c:ser>
        <c:dLbls>
          <c:showLegendKey val="0"/>
          <c:showVal val="0"/>
          <c:showCatName val="0"/>
          <c:showSerName val="0"/>
          <c:showPercent val="0"/>
          <c:showBubbleSize val="0"/>
        </c:dLbls>
        <c:marker val="1"/>
        <c:smooth val="0"/>
        <c:axId val="33675143"/>
        <c:axId val="34640832"/>
      </c:lineChart>
      <c:dateAx>
        <c:axId val="33675143"/>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4640832"/>
        <c:crosses val="autoZero"/>
        <c:auto val="1"/>
        <c:lblOffset val="100"/>
        <c:baseTimeUnit val="years"/>
      </c:date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3675143"/>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56.19</c:v>
                </c:pt>
                <c:pt idx="1">
                  <c:v>57.21</c:v>
                </c:pt>
                <c:pt idx="2">
                  <c:v>57.83</c:v>
                </c:pt>
                <c:pt idx="3">
                  <c:v>58.43</c:v>
                </c:pt>
                <c:pt idx="4">
                  <c:v>59.42</c:v>
                </c:pt>
              </c:numCache>
            </c:numRef>
          </c:val>
          <c:extLst>
            <c:ext xmlns:c16="http://schemas.microsoft.com/office/drawing/2014/chart" uri="{C3380CC4-5D6E-409C-BE32-E72D297353CC}">
              <c16:uniqueId val="{00000000-DBF5-4F6B-9447-0351F46B6DA5}"/>
            </c:ext>
          </c:extLst>
        </c:ser>
        <c:dLbls>
          <c:showLegendKey val="0"/>
          <c:showVal val="0"/>
          <c:showCatName val="0"/>
          <c:showSerName val="0"/>
          <c:showPercent val="0"/>
          <c:showBubbleSize val="0"/>
        </c:dLbls>
        <c:gapWidth val="150"/>
        <c:axId val="43332040"/>
        <c:axId val="5444404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DBF5-4F6B-9447-0351F46B6DA5}"/>
            </c:ext>
          </c:extLst>
        </c:ser>
        <c:dLbls>
          <c:showLegendKey val="0"/>
          <c:showVal val="0"/>
          <c:showCatName val="0"/>
          <c:showSerName val="0"/>
          <c:showPercent val="0"/>
          <c:showBubbleSize val="0"/>
        </c:dLbls>
        <c:marker val="1"/>
        <c:smooth val="0"/>
        <c:axId val="43332040"/>
        <c:axId val="54444047"/>
      </c:lineChart>
      <c:dateAx>
        <c:axId val="43332040"/>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54444047"/>
        <c:crosses val="autoZero"/>
        <c:auto val="1"/>
        <c:lblOffset val="100"/>
        <c:baseTimeUnit val="years"/>
      </c:date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4333204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①経常収支比率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④企業債残高対給水収益比率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⑤料金回収率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⑥給水原価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⑧有収率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②管路経年化率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③管路更新率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502393C-2B87-4F62-8738-DF43A51DEF4A}"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【112.49】</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55D2EAD-3904-422C-87A4-86CB9FB4481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【8.77】</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8B8A3EA-7806-4E63-AC4B-3F61B5D8024C}"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【309.23】</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3C34FB0-4158-4607-A26E-5DF881927B4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【240.07】</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00AE2B3-52B5-41B2-92B4-C5F79636CC90}"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【100.28】</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6775" y="6743700"/>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B9F5CC2-4E23-4E38-9265-97FF0AC9C10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【62.22】</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B1CB277-F3AF-45A7-BA80-81AB46426F8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【73.05】</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FF367FC6-D74E-42A8-9B2A-7446C532387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【112.35】</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7DAB6A4-C0D0-4FEA-B980-AA1C2542074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【58.52】</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FCDD3742-FE6F-489F-9965-A564BD77174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【31.74】</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7F74A7F-B3F0-42FE-8405-D3507DCBB97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【0.28】</a:t>
          </a:fld>
          <a:endParaRPr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row>
    <row r="2" spans="1:78" ht="9.75" customHeight="1" x14ac:dyDescent="0.15">
      <c r="A2" s="16"/>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1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1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row>
    <row r="6" spans="1:78" ht="18.75" customHeight="1" x14ac:dyDescent="0.15">
      <c r="A6" s="16"/>
      <c r="B6" s="77" t="str">
        <f>データ!H6</f>
        <v>埼玉県</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7"/>
      <c r="BK6" s="17"/>
      <c r="BL6" s="17"/>
      <c r="BM6" s="17"/>
      <c r="BN6" s="17"/>
      <c r="BO6" s="17"/>
      <c r="BP6" s="17"/>
      <c r="BQ6" s="17"/>
      <c r="BR6" s="17"/>
      <c r="BS6" s="17"/>
      <c r="BT6" s="17"/>
      <c r="BU6" s="17"/>
      <c r="BV6" s="17"/>
      <c r="BW6" s="17"/>
      <c r="BX6" s="17"/>
      <c r="BY6" s="17"/>
      <c r="BZ6" s="17"/>
    </row>
    <row r="7" spans="1:78" ht="18.75" customHeight="1" x14ac:dyDescent="0.15">
      <c r="A7" s="16"/>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16"/>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17"/>
      <c r="BK7" s="17"/>
      <c r="BL7" s="79" t="s">
        <v>9</v>
      </c>
      <c r="BM7" s="80"/>
      <c r="BN7" s="80"/>
      <c r="BO7" s="80"/>
      <c r="BP7" s="80"/>
      <c r="BQ7" s="80"/>
      <c r="BR7" s="80"/>
      <c r="BS7" s="80"/>
      <c r="BT7" s="80"/>
      <c r="BU7" s="80"/>
      <c r="BV7" s="80"/>
      <c r="BW7" s="80"/>
      <c r="BX7" s="80"/>
      <c r="BY7" s="81"/>
    </row>
    <row r="8" spans="1:78" ht="18.75" customHeight="1" x14ac:dyDescent="0.15">
      <c r="A8" s="16"/>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16"/>
      <c r="AL8" s="66">
        <f>データ!$R$6</f>
        <v>7385848</v>
      </c>
      <c r="AM8" s="66"/>
      <c r="AN8" s="66"/>
      <c r="AO8" s="66"/>
      <c r="AP8" s="66"/>
      <c r="AQ8" s="66"/>
      <c r="AR8" s="66"/>
      <c r="AS8" s="66"/>
      <c r="AT8" s="8">
        <f>データ!$S$6</f>
        <v>3797.75</v>
      </c>
      <c r="AU8" s="7"/>
      <c r="AV8" s="7"/>
      <c r="AW8" s="7"/>
      <c r="AX8" s="7"/>
      <c r="AY8" s="7"/>
      <c r="AZ8" s="7"/>
      <c r="BA8" s="7"/>
      <c r="BB8" s="55">
        <f>データ!$T$6</f>
        <v>1944.8</v>
      </c>
      <c r="BC8" s="55"/>
      <c r="BD8" s="55"/>
      <c r="BE8" s="55"/>
      <c r="BF8" s="55"/>
      <c r="BG8" s="55"/>
      <c r="BH8" s="55"/>
      <c r="BI8" s="55"/>
      <c r="BJ8" s="17"/>
      <c r="BK8" s="17"/>
      <c r="BL8" s="68" t="s">
        <v>10</v>
      </c>
      <c r="BM8" s="69"/>
      <c r="BN8" s="70" t="s">
        <v>11</v>
      </c>
      <c r="BO8" s="70"/>
      <c r="BP8" s="70"/>
      <c r="BQ8" s="70"/>
      <c r="BR8" s="70"/>
      <c r="BS8" s="70"/>
      <c r="BT8" s="70"/>
      <c r="BU8" s="70"/>
      <c r="BV8" s="70"/>
      <c r="BW8" s="70"/>
      <c r="BX8" s="70"/>
      <c r="BY8" s="71"/>
    </row>
    <row r="9" spans="1:78" ht="18.75" customHeight="1" x14ac:dyDescent="0.15">
      <c r="A9" s="16"/>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16"/>
      <c r="AE9" s="16"/>
      <c r="AF9" s="16"/>
      <c r="AG9" s="16"/>
      <c r="AH9" s="16"/>
      <c r="AI9" s="16"/>
      <c r="AJ9" s="16"/>
      <c r="AK9" s="16"/>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17"/>
      <c r="BK9" s="17"/>
      <c r="BL9" s="48" t="s">
        <v>19</v>
      </c>
      <c r="BM9" s="49"/>
      <c r="BN9" s="50" t="s">
        <v>20</v>
      </c>
      <c r="BO9" s="50"/>
      <c r="BP9" s="50"/>
      <c r="BQ9" s="50"/>
      <c r="BR9" s="50"/>
      <c r="BS9" s="50"/>
      <c r="BT9" s="50"/>
      <c r="BU9" s="50"/>
      <c r="BV9" s="50"/>
      <c r="BW9" s="50"/>
      <c r="BX9" s="50"/>
      <c r="BY9" s="51"/>
    </row>
    <row r="10" spans="1:78" ht="18.75" customHeight="1" x14ac:dyDescent="0.15">
      <c r="A10" s="16"/>
      <c r="B10" s="8" t="str">
        <f>データ!$N$6</f>
        <v>-</v>
      </c>
      <c r="C10" s="7"/>
      <c r="D10" s="7"/>
      <c r="E10" s="7"/>
      <c r="F10" s="7"/>
      <c r="G10" s="7"/>
      <c r="H10" s="7"/>
      <c r="I10" s="8">
        <f>データ!$O$6</f>
        <v>71.650000000000006</v>
      </c>
      <c r="J10" s="7"/>
      <c r="K10" s="7"/>
      <c r="L10" s="7"/>
      <c r="M10" s="7"/>
      <c r="N10" s="7"/>
      <c r="O10" s="65"/>
      <c r="P10" s="55">
        <f>データ!$P$6</f>
        <v>99.75</v>
      </c>
      <c r="Q10" s="55"/>
      <c r="R10" s="55"/>
      <c r="S10" s="55"/>
      <c r="T10" s="55"/>
      <c r="U10" s="55"/>
      <c r="V10" s="55"/>
      <c r="W10" s="66">
        <f>データ!$Q$6</f>
        <v>0</v>
      </c>
      <c r="X10" s="66"/>
      <c r="Y10" s="66"/>
      <c r="Z10" s="66"/>
      <c r="AA10" s="66"/>
      <c r="AB10" s="66"/>
      <c r="AC10" s="66"/>
      <c r="AD10" s="16"/>
      <c r="AE10" s="16"/>
      <c r="AF10" s="16"/>
      <c r="AG10" s="16"/>
      <c r="AH10" s="16"/>
      <c r="AI10" s="16"/>
      <c r="AJ10" s="16"/>
      <c r="AK10" s="16"/>
      <c r="AL10" s="66">
        <f>データ!$U$6</f>
        <v>7272461</v>
      </c>
      <c r="AM10" s="66"/>
      <c r="AN10" s="66"/>
      <c r="AO10" s="66"/>
      <c r="AP10" s="66"/>
      <c r="AQ10" s="66"/>
      <c r="AR10" s="66"/>
      <c r="AS10" s="66"/>
      <c r="AT10" s="8">
        <f>データ!$V$6</f>
        <v>2784.77</v>
      </c>
      <c r="AU10" s="7"/>
      <c r="AV10" s="7"/>
      <c r="AW10" s="7"/>
      <c r="AX10" s="7"/>
      <c r="AY10" s="7"/>
      <c r="AZ10" s="7"/>
      <c r="BA10" s="7"/>
      <c r="BB10" s="55">
        <f>データ!$W$6</f>
        <v>2611.5100000000002</v>
      </c>
      <c r="BC10" s="55"/>
      <c r="BD10" s="55"/>
      <c r="BE10" s="55"/>
      <c r="BF10" s="55"/>
      <c r="BG10" s="55"/>
      <c r="BH10" s="55"/>
      <c r="BI10" s="55"/>
      <c r="BJ10" s="16"/>
      <c r="BK10" s="16"/>
      <c r="BL10" s="56" t="s">
        <v>21</v>
      </c>
      <c r="BM10" s="57"/>
      <c r="BN10" s="58" t="s">
        <v>22</v>
      </c>
      <c r="BO10" s="58"/>
      <c r="BP10" s="58"/>
      <c r="BQ10" s="58"/>
      <c r="BR10" s="58"/>
      <c r="BS10" s="58"/>
      <c r="BT10" s="58"/>
      <c r="BU10" s="58"/>
      <c r="BV10" s="58"/>
      <c r="BW10" s="58"/>
      <c r="BX10" s="58"/>
      <c r="BY10" s="59"/>
    </row>
    <row r="11" spans="1:78" ht="9.75" customHeight="1" x14ac:dyDescent="0.1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60" t="s">
        <v>23</v>
      </c>
      <c r="BM11" s="60"/>
      <c r="BN11" s="60"/>
      <c r="BO11" s="60"/>
      <c r="BP11" s="60"/>
      <c r="BQ11" s="60"/>
      <c r="BR11" s="60"/>
      <c r="BS11" s="60"/>
      <c r="BT11" s="60"/>
      <c r="BU11" s="60"/>
      <c r="BV11" s="60"/>
      <c r="BW11" s="60"/>
      <c r="BX11" s="60"/>
      <c r="BY11" s="60"/>
      <c r="BZ11" s="60"/>
    </row>
    <row r="12" spans="1:78" ht="9.75" customHeight="1" x14ac:dyDescent="0.1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60"/>
      <c r="BM12" s="60"/>
      <c r="BN12" s="60"/>
      <c r="BO12" s="60"/>
      <c r="BP12" s="60"/>
      <c r="BQ12" s="60"/>
      <c r="BR12" s="60"/>
      <c r="BS12" s="60"/>
      <c r="BT12" s="60"/>
      <c r="BU12" s="60"/>
      <c r="BV12" s="60"/>
      <c r="BW12" s="60"/>
      <c r="BX12" s="60"/>
      <c r="BY12" s="60"/>
      <c r="BZ12" s="60"/>
    </row>
    <row r="13" spans="1:78" ht="9.75" customHeight="1" x14ac:dyDescent="0.1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61"/>
      <c r="BM13" s="61"/>
      <c r="BN13" s="61"/>
      <c r="BO13" s="61"/>
      <c r="BP13" s="61"/>
      <c r="BQ13" s="61"/>
      <c r="BR13" s="61"/>
      <c r="BS13" s="61"/>
      <c r="BT13" s="61"/>
      <c r="BU13" s="61"/>
      <c r="BV13" s="61"/>
      <c r="BW13" s="61"/>
      <c r="BX13" s="61"/>
      <c r="BY13" s="61"/>
      <c r="BZ13" s="61"/>
    </row>
    <row r="14" spans="1:78" ht="13.5" customHeight="1" x14ac:dyDescent="0.15">
      <c r="A14" s="16"/>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16"/>
      <c r="BL14" s="14" t="s">
        <v>25</v>
      </c>
      <c r="BM14" s="13"/>
      <c r="BN14" s="13"/>
      <c r="BO14" s="13"/>
      <c r="BP14" s="13"/>
      <c r="BQ14" s="13"/>
      <c r="BR14" s="13"/>
      <c r="BS14" s="13"/>
      <c r="BT14" s="13"/>
      <c r="BU14" s="13"/>
      <c r="BV14" s="13"/>
      <c r="BW14" s="13"/>
      <c r="BX14" s="13"/>
      <c r="BY14" s="13"/>
      <c r="BZ14" s="12"/>
    </row>
    <row r="15" spans="1:78" ht="13.5" customHeight="1" x14ac:dyDescent="0.15">
      <c r="A15" s="16"/>
      <c r="B15" s="3"/>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1"/>
      <c r="BK15" s="16"/>
      <c r="BL15" s="11"/>
      <c r="BM15" s="10"/>
      <c r="BN15" s="10"/>
      <c r="BO15" s="10"/>
      <c r="BP15" s="10"/>
      <c r="BQ15" s="10"/>
      <c r="BR15" s="10"/>
      <c r="BS15" s="10"/>
      <c r="BT15" s="10"/>
      <c r="BU15" s="10"/>
      <c r="BV15" s="10"/>
      <c r="BW15" s="10"/>
      <c r="BX15" s="10"/>
      <c r="BY15" s="10"/>
      <c r="BZ15" s="9"/>
    </row>
    <row r="16" spans="1:78" ht="13.5" customHeight="1" x14ac:dyDescent="0.15">
      <c r="A16" s="16"/>
      <c r="B16" s="18"/>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9"/>
      <c r="BK16" s="16"/>
      <c r="BL16" s="6" t="s">
        <v>111</v>
      </c>
      <c r="BM16" s="5"/>
      <c r="BN16" s="5"/>
      <c r="BO16" s="5"/>
      <c r="BP16" s="5"/>
      <c r="BQ16" s="5"/>
      <c r="BR16" s="5"/>
      <c r="BS16" s="5"/>
      <c r="BT16" s="5"/>
      <c r="BU16" s="5"/>
      <c r="BV16" s="5"/>
      <c r="BW16" s="5"/>
      <c r="BX16" s="5"/>
      <c r="BY16" s="5"/>
      <c r="BZ16" s="4"/>
    </row>
    <row r="17" spans="1:78" ht="13.5" customHeight="1" x14ac:dyDescent="0.15">
      <c r="A17" s="16"/>
      <c r="B17" s="18"/>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9"/>
      <c r="BK17" s="16"/>
      <c r="BL17" s="6"/>
      <c r="BM17" s="5"/>
      <c r="BN17" s="5"/>
      <c r="BO17" s="5"/>
      <c r="BP17" s="5"/>
      <c r="BQ17" s="5"/>
      <c r="BR17" s="5"/>
      <c r="BS17" s="5"/>
      <c r="BT17" s="5"/>
      <c r="BU17" s="5"/>
      <c r="BV17" s="5"/>
      <c r="BW17" s="5"/>
      <c r="BX17" s="5"/>
      <c r="BY17" s="5"/>
      <c r="BZ17" s="4"/>
    </row>
    <row r="18" spans="1:78" ht="13.5" customHeight="1" x14ac:dyDescent="0.15">
      <c r="A18" s="16"/>
      <c r="B18" s="18"/>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9"/>
      <c r="BK18" s="16"/>
      <c r="BL18" s="6"/>
      <c r="BM18" s="5"/>
      <c r="BN18" s="5"/>
      <c r="BO18" s="5"/>
      <c r="BP18" s="5"/>
      <c r="BQ18" s="5"/>
      <c r="BR18" s="5"/>
      <c r="BS18" s="5"/>
      <c r="BT18" s="5"/>
      <c r="BU18" s="5"/>
      <c r="BV18" s="5"/>
      <c r="BW18" s="5"/>
      <c r="BX18" s="5"/>
      <c r="BY18" s="5"/>
      <c r="BZ18" s="4"/>
    </row>
    <row r="19" spans="1:78" ht="13.5" customHeight="1" x14ac:dyDescent="0.15">
      <c r="A19" s="16"/>
      <c r="B19" s="18"/>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9"/>
      <c r="BK19" s="16"/>
      <c r="BL19" s="6"/>
      <c r="BM19" s="5"/>
      <c r="BN19" s="5"/>
      <c r="BO19" s="5"/>
      <c r="BP19" s="5"/>
      <c r="BQ19" s="5"/>
      <c r="BR19" s="5"/>
      <c r="BS19" s="5"/>
      <c r="BT19" s="5"/>
      <c r="BU19" s="5"/>
      <c r="BV19" s="5"/>
      <c r="BW19" s="5"/>
      <c r="BX19" s="5"/>
      <c r="BY19" s="5"/>
      <c r="BZ19" s="4"/>
    </row>
    <row r="20" spans="1:78" ht="13.5" customHeight="1" x14ac:dyDescent="0.15">
      <c r="A20" s="16"/>
      <c r="B20" s="18"/>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9"/>
      <c r="BK20" s="16"/>
      <c r="BL20" s="6"/>
      <c r="BM20" s="5"/>
      <c r="BN20" s="5"/>
      <c r="BO20" s="5"/>
      <c r="BP20" s="5"/>
      <c r="BQ20" s="5"/>
      <c r="BR20" s="5"/>
      <c r="BS20" s="5"/>
      <c r="BT20" s="5"/>
      <c r="BU20" s="5"/>
      <c r="BV20" s="5"/>
      <c r="BW20" s="5"/>
      <c r="BX20" s="5"/>
      <c r="BY20" s="5"/>
      <c r="BZ20" s="4"/>
    </row>
    <row r="21" spans="1:78" ht="13.5" customHeight="1" x14ac:dyDescent="0.15">
      <c r="A21" s="16"/>
      <c r="B21" s="18"/>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9"/>
      <c r="BK21" s="16"/>
      <c r="BL21" s="6"/>
      <c r="BM21" s="5"/>
      <c r="BN21" s="5"/>
      <c r="BO21" s="5"/>
      <c r="BP21" s="5"/>
      <c r="BQ21" s="5"/>
      <c r="BR21" s="5"/>
      <c r="BS21" s="5"/>
      <c r="BT21" s="5"/>
      <c r="BU21" s="5"/>
      <c r="BV21" s="5"/>
      <c r="BW21" s="5"/>
      <c r="BX21" s="5"/>
      <c r="BY21" s="5"/>
      <c r="BZ21" s="4"/>
    </row>
    <row r="22" spans="1:78" ht="13.5" customHeight="1" x14ac:dyDescent="0.15">
      <c r="A22" s="16"/>
      <c r="B22" s="18"/>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9"/>
      <c r="BK22" s="16"/>
      <c r="BL22" s="6"/>
      <c r="BM22" s="5"/>
      <c r="BN22" s="5"/>
      <c r="BO22" s="5"/>
      <c r="BP22" s="5"/>
      <c r="BQ22" s="5"/>
      <c r="BR22" s="5"/>
      <c r="BS22" s="5"/>
      <c r="BT22" s="5"/>
      <c r="BU22" s="5"/>
      <c r="BV22" s="5"/>
      <c r="BW22" s="5"/>
      <c r="BX22" s="5"/>
      <c r="BY22" s="5"/>
      <c r="BZ22" s="4"/>
    </row>
    <row r="23" spans="1:78" ht="13.5" customHeight="1" x14ac:dyDescent="0.15">
      <c r="A23" s="16"/>
      <c r="B23" s="18"/>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9"/>
      <c r="BK23" s="16"/>
      <c r="BL23" s="6"/>
      <c r="BM23" s="5"/>
      <c r="BN23" s="5"/>
      <c r="BO23" s="5"/>
      <c r="BP23" s="5"/>
      <c r="BQ23" s="5"/>
      <c r="BR23" s="5"/>
      <c r="BS23" s="5"/>
      <c r="BT23" s="5"/>
      <c r="BU23" s="5"/>
      <c r="BV23" s="5"/>
      <c r="BW23" s="5"/>
      <c r="BX23" s="5"/>
      <c r="BY23" s="5"/>
      <c r="BZ23" s="4"/>
    </row>
    <row r="24" spans="1:78" ht="13.5" customHeight="1" x14ac:dyDescent="0.15">
      <c r="A24" s="16"/>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9"/>
      <c r="BK24" s="16"/>
      <c r="BL24" s="6"/>
      <c r="BM24" s="5"/>
      <c r="BN24" s="5"/>
      <c r="BO24" s="5"/>
      <c r="BP24" s="5"/>
      <c r="BQ24" s="5"/>
      <c r="BR24" s="5"/>
      <c r="BS24" s="5"/>
      <c r="BT24" s="5"/>
      <c r="BU24" s="5"/>
      <c r="BV24" s="5"/>
      <c r="BW24" s="5"/>
      <c r="BX24" s="5"/>
      <c r="BY24" s="5"/>
      <c r="BZ24" s="4"/>
    </row>
    <row r="25" spans="1:78" ht="13.5" customHeight="1" x14ac:dyDescent="0.15">
      <c r="A25" s="16"/>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9"/>
      <c r="BK25" s="16"/>
      <c r="BL25" s="6"/>
      <c r="BM25" s="5"/>
      <c r="BN25" s="5"/>
      <c r="BO25" s="5"/>
      <c r="BP25" s="5"/>
      <c r="BQ25" s="5"/>
      <c r="BR25" s="5"/>
      <c r="BS25" s="5"/>
      <c r="BT25" s="5"/>
      <c r="BU25" s="5"/>
      <c r="BV25" s="5"/>
      <c r="BW25" s="5"/>
      <c r="BX25" s="5"/>
      <c r="BY25" s="5"/>
      <c r="BZ25" s="4"/>
    </row>
    <row r="26" spans="1:78" ht="13.5" customHeight="1" x14ac:dyDescent="0.15">
      <c r="A26" s="16"/>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9"/>
      <c r="BK26" s="16"/>
      <c r="BL26" s="6"/>
      <c r="BM26" s="5"/>
      <c r="BN26" s="5"/>
      <c r="BO26" s="5"/>
      <c r="BP26" s="5"/>
      <c r="BQ26" s="5"/>
      <c r="BR26" s="5"/>
      <c r="BS26" s="5"/>
      <c r="BT26" s="5"/>
      <c r="BU26" s="5"/>
      <c r="BV26" s="5"/>
      <c r="BW26" s="5"/>
      <c r="BX26" s="5"/>
      <c r="BY26" s="5"/>
      <c r="BZ26" s="4"/>
    </row>
    <row r="27" spans="1:78" ht="13.5" customHeight="1" x14ac:dyDescent="0.15">
      <c r="A27" s="16"/>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9"/>
      <c r="BK27" s="16"/>
      <c r="BL27" s="6"/>
      <c r="BM27" s="5"/>
      <c r="BN27" s="5"/>
      <c r="BO27" s="5"/>
      <c r="BP27" s="5"/>
      <c r="BQ27" s="5"/>
      <c r="BR27" s="5"/>
      <c r="BS27" s="5"/>
      <c r="BT27" s="5"/>
      <c r="BU27" s="5"/>
      <c r="BV27" s="5"/>
      <c r="BW27" s="5"/>
      <c r="BX27" s="5"/>
      <c r="BY27" s="5"/>
      <c r="BZ27" s="4"/>
    </row>
    <row r="28" spans="1:78" ht="13.5" customHeight="1" x14ac:dyDescent="0.15">
      <c r="A28" s="16"/>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9"/>
      <c r="BK28" s="16"/>
      <c r="BL28" s="6"/>
      <c r="BM28" s="5"/>
      <c r="BN28" s="5"/>
      <c r="BO28" s="5"/>
      <c r="BP28" s="5"/>
      <c r="BQ28" s="5"/>
      <c r="BR28" s="5"/>
      <c r="BS28" s="5"/>
      <c r="BT28" s="5"/>
      <c r="BU28" s="5"/>
      <c r="BV28" s="5"/>
      <c r="BW28" s="5"/>
      <c r="BX28" s="5"/>
      <c r="BY28" s="5"/>
      <c r="BZ28" s="4"/>
    </row>
    <row r="29" spans="1:78" ht="13.5" customHeight="1" x14ac:dyDescent="0.15">
      <c r="A29" s="16"/>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9"/>
      <c r="BK29" s="16"/>
      <c r="BL29" s="6"/>
      <c r="BM29" s="5"/>
      <c r="BN29" s="5"/>
      <c r="BO29" s="5"/>
      <c r="BP29" s="5"/>
      <c r="BQ29" s="5"/>
      <c r="BR29" s="5"/>
      <c r="BS29" s="5"/>
      <c r="BT29" s="5"/>
      <c r="BU29" s="5"/>
      <c r="BV29" s="5"/>
      <c r="BW29" s="5"/>
      <c r="BX29" s="5"/>
      <c r="BY29" s="5"/>
      <c r="BZ29" s="4"/>
    </row>
    <row r="30" spans="1:78" ht="13.5" customHeight="1" x14ac:dyDescent="0.15">
      <c r="A30" s="16"/>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9"/>
      <c r="BK30" s="16"/>
      <c r="BL30" s="6"/>
      <c r="BM30" s="5"/>
      <c r="BN30" s="5"/>
      <c r="BO30" s="5"/>
      <c r="BP30" s="5"/>
      <c r="BQ30" s="5"/>
      <c r="BR30" s="5"/>
      <c r="BS30" s="5"/>
      <c r="BT30" s="5"/>
      <c r="BU30" s="5"/>
      <c r="BV30" s="5"/>
      <c r="BW30" s="5"/>
      <c r="BX30" s="5"/>
      <c r="BY30" s="5"/>
      <c r="BZ30" s="4"/>
    </row>
    <row r="31" spans="1:78" ht="13.5" customHeight="1" x14ac:dyDescent="0.15">
      <c r="A31" s="16"/>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9"/>
      <c r="BK31" s="16"/>
      <c r="BL31" s="6"/>
      <c r="BM31" s="5"/>
      <c r="BN31" s="5"/>
      <c r="BO31" s="5"/>
      <c r="BP31" s="5"/>
      <c r="BQ31" s="5"/>
      <c r="BR31" s="5"/>
      <c r="BS31" s="5"/>
      <c r="BT31" s="5"/>
      <c r="BU31" s="5"/>
      <c r="BV31" s="5"/>
      <c r="BW31" s="5"/>
      <c r="BX31" s="5"/>
      <c r="BY31" s="5"/>
      <c r="BZ31" s="4"/>
    </row>
    <row r="32" spans="1:78" ht="13.5" customHeight="1" x14ac:dyDescent="0.15">
      <c r="A32" s="16"/>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9"/>
      <c r="BK32" s="16"/>
      <c r="BL32" s="6"/>
      <c r="BM32" s="5"/>
      <c r="BN32" s="5"/>
      <c r="BO32" s="5"/>
      <c r="BP32" s="5"/>
      <c r="BQ32" s="5"/>
      <c r="BR32" s="5"/>
      <c r="BS32" s="5"/>
      <c r="BT32" s="5"/>
      <c r="BU32" s="5"/>
      <c r="BV32" s="5"/>
      <c r="BW32" s="5"/>
      <c r="BX32" s="5"/>
      <c r="BY32" s="5"/>
      <c r="BZ32" s="4"/>
    </row>
    <row r="33" spans="1:78" ht="13.5" customHeight="1" x14ac:dyDescent="0.15">
      <c r="A33" s="16"/>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9"/>
      <c r="BK33" s="16"/>
      <c r="BL33" s="6"/>
      <c r="BM33" s="5"/>
      <c r="BN33" s="5"/>
      <c r="BO33" s="5"/>
      <c r="BP33" s="5"/>
      <c r="BQ33" s="5"/>
      <c r="BR33" s="5"/>
      <c r="BS33" s="5"/>
      <c r="BT33" s="5"/>
      <c r="BU33" s="5"/>
      <c r="BV33" s="5"/>
      <c r="BW33" s="5"/>
      <c r="BX33" s="5"/>
      <c r="BY33" s="5"/>
      <c r="BZ33" s="4"/>
    </row>
    <row r="34" spans="1:78" ht="13.5" customHeight="1" x14ac:dyDescent="0.15">
      <c r="A34" s="16"/>
      <c r="B34" s="18"/>
      <c r="C34" s="15"/>
      <c r="D34" s="15"/>
      <c r="E34" s="15"/>
      <c r="F34" s="15"/>
      <c r="G34" s="15"/>
      <c r="H34" s="15"/>
      <c r="I34" s="15"/>
      <c r="J34" s="15"/>
      <c r="K34" s="15"/>
      <c r="L34" s="15"/>
      <c r="M34" s="15"/>
      <c r="N34" s="15"/>
      <c r="O34" s="15"/>
      <c r="P34" s="15"/>
      <c r="Q34" s="20"/>
      <c r="R34" s="15"/>
      <c r="S34" s="15"/>
      <c r="T34" s="15"/>
      <c r="U34" s="15"/>
      <c r="V34" s="15"/>
      <c r="W34" s="15"/>
      <c r="X34" s="15"/>
      <c r="Y34" s="15"/>
      <c r="Z34" s="15"/>
      <c r="AA34" s="15"/>
      <c r="AB34" s="15"/>
      <c r="AC34" s="15"/>
      <c r="AD34" s="15"/>
      <c r="AE34" s="15"/>
      <c r="AF34" s="20"/>
      <c r="AG34" s="15"/>
      <c r="AH34" s="15"/>
      <c r="AI34" s="15"/>
      <c r="AJ34" s="15"/>
      <c r="AK34" s="15"/>
      <c r="AL34" s="15"/>
      <c r="AM34" s="15"/>
      <c r="AN34" s="15"/>
      <c r="AO34" s="15"/>
      <c r="AP34" s="15"/>
      <c r="AQ34" s="15"/>
      <c r="AR34" s="15"/>
      <c r="AS34" s="15"/>
      <c r="AT34" s="15"/>
      <c r="AU34" s="20"/>
      <c r="AV34" s="15"/>
      <c r="AW34" s="15"/>
      <c r="AX34" s="15"/>
      <c r="AY34" s="15"/>
      <c r="AZ34" s="15"/>
      <c r="BA34" s="15"/>
      <c r="BB34" s="15"/>
      <c r="BC34" s="15"/>
      <c r="BD34" s="15"/>
      <c r="BE34" s="15"/>
      <c r="BF34" s="15"/>
      <c r="BG34" s="15"/>
      <c r="BH34" s="15"/>
      <c r="BI34" s="15"/>
      <c r="BJ34" s="19"/>
      <c r="BK34" s="16"/>
      <c r="BL34" s="6"/>
      <c r="BM34" s="5"/>
      <c r="BN34" s="5"/>
      <c r="BO34" s="5"/>
      <c r="BP34" s="5"/>
      <c r="BQ34" s="5"/>
      <c r="BR34" s="5"/>
      <c r="BS34" s="5"/>
      <c r="BT34" s="5"/>
      <c r="BU34" s="5"/>
      <c r="BV34" s="5"/>
      <c r="BW34" s="5"/>
      <c r="BX34" s="5"/>
      <c r="BY34" s="5"/>
      <c r="BZ34" s="4"/>
    </row>
    <row r="35" spans="1:78" ht="13.5" customHeight="1" x14ac:dyDescent="0.15">
      <c r="A35" s="16"/>
      <c r="B35" s="18"/>
      <c r="C35" s="15"/>
      <c r="D35" s="15"/>
      <c r="E35" s="15"/>
      <c r="F35" s="15"/>
      <c r="G35" s="15"/>
      <c r="H35" s="15"/>
      <c r="I35" s="15"/>
      <c r="J35" s="15"/>
      <c r="K35" s="15"/>
      <c r="L35" s="15"/>
      <c r="M35" s="15"/>
      <c r="N35" s="15"/>
      <c r="O35" s="15"/>
      <c r="P35" s="15"/>
      <c r="Q35" s="20"/>
      <c r="R35" s="15"/>
      <c r="S35" s="15"/>
      <c r="T35" s="15"/>
      <c r="U35" s="15"/>
      <c r="V35" s="15"/>
      <c r="W35" s="15"/>
      <c r="X35" s="15"/>
      <c r="Y35" s="15"/>
      <c r="Z35" s="15"/>
      <c r="AA35" s="15"/>
      <c r="AB35" s="15"/>
      <c r="AC35" s="15"/>
      <c r="AD35" s="15"/>
      <c r="AE35" s="15"/>
      <c r="AF35" s="20"/>
      <c r="AG35" s="15"/>
      <c r="AH35" s="15"/>
      <c r="AI35" s="15"/>
      <c r="AJ35" s="15"/>
      <c r="AK35" s="15"/>
      <c r="AL35" s="15"/>
      <c r="AM35" s="15"/>
      <c r="AN35" s="15"/>
      <c r="AO35" s="15"/>
      <c r="AP35" s="15"/>
      <c r="AQ35" s="15"/>
      <c r="AR35" s="15"/>
      <c r="AS35" s="15"/>
      <c r="AT35" s="15"/>
      <c r="AU35" s="20"/>
      <c r="AV35" s="15"/>
      <c r="AW35" s="15"/>
      <c r="AX35" s="15"/>
      <c r="AY35" s="15"/>
      <c r="AZ35" s="15"/>
      <c r="BA35" s="15"/>
      <c r="BB35" s="15"/>
      <c r="BC35" s="15"/>
      <c r="BD35" s="15"/>
      <c r="BE35" s="15"/>
      <c r="BF35" s="15"/>
      <c r="BG35" s="15"/>
      <c r="BH35" s="15"/>
      <c r="BI35" s="15"/>
      <c r="BJ35" s="19"/>
      <c r="BK35" s="16"/>
      <c r="BL35" s="6"/>
      <c r="BM35" s="5"/>
      <c r="BN35" s="5"/>
      <c r="BO35" s="5"/>
      <c r="BP35" s="5"/>
      <c r="BQ35" s="5"/>
      <c r="BR35" s="5"/>
      <c r="BS35" s="5"/>
      <c r="BT35" s="5"/>
      <c r="BU35" s="5"/>
      <c r="BV35" s="5"/>
      <c r="BW35" s="5"/>
      <c r="BX35" s="5"/>
      <c r="BY35" s="5"/>
      <c r="BZ35" s="4"/>
    </row>
    <row r="36" spans="1:78" ht="13.5" customHeight="1" x14ac:dyDescent="0.15">
      <c r="A36" s="16"/>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9"/>
      <c r="BK36" s="16"/>
      <c r="BL36" s="6"/>
      <c r="BM36" s="5"/>
      <c r="BN36" s="5"/>
      <c r="BO36" s="5"/>
      <c r="BP36" s="5"/>
      <c r="BQ36" s="5"/>
      <c r="BR36" s="5"/>
      <c r="BS36" s="5"/>
      <c r="BT36" s="5"/>
      <c r="BU36" s="5"/>
      <c r="BV36" s="5"/>
      <c r="BW36" s="5"/>
      <c r="BX36" s="5"/>
      <c r="BY36" s="5"/>
      <c r="BZ36" s="4"/>
    </row>
    <row r="37" spans="1:78" ht="13.5" customHeight="1" x14ac:dyDescent="0.15">
      <c r="A37" s="16"/>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9"/>
      <c r="BK37" s="16"/>
      <c r="BL37" s="6"/>
      <c r="BM37" s="5"/>
      <c r="BN37" s="5"/>
      <c r="BO37" s="5"/>
      <c r="BP37" s="5"/>
      <c r="BQ37" s="5"/>
      <c r="BR37" s="5"/>
      <c r="BS37" s="5"/>
      <c r="BT37" s="5"/>
      <c r="BU37" s="5"/>
      <c r="BV37" s="5"/>
      <c r="BW37" s="5"/>
      <c r="BX37" s="5"/>
      <c r="BY37" s="5"/>
      <c r="BZ37" s="4"/>
    </row>
    <row r="38" spans="1:78" ht="13.5" customHeight="1" x14ac:dyDescent="0.15">
      <c r="A38" s="16"/>
      <c r="B38" s="1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9"/>
      <c r="BK38" s="16"/>
      <c r="BL38" s="6"/>
      <c r="BM38" s="5"/>
      <c r="BN38" s="5"/>
      <c r="BO38" s="5"/>
      <c r="BP38" s="5"/>
      <c r="BQ38" s="5"/>
      <c r="BR38" s="5"/>
      <c r="BS38" s="5"/>
      <c r="BT38" s="5"/>
      <c r="BU38" s="5"/>
      <c r="BV38" s="5"/>
      <c r="BW38" s="5"/>
      <c r="BX38" s="5"/>
      <c r="BY38" s="5"/>
      <c r="BZ38" s="4"/>
    </row>
    <row r="39" spans="1:78" ht="13.5" customHeight="1" x14ac:dyDescent="0.15">
      <c r="A39" s="16"/>
      <c r="B39" s="18"/>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9"/>
      <c r="BK39" s="16"/>
      <c r="BL39" s="6"/>
      <c r="BM39" s="5"/>
      <c r="BN39" s="5"/>
      <c r="BO39" s="5"/>
      <c r="BP39" s="5"/>
      <c r="BQ39" s="5"/>
      <c r="BR39" s="5"/>
      <c r="BS39" s="5"/>
      <c r="BT39" s="5"/>
      <c r="BU39" s="5"/>
      <c r="BV39" s="5"/>
      <c r="BW39" s="5"/>
      <c r="BX39" s="5"/>
      <c r="BY39" s="5"/>
      <c r="BZ39" s="4"/>
    </row>
    <row r="40" spans="1:78" ht="13.5" customHeight="1" x14ac:dyDescent="0.15">
      <c r="A40" s="16"/>
      <c r="B40" s="18"/>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9"/>
      <c r="BK40" s="16"/>
      <c r="BL40" s="6"/>
      <c r="BM40" s="5"/>
      <c r="BN40" s="5"/>
      <c r="BO40" s="5"/>
      <c r="BP40" s="5"/>
      <c r="BQ40" s="5"/>
      <c r="BR40" s="5"/>
      <c r="BS40" s="5"/>
      <c r="BT40" s="5"/>
      <c r="BU40" s="5"/>
      <c r="BV40" s="5"/>
      <c r="BW40" s="5"/>
      <c r="BX40" s="5"/>
      <c r="BY40" s="5"/>
      <c r="BZ40" s="4"/>
    </row>
    <row r="41" spans="1:78" ht="13.5" customHeight="1" x14ac:dyDescent="0.15">
      <c r="A41" s="16"/>
      <c r="B41" s="18"/>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9"/>
      <c r="BK41" s="16"/>
      <c r="BL41" s="6"/>
      <c r="BM41" s="5"/>
      <c r="BN41" s="5"/>
      <c r="BO41" s="5"/>
      <c r="BP41" s="5"/>
      <c r="BQ41" s="5"/>
      <c r="BR41" s="5"/>
      <c r="BS41" s="5"/>
      <c r="BT41" s="5"/>
      <c r="BU41" s="5"/>
      <c r="BV41" s="5"/>
      <c r="BW41" s="5"/>
      <c r="BX41" s="5"/>
      <c r="BY41" s="5"/>
      <c r="BZ41" s="4"/>
    </row>
    <row r="42" spans="1:78" ht="13.5" customHeight="1" x14ac:dyDescent="0.15">
      <c r="A42" s="16"/>
      <c r="B42" s="18"/>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9"/>
      <c r="BK42" s="16"/>
      <c r="BL42" s="6"/>
      <c r="BM42" s="5"/>
      <c r="BN42" s="5"/>
      <c r="BO42" s="5"/>
      <c r="BP42" s="5"/>
      <c r="BQ42" s="5"/>
      <c r="BR42" s="5"/>
      <c r="BS42" s="5"/>
      <c r="BT42" s="5"/>
      <c r="BU42" s="5"/>
      <c r="BV42" s="5"/>
      <c r="BW42" s="5"/>
      <c r="BX42" s="5"/>
      <c r="BY42" s="5"/>
      <c r="BZ42" s="4"/>
    </row>
    <row r="43" spans="1:78" ht="13.5" customHeight="1" x14ac:dyDescent="0.15">
      <c r="A43" s="16"/>
      <c r="B43" s="18"/>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9"/>
      <c r="BK43" s="16"/>
      <c r="BL43" s="6"/>
      <c r="BM43" s="5"/>
      <c r="BN43" s="5"/>
      <c r="BO43" s="5"/>
      <c r="BP43" s="5"/>
      <c r="BQ43" s="5"/>
      <c r="BR43" s="5"/>
      <c r="BS43" s="5"/>
      <c r="BT43" s="5"/>
      <c r="BU43" s="5"/>
      <c r="BV43" s="5"/>
      <c r="BW43" s="5"/>
      <c r="BX43" s="5"/>
      <c r="BY43" s="5"/>
      <c r="BZ43" s="4"/>
    </row>
    <row r="44" spans="1:78" ht="13.5" customHeight="1" x14ac:dyDescent="0.15">
      <c r="A44" s="16"/>
      <c r="B44" s="18"/>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9"/>
      <c r="BK44" s="16"/>
      <c r="BL44" s="6"/>
      <c r="BM44" s="5"/>
      <c r="BN44" s="5"/>
      <c r="BO44" s="5"/>
      <c r="BP44" s="5"/>
      <c r="BQ44" s="5"/>
      <c r="BR44" s="5"/>
      <c r="BS44" s="5"/>
      <c r="BT44" s="5"/>
      <c r="BU44" s="5"/>
      <c r="BV44" s="5"/>
      <c r="BW44" s="5"/>
      <c r="BX44" s="5"/>
      <c r="BY44" s="5"/>
      <c r="BZ44" s="4"/>
    </row>
    <row r="45" spans="1:78" ht="13.5" customHeight="1" x14ac:dyDescent="0.15">
      <c r="A45" s="16"/>
      <c r="B45" s="18"/>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9"/>
      <c r="BK45" s="16"/>
      <c r="BL45" s="14" t="s">
        <v>26</v>
      </c>
      <c r="BM45" s="13"/>
      <c r="BN45" s="13"/>
      <c r="BO45" s="13"/>
      <c r="BP45" s="13"/>
      <c r="BQ45" s="13"/>
      <c r="BR45" s="13"/>
      <c r="BS45" s="13"/>
      <c r="BT45" s="13"/>
      <c r="BU45" s="13"/>
      <c r="BV45" s="13"/>
      <c r="BW45" s="13"/>
      <c r="BX45" s="13"/>
      <c r="BY45" s="13"/>
      <c r="BZ45" s="12"/>
    </row>
    <row r="46" spans="1:78" ht="13.5" customHeight="1" x14ac:dyDescent="0.15">
      <c r="A46" s="16"/>
      <c r="B46" s="18"/>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9"/>
      <c r="BK46" s="16"/>
      <c r="BL46" s="11"/>
      <c r="BM46" s="10"/>
      <c r="BN46" s="10"/>
      <c r="BO46" s="10"/>
      <c r="BP46" s="10"/>
      <c r="BQ46" s="10"/>
      <c r="BR46" s="10"/>
      <c r="BS46" s="10"/>
      <c r="BT46" s="10"/>
      <c r="BU46" s="10"/>
      <c r="BV46" s="10"/>
      <c r="BW46" s="10"/>
      <c r="BX46" s="10"/>
      <c r="BY46" s="10"/>
      <c r="BZ46" s="9"/>
    </row>
    <row r="47" spans="1:78" ht="13.5" customHeight="1" x14ac:dyDescent="0.15">
      <c r="A47" s="16"/>
      <c r="B47" s="18"/>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9"/>
      <c r="BK47" s="16"/>
      <c r="BL47" s="6" t="s">
        <v>112</v>
      </c>
      <c r="BM47" s="5"/>
      <c r="BN47" s="5"/>
      <c r="BO47" s="5"/>
      <c r="BP47" s="5"/>
      <c r="BQ47" s="5"/>
      <c r="BR47" s="5"/>
      <c r="BS47" s="5"/>
      <c r="BT47" s="5"/>
      <c r="BU47" s="5"/>
      <c r="BV47" s="5"/>
      <c r="BW47" s="5"/>
      <c r="BX47" s="5"/>
      <c r="BY47" s="5"/>
      <c r="BZ47" s="4"/>
    </row>
    <row r="48" spans="1:78" ht="13.5" customHeight="1" x14ac:dyDescent="0.15">
      <c r="A48" s="16"/>
      <c r="B48" s="18"/>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9"/>
      <c r="BK48" s="16"/>
      <c r="BL48" s="6"/>
      <c r="BM48" s="5"/>
      <c r="BN48" s="5"/>
      <c r="BO48" s="5"/>
      <c r="BP48" s="5"/>
      <c r="BQ48" s="5"/>
      <c r="BR48" s="5"/>
      <c r="BS48" s="5"/>
      <c r="BT48" s="5"/>
      <c r="BU48" s="5"/>
      <c r="BV48" s="5"/>
      <c r="BW48" s="5"/>
      <c r="BX48" s="5"/>
      <c r="BY48" s="5"/>
      <c r="BZ48" s="4"/>
    </row>
    <row r="49" spans="1:78" ht="13.5" customHeight="1" x14ac:dyDescent="0.15">
      <c r="A49" s="16"/>
      <c r="B49" s="18"/>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9"/>
      <c r="BK49" s="16"/>
      <c r="BL49" s="6"/>
      <c r="BM49" s="5"/>
      <c r="BN49" s="5"/>
      <c r="BO49" s="5"/>
      <c r="BP49" s="5"/>
      <c r="BQ49" s="5"/>
      <c r="BR49" s="5"/>
      <c r="BS49" s="5"/>
      <c r="BT49" s="5"/>
      <c r="BU49" s="5"/>
      <c r="BV49" s="5"/>
      <c r="BW49" s="5"/>
      <c r="BX49" s="5"/>
      <c r="BY49" s="5"/>
      <c r="BZ49" s="4"/>
    </row>
    <row r="50" spans="1:78" ht="13.5" customHeight="1" x14ac:dyDescent="0.15">
      <c r="A50" s="16"/>
      <c r="B50" s="18"/>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9"/>
      <c r="BK50" s="16"/>
      <c r="BL50" s="6"/>
      <c r="BM50" s="5"/>
      <c r="BN50" s="5"/>
      <c r="BO50" s="5"/>
      <c r="BP50" s="5"/>
      <c r="BQ50" s="5"/>
      <c r="BR50" s="5"/>
      <c r="BS50" s="5"/>
      <c r="BT50" s="5"/>
      <c r="BU50" s="5"/>
      <c r="BV50" s="5"/>
      <c r="BW50" s="5"/>
      <c r="BX50" s="5"/>
      <c r="BY50" s="5"/>
      <c r="BZ50" s="4"/>
    </row>
    <row r="51" spans="1:78" ht="13.5" customHeight="1" x14ac:dyDescent="0.15">
      <c r="A51" s="16"/>
      <c r="B51" s="18"/>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9"/>
      <c r="BK51" s="16"/>
      <c r="BL51" s="6"/>
      <c r="BM51" s="5"/>
      <c r="BN51" s="5"/>
      <c r="BO51" s="5"/>
      <c r="BP51" s="5"/>
      <c r="BQ51" s="5"/>
      <c r="BR51" s="5"/>
      <c r="BS51" s="5"/>
      <c r="BT51" s="5"/>
      <c r="BU51" s="5"/>
      <c r="BV51" s="5"/>
      <c r="BW51" s="5"/>
      <c r="BX51" s="5"/>
      <c r="BY51" s="5"/>
      <c r="BZ51" s="4"/>
    </row>
    <row r="52" spans="1:78" ht="13.5" customHeight="1" x14ac:dyDescent="0.15">
      <c r="A52" s="16"/>
      <c r="B52" s="18"/>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9"/>
      <c r="BK52" s="16"/>
      <c r="BL52" s="6"/>
      <c r="BM52" s="5"/>
      <c r="BN52" s="5"/>
      <c r="BO52" s="5"/>
      <c r="BP52" s="5"/>
      <c r="BQ52" s="5"/>
      <c r="BR52" s="5"/>
      <c r="BS52" s="5"/>
      <c r="BT52" s="5"/>
      <c r="BU52" s="5"/>
      <c r="BV52" s="5"/>
      <c r="BW52" s="5"/>
      <c r="BX52" s="5"/>
      <c r="BY52" s="5"/>
      <c r="BZ52" s="4"/>
    </row>
    <row r="53" spans="1:78" ht="13.5" customHeight="1" x14ac:dyDescent="0.15">
      <c r="A53" s="16"/>
      <c r="B53" s="18"/>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9"/>
      <c r="BK53" s="16"/>
      <c r="BL53" s="6"/>
      <c r="BM53" s="5"/>
      <c r="BN53" s="5"/>
      <c r="BO53" s="5"/>
      <c r="BP53" s="5"/>
      <c r="BQ53" s="5"/>
      <c r="BR53" s="5"/>
      <c r="BS53" s="5"/>
      <c r="BT53" s="5"/>
      <c r="BU53" s="5"/>
      <c r="BV53" s="5"/>
      <c r="BW53" s="5"/>
      <c r="BX53" s="5"/>
      <c r="BY53" s="5"/>
      <c r="BZ53" s="4"/>
    </row>
    <row r="54" spans="1:78" ht="13.5" customHeight="1" x14ac:dyDescent="0.15">
      <c r="A54" s="16"/>
      <c r="B54" s="18"/>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9"/>
      <c r="BK54" s="16"/>
      <c r="BL54" s="6"/>
      <c r="BM54" s="5"/>
      <c r="BN54" s="5"/>
      <c r="BO54" s="5"/>
      <c r="BP54" s="5"/>
      <c r="BQ54" s="5"/>
      <c r="BR54" s="5"/>
      <c r="BS54" s="5"/>
      <c r="BT54" s="5"/>
      <c r="BU54" s="5"/>
      <c r="BV54" s="5"/>
      <c r="BW54" s="5"/>
      <c r="BX54" s="5"/>
      <c r="BY54" s="5"/>
      <c r="BZ54" s="4"/>
    </row>
    <row r="55" spans="1:78" ht="13.5" customHeight="1" x14ac:dyDescent="0.15">
      <c r="A55" s="16"/>
      <c r="B55" s="18"/>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9"/>
      <c r="BK55" s="16"/>
      <c r="BL55" s="6"/>
      <c r="BM55" s="5"/>
      <c r="BN55" s="5"/>
      <c r="BO55" s="5"/>
      <c r="BP55" s="5"/>
      <c r="BQ55" s="5"/>
      <c r="BR55" s="5"/>
      <c r="BS55" s="5"/>
      <c r="BT55" s="5"/>
      <c r="BU55" s="5"/>
      <c r="BV55" s="5"/>
      <c r="BW55" s="5"/>
      <c r="BX55" s="5"/>
      <c r="BY55" s="5"/>
      <c r="BZ55" s="4"/>
    </row>
    <row r="56" spans="1:78" ht="13.5" customHeight="1" x14ac:dyDescent="0.15">
      <c r="A56" s="16"/>
      <c r="B56" s="18"/>
      <c r="C56" s="15"/>
      <c r="D56" s="15"/>
      <c r="E56" s="15"/>
      <c r="F56" s="15"/>
      <c r="G56" s="15"/>
      <c r="H56" s="15"/>
      <c r="I56" s="15"/>
      <c r="J56" s="15"/>
      <c r="K56" s="15"/>
      <c r="L56" s="15"/>
      <c r="M56" s="15"/>
      <c r="N56" s="15"/>
      <c r="O56" s="15"/>
      <c r="P56" s="15"/>
      <c r="Q56" s="20"/>
      <c r="R56" s="15"/>
      <c r="S56" s="15"/>
      <c r="T56" s="15"/>
      <c r="U56" s="15"/>
      <c r="V56" s="15"/>
      <c r="W56" s="15"/>
      <c r="X56" s="15"/>
      <c r="Y56" s="15"/>
      <c r="Z56" s="15"/>
      <c r="AA56" s="15"/>
      <c r="AB56" s="15"/>
      <c r="AC56" s="15"/>
      <c r="AD56" s="15"/>
      <c r="AE56" s="15"/>
      <c r="AF56" s="20"/>
      <c r="AG56" s="15"/>
      <c r="AH56" s="15"/>
      <c r="AI56" s="15"/>
      <c r="AJ56" s="15"/>
      <c r="AK56" s="15"/>
      <c r="AL56" s="15"/>
      <c r="AM56" s="15"/>
      <c r="AN56" s="15"/>
      <c r="AO56" s="15"/>
      <c r="AP56" s="15"/>
      <c r="AQ56" s="15"/>
      <c r="AR56" s="15"/>
      <c r="AS56" s="15"/>
      <c r="AT56" s="15"/>
      <c r="AU56" s="20"/>
      <c r="AV56" s="15"/>
      <c r="AW56" s="15"/>
      <c r="AX56" s="15"/>
      <c r="AY56" s="15"/>
      <c r="AZ56" s="15"/>
      <c r="BA56" s="15"/>
      <c r="BB56" s="15"/>
      <c r="BC56" s="15"/>
      <c r="BD56" s="15"/>
      <c r="BE56" s="15"/>
      <c r="BF56" s="15"/>
      <c r="BG56" s="15"/>
      <c r="BH56" s="15"/>
      <c r="BI56" s="15"/>
      <c r="BJ56" s="19"/>
      <c r="BK56" s="16"/>
      <c r="BL56" s="6"/>
      <c r="BM56" s="5"/>
      <c r="BN56" s="5"/>
      <c r="BO56" s="5"/>
      <c r="BP56" s="5"/>
      <c r="BQ56" s="5"/>
      <c r="BR56" s="5"/>
      <c r="BS56" s="5"/>
      <c r="BT56" s="5"/>
      <c r="BU56" s="5"/>
      <c r="BV56" s="5"/>
      <c r="BW56" s="5"/>
      <c r="BX56" s="5"/>
      <c r="BY56" s="5"/>
      <c r="BZ56" s="4"/>
    </row>
    <row r="57" spans="1:78" ht="13.5" customHeight="1" x14ac:dyDescent="0.15">
      <c r="A57" s="16"/>
      <c r="B57" s="18"/>
      <c r="C57" s="15"/>
      <c r="D57" s="15"/>
      <c r="E57" s="15"/>
      <c r="F57" s="15"/>
      <c r="G57" s="15"/>
      <c r="H57" s="15"/>
      <c r="I57" s="15"/>
      <c r="J57" s="15"/>
      <c r="K57" s="15"/>
      <c r="L57" s="15"/>
      <c r="M57" s="15"/>
      <c r="N57" s="15"/>
      <c r="O57" s="15"/>
      <c r="P57" s="15"/>
      <c r="Q57" s="20"/>
      <c r="R57" s="15"/>
      <c r="S57" s="15"/>
      <c r="T57" s="15"/>
      <c r="U57" s="15"/>
      <c r="V57" s="15"/>
      <c r="W57" s="15"/>
      <c r="X57" s="15"/>
      <c r="Y57" s="15"/>
      <c r="Z57" s="15"/>
      <c r="AA57" s="15"/>
      <c r="AB57" s="15"/>
      <c r="AC57" s="15"/>
      <c r="AD57" s="15"/>
      <c r="AE57" s="15"/>
      <c r="AF57" s="20"/>
      <c r="AG57" s="15"/>
      <c r="AH57" s="15"/>
      <c r="AI57" s="15"/>
      <c r="AJ57" s="15"/>
      <c r="AK57" s="15"/>
      <c r="AL57" s="15"/>
      <c r="AM57" s="15"/>
      <c r="AN57" s="15"/>
      <c r="AO57" s="15"/>
      <c r="AP57" s="15"/>
      <c r="AQ57" s="15"/>
      <c r="AR57" s="15"/>
      <c r="AS57" s="15"/>
      <c r="AT57" s="15"/>
      <c r="AU57" s="20"/>
      <c r="AV57" s="15"/>
      <c r="AW57" s="15"/>
      <c r="AX57" s="15"/>
      <c r="AY57" s="15"/>
      <c r="AZ57" s="15"/>
      <c r="BA57" s="15"/>
      <c r="BB57" s="15"/>
      <c r="BC57" s="15"/>
      <c r="BD57" s="15"/>
      <c r="BE57" s="15"/>
      <c r="BF57" s="15"/>
      <c r="BG57" s="15"/>
      <c r="BH57" s="15"/>
      <c r="BI57" s="15"/>
      <c r="BJ57" s="19"/>
      <c r="BK57" s="16"/>
      <c r="BL57" s="6"/>
      <c r="BM57" s="5"/>
      <c r="BN57" s="5"/>
      <c r="BO57" s="5"/>
      <c r="BP57" s="5"/>
      <c r="BQ57" s="5"/>
      <c r="BR57" s="5"/>
      <c r="BS57" s="5"/>
      <c r="BT57" s="5"/>
      <c r="BU57" s="5"/>
      <c r="BV57" s="5"/>
      <c r="BW57" s="5"/>
      <c r="BX57" s="5"/>
      <c r="BY57" s="5"/>
      <c r="BZ57" s="4"/>
    </row>
    <row r="58" spans="1:78" ht="13.5" customHeight="1" x14ac:dyDescent="0.15">
      <c r="A58" s="16"/>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16"/>
      <c r="BL58" s="6"/>
      <c r="BM58" s="5"/>
      <c r="BN58" s="5"/>
      <c r="BO58" s="5"/>
      <c r="BP58" s="5"/>
      <c r="BQ58" s="5"/>
      <c r="BR58" s="5"/>
      <c r="BS58" s="5"/>
      <c r="BT58" s="5"/>
      <c r="BU58" s="5"/>
      <c r="BV58" s="5"/>
      <c r="BW58" s="5"/>
      <c r="BX58" s="5"/>
      <c r="BY58" s="5"/>
      <c r="BZ58" s="4"/>
    </row>
    <row r="59" spans="1:78" ht="13.5" customHeight="1" x14ac:dyDescent="0.15">
      <c r="A59" s="16"/>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16"/>
      <c r="BL59" s="6"/>
      <c r="BM59" s="5"/>
      <c r="BN59" s="5"/>
      <c r="BO59" s="5"/>
      <c r="BP59" s="5"/>
      <c r="BQ59" s="5"/>
      <c r="BR59" s="5"/>
      <c r="BS59" s="5"/>
      <c r="BT59" s="5"/>
      <c r="BU59" s="5"/>
      <c r="BV59" s="5"/>
      <c r="BW59" s="5"/>
      <c r="BX59" s="5"/>
      <c r="BY59" s="5"/>
      <c r="BZ59" s="4"/>
    </row>
    <row r="60" spans="1:78" ht="13.5" customHeight="1" x14ac:dyDescent="0.15">
      <c r="A60" s="16"/>
      <c r="B60" s="3" t="s">
        <v>27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1"/>
      <c r="BK60" s="16"/>
      <c r="BL60" s="6"/>
      <c r="BM60" s="5"/>
      <c r="BN60" s="5"/>
      <c r="BO60" s="5"/>
      <c r="BP60" s="5"/>
      <c r="BQ60" s="5"/>
      <c r="BR60" s="5"/>
      <c r="BS60" s="5"/>
      <c r="BT60" s="5"/>
      <c r="BU60" s="5"/>
      <c r="BV60" s="5"/>
      <c r="BW60" s="5"/>
      <c r="BX60" s="5"/>
      <c r="BY60" s="5"/>
      <c r="BZ60" s="4"/>
    </row>
    <row r="61" spans="1:78" ht="13.5" customHeight="1" x14ac:dyDescent="0.15">
      <c r="A61" s="16"/>
      <c r="B61" s="3"/>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1"/>
      <c r="BK61" s="16"/>
      <c r="BL61" s="6"/>
      <c r="BM61" s="5"/>
      <c r="BN61" s="5"/>
      <c r="BO61" s="5"/>
      <c r="BP61" s="5"/>
      <c r="BQ61" s="5"/>
      <c r="BR61" s="5"/>
      <c r="BS61" s="5"/>
      <c r="BT61" s="5"/>
      <c r="BU61" s="5"/>
      <c r="BV61" s="5"/>
      <c r="BW61" s="5"/>
      <c r="BX61" s="5"/>
      <c r="BY61" s="5"/>
      <c r="BZ61" s="4"/>
    </row>
    <row r="62" spans="1:78" ht="13.5" customHeight="1" x14ac:dyDescent="0.15">
      <c r="A62" s="16"/>
      <c r="B62" s="18"/>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9"/>
      <c r="BK62" s="16"/>
      <c r="BL62" s="6"/>
      <c r="BM62" s="5"/>
      <c r="BN62" s="5"/>
      <c r="BO62" s="5"/>
      <c r="BP62" s="5"/>
      <c r="BQ62" s="5"/>
      <c r="BR62" s="5"/>
      <c r="BS62" s="5"/>
      <c r="BT62" s="5"/>
      <c r="BU62" s="5"/>
      <c r="BV62" s="5"/>
      <c r="BW62" s="5"/>
      <c r="BX62" s="5"/>
      <c r="BY62" s="5"/>
      <c r="BZ62" s="4"/>
    </row>
    <row r="63" spans="1:78" ht="13.5" customHeight="1" x14ac:dyDescent="0.15">
      <c r="A63" s="16"/>
      <c r="B63" s="18"/>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9"/>
      <c r="BK63" s="16"/>
      <c r="BL63" s="6"/>
      <c r="BM63" s="5"/>
      <c r="BN63" s="5"/>
      <c r="BO63" s="5"/>
      <c r="BP63" s="5"/>
      <c r="BQ63" s="5"/>
      <c r="BR63" s="5"/>
      <c r="BS63" s="5"/>
      <c r="BT63" s="5"/>
      <c r="BU63" s="5"/>
      <c r="BV63" s="5"/>
      <c r="BW63" s="5"/>
      <c r="BX63" s="5"/>
      <c r="BY63" s="5"/>
      <c r="BZ63" s="4"/>
    </row>
    <row r="64" spans="1:78" ht="13.5" customHeight="1" x14ac:dyDescent="0.15">
      <c r="A64" s="16"/>
      <c r="B64" s="18"/>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9"/>
      <c r="BK64" s="16"/>
      <c r="BL64" s="14" t="s">
        <v>28</v>
      </c>
      <c r="BM64" s="13"/>
      <c r="BN64" s="13"/>
      <c r="BO64" s="13"/>
      <c r="BP64" s="13"/>
      <c r="BQ64" s="13"/>
      <c r="BR64" s="13"/>
      <c r="BS64" s="13"/>
      <c r="BT64" s="13"/>
      <c r="BU64" s="13"/>
      <c r="BV64" s="13"/>
      <c r="BW64" s="13"/>
      <c r="BX64" s="13"/>
      <c r="BY64" s="13"/>
      <c r="BZ64" s="12"/>
    </row>
    <row r="65" spans="1:78" ht="13.5" customHeight="1" x14ac:dyDescent="0.15">
      <c r="A65" s="16"/>
      <c r="B65" s="18"/>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9"/>
      <c r="BK65" s="16"/>
      <c r="BL65" s="11"/>
      <c r="BM65" s="10"/>
      <c r="BN65" s="10"/>
      <c r="BO65" s="10"/>
      <c r="BP65" s="10"/>
      <c r="BQ65" s="10"/>
      <c r="BR65" s="10"/>
      <c r="BS65" s="10"/>
      <c r="BT65" s="10"/>
      <c r="BU65" s="10"/>
      <c r="BV65" s="10"/>
      <c r="BW65" s="10"/>
      <c r="BX65" s="10"/>
      <c r="BY65" s="10"/>
      <c r="BZ65" s="9"/>
    </row>
    <row r="66" spans="1:78" ht="13.5" customHeight="1" x14ac:dyDescent="0.15">
      <c r="A66" s="16"/>
      <c r="B66" s="18"/>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9"/>
      <c r="BK66" s="16"/>
      <c r="BL66" s="6" t="s">
        <v>113</v>
      </c>
      <c r="BM66" s="5"/>
      <c r="BN66" s="5"/>
      <c r="BO66" s="5"/>
      <c r="BP66" s="5"/>
      <c r="BQ66" s="5"/>
      <c r="BR66" s="5"/>
      <c r="BS66" s="5"/>
      <c r="BT66" s="5"/>
      <c r="BU66" s="5"/>
      <c r="BV66" s="5"/>
      <c r="BW66" s="5"/>
      <c r="BX66" s="5"/>
      <c r="BY66" s="5"/>
      <c r="BZ66" s="4"/>
    </row>
    <row r="67" spans="1:78" ht="13.5" customHeight="1" x14ac:dyDescent="0.15">
      <c r="A67" s="16"/>
      <c r="B67" s="18"/>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9"/>
      <c r="BK67" s="16"/>
      <c r="BL67" s="6"/>
      <c r="BM67" s="5"/>
      <c r="BN67" s="5"/>
      <c r="BO67" s="5"/>
      <c r="BP67" s="5"/>
      <c r="BQ67" s="5"/>
      <c r="BR67" s="5"/>
      <c r="BS67" s="5"/>
      <c r="BT67" s="5"/>
      <c r="BU67" s="5"/>
      <c r="BV67" s="5"/>
      <c r="BW67" s="5"/>
      <c r="BX67" s="5"/>
      <c r="BY67" s="5"/>
      <c r="BZ67" s="4"/>
    </row>
    <row r="68" spans="1:78" ht="13.5" customHeight="1" x14ac:dyDescent="0.15">
      <c r="A68" s="16"/>
      <c r="B68" s="18"/>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9"/>
      <c r="BK68" s="16"/>
      <c r="BL68" s="6"/>
      <c r="BM68" s="5"/>
      <c r="BN68" s="5"/>
      <c r="BO68" s="5"/>
      <c r="BP68" s="5"/>
      <c r="BQ68" s="5"/>
      <c r="BR68" s="5"/>
      <c r="BS68" s="5"/>
      <c r="BT68" s="5"/>
      <c r="BU68" s="5"/>
      <c r="BV68" s="5"/>
      <c r="BW68" s="5"/>
      <c r="BX68" s="5"/>
      <c r="BY68" s="5"/>
      <c r="BZ68" s="4"/>
    </row>
    <row r="69" spans="1:78" ht="13.5" customHeight="1" x14ac:dyDescent="0.15">
      <c r="A69" s="16"/>
      <c r="B69" s="18"/>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9"/>
      <c r="BK69" s="16"/>
      <c r="BL69" s="6"/>
      <c r="BM69" s="5"/>
      <c r="BN69" s="5"/>
      <c r="BO69" s="5"/>
      <c r="BP69" s="5"/>
      <c r="BQ69" s="5"/>
      <c r="BR69" s="5"/>
      <c r="BS69" s="5"/>
      <c r="BT69" s="5"/>
      <c r="BU69" s="5"/>
      <c r="BV69" s="5"/>
      <c r="BW69" s="5"/>
      <c r="BX69" s="5"/>
      <c r="BY69" s="5"/>
      <c r="BZ69" s="4"/>
    </row>
    <row r="70" spans="1:78" ht="13.5" customHeight="1" x14ac:dyDescent="0.15">
      <c r="A70" s="16"/>
      <c r="B70" s="18"/>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9"/>
      <c r="BK70" s="16"/>
      <c r="BL70" s="6"/>
      <c r="BM70" s="5"/>
      <c r="BN70" s="5"/>
      <c r="BO70" s="5"/>
      <c r="BP70" s="5"/>
      <c r="BQ70" s="5"/>
      <c r="BR70" s="5"/>
      <c r="BS70" s="5"/>
      <c r="BT70" s="5"/>
      <c r="BU70" s="5"/>
      <c r="BV70" s="5"/>
      <c r="BW70" s="5"/>
      <c r="BX70" s="5"/>
      <c r="BY70" s="5"/>
      <c r="BZ70" s="4"/>
    </row>
    <row r="71" spans="1:78" ht="13.5" customHeight="1" x14ac:dyDescent="0.15">
      <c r="A71" s="16"/>
      <c r="B71" s="18"/>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9"/>
      <c r="BK71" s="16"/>
      <c r="BL71" s="6"/>
      <c r="BM71" s="5"/>
      <c r="BN71" s="5"/>
      <c r="BO71" s="5"/>
      <c r="BP71" s="5"/>
      <c r="BQ71" s="5"/>
      <c r="BR71" s="5"/>
      <c r="BS71" s="5"/>
      <c r="BT71" s="5"/>
      <c r="BU71" s="5"/>
      <c r="BV71" s="5"/>
      <c r="BW71" s="5"/>
      <c r="BX71" s="5"/>
      <c r="BY71" s="5"/>
      <c r="BZ71" s="4"/>
    </row>
    <row r="72" spans="1:78" ht="13.5" customHeight="1" x14ac:dyDescent="0.15">
      <c r="A72" s="16"/>
      <c r="B72" s="18"/>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9"/>
      <c r="BK72" s="16"/>
      <c r="BL72" s="6"/>
      <c r="BM72" s="5"/>
      <c r="BN72" s="5"/>
      <c r="BO72" s="5"/>
      <c r="BP72" s="5"/>
      <c r="BQ72" s="5"/>
      <c r="BR72" s="5"/>
      <c r="BS72" s="5"/>
      <c r="BT72" s="5"/>
      <c r="BU72" s="5"/>
      <c r="BV72" s="5"/>
      <c r="BW72" s="5"/>
      <c r="BX72" s="5"/>
      <c r="BY72" s="5"/>
      <c r="BZ72" s="4"/>
    </row>
    <row r="73" spans="1:78" ht="13.5" customHeight="1" x14ac:dyDescent="0.15">
      <c r="A73" s="16"/>
      <c r="B73" s="18"/>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9"/>
      <c r="BK73" s="16"/>
      <c r="BL73" s="6"/>
      <c r="BM73" s="5"/>
      <c r="BN73" s="5"/>
      <c r="BO73" s="5"/>
      <c r="BP73" s="5"/>
      <c r="BQ73" s="5"/>
      <c r="BR73" s="5"/>
      <c r="BS73" s="5"/>
      <c r="BT73" s="5"/>
      <c r="BU73" s="5"/>
      <c r="BV73" s="5"/>
      <c r="BW73" s="5"/>
      <c r="BX73" s="5"/>
      <c r="BY73" s="5"/>
      <c r="BZ73" s="4"/>
    </row>
    <row r="74" spans="1:78" ht="13.5" customHeight="1" x14ac:dyDescent="0.15">
      <c r="A74" s="16"/>
      <c r="B74" s="18"/>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9"/>
      <c r="BK74" s="16"/>
      <c r="BL74" s="6"/>
      <c r="BM74" s="5"/>
      <c r="BN74" s="5"/>
      <c r="BO74" s="5"/>
      <c r="BP74" s="5"/>
      <c r="BQ74" s="5"/>
      <c r="BR74" s="5"/>
      <c r="BS74" s="5"/>
      <c r="BT74" s="5"/>
      <c r="BU74" s="5"/>
      <c r="BV74" s="5"/>
      <c r="BW74" s="5"/>
      <c r="BX74" s="5"/>
      <c r="BY74" s="5"/>
      <c r="BZ74" s="4"/>
    </row>
    <row r="75" spans="1:78" ht="13.5" customHeight="1" x14ac:dyDescent="0.15">
      <c r="A75" s="16"/>
      <c r="B75" s="18"/>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9"/>
      <c r="BK75" s="16"/>
      <c r="BL75" s="6"/>
      <c r="BM75" s="5"/>
      <c r="BN75" s="5"/>
      <c r="BO75" s="5"/>
      <c r="BP75" s="5"/>
      <c r="BQ75" s="5"/>
      <c r="BR75" s="5"/>
      <c r="BS75" s="5"/>
      <c r="BT75" s="5"/>
      <c r="BU75" s="5"/>
      <c r="BV75" s="5"/>
      <c r="BW75" s="5"/>
      <c r="BX75" s="5"/>
      <c r="BY75" s="5"/>
      <c r="BZ75" s="4"/>
    </row>
    <row r="76" spans="1:78" ht="13.5" customHeight="1" x14ac:dyDescent="0.15">
      <c r="A76" s="16"/>
      <c r="B76" s="18"/>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9"/>
      <c r="BK76" s="16"/>
      <c r="BL76" s="6"/>
      <c r="BM76" s="5"/>
      <c r="BN76" s="5"/>
      <c r="BO76" s="5"/>
      <c r="BP76" s="5"/>
      <c r="BQ76" s="5"/>
      <c r="BR76" s="5"/>
      <c r="BS76" s="5"/>
      <c r="BT76" s="5"/>
      <c r="BU76" s="5"/>
      <c r="BV76" s="5"/>
      <c r="BW76" s="5"/>
      <c r="BX76" s="5"/>
      <c r="BY76" s="5"/>
      <c r="BZ76" s="4"/>
    </row>
    <row r="77" spans="1:78" ht="13.5" customHeight="1" x14ac:dyDescent="0.15">
      <c r="A77" s="16"/>
      <c r="B77" s="18"/>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9"/>
      <c r="BK77" s="16"/>
      <c r="BL77" s="6"/>
      <c r="BM77" s="5"/>
      <c r="BN77" s="5"/>
      <c r="BO77" s="5"/>
      <c r="BP77" s="5"/>
      <c r="BQ77" s="5"/>
      <c r="BR77" s="5"/>
      <c r="BS77" s="5"/>
      <c r="BT77" s="5"/>
      <c r="BU77" s="5"/>
      <c r="BV77" s="5"/>
      <c r="BW77" s="5"/>
      <c r="BX77" s="5"/>
      <c r="BY77" s="5"/>
      <c r="BZ77" s="4"/>
    </row>
    <row r="78" spans="1:78" ht="13.5" customHeight="1" x14ac:dyDescent="0.15">
      <c r="A78" s="16"/>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9"/>
      <c r="BK78" s="16"/>
      <c r="BL78" s="6"/>
      <c r="BM78" s="5"/>
      <c r="BN78" s="5"/>
      <c r="BO78" s="5"/>
      <c r="BP78" s="5"/>
      <c r="BQ78" s="5"/>
      <c r="BR78" s="5"/>
      <c r="BS78" s="5"/>
      <c r="BT78" s="5"/>
      <c r="BU78" s="5"/>
      <c r="BV78" s="5"/>
      <c r="BW78" s="5"/>
      <c r="BX78" s="5"/>
      <c r="BY78" s="5"/>
      <c r="BZ78" s="4"/>
    </row>
    <row r="79" spans="1:78" ht="13.5" customHeight="1" x14ac:dyDescent="0.15">
      <c r="A79" s="16"/>
      <c r="B79" s="18"/>
      <c r="C79" s="15"/>
      <c r="D79" s="15"/>
      <c r="E79" s="15"/>
      <c r="F79" s="15"/>
      <c r="G79" s="15"/>
      <c r="H79" s="15"/>
      <c r="I79" s="15"/>
      <c r="J79" s="15"/>
      <c r="K79" s="15"/>
      <c r="L79" s="15"/>
      <c r="M79" s="15"/>
      <c r="N79" s="15"/>
      <c r="O79" s="15"/>
      <c r="P79" s="15"/>
      <c r="Q79" s="15"/>
      <c r="R79" s="15"/>
      <c r="S79" s="15"/>
      <c r="T79" s="15"/>
      <c r="U79" s="20"/>
      <c r="V79" s="20"/>
      <c r="W79" s="15"/>
      <c r="X79" s="15"/>
      <c r="Y79" s="15"/>
      <c r="Z79" s="15"/>
      <c r="AA79" s="15"/>
      <c r="AB79" s="15"/>
      <c r="AC79" s="15"/>
      <c r="AD79" s="15"/>
      <c r="AE79" s="15"/>
      <c r="AF79" s="15"/>
      <c r="AG79" s="15"/>
      <c r="AH79" s="15"/>
      <c r="AI79" s="15"/>
      <c r="AJ79" s="15"/>
      <c r="AK79" s="15"/>
      <c r="AL79" s="15"/>
      <c r="AM79" s="15"/>
      <c r="AN79" s="15"/>
      <c r="AO79" s="20"/>
      <c r="AP79" s="20"/>
      <c r="AQ79" s="15"/>
      <c r="AR79" s="15"/>
      <c r="AS79" s="15"/>
      <c r="AT79" s="15"/>
      <c r="AU79" s="15"/>
      <c r="AV79" s="15"/>
      <c r="AW79" s="15"/>
      <c r="AX79" s="15"/>
      <c r="AY79" s="15"/>
      <c r="AZ79" s="15"/>
      <c r="BA79" s="15"/>
      <c r="BB79" s="15"/>
      <c r="BC79" s="15"/>
      <c r="BD79" s="15"/>
      <c r="BE79" s="15"/>
      <c r="BF79" s="15"/>
      <c r="BG79" s="15"/>
      <c r="BH79" s="15"/>
      <c r="BI79" s="16"/>
      <c r="BJ79" s="19"/>
      <c r="BK79" s="16"/>
      <c r="BL79" s="6"/>
      <c r="BM79" s="5"/>
      <c r="BN79" s="5"/>
      <c r="BO79" s="5"/>
      <c r="BP79" s="5"/>
      <c r="BQ79" s="5"/>
      <c r="BR79" s="5"/>
      <c r="BS79" s="5"/>
      <c r="BT79" s="5"/>
      <c r="BU79" s="5"/>
      <c r="BV79" s="5"/>
      <c r="BW79" s="5"/>
      <c r="BX79" s="5"/>
      <c r="BY79" s="5"/>
      <c r="BZ79" s="4"/>
    </row>
    <row r="80" spans="1:78" ht="13.5" customHeight="1" x14ac:dyDescent="0.15">
      <c r="A80" s="16"/>
      <c r="B80" s="18"/>
      <c r="C80" s="15"/>
      <c r="D80" s="15"/>
      <c r="E80" s="15"/>
      <c r="F80" s="15"/>
      <c r="G80" s="15"/>
      <c r="H80" s="15"/>
      <c r="I80" s="15"/>
      <c r="J80" s="15"/>
      <c r="K80" s="15"/>
      <c r="L80" s="15"/>
      <c r="M80" s="15"/>
      <c r="N80" s="15"/>
      <c r="O80" s="15"/>
      <c r="P80" s="15"/>
      <c r="Q80" s="15"/>
      <c r="R80" s="15"/>
      <c r="S80" s="15"/>
      <c r="T80" s="15"/>
      <c r="U80" s="20"/>
      <c r="V80" s="20"/>
      <c r="W80" s="15"/>
      <c r="X80" s="15"/>
      <c r="Y80" s="15"/>
      <c r="Z80" s="15"/>
      <c r="AA80" s="15"/>
      <c r="AB80" s="15"/>
      <c r="AC80" s="15"/>
      <c r="AD80" s="15"/>
      <c r="AE80" s="15"/>
      <c r="AF80" s="15"/>
      <c r="AG80" s="15"/>
      <c r="AH80" s="15"/>
      <c r="AI80" s="15"/>
      <c r="AJ80" s="15"/>
      <c r="AK80" s="15"/>
      <c r="AL80" s="15"/>
      <c r="AM80" s="15"/>
      <c r="AN80" s="15"/>
      <c r="AO80" s="20"/>
      <c r="AP80" s="20"/>
      <c r="AQ80" s="15"/>
      <c r="AR80" s="15"/>
      <c r="AS80" s="15"/>
      <c r="AT80" s="15"/>
      <c r="AU80" s="15"/>
      <c r="AV80" s="15"/>
      <c r="AW80" s="15"/>
      <c r="AX80" s="15"/>
      <c r="AY80" s="15"/>
      <c r="AZ80" s="15"/>
      <c r="BA80" s="15"/>
      <c r="BB80" s="15"/>
      <c r="BC80" s="15"/>
      <c r="BD80" s="15"/>
      <c r="BE80" s="15"/>
      <c r="BF80" s="15"/>
      <c r="BG80" s="15"/>
      <c r="BH80" s="15"/>
      <c r="BI80" s="16"/>
      <c r="BJ80" s="19"/>
      <c r="BK80" s="16"/>
      <c r="BL80" s="6"/>
      <c r="BM80" s="5"/>
      <c r="BN80" s="5"/>
      <c r="BO80" s="5"/>
      <c r="BP80" s="5"/>
      <c r="BQ80" s="5"/>
      <c r="BR80" s="5"/>
      <c r="BS80" s="5"/>
      <c r="BT80" s="5"/>
      <c r="BU80" s="5"/>
      <c r="BV80" s="5"/>
      <c r="BW80" s="5"/>
      <c r="BX80" s="5"/>
      <c r="BY80" s="5"/>
      <c r="BZ80" s="4"/>
    </row>
    <row r="81" spans="1:78" ht="13.5" customHeight="1" x14ac:dyDescent="0.15">
      <c r="A81" s="16"/>
      <c r="B81" s="18"/>
      <c r="C81" s="25"/>
      <c r="D81" s="25"/>
      <c r="E81" s="25"/>
      <c r="F81" s="25"/>
      <c r="G81" s="25"/>
      <c r="H81" s="25"/>
      <c r="I81" s="25"/>
      <c r="J81" s="25"/>
      <c r="K81" s="25"/>
      <c r="L81" s="25"/>
      <c r="M81" s="25"/>
      <c r="N81" s="25"/>
      <c r="O81" s="25"/>
      <c r="P81" s="25"/>
      <c r="Q81" s="25"/>
      <c r="R81" s="25"/>
      <c r="S81" s="25"/>
      <c r="T81" s="25"/>
      <c r="U81" s="16"/>
      <c r="V81" s="16"/>
      <c r="W81" s="25"/>
      <c r="X81" s="25"/>
      <c r="Y81" s="25"/>
      <c r="Z81" s="25"/>
      <c r="AA81" s="25"/>
      <c r="AB81" s="25"/>
      <c r="AC81" s="25"/>
      <c r="AD81" s="25"/>
      <c r="AE81" s="25"/>
      <c r="AF81" s="25"/>
      <c r="AG81" s="25"/>
      <c r="AH81" s="25"/>
      <c r="AI81" s="25"/>
      <c r="AJ81" s="25"/>
      <c r="AK81" s="25"/>
      <c r="AL81" s="25"/>
      <c r="AM81" s="25"/>
      <c r="AN81" s="25"/>
      <c r="AO81" s="16"/>
      <c r="AP81" s="16"/>
      <c r="AQ81" s="25"/>
      <c r="AR81" s="25"/>
      <c r="AS81" s="25"/>
      <c r="AT81" s="25"/>
      <c r="AU81" s="25"/>
      <c r="AV81" s="25"/>
      <c r="AW81" s="25"/>
      <c r="AX81" s="25"/>
      <c r="AY81" s="25"/>
      <c r="AZ81" s="25"/>
      <c r="BA81" s="25"/>
      <c r="BB81" s="25"/>
      <c r="BC81" s="25"/>
      <c r="BD81" s="25"/>
      <c r="BE81" s="25"/>
      <c r="BF81" s="25"/>
      <c r="BG81" s="25"/>
      <c r="BH81" s="25"/>
      <c r="BI81" s="16"/>
      <c r="BJ81" s="19"/>
      <c r="BK81" s="16"/>
      <c r="BL81" s="6"/>
      <c r="BM81" s="5"/>
      <c r="BN81" s="5"/>
      <c r="BO81" s="5"/>
      <c r="BP81" s="5"/>
      <c r="BQ81" s="5"/>
      <c r="BR81" s="5"/>
      <c r="BS81" s="5"/>
      <c r="BT81" s="5"/>
      <c r="BU81" s="5"/>
      <c r="BV81" s="5"/>
      <c r="BW81" s="5"/>
      <c r="BX81" s="5"/>
      <c r="BY81" s="5"/>
      <c r="BZ81" s="4"/>
    </row>
    <row r="82" spans="1:78" ht="13.5" customHeight="1" x14ac:dyDescent="0.15">
      <c r="A82" s="16"/>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16"/>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【112.49】</v>
      </c>
      <c r="F85" s="27" t="str">
        <f>データ!AS6</f>
        <v>【8.77】</v>
      </c>
      <c r="G85" s="27" t="str">
        <f>データ!BD6</f>
        <v>【309.23】</v>
      </c>
      <c r="H85" s="27" t="str">
        <f>データ!BO6</f>
        <v>【240.07】</v>
      </c>
      <c r="I85" s="27" t="str">
        <f>データ!BZ6</f>
        <v>【112.35】</v>
      </c>
      <c r="J85" s="27" t="str">
        <f>データ!CK6</f>
        <v>【73.05】</v>
      </c>
      <c r="K85" s="27" t="str">
        <f>データ!CV6</f>
        <v>【62.22】</v>
      </c>
      <c r="L85" s="27" t="str">
        <f>データ!DG6</f>
        <v>【100.28】</v>
      </c>
      <c r="M85" s="27" t="str">
        <f>データ!DR6</f>
        <v>【58.52】</v>
      </c>
      <c r="N85" s="27" t="str">
        <f>データ!EC6</f>
        <v>【31.74】</v>
      </c>
      <c r="O85" s="27" t="str">
        <f>データ!EN6</f>
        <v>【0.28】</v>
      </c>
    </row>
  </sheetData>
  <sheetProtection algorithmName="SHA-512" hashValue="bRR0uuwNB8iRHALupuM4UCJ23ocqXitwnGLgSJRUW++jQ1svu9cwG/GO2QPVFnQxvmUh/wJvXzwM8Z2eMp0r+A==" saltValue="riVKJCeRWrHKj4r37rdH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 right="0.196850393700787" top="0.196850393700787" bottom="0.196850393700787" header="0.196850393700787" footer="0.196850393700787"/>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52</v>
      </c>
      <c r="B4" s="31"/>
      <c r="C4" s="31"/>
      <c r="D4" s="31"/>
      <c r="E4" s="31"/>
      <c r="F4" s="31"/>
      <c r="G4" s="31"/>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2021</v>
      </c>
      <c r="C6" s="34">
        <f t="shared" ref="C6:W6" si="3">C7</f>
        <v>110001</v>
      </c>
      <c r="D6" s="34">
        <f t="shared" si="3"/>
        <v>46</v>
      </c>
      <c r="E6" s="34">
        <f t="shared" si="3"/>
        <v>1</v>
      </c>
      <c r="F6" s="34">
        <f t="shared" si="3"/>
        <v>0</v>
      </c>
      <c r="G6" s="34">
        <f t="shared" si="3"/>
        <v>2</v>
      </c>
      <c r="H6" s="34" t="str">
        <f t="shared" si="3"/>
        <v>埼玉県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71.650000000000006</v>
      </c>
      <c r="P6" s="35">
        <f t="shared" si="3"/>
        <v>99.75</v>
      </c>
      <c r="Q6" s="35">
        <f t="shared" si="3"/>
        <v>0</v>
      </c>
      <c r="R6" s="35">
        <f t="shared" si="3"/>
        <v>7385848</v>
      </c>
      <c r="S6" s="35">
        <f t="shared" si="3"/>
        <v>3797.75</v>
      </c>
      <c r="T6" s="35">
        <f t="shared" si="3"/>
        <v>1944.8</v>
      </c>
      <c r="U6" s="35">
        <f t="shared" si="3"/>
        <v>7272461</v>
      </c>
      <c r="V6" s="35">
        <f t="shared" si="3"/>
        <v>2784.77</v>
      </c>
      <c r="W6" s="35">
        <f t="shared" si="3"/>
        <v>2611.5100000000002</v>
      </c>
      <c r="X6" s="36">
        <f>IF(X7="",NA(),X7)</f>
        <v>110.55</v>
      </c>
      <c r="Y6" s="36">
        <f t="shared" ref="Y6:AG6" si="4">IF(Y7="",NA(),Y7)</f>
        <v>108.66</v>
      </c>
      <c r="Z6" s="36">
        <f t="shared" si="4"/>
        <v>107.47</v>
      </c>
      <c r="AA6" s="36">
        <f t="shared" si="4"/>
        <v>106.17</v>
      </c>
      <c r="AB6" s="36">
        <f t="shared" si="4"/>
        <v>104.62</v>
      </c>
      <c r="AC6" s="36">
        <f t="shared" si="4"/>
        <v>114.26</v>
      </c>
      <c r="AD6" s="36">
        <f t="shared" si="4"/>
        <v>112.98</v>
      </c>
      <c r="AE6" s="36">
        <f t="shared" si="4"/>
        <v>112.91</v>
      </c>
      <c r="AF6" s="36">
        <f t="shared" si="4"/>
        <v>111.13</v>
      </c>
      <c r="AG6" s="36">
        <f t="shared" si="4"/>
        <v>112.49</v>
      </c>
      <c r="AH6" s="35" t="str">
        <f>IF(AH7="","",IF(AH7="-","【-】","【"&amp;SUBSTITUTE(TEXT(AH7,"#,##0.00"),"-","△")&amp;"】"))</f>
        <v>【112.49】</v>
      </c>
      <c r="AI6" s="35">
        <f>IF(AI7="",NA(),AI7)</f>
        <v>0</v>
      </c>
      <c r="AJ6" s="35">
        <f t="shared" ref="AJ6:AR6" si="5">IF(AJ7="",NA(),AJ7)</f>
        <v>0</v>
      </c>
      <c r="AK6" s="35">
        <f t="shared" si="5"/>
        <v>0</v>
      </c>
      <c r="AL6" s="35">
        <f t="shared" si="5"/>
        <v>0</v>
      </c>
      <c r="AM6" s="35">
        <f t="shared" si="5"/>
        <v>0</v>
      </c>
      <c r="AN6" s="36">
        <f t="shared" si="5"/>
        <v>10.58</v>
      </c>
      <c r="AO6" s="36">
        <f t="shared" si="5"/>
        <v>10.49</v>
      </c>
      <c r="AP6" s="36">
        <f t="shared" si="5"/>
        <v>9.92</v>
      </c>
      <c r="AQ6" s="36">
        <f t="shared" si="5"/>
        <v>12.29</v>
      </c>
      <c r="AR6" s="36">
        <f t="shared" si="5"/>
        <v>8.77</v>
      </c>
      <c r="AS6" s="35" t="str">
        <f>IF(AS7="","",IF(AS7="-","【-】","【"&amp;SUBSTITUTE(TEXT(AS7,"#,##0.00"),"-","△")&amp;"】"))</f>
        <v>【8.77】</v>
      </c>
      <c r="AT6" s="36">
        <f>IF(AT7="",NA(),AT7)</f>
        <v>241.6</v>
      </c>
      <c r="AU6" s="36">
        <f t="shared" ref="AU6:BC6" si="6">IF(AU7="",NA(),AU7)</f>
        <v>307.52999999999997</v>
      </c>
      <c r="AV6" s="36">
        <f t="shared" si="6"/>
        <v>328.96</v>
      </c>
      <c r="AW6" s="36">
        <f t="shared" si="6"/>
        <v>342.86</v>
      </c>
      <c r="AX6" s="36">
        <f t="shared" si="6"/>
        <v>381.27</v>
      </c>
      <c r="AY6" s="36">
        <f t="shared" si="6"/>
        <v>243.44</v>
      </c>
      <c r="AZ6" s="36">
        <f t="shared" si="6"/>
        <v>258.49</v>
      </c>
      <c r="BA6" s="36">
        <f t="shared" si="6"/>
        <v>271.10000000000002</v>
      </c>
      <c r="BB6" s="36">
        <f t="shared" si="6"/>
        <v>284.45</v>
      </c>
      <c r="BC6" s="36">
        <f t="shared" si="6"/>
        <v>309.23</v>
      </c>
      <c r="BD6" s="35" t="str">
        <f>IF(BD7="","",IF(BD7="-","【-】","【"&amp;SUBSTITUTE(TEXT(BD7,"#,##0.00"),"-","△")&amp;"】"))</f>
        <v>【309.23】</v>
      </c>
      <c r="BE6" s="36">
        <f>IF(BE7="",NA(),BE7)</f>
        <v>338.79</v>
      </c>
      <c r="BF6" s="36">
        <f t="shared" ref="BF6:BN6" si="7">IF(BF7="",NA(),BF7)</f>
        <v>328.7</v>
      </c>
      <c r="BG6" s="36">
        <f t="shared" si="7"/>
        <v>308.94</v>
      </c>
      <c r="BH6" s="36">
        <f t="shared" si="7"/>
        <v>291.44</v>
      </c>
      <c r="BI6" s="36">
        <f t="shared" si="7"/>
        <v>274.95999999999998</v>
      </c>
      <c r="BJ6" s="36">
        <f t="shared" si="7"/>
        <v>303.26</v>
      </c>
      <c r="BK6" s="36">
        <f t="shared" si="7"/>
        <v>290.31</v>
      </c>
      <c r="BL6" s="36">
        <f t="shared" si="7"/>
        <v>272.95999999999998</v>
      </c>
      <c r="BM6" s="36">
        <f t="shared" si="7"/>
        <v>260.95999999999998</v>
      </c>
      <c r="BN6" s="36">
        <f t="shared" si="7"/>
        <v>240.07</v>
      </c>
      <c r="BO6" s="35" t="str">
        <f>IF(BO7="","",IF(BO7="-","【-】","【"&amp;SUBSTITUTE(TEXT(BO7,"#,##0.00"),"-","△")&amp;"】"))</f>
        <v>【240.07】</v>
      </c>
      <c r="BP6" s="36">
        <f>IF(BP7="",NA(),BP7)</f>
        <v>109.96</v>
      </c>
      <c r="BQ6" s="36">
        <f t="shared" ref="BQ6:BY6" si="8">IF(BQ7="",NA(),BQ7)</f>
        <v>107.99</v>
      </c>
      <c r="BR6" s="36">
        <f t="shared" si="8"/>
        <v>106.83</v>
      </c>
      <c r="BS6" s="36">
        <f t="shared" si="8"/>
        <v>105.73</v>
      </c>
      <c r="BT6" s="36">
        <f t="shared" si="8"/>
        <v>103.98</v>
      </c>
      <c r="BU6" s="36">
        <f t="shared" si="8"/>
        <v>114.14</v>
      </c>
      <c r="BV6" s="36">
        <f t="shared" si="8"/>
        <v>112.83</v>
      </c>
      <c r="BW6" s="36">
        <f t="shared" si="8"/>
        <v>112.84</v>
      </c>
      <c r="BX6" s="36">
        <f t="shared" si="8"/>
        <v>110.77</v>
      </c>
      <c r="BY6" s="36">
        <f t="shared" si="8"/>
        <v>112.35</v>
      </c>
      <c r="BZ6" s="35" t="str">
        <f>IF(BZ7="","",IF(BZ7="-","【-】","【"&amp;SUBSTITUTE(TEXT(BZ7,"#,##0.00"),"-","△")&amp;"】"))</f>
        <v>【112.35】</v>
      </c>
      <c r="CA6" s="36">
        <f>IF(CA7="",NA(),CA7)</f>
        <v>56.19</v>
      </c>
      <c r="CB6" s="36">
        <f t="shared" ref="CB6:CJ6" si="9">IF(CB7="",NA(),CB7)</f>
        <v>57.21</v>
      </c>
      <c r="CC6" s="36">
        <f t="shared" si="9"/>
        <v>57.83</v>
      </c>
      <c r="CD6" s="36">
        <f t="shared" si="9"/>
        <v>58.43</v>
      </c>
      <c r="CE6" s="36">
        <f t="shared" si="9"/>
        <v>59.42</v>
      </c>
      <c r="CF6" s="36">
        <f t="shared" si="9"/>
        <v>73.03</v>
      </c>
      <c r="CG6" s="36">
        <f t="shared" si="9"/>
        <v>73.86</v>
      </c>
      <c r="CH6" s="36">
        <f t="shared" si="9"/>
        <v>73.849999999999994</v>
      </c>
      <c r="CI6" s="36">
        <f t="shared" si="9"/>
        <v>73.180000000000007</v>
      </c>
      <c r="CJ6" s="36">
        <f t="shared" si="9"/>
        <v>73.05</v>
      </c>
      <c r="CK6" s="35" t="str">
        <f>IF(CK7="","",IF(CK7="-","【-】","【"&amp;SUBSTITUTE(TEXT(CK7,"#,##0.00"),"-","△")&amp;"】"))</f>
        <v>【73.05】</v>
      </c>
      <c r="CL6" s="36">
        <f>IF(CL7="",NA(),CL7)</f>
        <v>64.88</v>
      </c>
      <c r="CM6" s="36">
        <f t="shared" ref="CM6:CU6" si="10">IF(CM7="",NA(),CM7)</f>
        <v>65.16</v>
      </c>
      <c r="CN6" s="36">
        <f t="shared" si="10"/>
        <v>65.510000000000005</v>
      </c>
      <c r="CO6" s="36">
        <f t="shared" si="10"/>
        <v>65.41</v>
      </c>
      <c r="CP6" s="36">
        <f t="shared" si="10"/>
        <v>65.44</v>
      </c>
      <c r="CQ6" s="36">
        <f t="shared" si="10"/>
        <v>62.19</v>
      </c>
      <c r="CR6" s="36">
        <f t="shared" si="10"/>
        <v>61.77</v>
      </c>
      <c r="CS6" s="36">
        <f t="shared" si="10"/>
        <v>61.69</v>
      </c>
      <c r="CT6" s="36">
        <f t="shared" si="10"/>
        <v>62.26</v>
      </c>
      <c r="CU6" s="36">
        <f t="shared" si="10"/>
        <v>62.22</v>
      </c>
      <c r="CV6" s="35" t="str">
        <f>IF(CV7="","",IF(CV7="-","【-】","【"&amp;SUBSTITUTE(TEXT(CV7,"#,##0.00"),"-","△")&amp;"】"))</f>
        <v>【62.22】</v>
      </c>
      <c r="CW6" s="36">
        <f>IF(CW7="",NA(),CW7)</f>
        <v>99.8</v>
      </c>
      <c r="CX6" s="36">
        <f t="shared" ref="CX6:DF6" si="11">IF(CX7="",NA(),CX7)</f>
        <v>99.81</v>
      </c>
      <c r="CY6" s="36">
        <f t="shared" si="11"/>
        <v>99.81</v>
      </c>
      <c r="CZ6" s="36">
        <f t="shared" si="11"/>
        <v>99.81</v>
      </c>
      <c r="DA6" s="36">
        <f t="shared" si="11"/>
        <v>99.79</v>
      </c>
      <c r="DB6" s="36">
        <f t="shared" si="11"/>
        <v>100.05</v>
      </c>
      <c r="DC6" s="36">
        <f t="shared" si="11"/>
        <v>100.08</v>
      </c>
      <c r="DD6" s="36">
        <f t="shared" si="11"/>
        <v>100</v>
      </c>
      <c r="DE6" s="36">
        <f t="shared" si="11"/>
        <v>100.16</v>
      </c>
      <c r="DF6" s="36">
        <f t="shared" si="11"/>
        <v>100.28</v>
      </c>
      <c r="DG6" s="35" t="str">
        <f>IF(DG7="","",IF(DG7="-","【-】","【"&amp;SUBSTITUTE(TEXT(DG7,"#,##0.00"),"-","△")&amp;"】"))</f>
        <v>【100.28】</v>
      </c>
      <c r="DH6" s="36">
        <f>IF(DH7="",NA(),DH7)</f>
        <v>56.13</v>
      </c>
      <c r="DI6" s="36">
        <f t="shared" ref="DI6:DQ6" si="12">IF(DI7="",NA(),DI7)</f>
        <v>57.21</v>
      </c>
      <c r="DJ6" s="36">
        <f t="shared" si="12"/>
        <v>59.11</v>
      </c>
      <c r="DK6" s="36">
        <f t="shared" si="12"/>
        <v>60.52</v>
      </c>
      <c r="DL6" s="36">
        <f t="shared" si="12"/>
        <v>61.65</v>
      </c>
      <c r="DM6" s="36">
        <f t="shared" si="12"/>
        <v>54.73</v>
      </c>
      <c r="DN6" s="36">
        <f t="shared" si="12"/>
        <v>55.77</v>
      </c>
      <c r="DO6" s="36">
        <f t="shared" si="12"/>
        <v>56.48</v>
      </c>
      <c r="DP6" s="36">
        <f t="shared" si="12"/>
        <v>57.5</v>
      </c>
      <c r="DQ6" s="36">
        <f t="shared" si="12"/>
        <v>58.52</v>
      </c>
      <c r="DR6" s="35" t="str">
        <f>IF(DR7="","",IF(DR7="-","【-】","【"&amp;SUBSTITUTE(TEXT(DR7,"#,##0.00"),"-","△")&amp;"】"))</f>
        <v>【58.52】</v>
      </c>
      <c r="DS6" s="36">
        <f>IF(DS7="",NA(),DS7)</f>
        <v>28.03</v>
      </c>
      <c r="DT6" s="36">
        <f t="shared" ref="DT6:EB6" si="13">IF(DT7="",NA(),DT7)</f>
        <v>29.27</v>
      </c>
      <c r="DU6" s="36">
        <f t="shared" si="13"/>
        <v>29.37</v>
      </c>
      <c r="DV6" s="36">
        <f t="shared" si="13"/>
        <v>32.4</v>
      </c>
      <c r="DW6" s="36">
        <f t="shared" si="13"/>
        <v>35.130000000000003</v>
      </c>
      <c r="DX6" s="36">
        <f t="shared" si="13"/>
        <v>22.46</v>
      </c>
      <c r="DY6" s="36">
        <f t="shared" si="13"/>
        <v>25.84</v>
      </c>
      <c r="DZ6" s="36">
        <f t="shared" si="13"/>
        <v>27.61</v>
      </c>
      <c r="EA6" s="36">
        <f t="shared" si="13"/>
        <v>30.3</v>
      </c>
      <c r="EB6" s="36">
        <f t="shared" si="13"/>
        <v>31.74</v>
      </c>
      <c r="EC6" s="35" t="str">
        <f>IF(EC7="","",IF(EC7="-","【-】","【"&amp;SUBSTITUTE(TEXT(EC7,"#,##0.00"),"-","△")&amp;"】"))</f>
        <v>【31.74】</v>
      </c>
      <c r="ED6" s="36">
        <f>IF(ED7="",NA(),ED7)</f>
        <v>0.23</v>
      </c>
      <c r="EE6" s="36">
        <f t="shared" ref="EE6:EM6" si="14">IF(EE7="",NA(),EE7)</f>
        <v>0.01</v>
      </c>
      <c r="EF6" s="35">
        <f t="shared" si="14"/>
        <v>0</v>
      </c>
      <c r="EG6" s="36">
        <f t="shared" si="14"/>
        <v>0.04</v>
      </c>
      <c r="EH6" s="36">
        <f t="shared" si="14"/>
        <v>0.01</v>
      </c>
      <c r="EI6" s="36">
        <f t="shared" si="14"/>
        <v>0.27</v>
      </c>
      <c r="EJ6" s="36">
        <f t="shared" si="14"/>
        <v>0.24</v>
      </c>
      <c r="EK6" s="36">
        <f t="shared" si="14"/>
        <v>0.2</v>
      </c>
      <c r="EL6" s="36">
        <f t="shared" si="14"/>
        <v>0.32</v>
      </c>
      <c r="EM6" s="36">
        <f t="shared" si="14"/>
        <v>0.28000000000000003</v>
      </c>
      <c r="EN6" s="35" t="str">
        <f>IF(EN7="","",IF(EN7="-","【-】","【"&amp;SUBSTITUTE(TEXT(EN7,"#,##0.00"),"-","△")&amp;"】"))</f>
        <v>【0.28】</v>
      </c>
    </row>
    <row r="7" spans="1:144" s="37" customFormat="1" x14ac:dyDescent="0.15">
      <c r="A7" s="29"/>
      <c r="B7" s="38">
        <v>2021</v>
      </c>
      <c r="C7" s="38">
        <v>110001</v>
      </c>
      <c r="D7" s="38">
        <v>46</v>
      </c>
      <c r="E7" s="38">
        <v>1</v>
      </c>
      <c r="F7" s="38">
        <v>0</v>
      </c>
      <c r="G7" s="38">
        <v>2</v>
      </c>
      <c r="H7" s="38" t="s">
        <v>92</v>
      </c>
      <c r="I7" s="38" t="s">
        <v>93</v>
      </c>
      <c r="J7" s="38" t="s">
        <v>94</v>
      </c>
      <c r="K7" s="38" t="s">
        <v>95</v>
      </c>
      <c r="L7" s="38" t="s">
        <v>96</v>
      </c>
      <c r="M7" s="38" t="s">
        <v>97</v>
      </c>
      <c r="N7" s="39" t="s">
        <v>98</v>
      </c>
      <c r="O7" s="39">
        <v>71.650000000000006</v>
      </c>
      <c r="P7" s="39">
        <v>99.75</v>
      </c>
      <c r="Q7" s="39">
        <v>0</v>
      </c>
      <c r="R7" s="39">
        <v>7385848</v>
      </c>
      <c r="S7" s="39">
        <v>3797.75</v>
      </c>
      <c r="T7" s="39">
        <v>1944.8</v>
      </c>
      <c r="U7" s="39">
        <v>7272461</v>
      </c>
      <c r="V7" s="39">
        <v>2784.77</v>
      </c>
      <c r="W7" s="39">
        <v>2611.5100000000002</v>
      </c>
      <c r="X7" s="39">
        <v>110.55</v>
      </c>
      <c r="Y7" s="39">
        <v>108.66</v>
      </c>
      <c r="Z7" s="39">
        <v>107.47</v>
      </c>
      <c r="AA7" s="39">
        <v>106.17</v>
      </c>
      <c r="AB7" s="39">
        <v>104.62</v>
      </c>
      <c r="AC7" s="39">
        <v>114.26</v>
      </c>
      <c r="AD7" s="39">
        <v>112.98</v>
      </c>
      <c r="AE7" s="39">
        <v>112.91</v>
      </c>
      <c r="AF7" s="39">
        <v>111.13</v>
      </c>
      <c r="AG7" s="39">
        <v>112.49</v>
      </c>
      <c r="AH7" s="39">
        <v>112.49</v>
      </c>
      <c r="AI7" s="39">
        <v>0</v>
      </c>
      <c r="AJ7" s="39">
        <v>0</v>
      </c>
      <c r="AK7" s="39">
        <v>0</v>
      </c>
      <c r="AL7" s="39">
        <v>0</v>
      </c>
      <c r="AM7" s="39">
        <v>0</v>
      </c>
      <c r="AN7" s="39">
        <v>10.58</v>
      </c>
      <c r="AO7" s="39">
        <v>10.49</v>
      </c>
      <c r="AP7" s="39">
        <v>9.92</v>
      </c>
      <c r="AQ7" s="39">
        <v>12.29</v>
      </c>
      <c r="AR7" s="39">
        <v>8.77</v>
      </c>
      <c r="AS7" s="39">
        <v>8.77</v>
      </c>
      <c r="AT7" s="39">
        <v>241.6</v>
      </c>
      <c r="AU7" s="39">
        <v>307.52999999999997</v>
      </c>
      <c r="AV7" s="39">
        <v>328.96</v>
      </c>
      <c r="AW7" s="39">
        <v>342.86</v>
      </c>
      <c r="AX7" s="39">
        <v>381.27</v>
      </c>
      <c r="AY7" s="39">
        <v>243.44</v>
      </c>
      <c r="AZ7" s="39">
        <v>258.49</v>
      </c>
      <c r="BA7" s="39">
        <v>271.10000000000002</v>
      </c>
      <c r="BB7" s="39">
        <v>284.45</v>
      </c>
      <c r="BC7" s="39">
        <v>309.23</v>
      </c>
      <c r="BD7" s="39">
        <v>309.23</v>
      </c>
      <c r="BE7" s="39">
        <v>338.79</v>
      </c>
      <c r="BF7" s="39">
        <v>328.7</v>
      </c>
      <c r="BG7" s="39">
        <v>308.94</v>
      </c>
      <c r="BH7" s="39">
        <v>291.44</v>
      </c>
      <c r="BI7" s="39">
        <v>274.95999999999998</v>
      </c>
      <c r="BJ7" s="39">
        <v>303.26</v>
      </c>
      <c r="BK7" s="39">
        <v>290.31</v>
      </c>
      <c r="BL7" s="39">
        <v>272.95999999999998</v>
      </c>
      <c r="BM7" s="39">
        <v>260.95999999999998</v>
      </c>
      <c r="BN7" s="39">
        <v>240.07</v>
      </c>
      <c r="BO7" s="39">
        <v>240.07</v>
      </c>
      <c r="BP7" s="39">
        <v>109.96</v>
      </c>
      <c r="BQ7" s="39">
        <v>107.99</v>
      </c>
      <c r="BR7" s="39">
        <v>106.83</v>
      </c>
      <c r="BS7" s="39">
        <v>105.73</v>
      </c>
      <c r="BT7" s="39">
        <v>103.98</v>
      </c>
      <c r="BU7" s="39">
        <v>114.14</v>
      </c>
      <c r="BV7" s="39">
        <v>112.83</v>
      </c>
      <c r="BW7" s="39">
        <v>112.84</v>
      </c>
      <c r="BX7" s="39">
        <v>110.77</v>
      </c>
      <c r="BY7" s="39">
        <v>112.35</v>
      </c>
      <c r="BZ7" s="39">
        <v>112.35</v>
      </c>
      <c r="CA7" s="39">
        <v>56.19</v>
      </c>
      <c r="CB7" s="39">
        <v>57.21</v>
      </c>
      <c r="CC7" s="39">
        <v>57.83</v>
      </c>
      <c r="CD7" s="39">
        <v>58.43</v>
      </c>
      <c r="CE7" s="39">
        <v>59.42</v>
      </c>
      <c r="CF7" s="39">
        <v>73.03</v>
      </c>
      <c r="CG7" s="39">
        <v>73.86</v>
      </c>
      <c r="CH7" s="39">
        <v>73.849999999999994</v>
      </c>
      <c r="CI7" s="39">
        <v>73.180000000000007</v>
      </c>
      <c r="CJ7" s="39">
        <v>73.05</v>
      </c>
      <c r="CK7" s="39">
        <v>73.05</v>
      </c>
      <c r="CL7" s="39">
        <v>64.88</v>
      </c>
      <c r="CM7" s="39">
        <v>65.16</v>
      </c>
      <c r="CN7" s="39">
        <v>65.510000000000005</v>
      </c>
      <c r="CO7" s="39">
        <v>65.41</v>
      </c>
      <c r="CP7" s="39">
        <v>65.44</v>
      </c>
      <c r="CQ7" s="39">
        <v>62.19</v>
      </c>
      <c r="CR7" s="39">
        <v>61.77</v>
      </c>
      <c r="CS7" s="39">
        <v>61.69</v>
      </c>
      <c r="CT7" s="39">
        <v>62.26</v>
      </c>
      <c r="CU7" s="39">
        <v>62.22</v>
      </c>
      <c r="CV7" s="39">
        <v>62.22</v>
      </c>
      <c r="CW7" s="39">
        <v>99.8</v>
      </c>
      <c r="CX7" s="39">
        <v>99.81</v>
      </c>
      <c r="CY7" s="39">
        <v>99.81</v>
      </c>
      <c r="CZ7" s="39">
        <v>99.81</v>
      </c>
      <c r="DA7" s="39">
        <v>99.79</v>
      </c>
      <c r="DB7" s="39">
        <v>100.05</v>
      </c>
      <c r="DC7" s="39">
        <v>100.08</v>
      </c>
      <c r="DD7" s="39">
        <v>100</v>
      </c>
      <c r="DE7" s="39">
        <v>100.16</v>
      </c>
      <c r="DF7" s="39">
        <v>100.28</v>
      </c>
      <c r="DG7" s="39">
        <v>100.28</v>
      </c>
      <c r="DH7" s="39">
        <v>56.13</v>
      </c>
      <c r="DI7" s="39">
        <v>57.21</v>
      </c>
      <c r="DJ7" s="39">
        <v>59.11</v>
      </c>
      <c r="DK7" s="39">
        <v>60.52</v>
      </c>
      <c r="DL7" s="39">
        <v>61.65</v>
      </c>
      <c r="DM7" s="39">
        <v>54.73</v>
      </c>
      <c r="DN7" s="39">
        <v>55.77</v>
      </c>
      <c r="DO7" s="39">
        <v>56.48</v>
      </c>
      <c r="DP7" s="39">
        <v>57.5</v>
      </c>
      <c r="DQ7" s="39">
        <v>58.52</v>
      </c>
      <c r="DR7" s="39">
        <v>58.52</v>
      </c>
      <c r="DS7" s="39">
        <v>28.03</v>
      </c>
      <c r="DT7" s="39">
        <v>29.27</v>
      </c>
      <c r="DU7" s="39">
        <v>29.37</v>
      </c>
      <c r="DV7" s="39">
        <v>32.4</v>
      </c>
      <c r="DW7" s="39">
        <v>35.130000000000003</v>
      </c>
      <c r="DX7" s="39">
        <v>22.46</v>
      </c>
      <c r="DY7" s="39">
        <v>25.84</v>
      </c>
      <c r="DZ7" s="39">
        <v>27.61</v>
      </c>
      <c r="EA7" s="39">
        <v>30.3</v>
      </c>
      <c r="EB7" s="39">
        <v>31.74</v>
      </c>
      <c r="EC7" s="39">
        <v>31.74</v>
      </c>
      <c r="ED7" s="39">
        <v>0.23</v>
      </c>
      <c r="EE7" s="39">
        <v>0.01</v>
      </c>
      <c r="EF7" s="39">
        <v>0</v>
      </c>
      <c r="EG7" s="39">
        <v>0.04</v>
      </c>
      <c r="EH7" s="39">
        <v>0.01</v>
      </c>
      <c r="EI7" s="39">
        <v>0.27</v>
      </c>
      <c r="EJ7" s="39">
        <v>0.24</v>
      </c>
      <c r="EK7" s="39">
        <v>0.2</v>
      </c>
      <c r="EL7" s="39">
        <v>0.32</v>
      </c>
      <c r="EM7" s="39">
        <v>0.28000000000000003</v>
      </c>
      <c r="EN7" s="39">
        <v>0.28000000000000003</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C10" si="15">DATEVALUE($B7+12-B11&amp;"/1/"&amp;B12)</f>
        <v>47119</v>
      </c>
      <c r="C10" s="43">
        <f t="shared" si="15"/>
        <v>47484</v>
      </c>
      <c r="D10" s="44">
        <f>DATEVALUE($B7+12-D11&amp;"/1/"&amp;D12)</f>
        <v>47849</v>
      </c>
      <c r="E10" s="44">
        <f>DATEVALUE($B7+12-E11&amp;"/1/"&amp;E12)</f>
        <v>48215</v>
      </c>
      <c r="F10" s="44">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2023-01-18T16:30:13Z</cp:lastPrinted>
  <dcterms:created xsi:type="dcterms:W3CDTF">2022-12-01T00:55:29Z</dcterms:created>
  <dcterms:modified xsi:type="dcterms:W3CDTF">2023-03-01T04:52:39Z</dcterms:modified>
  <cp:category/>
  <cp:contentStatus/>
</cp:coreProperties>
</file>