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4\Box\【02_課所共有】01_07_市町村課\R04年度\07　財政担当\37_調査統計（財政）\37_01_地方財政状況調査(決算統計）\37_01_090_市町村税財政資料集\02HP\03税政分\新しいフォルダー\"/>
    </mc:Choice>
  </mc:AlternateContent>
  <xr:revisionPtr revIDLastSave="0" documentId="13_ncr:1_{CFF556FF-2AAE-456F-9542-5362B93EA0A5}" xr6:coauthVersionLast="36" xr6:coauthVersionMax="36" xr10:uidLastSave="{00000000-0000-0000-0000-000000000000}"/>
  <bookViews>
    <workbookView xWindow="170" yWindow="170" windowWidth="15030" windowHeight="7620" xr2:uid="{00000000-000D-0000-FFFF-FFFF00000000}"/>
  </bookViews>
  <sheets>
    <sheet name="(3)　換価処分の推移（件数・金額）" sheetId="1" r:id="rId1"/>
  </sheets>
  <definedNames>
    <definedName name="_xlnm.Print_Area" localSheetId="0">'(3)　換価処分の推移（件数・金額）'!$A$1:$I$38</definedName>
  </definedNames>
  <calcPr calcId="191029"/>
</workbook>
</file>

<file path=xl/calcChain.xml><?xml version="1.0" encoding="utf-8"?>
<calcChain xmlns="http://schemas.openxmlformats.org/spreadsheetml/2006/main">
  <c r="F33" i="1" l="1"/>
  <c r="D33" i="1"/>
  <c r="B33" i="1"/>
  <c r="F32" i="1"/>
  <c r="D32" i="1"/>
  <c r="B32" i="1"/>
  <c r="H31" i="1"/>
  <c r="H33" i="1" s="1"/>
  <c r="E31" i="1"/>
  <c r="C31" i="1"/>
  <c r="G31" i="1" s="1"/>
  <c r="F30" i="1"/>
  <c r="D30" i="1"/>
  <c r="B30" i="1"/>
  <c r="H29" i="1"/>
  <c r="H30" i="1" s="1"/>
  <c r="E29" i="1"/>
  <c r="C29" i="1"/>
  <c r="G29" i="1" s="1"/>
  <c r="F28" i="1"/>
  <c r="D28" i="1"/>
  <c r="B28" i="1"/>
  <c r="H27" i="1"/>
  <c r="H28" i="1" s="1"/>
  <c r="E27" i="1"/>
  <c r="C27" i="1"/>
  <c r="G27" i="1" s="1"/>
  <c r="F26" i="1"/>
  <c r="D26" i="1"/>
  <c r="B26" i="1"/>
  <c r="H25" i="1"/>
  <c r="H26" i="1" s="1"/>
  <c r="E25" i="1"/>
  <c r="C25" i="1"/>
  <c r="G25" i="1" s="1"/>
  <c r="F24" i="1"/>
  <c r="D24" i="1"/>
  <c r="B24" i="1"/>
  <c r="H23" i="1"/>
  <c r="H24" i="1" s="1"/>
  <c r="E23" i="1"/>
  <c r="C23" i="1"/>
  <c r="G23" i="1" s="1"/>
  <c r="F17" i="1"/>
  <c r="D17" i="1"/>
  <c r="B17" i="1"/>
  <c r="F16" i="1"/>
  <c r="D16" i="1"/>
  <c r="B16" i="1"/>
  <c r="H15" i="1"/>
  <c r="H17" i="1" s="1"/>
  <c r="E15" i="1"/>
  <c r="C15" i="1"/>
  <c r="G15" i="1" s="1"/>
  <c r="F14" i="1"/>
  <c r="D14" i="1"/>
  <c r="B14" i="1"/>
  <c r="H13" i="1"/>
  <c r="H14" i="1" s="1"/>
  <c r="E13" i="1"/>
  <c r="C13" i="1"/>
  <c r="G13" i="1" s="1"/>
  <c r="F12" i="1"/>
  <c r="D12" i="1"/>
  <c r="B12" i="1"/>
  <c r="H11" i="1"/>
  <c r="H12" i="1" s="1"/>
  <c r="E11" i="1"/>
  <c r="C11" i="1"/>
  <c r="G11" i="1" s="1"/>
  <c r="F10" i="1"/>
  <c r="D10" i="1"/>
  <c r="B10" i="1"/>
  <c r="H9" i="1"/>
  <c r="H10" i="1" s="1"/>
  <c r="E9" i="1"/>
  <c r="C9" i="1"/>
  <c r="G9" i="1" s="1"/>
  <c r="F8" i="1"/>
  <c r="D8" i="1"/>
  <c r="B8" i="1"/>
  <c r="H7" i="1"/>
  <c r="H8" i="1" s="1"/>
  <c r="E7" i="1"/>
  <c r="C7" i="1"/>
  <c r="G7" i="1" s="1"/>
  <c r="H32" i="1" l="1"/>
  <c r="H16" i="1"/>
</calcChain>
</file>

<file path=xl/sharedStrings.xml><?xml version="1.0" encoding="utf-8"?>
<sst xmlns="http://schemas.openxmlformats.org/spreadsheetml/2006/main" count="42" uniqueCount="22">
  <si>
    <t>債権</t>
    <rPh sb="0" eb="2">
      <t>サイケン</t>
    </rPh>
    <phoneticPr fontId="2"/>
  </si>
  <si>
    <t>不動産</t>
    <rPh sb="0" eb="3">
      <t>フドウサン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</si>
  <si>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</si>
  <si>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</si>
  <si>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</si>
  <si>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</si>
  <si>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　件数</t>
    <rPh sb="1" eb="2">
      <t>ケン</t>
    </rPh>
    <rPh sb="2" eb="3">
      <t>スウ</t>
    </rPh>
    <phoneticPr fontId="2"/>
  </si>
  <si>
    <t>財産名</t>
    <rPh sb="0" eb="2">
      <t>ザイサン</t>
    </rPh>
    <rPh sb="2" eb="3">
      <t>メイ</t>
    </rPh>
    <phoneticPr fontId="2"/>
  </si>
  <si>
    <t>　金額</t>
    <rPh sb="1" eb="3">
      <t>キンガク</t>
    </rPh>
    <phoneticPr fontId="2"/>
  </si>
  <si>
    <t>　「件数」は換価に係る差押処分調書の件数、「金額」は売却や取立により換価配当された金額</t>
    <rPh sb="2" eb="3">
      <t>ケン</t>
    </rPh>
    <rPh sb="3" eb="4">
      <t>スウ</t>
    </rPh>
    <rPh sb="6" eb="8">
      <t>カンカ</t>
    </rPh>
    <rPh sb="9" eb="10">
      <t>カカ</t>
    </rPh>
    <rPh sb="11" eb="13">
      <t>サシオサ</t>
    </rPh>
    <rPh sb="13" eb="15">
      <t>ショブン</t>
    </rPh>
    <rPh sb="15" eb="17">
      <t>チョウショ</t>
    </rPh>
    <rPh sb="18" eb="19">
      <t>ケン</t>
    </rPh>
    <rPh sb="19" eb="20">
      <t>スウ</t>
    </rPh>
    <rPh sb="22" eb="24">
      <t>キンガク</t>
    </rPh>
    <rPh sb="26" eb="28">
      <t>バイキャク</t>
    </rPh>
    <rPh sb="29" eb="31">
      <t>トリタテ</t>
    </rPh>
    <rPh sb="34" eb="36">
      <t>カンカ</t>
    </rPh>
    <rPh sb="36" eb="38">
      <t>ハイトウ</t>
    </rPh>
    <rPh sb="41" eb="43">
      <t>キンガク</t>
    </rPh>
    <phoneticPr fontId="2"/>
  </si>
  <si>
    <t>（単位：千円）</t>
    <rPh sb="1" eb="3">
      <t>タンイ</t>
    </rPh>
    <rPh sb="4" eb="6">
      <t>センエン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</si>
  <si>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</si>
  <si>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</si>
  <si>
    <t>　資料　「徴収取組状況調」</t>
    <rPh sb="1" eb="3">
      <t>シリョウ</t>
    </rPh>
    <rPh sb="5" eb="7">
      <t>チョウシュウ</t>
    </rPh>
    <rPh sb="7" eb="9">
      <t>トリクミ</t>
    </rPh>
    <rPh sb="9" eb="11">
      <t>ジョウキョウ</t>
    </rPh>
    <rPh sb="11" eb="12">
      <t>シラベ</t>
    </rPh>
    <phoneticPr fontId="2"/>
  </si>
  <si>
    <t>　    (3) 換価処分の推移（件数・金額）</t>
    <rPh sb="9" eb="11">
      <t>カンカ</t>
    </rPh>
    <rPh sb="11" eb="13">
      <t>ショブン</t>
    </rPh>
    <rPh sb="14" eb="16">
      <t>スイイ</t>
    </rPh>
    <rPh sb="17" eb="19">
      <t>ケンスウ</t>
    </rPh>
    <rPh sb="20" eb="22">
      <t>キンガク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</si>
  <si>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</si>
  <si>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</si>
  <si>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元年度</t>
    <rPh sb="0" eb="1">
      <t>モト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</si>
  <si>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</si>
  <si>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</si>
  <si>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伸長率
３/２(%)</t>
    <rPh sb="0" eb="2">
      <t>シンチョウ</t>
    </rPh>
    <rPh sb="2" eb="3">
      <t>リツ</t>
    </rPh>
    <phoneticPr fontId="2"/>
  </si>
  <si>
    <t>　下段の数値は、平成29年度を100とした場合の割合である。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</si>
</sst>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6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2" applyFont="1">
      <alignment vertical="center"/>
    </xf>
    <xf numFmtId="38" fontId="4" fillId="0" borderId="0" xfId="1" applyFont="1" applyBorder="1" applyAlignment="1">
      <alignment horizontal="left" vertical="center"/>
    </xf>
    <xf numFmtId="176" fontId="4" fillId="0" borderId="0" xfId="1" applyNumberFormat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3" xfId="1" applyNumberFormat="1" applyFont="1" applyBorder="1">
      <alignment vertical="center"/>
    </xf>
    <xf numFmtId="38" fontId="4" fillId="0" borderId="26" xfId="1" applyFont="1" applyBorder="1" applyAlignment="1">
      <alignment horizontal="center" vertical="center" wrapText="1"/>
    </xf>
    <xf numFmtId="176" fontId="4" fillId="0" borderId="15" xfId="1" applyNumberFormat="1" applyFont="1" applyBorder="1">
      <alignment vertical="center"/>
    </xf>
    <xf numFmtId="38" fontId="4" fillId="0" borderId="16" xfId="1" applyFont="1" applyBorder="1">
      <alignment vertical="center"/>
    </xf>
    <xf numFmtId="176" fontId="4" fillId="0" borderId="17" xfId="1" applyNumberFormat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8" fontId="4" fillId="0" borderId="19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20表_第20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85" name="Line 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581025"/>
          <a:ext cx="74295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180975</xdr:rowOff>
    </xdr:from>
    <xdr:to>
      <xdr:col>1</xdr:col>
      <xdr:colOff>0</xdr:colOff>
      <xdr:row>22</xdr:row>
      <xdr:rowOff>0</xdr:rowOff>
    </xdr:to>
    <xdr:sp macro="" textlink="">
      <xdr:nvSpPr>
        <xdr:cNvPr id="1086" name="Line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ShapeType="1"/>
        </xdr:cNvSpPr>
      </xdr:nvSpPr>
      <xdr:spPr bwMode="auto">
        <a:xfrm flipH="1" flipV="1">
          <a:off x="0" y="3800475"/>
          <a:ext cx="76200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156E8D80-5E58-480C-9235-6CCF29A6020E}"/>
            </a:ext>
          </a:extLst>
        </xdr:cNvPr>
        <xdr:cNvSpPr>
          <a:spLocks noChangeShapeType="1"/>
        </xdr:cNvSpPr>
      </xdr:nvSpPr>
      <xdr:spPr bwMode="auto">
        <a:xfrm flipH="1" flipV="1">
          <a:off x="19050" y="581025"/>
          <a:ext cx="74295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180975</xdr:rowOff>
    </xdr:from>
    <xdr:to>
      <xdr:col>1</xdr:col>
      <xdr:colOff>0</xdr:colOff>
      <xdr:row>22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E1CB0963-88A5-4E6F-BABB-D01315BB1F9A}"/>
            </a:ext>
          </a:extLst>
        </xdr:cNvPr>
        <xdr:cNvSpPr>
          <a:spLocks noChangeShapeType="1"/>
        </xdr:cNvSpPr>
      </xdr:nvSpPr>
      <xdr:spPr bwMode="auto">
        <a:xfrm flipH="1" flipV="1">
          <a:off x="0" y="3800475"/>
          <a:ext cx="76200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view="pageBreakPreview" zoomScaleNormal="100" zoomScaleSheetLayoutView="100" workbookViewId="0">
      <selection activeCell="B2" sqref="B2"/>
    </sheetView>
  </sheetViews>
  <sheetFormatPr defaultColWidth="9.33203125" defaultRowHeight="12"/>
  <cols>
    <col min="1" max="1" width="13.33203125" style="3" customWidth="1"/>
    <col min="2" max="2" width="15" style="2" customWidth="1"/>
    <col min="3" max="3" width="9.44140625" style="2" customWidth="1"/>
    <col min="4" max="4" width="15" style="2" customWidth="1"/>
    <col min="5" max="5" width="9.44140625" style="2" customWidth="1"/>
    <col min="6" max="6" width="15" style="2" customWidth="1"/>
    <col min="7" max="7" width="9.44140625" style="2" customWidth="1"/>
    <col min="8" max="8" width="15" style="2" customWidth="1"/>
    <col min="9" max="9" width="9.44140625" style="2" customWidth="1"/>
    <col min="10" max="10" width="8.77734375" style="2" customWidth="1"/>
    <col min="11" max="11" width="11.33203125" style="2" customWidth="1"/>
    <col min="12" max="12" width="8.77734375" style="2" customWidth="1"/>
    <col min="13" max="13" width="11.33203125" style="2" customWidth="1"/>
    <col min="14" max="16384" width="9.33203125" style="3"/>
  </cols>
  <sheetData>
    <row r="1" spans="1:13" ht="15" customHeight="1">
      <c r="A1" s="1" t="s">
        <v>14</v>
      </c>
    </row>
    <row r="2" spans="1:13" ht="15" customHeight="1">
      <c r="A2" s="1"/>
    </row>
    <row r="3" spans="1:13" ht="15" customHeight="1" thickBot="1">
      <c r="A3" s="3" t="s">
        <v>6</v>
      </c>
      <c r="H3" s="48" t="s">
        <v>10</v>
      </c>
      <c r="I3" s="48"/>
    </row>
    <row r="4" spans="1:13" ht="15" customHeight="1">
      <c r="A4" s="4" t="s">
        <v>7</v>
      </c>
      <c r="B4" s="40" t="s">
        <v>0</v>
      </c>
      <c r="C4" s="5"/>
      <c r="D4" s="40" t="s">
        <v>1</v>
      </c>
      <c r="E4" s="5"/>
      <c r="F4" s="40" t="s">
        <v>2</v>
      </c>
      <c r="G4" s="6"/>
      <c r="H4" s="43" t="s">
        <v>3</v>
      </c>
      <c r="I4" s="7"/>
    </row>
    <row r="5" spans="1:13" ht="15" customHeight="1">
      <c r="A5" s="8"/>
      <c r="B5" s="41"/>
      <c r="C5" s="46" t="s">
        <v>5</v>
      </c>
      <c r="D5" s="41"/>
      <c r="E5" s="46" t="s">
        <v>5</v>
      </c>
      <c r="F5" s="41"/>
      <c r="G5" s="49" t="s">
        <v>5</v>
      </c>
      <c r="H5" s="44"/>
      <c r="I5" s="38" t="s">
        <v>5</v>
      </c>
    </row>
    <row r="6" spans="1:13" s="11" customFormat="1" ht="15" customHeight="1">
      <c r="A6" s="9" t="s">
        <v>4</v>
      </c>
      <c r="B6" s="42"/>
      <c r="C6" s="47"/>
      <c r="D6" s="42"/>
      <c r="E6" s="47"/>
      <c r="F6" s="42"/>
      <c r="G6" s="50"/>
      <c r="H6" s="45"/>
      <c r="I6" s="39"/>
      <c r="J6" s="10"/>
      <c r="K6" s="10"/>
      <c r="L6" s="10"/>
      <c r="M6" s="10"/>
    </row>
    <row r="7" spans="1:13" s="11" customFormat="1" ht="15" customHeight="1">
      <c r="A7" s="36" t="s">
        <v>15</v>
      </c>
      <c r="B7" s="12">
        <v>42407</v>
      </c>
      <c r="C7" s="13">
        <f>ROUND(B7/H7*100,1)</f>
        <v>99.7</v>
      </c>
      <c r="D7" s="12">
        <v>72</v>
      </c>
      <c r="E7" s="13">
        <f>ROUND(D7/H7*100,1)</f>
        <v>0.2</v>
      </c>
      <c r="F7" s="12">
        <v>61</v>
      </c>
      <c r="G7" s="14">
        <f>100-C7-E7</f>
        <v>9.9999999999997147E-2</v>
      </c>
      <c r="H7" s="15">
        <f>B7+D7+F7</f>
        <v>42540</v>
      </c>
      <c r="I7" s="16">
        <v>100</v>
      </c>
      <c r="J7" s="17"/>
      <c r="K7" s="17"/>
      <c r="L7" s="17"/>
      <c r="M7" s="17"/>
    </row>
    <row r="8" spans="1:13" s="11" customFormat="1" ht="15" customHeight="1">
      <c r="A8" s="37"/>
      <c r="B8" s="27">
        <f>B7/B$7*100</f>
        <v>100</v>
      </c>
      <c r="C8" s="18"/>
      <c r="D8" s="27">
        <f>D7/D$7*100</f>
        <v>100</v>
      </c>
      <c r="E8" s="18"/>
      <c r="F8" s="27">
        <f>F7/F$7*100</f>
        <v>100</v>
      </c>
      <c r="G8" s="19"/>
      <c r="H8" s="28">
        <f>H7/H$7*100</f>
        <v>100</v>
      </c>
      <c r="I8" s="20"/>
      <c r="J8" s="17"/>
      <c r="K8" s="17"/>
      <c r="L8" s="17"/>
      <c r="M8" s="17"/>
    </row>
    <row r="9" spans="1:13" ht="15" customHeight="1">
      <c r="A9" s="36" t="s">
        <v>16</v>
      </c>
      <c r="B9" s="12">
        <v>45208</v>
      </c>
      <c r="C9" s="13">
        <f>ROUND(B9/H9*100,1)</f>
        <v>99.8</v>
      </c>
      <c r="D9" s="12">
        <v>66</v>
      </c>
      <c r="E9" s="13">
        <f>ROUND(D9/H9*100,1)</f>
        <v>0.1</v>
      </c>
      <c r="F9" s="12">
        <v>38</v>
      </c>
      <c r="G9" s="14">
        <f>100-C9-E9</f>
        <v>0.10000000000000284</v>
      </c>
      <c r="H9" s="15">
        <f>B9+D9+F9</f>
        <v>45312</v>
      </c>
      <c r="I9" s="16">
        <v>100</v>
      </c>
      <c r="J9" s="21"/>
      <c r="K9" s="21"/>
      <c r="L9" s="21"/>
      <c r="M9" s="21"/>
    </row>
    <row r="10" spans="1:13" ht="15" customHeight="1">
      <c r="A10" s="37"/>
      <c r="B10" s="27">
        <f>B9/B$7*100</f>
        <v>106.60504162048719</v>
      </c>
      <c r="C10" s="18"/>
      <c r="D10" s="27">
        <f>D9/D$7*100</f>
        <v>91.666666666666657</v>
      </c>
      <c r="E10" s="18"/>
      <c r="F10" s="27">
        <f>F9/F$7*100</f>
        <v>62.295081967213115</v>
      </c>
      <c r="G10" s="19"/>
      <c r="H10" s="28">
        <f>H9/H$7*100</f>
        <v>106.51622002820875</v>
      </c>
      <c r="I10" s="20"/>
      <c r="J10" s="21"/>
      <c r="K10" s="21"/>
      <c r="L10" s="21"/>
      <c r="M10" s="21"/>
    </row>
    <row r="11" spans="1:13" ht="15" customHeight="1">
      <c r="A11" s="36" t="s">
        <v>17</v>
      </c>
      <c r="B11" s="12">
        <v>44468</v>
      </c>
      <c r="C11" s="13">
        <f>ROUND(B11/H11*100,1)</f>
        <v>99.7</v>
      </c>
      <c r="D11" s="12">
        <v>83</v>
      </c>
      <c r="E11" s="13">
        <f>ROUND(D11/H11*100,1)</f>
        <v>0.2</v>
      </c>
      <c r="F11" s="12">
        <v>57</v>
      </c>
      <c r="G11" s="14">
        <f>100-C11-E11</f>
        <v>9.9999999999997147E-2</v>
      </c>
      <c r="H11" s="15">
        <f>B11+D11+F11</f>
        <v>44608</v>
      </c>
      <c r="I11" s="16">
        <v>100</v>
      </c>
      <c r="J11" s="21"/>
      <c r="K11" s="21"/>
      <c r="L11" s="21"/>
      <c r="M11" s="21"/>
    </row>
    <row r="12" spans="1:13" ht="15" customHeight="1">
      <c r="A12" s="37"/>
      <c r="B12" s="27">
        <f>B11/B$7*100</f>
        <v>104.8600466904049</v>
      </c>
      <c r="C12" s="18"/>
      <c r="D12" s="27">
        <f>D11/D$7*100</f>
        <v>115.27777777777777</v>
      </c>
      <c r="E12" s="18"/>
      <c r="F12" s="27">
        <f>F11/F$7*100</f>
        <v>93.442622950819683</v>
      </c>
      <c r="G12" s="19"/>
      <c r="H12" s="28">
        <f>H11/H$7*100</f>
        <v>104.8613070051716</v>
      </c>
      <c r="I12" s="20"/>
      <c r="J12" s="21"/>
      <c r="K12" s="21"/>
      <c r="L12" s="21"/>
      <c r="M12" s="21"/>
    </row>
    <row r="13" spans="1:13" ht="15" customHeight="1">
      <c r="A13" s="36" t="s">
        <v>18</v>
      </c>
      <c r="B13" s="12">
        <v>36188</v>
      </c>
      <c r="C13" s="13">
        <f>ROUND(B13/H13*100,1)</f>
        <v>99.8</v>
      </c>
      <c r="D13" s="12">
        <v>42</v>
      </c>
      <c r="E13" s="13">
        <f>ROUND(D13/H13*100,1)</f>
        <v>0.1</v>
      </c>
      <c r="F13" s="12">
        <v>29</v>
      </c>
      <c r="G13" s="14">
        <f>100-C13-E13</f>
        <v>0.10000000000000284</v>
      </c>
      <c r="H13" s="15">
        <f>B13+D13+F13</f>
        <v>36259</v>
      </c>
      <c r="I13" s="16">
        <v>100</v>
      </c>
    </row>
    <row r="14" spans="1:13" ht="15" customHeight="1">
      <c r="A14" s="37"/>
      <c r="B14" s="27">
        <f>B13/B$7*100</f>
        <v>85.334968283538089</v>
      </c>
      <c r="C14" s="18"/>
      <c r="D14" s="27">
        <f>D13/D$7*100</f>
        <v>58.333333333333336</v>
      </c>
      <c r="E14" s="18"/>
      <c r="F14" s="27">
        <f>F13/F$7*100</f>
        <v>47.540983606557376</v>
      </c>
      <c r="G14" s="19"/>
      <c r="H14" s="28">
        <f>H13/H$7*100</f>
        <v>85.235072872590507</v>
      </c>
      <c r="I14" s="20"/>
    </row>
    <row r="15" spans="1:13" ht="15" customHeight="1">
      <c r="A15" s="36" t="s">
        <v>19</v>
      </c>
      <c r="B15" s="12">
        <v>38121</v>
      </c>
      <c r="C15" s="13">
        <f>ROUND(B15/H15*100,1)</f>
        <v>99.7</v>
      </c>
      <c r="D15" s="12">
        <v>64</v>
      </c>
      <c r="E15" s="13">
        <f>ROUND(D15/H15*100,1)</f>
        <v>0.2</v>
      </c>
      <c r="F15" s="12">
        <v>32</v>
      </c>
      <c r="G15" s="14">
        <f>100-C15-E15</f>
        <v>9.9999999999997147E-2</v>
      </c>
      <c r="H15" s="15">
        <f>B15+D15+F15</f>
        <v>38217</v>
      </c>
      <c r="I15" s="16">
        <v>100</v>
      </c>
    </row>
    <row r="16" spans="1:13" ht="15" customHeight="1">
      <c r="A16" s="37"/>
      <c r="B16" s="27">
        <f>B15/B$7*100</f>
        <v>89.893178013063874</v>
      </c>
      <c r="C16" s="18"/>
      <c r="D16" s="27">
        <f>D15/D$7*100</f>
        <v>88.888888888888886</v>
      </c>
      <c r="E16" s="18"/>
      <c r="F16" s="27">
        <f>F15/F$7*100</f>
        <v>52.459016393442624</v>
      </c>
      <c r="G16" s="19"/>
      <c r="H16" s="28">
        <f>H15/H$7*100</f>
        <v>89.837799717912546</v>
      </c>
      <c r="I16" s="20"/>
    </row>
    <row r="17" spans="1:9" ht="30" customHeight="1" thickBot="1">
      <c r="A17" s="29" t="s">
        <v>20</v>
      </c>
      <c r="B17" s="30">
        <f>B15/B13*100</f>
        <v>105.34154968497845</v>
      </c>
      <c r="C17" s="31"/>
      <c r="D17" s="30">
        <f>D15/D13*100</f>
        <v>152.38095238095238</v>
      </c>
      <c r="E17" s="31"/>
      <c r="F17" s="30">
        <f>F15/F13*100</f>
        <v>110.34482758620689</v>
      </c>
      <c r="G17" s="31"/>
      <c r="H17" s="32">
        <f>H15/H13*100</f>
        <v>105.40003861110345</v>
      </c>
      <c r="I17" s="33"/>
    </row>
    <row r="18" spans="1:9" ht="15" customHeight="1">
      <c r="A18" s="23"/>
      <c r="B18" s="24"/>
      <c r="C18" s="21"/>
      <c r="D18" s="24"/>
      <c r="E18" s="21"/>
      <c r="F18" s="24"/>
      <c r="G18" s="21"/>
      <c r="H18" s="24"/>
      <c r="I18" s="25"/>
    </row>
    <row r="19" spans="1:9" ht="15" customHeight="1" thickBot="1">
      <c r="A19" s="3" t="s">
        <v>8</v>
      </c>
      <c r="H19" s="48" t="s">
        <v>10</v>
      </c>
      <c r="I19" s="48"/>
    </row>
    <row r="20" spans="1:9" ht="15" customHeight="1">
      <c r="A20" s="4" t="s">
        <v>7</v>
      </c>
      <c r="B20" s="40" t="s">
        <v>0</v>
      </c>
      <c r="C20" s="5"/>
      <c r="D20" s="40" t="s">
        <v>1</v>
      </c>
      <c r="E20" s="5"/>
      <c r="F20" s="40" t="s">
        <v>2</v>
      </c>
      <c r="G20" s="6"/>
      <c r="H20" s="43" t="s">
        <v>3</v>
      </c>
      <c r="I20" s="7"/>
    </row>
    <row r="21" spans="1:9" ht="15" customHeight="1">
      <c r="A21" s="8"/>
      <c r="B21" s="41"/>
      <c r="C21" s="46" t="s">
        <v>5</v>
      </c>
      <c r="D21" s="41"/>
      <c r="E21" s="46" t="s">
        <v>5</v>
      </c>
      <c r="F21" s="41"/>
      <c r="G21" s="49" t="s">
        <v>5</v>
      </c>
      <c r="H21" s="44"/>
      <c r="I21" s="38" t="s">
        <v>5</v>
      </c>
    </row>
    <row r="22" spans="1:9" ht="15" customHeight="1">
      <c r="A22" s="9" t="s">
        <v>4</v>
      </c>
      <c r="B22" s="42"/>
      <c r="C22" s="47"/>
      <c r="D22" s="42"/>
      <c r="E22" s="47"/>
      <c r="F22" s="42"/>
      <c r="G22" s="50"/>
      <c r="H22" s="45"/>
      <c r="I22" s="39"/>
    </row>
    <row r="23" spans="1:9" ht="15" customHeight="1">
      <c r="A23" s="36" t="s">
        <v>15</v>
      </c>
      <c r="B23" s="12">
        <v>3866069</v>
      </c>
      <c r="C23" s="13">
        <f>ROUND(B23/H23*100,1)</f>
        <v>91.9</v>
      </c>
      <c r="D23" s="12">
        <v>242491</v>
      </c>
      <c r="E23" s="13">
        <f>ROUND(D23/H23*100,1)</f>
        <v>5.8</v>
      </c>
      <c r="F23" s="26">
        <v>99116</v>
      </c>
      <c r="G23" s="14">
        <f>100-C23-E23</f>
        <v>2.2999999999999945</v>
      </c>
      <c r="H23" s="15">
        <f>B23+D23+F23</f>
        <v>4207676</v>
      </c>
      <c r="I23" s="16">
        <v>100</v>
      </c>
    </row>
    <row r="24" spans="1:9" ht="15" customHeight="1">
      <c r="A24" s="37"/>
      <c r="B24" s="27">
        <f>B23/B$23*100</f>
        <v>100</v>
      </c>
      <c r="C24" s="18"/>
      <c r="D24" s="27">
        <f>D23/D$23*100</f>
        <v>100</v>
      </c>
      <c r="E24" s="18"/>
      <c r="F24" s="27">
        <f>F23/F$23*100</f>
        <v>100</v>
      </c>
      <c r="G24" s="19"/>
      <c r="H24" s="28">
        <f>H23/H$23*100</f>
        <v>100</v>
      </c>
      <c r="I24" s="20"/>
    </row>
    <row r="25" spans="1:9" ht="15" customHeight="1">
      <c r="A25" s="36" t="s">
        <v>16</v>
      </c>
      <c r="B25" s="12">
        <v>4010796</v>
      </c>
      <c r="C25" s="13">
        <f>ROUND(B25/H25*100,1)</f>
        <v>92.3</v>
      </c>
      <c r="D25" s="12">
        <v>325985</v>
      </c>
      <c r="E25" s="13">
        <f>ROUND(D25/H25*100,1)</f>
        <v>7.5</v>
      </c>
      <c r="F25" s="26">
        <v>6409</v>
      </c>
      <c r="G25" s="14">
        <f>100-C25-E25</f>
        <v>0.20000000000000284</v>
      </c>
      <c r="H25" s="15">
        <f>B25+D25+F25</f>
        <v>4343190</v>
      </c>
      <c r="I25" s="16">
        <v>100</v>
      </c>
    </row>
    <row r="26" spans="1:9" ht="15" customHeight="1">
      <c r="A26" s="37"/>
      <c r="B26" s="27">
        <f>B25/B$23*100</f>
        <v>103.74351828692141</v>
      </c>
      <c r="C26" s="18"/>
      <c r="D26" s="27">
        <f>D25/D$23*100</f>
        <v>134.43179334490765</v>
      </c>
      <c r="E26" s="18"/>
      <c r="F26" s="27">
        <f>F25/F$23*100</f>
        <v>6.4661608620202591</v>
      </c>
      <c r="G26" s="19"/>
      <c r="H26" s="28">
        <f>H25/H$23*100</f>
        <v>103.22063771069824</v>
      </c>
      <c r="I26" s="20"/>
    </row>
    <row r="27" spans="1:9" ht="15" customHeight="1">
      <c r="A27" s="36" t="s">
        <v>17</v>
      </c>
      <c r="B27" s="12">
        <v>4086410.8</v>
      </c>
      <c r="C27" s="13">
        <f>ROUND(B27/H27*100,1)</f>
        <v>94.4</v>
      </c>
      <c r="D27" s="12">
        <v>237887</v>
      </c>
      <c r="E27" s="13">
        <f>ROUND(D27/H27*100,1)</f>
        <v>5.5</v>
      </c>
      <c r="F27" s="26">
        <v>5090</v>
      </c>
      <c r="G27" s="14">
        <f>100-C27-E27</f>
        <v>9.9999999999994316E-2</v>
      </c>
      <c r="H27" s="15">
        <f>B27+D27+F27</f>
        <v>4329387.8</v>
      </c>
      <c r="I27" s="16">
        <v>100</v>
      </c>
    </row>
    <row r="28" spans="1:9" ht="15" customHeight="1">
      <c r="A28" s="37"/>
      <c r="B28" s="27">
        <f>B27/B$23*100</f>
        <v>105.69937577420372</v>
      </c>
      <c r="C28" s="18"/>
      <c r="D28" s="27">
        <f>D27/D$23*100</f>
        <v>98.101372834455717</v>
      </c>
      <c r="E28" s="18"/>
      <c r="F28" s="27">
        <f>F27/F$23*100</f>
        <v>5.135396908672667</v>
      </c>
      <c r="G28" s="19"/>
      <c r="H28" s="28">
        <f>H27/H$23*100</f>
        <v>102.89261340464427</v>
      </c>
      <c r="I28" s="20"/>
    </row>
    <row r="29" spans="1:9" ht="15" customHeight="1">
      <c r="A29" s="36" t="s">
        <v>18</v>
      </c>
      <c r="B29" s="12">
        <v>2691499</v>
      </c>
      <c r="C29" s="13">
        <f>ROUND(B29/H29*100,1)</f>
        <v>98.4</v>
      </c>
      <c r="D29" s="12">
        <v>35962</v>
      </c>
      <c r="E29" s="13">
        <f>ROUND(D29/H29*100,1)</f>
        <v>1.3</v>
      </c>
      <c r="F29" s="26">
        <v>8186</v>
      </c>
      <c r="G29" s="14">
        <f>100-C29-E29</f>
        <v>0.29999999999999427</v>
      </c>
      <c r="H29" s="15">
        <f>B29+D29+F29</f>
        <v>2735647</v>
      </c>
      <c r="I29" s="16">
        <v>100</v>
      </c>
    </row>
    <row r="30" spans="1:9" ht="15" customHeight="1">
      <c r="A30" s="37"/>
      <c r="B30" s="27">
        <f>B29/B$23*100</f>
        <v>69.618493617159956</v>
      </c>
      <c r="C30" s="18"/>
      <c r="D30" s="27">
        <f>D29/D$23*100</f>
        <v>14.830241122350932</v>
      </c>
      <c r="E30" s="18"/>
      <c r="F30" s="27">
        <f>F29/F$23*100</f>
        <v>8.2590096452641344</v>
      </c>
      <c r="G30" s="19"/>
      <c r="H30" s="28">
        <f>H29/H$23*100</f>
        <v>65.015628579767068</v>
      </c>
      <c r="I30" s="20"/>
    </row>
    <row r="31" spans="1:9" ht="15" customHeight="1">
      <c r="A31" s="36" t="s">
        <v>19</v>
      </c>
      <c r="B31" s="12">
        <v>2673635</v>
      </c>
      <c r="C31" s="13">
        <f>ROUND(B31/H31*100,1)</f>
        <v>97.1</v>
      </c>
      <c r="D31" s="12">
        <v>74375</v>
      </c>
      <c r="E31" s="13">
        <f>ROUND(D31/H31*100,1)</f>
        <v>2.7</v>
      </c>
      <c r="F31" s="26">
        <v>4588</v>
      </c>
      <c r="G31" s="14">
        <f>100-C31-E31</f>
        <v>0.20000000000000551</v>
      </c>
      <c r="H31" s="15">
        <f>B31+D31+F31</f>
        <v>2752598</v>
      </c>
      <c r="I31" s="16">
        <v>100</v>
      </c>
    </row>
    <row r="32" spans="1:9" ht="15" customHeight="1">
      <c r="A32" s="37"/>
      <c r="B32" s="27">
        <f>B31/B$23*100</f>
        <v>69.156422195258287</v>
      </c>
      <c r="C32" s="18"/>
      <c r="D32" s="27">
        <f>D31/D$23*100</f>
        <v>30.671241406897575</v>
      </c>
      <c r="E32" s="18"/>
      <c r="F32" s="27">
        <f>F31/F$23*100</f>
        <v>4.628919649703378</v>
      </c>
      <c r="G32" s="19"/>
      <c r="H32" s="28">
        <f>H31/H$23*100</f>
        <v>65.418487545143691</v>
      </c>
      <c r="I32" s="20"/>
    </row>
    <row r="33" spans="1:9" ht="30" customHeight="1" thickBot="1">
      <c r="A33" s="29" t="s">
        <v>20</v>
      </c>
      <c r="B33" s="30">
        <f>B31/B29*100</f>
        <v>99.33628063766696</v>
      </c>
      <c r="C33" s="34"/>
      <c r="D33" s="30">
        <f>D31/D29*100</f>
        <v>206.81552750125132</v>
      </c>
      <c r="E33" s="34"/>
      <c r="F33" s="30">
        <f>F31/F29*100</f>
        <v>56.046909357439532</v>
      </c>
      <c r="G33" s="34"/>
      <c r="H33" s="32">
        <f>H31/H29*100</f>
        <v>100.61963403904086</v>
      </c>
      <c r="I33" s="35"/>
    </row>
    <row r="34" spans="1:9" ht="15" customHeight="1">
      <c r="A34" s="3" t="s">
        <v>21</v>
      </c>
    </row>
    <row r="35" spans="1:9" ht="15" customHeight="1">
      <c r="A35" s="3" t="s">
        <v>9</v>
      </c>
    </row>
    <row r="36" spans="1:9" ht="15" customHeight="1">
      <c r="A36" s="3" t="s">
        <v>13</v>
      </c>
    </row>
    <row r="37" spans="1:9">
      <c r="A37" s="22" t="s">
        <v>11</v>
      </c>
    </row>
    <row r="38" spans="1:9">
      <c r="A38" s="3" t="s">
        <v>12</v>
      </c>
    </row>
  </sheetData>
  <mergeCells count="28">
    <mergeCell ref="H3:I3"/>
    <mergeCell ref="H19:I19"/>
    <mergeCell ref="E21:E22"/>
    <mergeCell ref="B20:B22"/>
    <mergeCell ref="D20:D22"/>
    <mergeCell ref="G21:G22"/>
    <mergeCell ref="D4:D6"/>
    <mergeCell ref="G5:G6"/>
    <mergeCell ref="E5:E6"/>
    <mergeCell ref="I5:I6"/>
    <mergeCell ref="H4:H6"/>
    <mergeCell ref="F4:F6"/>
    <mergeCell ref="C5:C6"/>
    <mergeCell ref="B4:B6"/>
    <mergeCell ref="A31:A32"/>
    <mergeCell ref="I21:I22"/>
    <mergeCell ref="F20:F22"/>
    <mergeCell ref="H20:H22"/>
    <mergeCell ref="C21:C22"/>
    <mergeCell ref="A29:A30"/>
    <mergeCell ref="A23:A24"/>
    <mergeCell ref="A25:A26"/>
    <mergeCell ref="A27:A28"/>
    <mergeCell ref="A13:A14"/>
    <mergeCell ref="A15:A16"/>
    <mergeCell ref="A7:A8"/>
    <mergeCell ref="A9:A10"/>
    <mergeCell ref="A11:A12"/>
  </mergeCells>
  <phoneticPr fontId="2"/>
  <pageMargins left="0.59055118110236227" right="0.59055118110236227" top="0.98425196850393704" bottom="0.98425196850393704" header="0.51181102362204722" footer="0.51181102362204722"/>
  <pageSetup paperSize="9" firstPageNumber="341" orientation="portrait" useFirstPageNumber="1" r:id="rId1"/>
  <headerFooter scaleWithDoc="0" alignWithMargins="0">
    <oddHeader>&amp;L&amp;14Ⅱ　市町村税の納税
　３　滞納整理の状況</oddHeader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(3)　換価処分の推移（件数・金額）</vt:lpstr>
      <vt:lpstr>'(3)　換価処分の推移（件数・金額）'!Print_Area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2022-02-03T02:47:53Z</cp:lastPrinted>
  <dcterms:created xsi:type="dcterms:W3CDTF">2009-03-03T04:42:02Z</dcterms:created>
  <dcterms:modified xsi:type="dcterms:W3CDTF">2023-02-27T07:13:46Z</dcterms:modified>
</cp:coreProperties>
</file>