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03A93F35-AD9D-457D-92D1-936B931C796E}" xr6:coauthVersionLast="36" xr6:coauthVersionMax="36" xr10:uidLastSave="{00000000-0000-0000-0000-000000000000}"/>
  <bookViews>
    <workbookView xWindow="170" yWindow="170" windowWidth="15030" windowHeight="7620" xr2:uid="{00000000-000D-0000-FFFF-FFFF00000000}"/>
  </bookViews>
  <sheets>
    <sheet name="第19表　税目別収入未済額・構成比(令和３年度)" sheetId="1" r:id="rId1"/>
  </sheets>
  <definedNames>
    <definedName name="_xlnm.Print_Area" localSheetId="0">'第19表　税目別収入未済額・構成比(令和３年度)'!$A$1:$I$80</definedName>
  </definedNames>
  <calcPr calcId="191029"/>
</workbook>
</file>

<file path=xl/calcChain.xml><?xml version="1.0" encoding="utf-8"?>
<calcChain xmlns="http://schemas.openxmlformats.org/spreadsheetml/2006/main">
  <c r="H76" i="1" l="1"/>
  <c r="C76" i="1" s="1"/>
  <c r="G76" i="1" s="1"/>
  <c r="D76" i="1"/>
  <c r="E76" i="1" s="1"/>
  <c r="F75" i="1"/>
  <c r="E75" i="1"/>
  <c r="C75" i="1"/>
  <c r="G75" i="1" s="1"/>
  <c r="F74" i="1"/>
  <c r="E74" i="1"/>
  <c r="C74" i="1"/>
  <c r="G74" i="1" s="1"/>
  <c r="F73" i="1"/>
  <c r="E73" i="1"/>
  <c r="C73" i="1"/>
  <c r="G73" i="1" s="1"/>
  <c r="F72" i="1"/>
  <c r="E72" i="1"/>
  <c r="C72" i="1"/>
  <c r="G72" i="1" s="1"/>
  <c r="F71" i="1"/>
  <c r="E71" i="1"/>
  <c r="C71" i="1"/>
  <c r="G71" i="1" s="1"/>
  <c r="F70" i="1"/>
  <c r="E70" i="1"/>
  <c r="C70" i="1"/>
  <c r="G70" i="1" s="1"/>
  <c r="F69" i="1"/>
  <c r="E69" i="1"/>
  <c r="C69" i="1"/>
  <c r="G69" i="1" s="1"/>
  <c r="F68" i="1"/>
  <c r="E68" i="1"/>
  <c r="C68" i="1"/>
  <c r="G68" i="1" s="1"/>
  <c r="F67" i="1"/>
  <c r="E67" i="1"/>
  <c r="C67" i="1"/>
  <c r="G67" i="1" s="1"/>
  <c r="F66" i="1"/>
  <c r="E66" i="1"/>
  <c r="C66" i="1"/>
  <c r="G66" i="1" s="1"/>
  <c r="F65" i="1"/>
  <c r="E65" i="1"/>
  <c r="C65" i="1"/>
  <c r="G65" i="1" s="1"/>
  <c r="F64" i="1"/>
  <c r="E64" i="1"/>
  <c r="C64" i="1"/>
  <c r="G64" i="1" s="1"/>
  <c r="F63" i="1"/>
  <c r="E63" i="1"/>
  <c r="C63" i="1"/>
  <c r="G63" i="1" s="1"/>
  <c r="F62" i="1"/>
  <c r="E62" i="1"/>
  <c r="C62" i="1"/>
  <c r="G62" i="1" s="1"/>
  <c r="F61" i="1"/>
  <c r="E61" i="1"/>
  <c r="C61" i="1"/>
  <c r="G61" i="1" s="1"/>
  <c r="F60" i="1"/>
  <c r="E60" i="1"/>
  <c r="C60" i="1"/>
  <c r="G60" i="1" s="1"/>
  <c r="F59" i="1"/>
  <c r="E59" i="1"/>
  <c r="C59" i="1"/>
  <c r="G59" i="1" s="1"/>
  <c r="F58" i="1"/>
  <c r="E58" i="1"/>
  <c r="C58" i="1"/>
  <c r="G58" i="1" s="1"/>
  <c r="F57" i="1"/>
  <c r="E57" i="1"/>
  <c r="C57" i="1"/>
  <c r="G57" i="1" s="1"/>
  <c r="F56" i="1"/>
  <c r="E56" i="1"/>
  <c r="C56" i="1"/>
  <c r="G56" i="1" s="1"/>
  <c r="F55" i="1"/>
  <c r="E55" i="1"/>
  <c r="C55" i="1"/>
  <c r="G55" i="1" s="1"/>
  <c r="F54" i="1"/>
  <c r="E54" i="1"/>
  <c r="C54" i="1"/>
  <c r="G54" i="1" s="1"/>
  <c r="F53" i="1"/>
  <c r="E53" i="1"/>
  <c r="C53" i="1"/>
  <c r="G53" i="1" s="1"/>
  <c r="H45" i="1"/>
  <c r="H77" i="1" s="1"/>
  <c r="E45" i="1"/>
  <c r="D45" i="1"/>
  <c r="D77" i="1" s="1"/>
  <c r="E77" i="1" s="1"/>
  <c r="C45" i="1"/>
  <c r="G45" i="1" s="1"/>
  <c r="B45" i="1"/>
  <c r="B77" i="1" s="1"/>
  <c r="C77" i="1" s="1"/>
  <c r="G77" i="1" s="1"/>
  <c r="F44" i="1"/>
  <c r="E44" i="1"/>
  <c r="G44" i="1" s="1"/>
  <c r="C44" i="1"/>
  <c r="F43" i="1"/>
  <c r="E43" i="1"/>
  <c r="G43" i="1" s="1"/>
  <c r="C43" i="1"/>
  <c r="F42" i="1"/>
  <c r="E42" i="1"/>
  <c r="G42" i="1" s="1"/>
  <c r="C42" i="1"/>
  <c r="F41" i="1"/>
  <c r="E41" i="1"/>
  <c r="G41" i="1" s="1"/>
  <c r="C41" i="1"/>
  <c r="F40" i="1"/>
  <c r="E40" i="1"/>
  <c r="G40" i="1" s="1"/>
  <c r="C40" i="1"/>
  <c r="F39" i="1"/>
  <c r="E39" i="1"/>
  <c r="G39" i="1" s="1"/>
  <c r="C39" i="1"/>
  <c r="F38" i="1"/>
  <c r="E38" i="1"/>
  <c r="G38" i="1" s="1"/>
  <c r="C38" i="1"/>
  <c r="F37" i="1"/>
  <c r="E37" i="1"/>
  <c r="G37" i="1" s="1"/>
  <c r="C37" i="1"/>
  <c r="F36" i="1"/>
  <c r="E36" i="1"/>
  <c r="G36" i="1" s="1"/>
  <c r="C36" i="1"/>
  <c r="F35" i="1"/>
  <c r="E35" i="1"/>
  <c r="G35" i="1" s="1"/>
  <c r="C35" i="1"/>
  <c r="F34" i="1"/>
  <c r="E34" i="1"/>
  <c r="G34" i="1" s="1"/>
  <c r="C34" i="1"/>
  <c r="F33" i="1"/>
  <c r="E33" i="1"/>
  <c r="G33" i="1" s="1"/>
  <c r="C33" i="1"/>
  <c r="F32" i="1"/>
  <c r="E32" i="1"/>
  <c r="G32" i="1" s="1"/>
  <c r="C32" i="1"/>
  <c r="F31" i="1"/>
  <c r="E31" i="1"/>
  <c r="G31" i="1" s="1"/>
  <c r="C31" i="1"/>
  <c r="F30" i="1"/>
  <c r="E30" i="1"/>
  <c r="G30" i="1" s="1"/>
  <c r="C30" i="1"/>
  <c r="F29" i="1"/>
  <c r="E29" i="1"/>
  <c r="G29" i="1" s="1"/>
  <c r="C29" i="1"/>
  <c r="F28" i="1"/>
  <c r="E28" i="1"/>
  <c r="G28" i="1" s="1"/>
  <c r="C28" i="1"/>
  <c r="F27" i="1"/>
  <c r="E27" i="1"/>
  <c r="G27" i="1" s="1"/>
  <c r="C27" i="1"/>
  <c r="F26" i="1"/>
  <c r="E26" i="1"/>
  <c r="G26" i="1" s="1"/>
  <c r="C26" i="1"/>
  <c r="F25" i="1"/>
  <c r="E25" i="1"/>
  <c r="G25" i="1" s="1"/>
  <c r="C25" i="1"/>
  <c r="F24" i="1"/>
  <c r="E24" i="1"/>
  <c r="C24" i="1"/>
  <c r="G24" i="1" s="1"/>
  <c r="F23" i="1"/>
  <c r="E23" i="1"/>
  <c r="C23" i="1"/>
  <c r="G23" i="1" s="1"/>
  <c r="F22" i="1"/>
  <c r="E22" i="1"/>
  <c r="C22" i="1"/>
  <c r="G22" i="1" s="1"/>
  <c r="F21" i="1"/>
  <c r="E21" i="1"/>
  <c r="C21" i="1"/>
  <c r="G21" i="1" s="1"/>
  <c r="F20" i="1"/>
  <c r="E20" i="1"/>
  <c r="C20" i="1"/>
  <c r="G20" i="1" s="1"/>
  <c r="F19" i="1"/>
  <c r="E19" i="1"/>
  <c r="C19" i="1"/>
  <c r="G19" i="1" s="1"/>
  <c r="F18" i="1"/>
  <c r="E18" i="1"/>
  <c r="C18" i="1"/>
  <c r="G18" i="1" s="1"/>
  <c r="F17" i="1"/>
  <c r="E17" i="1"/>
  <c r="C17" i="1"/>
  <c r="G17" i="1" s="1"/>
  <c r="F16" i="1"/>
  <c r="E16" i="1"/>
  <c r="C16" i="1"/>
  <c r="G16" i="1" s="1"/>
  <c r="F15" i="1"/>
  <c r="E15" i="1"/>
  <c r="C15" i="1"/>
  <c r="G15" i="1" s="1"/>
  <c r="F14" i="1"/>
  <c r="E14" i="1"/>
  <c r="C14" i="1"/>
  <c r="G14" i="1" s="1"/>
  <c r="F13" i="1"/>
  <c r="E13" i="1"/>
  <c r="C13" i="1"/>
  <c r="G13" i="1" s="1"/>
  <c r="F12" i="1"/>
  <c r="E12" i="1"/>
  <c r="C12" i="1"/>
  <c r="G12" i="1" s="1"/>
  <c r="F11" i="1"/>
  <c r="E11" i="1"/>
  <c r="C11" i="1"/>
  <c r="G11" i="1" s="1"/>
  <c r="F10" i="1"/>
  <c r="E10" i="1"/>
  <c r="C10" i="1"/>
  <c r="G10" i="1" s="1"/>
  <c r="F9" i="1"/>
  <c r="E9" i="1"/>
  <c r="C9" i="1"/>
  <c r="G9" i="1" s="1"/>
  <c r="F8" i="1"/>
  <c r="E8" i="1"/>
  <c r="C8" i="1"/>
  <c r="G8" i="1" s="1"/>
  <c r="F7" i="1"/>
  <c r="E7" i="1"/>
  <c r="C7" i="1"/>
  <c r="G7" i="1" s="1"/>
  <c r="F6" i="1"/>
  <c r="E6" i="1"/>
  <c r="C6" i="1"/>
  <c r="G6" i="1" s="1"/>
  <c r="F5" i="1"/>
  <c r="E5" i="1"/>
  <c r="C5" i="1"/>
  <c r="G5" i="1" s="1"/>
  <c r="F77" i="1" l="1"/>
  <c r="F45" i="1"/>
  <c r="F76" i="1"/>
</calcChain>
</file>

<file path=xl/sharedStrings.xml><?xml version="1.0" encoding="utf-8"?>
<sst xmlns="http://schemas.openxmlformats.org/spreadsheetml/2006/main" count="103" uniqueCount="81">
  <si>
    <t>（単位：千円）</t>
    <rPh sb="1" eb="3">
      <t>タンイ</t>
    </rPh>
    <rPh sb="4" eb="6">
      <t>センエン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</si>
  <si>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</si>
  <si>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</si>
  <si>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税目</t>
    <rPh sb="0" eb="2">
      <t>ゼイモク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</si>
  <si>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</si>
  <si>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</si>
  <si>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</si>
  <si>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</si>
  <si>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市町村名</t>
    <rPh sb="0" eb="3">
      <t>シチョウソン</t>
    </rPh>
    <rPh sb="3" eb="4">
      <t>メイ</t>
    </rPh>
    <phoneticPr fontId="2"/>
  </si>
  <si>
    <t>税額</t>
    <rPh sb="0" eb="1">
      <t>ゼイ</t>
    </rPh>
    <rPh sb="1" eb="2">
      <t>ガク</t>
    </rPh>
    <phoneticPr fontId="2"/>
  </si>
  <si>
    <t>構成比
％</t>
    <rPh sb="0" eb="3">
      <t>コウセイヒ</t>
    </rPh>
    <phoneticPr fontId="2"/>
  </si>
  <si>
    <t>税額</t>
    <rPh sb="0" eb="2">
      <t>ゼイガク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</si>
  <si>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</si>
  <si>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</si>
  <si>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</si>
  <si>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3">
      <t>カワグチシ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</si>
  <si>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</si>
  <si>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</si>
  <si>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</si>
  <si>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</si>
  <si>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</si>
  <si>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3">
      <t>ホンジョウシ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</si>
  <si>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</si>
  <si>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</si>
  <si>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</si>
  <si>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</si>
  <si>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</si>
  <si>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</si>
  <si>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</si>
  <si>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</si>
  <si>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</si>
  <si>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2">
      <t>ワラビシ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</si>
  <si>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</si>
  <si>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</si>
  <si>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</si>
  <si>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</si>
  <si>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</si>
  <si>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</si>
  <si>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</si>
  <si>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</si>
  <si>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</si>
  <si>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</si>
  <si>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</si>
  <si>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</si>
  <si>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</si>
  <si>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</si>
  <si>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2">
      <t>サッテ</t>
    </rPh>
    <rPh sb="2" eb="3">
      <t>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</si>
  <si>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</si>
  <si>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</si>
  <si>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</si>
  <si>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</si>
  <si>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白岡市</t>
    <rPh sb="0" eb="2">
      <t>シラオカ</t>
    </rPh>
    <rPh sb="2" eb="3">
      <t>シ</t>
    </rPh>
    <phoneticPr fontId="2"/>
  </si>
  <si>
    <t>市　　計</t>
    <rPh sb="0" eb="1">
      <t>シ</t>
    </rPh>
    <rPh sb="3" eb="4">
      <t>ケイ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</si>
  <si>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2"/>
  </si>
  <si>
    <t>（単位：千円）</t>
    <rPh sb="1" eb="3">
      <t>タンイ</t>
    </rPh>
    <rPh sb="4" eb="6">
      <t>センエン</t>
    </rPh>
    <phoneticPr fontId="2"/>
  </si>
  <si>
    <t>伊奈町</t>
    <rPh sb="0" eb="3">
      <t>イナマチ</t>
    </rPh>
    <phoneticPr fontId="2"/>
  </si>
  <si>
    <t>三芳町</t>
    <rPh sb="0" eb="3">
      <t>ミヨシマチ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</si>
  <si>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</si>
  <si>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</si>
  <si>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3">
      <t>ナメガワマチ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</si>
  <si>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</si>
  <si>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</si>
  <si>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</si>
  <si>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</si>
  <si>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</si>
  <si>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</si>
  <si>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</si>
  <si>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3">
      <t>ミナノマチ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</si>
  <si>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</si>
  <si>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</si>
  <si>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</si>
  <si>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</si>
  <si>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</si>
  <si>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</si>
  <si>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</si>
  <si>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</si>
  <si>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</si>
  <si>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</si>
  <si>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 村 計</t>
    <rPh sb="0" eb="1">
      <t>チョウ</t>
    </rPh>
    <rPh sb="2" eb="3">
      <t>ソン</t>
    </rPh>
    <rPh sb="4" eb="5">
      <t>ケイ</t>
    </rPh>
    <phoneticPr fontId="2"/>
  </si>
  <si>
    <t>県　　計</t>
    <rPh sb="0" eb="4">
      <t>ケンケイ</t>
    </rPh>
    <phoneticPr fontId="2"/>
  </si>
  <si>
    <t>　第19表　税目別収入未済額・構成比（令和３年度）</t>
    <rPh sb="1" eb="2">
      <t>ダイ</t>
    </rPh>
    <rPh sb="4" eb="5">
      <t>ヒョウ</t>
    </rPh>
    <rPh sb="6" eb="8">
      <t>ゼイモク</t>
    </rPh>
    <rPh sb="8" eb="9">
      <t>ベツ</t>
    </rPh>
    <rPh sb="9" eb="11">
      <t>シュウニュウ</t>
    </rPh>
    <rPh sb="11" eb="13">
      <t>ミサイ</t>
    </rPh>
    <rPh sb="13" eb="14">
      <t>ガク</t>
    </rPh>
    <rPh sb="15" eb="18">
      <t>コウセイヒ</t>
    </rPh>
    <rPh sb="19" eb="21">
      <t>レイワ</t>
    </rPh>
    <rPh sb="22" eb="2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</si>
</sst>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" fontId="5" fillId="0" borderId="0">
      <alignment vertical="center"/>
    </xf>
  </cellStyleXfs>
  <cellXfs count="54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38" fontId="6" fillId="0" borderId="0" xfId="1" applyFont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left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38" fontId="6" fillId="0" borderId="8" xfId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12" xfId="0" applyFont="1" applyFill="1" applyBorder="1" applyAlignment="1">
      <alignment horizontal="distributed" vertical="center"/>
    </xf>
    <xf numFmtId="38" fontId="6" fillId="0" borderId="13" xfId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0" fontId="6" fillId="0" borderId="17" xfId="0" applyFont="1" applyFill="1" applyBorder="1" applyAlignment="1">
      <alignment horizontal="distributed" vertical="center"/>
    </xf>
    <xf numFmtId="176" fontId="6" fillId="0" borderId="18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38" fontId="6" fillId="0" borderId="23" xfId="1" applyFont="1" applyBorder="1" applyAlignment="1">
      <alignment vertical="center"/>
    </xf>
    <xf numFmtId="176" fontId="6" fillId="0" borderId="23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176" fontId="6" fillId="0" borderId="26" xfId="1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/>
    <xf numFmtId="0" fontId="6" fillId="0" borderId="0" xfId="2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38" fontId="6" fillId="0" borderId="28" xfId="1" applyFont="1" applyBorder="1" applyAlignment="1">
      <alignment vertical="center"/>
    </xf>
    <xf numFmtId="176" fontId="6" fillId="0" borderId="28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176" fontId="6" fillId="0" borderId="31" xfId="1" applyNumberFormat="1" applyFont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3" applyFont="1">
      <alignment vertical="center"/>
    </xf>
    <xf numFmtId="38" fontId="6" fillId="0" borderId="10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0" fontId="6" fillId="0" borderId="32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38" fontId="6" fillId="0" borderId="36" xfId="1" applyFont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_【済】6(3)" xfId="2" xr:uid="{00000000-0005-0000-0000-000002000000}"/>
    <cellStyle name="標準_第20表_第20表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742950</xdr:colOff>
      <xdr:row>3</xdr:row>
      <xdr:rowOff>314325</xdr:rowOff>
    </xdr:to>
    <xdr:sp macro="" textlink="">
      <xdr:nvSpPr>
        <xdr:cNvPr id="1063" name="Line 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73342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</xdr:colOff>
      <xdr:row>52</xdr:row>
      <xdr:rowOff>9525</xdr:rowOff>
    </xdr:to>
    <xdr:sp macro="" textlink="">
      <xdr:nvSpPr>
        <xdr:cNvPr id="1064" name="Lin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ShapeType="1"/>
        </xdr:cNvSpPr>
      </xdr:nvSpPr>
      <xdr:spPr bwMode="auto">
        <a:xfrm flipH="1" flipV="1">
          <a:off x="0" y="9153525"/>
          <a:ext cx="77152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742950</xdr:colOff>
      <xdr:row>3</xdr:row>
      <xdr:rowOff>314325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E2309A0-BC2D-403D-8B82-DC5AD963F572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73342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</xdr:colOff>
      <xdr:row>52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A62F6F5-817E-4F03-8573-982A443CDA9B}"/>
            </a:ext>
          </a:extLst>
        </xdr:cNvPr>
        <xdr:cNvSpPr>
          <a:spLocks noChangeShapeType="1"/>
        </xdr:cNvSpPr>
      </xdr:nvSpPr>
      <xdr:spPr bwMode="auto">
        <a:xfrm flipH="1" flipV="1">
          <a:off x="0" y="9486900"/>
          <a:ext cx="77152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view="pageBreakPreview" zoomScaleNormal="100" zoomScaleSheetLayoutView="100" workbookViewId="0">
      <selection activeCell="B3" sqref="B3:C3"/>
    </sheetView>
  </sheetViews>
  <sheetFormatPr defaultColWidth="7" defaultRowHeight="12.75" customHeight="1"/>
  <cols>
    <col min="1" max="1" width="9.83203125" style="1" customWidth="1"/>
    <col min="2" max="2" width="10.83203125" style="2" customWidth="1"/>
    <col min="3" max="3" width="7" style="2" customWidth="1"/>
    <col min="4" max="4" width="10.83203125" style="2" customWidth="1"/>
    <col min="5" max="5" width="7" style="2" customWidth="1"/>
    <col min="6" max="6" width="10.83203125" style="2" customWidth="1"/>
    <col min="7" max="7" width="7" style="2" customWidth="1"/>
    <col min="8" max="8" width="10.83203125" style="2" customWidth="1"/>
    <col min="9" max="9" width="7" style="2" customWidth="1"/>
    <col min="10" max="10" width="6.58203125" style="2" customWidth="1"/>
    <col min="11" max="11" width="8.5" style="2" customWidth="1"/>
    <col min="12" max="12" width="6.58203125" style="2" customWidth="1"/>
    <col min="13" max="13" width="8.5" style="2" customWidth="1"/>
    <col min="14" max="16384" width="7" style="1"/>
  </cols>
  <sheetData>
    <row r="1" spans="1:13" ht="12.75" customHeight="1">
      <c r="A1" s="1" t="s">
        <v>80</v>
      </c>
    </row>
    <row r="2" spans="1:13" ht="12.75" customHeight="1" thickBot="1">
      <c r="H2" s="53" t="s">
        <v>0</v>
      </c>
      <c r="I2" s="53"/>
    </row>
    <row r="3" spans="1:13" ht="13.5" customHeight="1">
      <c r="A3" s="3" t="s">
        <v>3</v>
      </c>
      <c r="B3" s="48" t="s">
        <v>4</v>
      </c>
      <c r="C3" s="48"/>
      <c r="D3" s="49" t="s">
        <v>5</v>
      </c>
      <c r="E3" s="49"/>
      <c r="F3" s="49" t="s">
        <v>6</v>
      </c>
      <c r="G3" s="50"/>
      <c r="H3" s="51" t="s">
        <v>7</v>
      </c>
      <c r="I3" s="52"/>
    </row>
    <row r="4" spans="1:13" s="10" customFormat="1" ht="26.25" customHeight="1" thickBot="1">
      <c r="A4" s="4" t="s">
        <v>8</v>
      </c>
      <c r="B4" s="5" t="s">
        <v>9</v>
      </c>
      <c r="C4" s="5" t="s">
        <v>10</v>
      </c>
      <c r="D4" s="5" t="s">
        <v>9</v>
      </c>
      <c r="E4" s="5" t="s">
        <v>10</v>
      </c>
      <c r="F4" s="5" t="s">
        <v>11</v>
      </c>
      <c r="G4" s="6" t="s">
        <v>10</v>
      </c>
      <c r="H4" s="7" t="s">
        <v>11</v>
      </c>
      <c r="I4" s="8" t="s">
        <v>10</v>
      </c>
      <c r="J4" s="9"/>
      <c r="K4" s="9"/>
      <c r="L4" s="9"/>
      <c r="M4" s="9"/>
    </row>
    <row r="5" spans="1:13" ht="15" customHeight="1">
      <c r="A5" s="11" t="s">
        <v>12</v>
      </c>
      <c r="B5" s="12">
        <v>3262492</v>
      </c>
      <c r="C5" s="13">
        <f>ROUND(B5/H5*100,1)</f>
        <v>73.400000000000006</v>
      </c>
      <c r="D5" s="12">
        <v>816960</v>
      </c>
      <c r="E5" s="13">
        <f>ROUND(D5/H5*100,1)</f>
        <v>18.399999999999999</v>
      </c>
      <c r="F5" s="12">
        <f>H5-B5-D5</f>
        <v>367033</v>
      </c>
      <c r="G5" s="14">
        <f>I5-C5-E5</f>
        <v>8.1999999999999957</v>
      </c>
      <c r="H5" s="44">
        <v>4446485</v>
      </c>
      <c r="I5" s="15">
        <v>100</v>
      </c>
      <c r="J5" s="16"/>
      <c r="K5" s="16"/>
      <c r="L5" s="16"/>
      <c r="M5" s="16"/>
    </row>
    <row r="6" spans="1:13" ht="15" customHeight="1">
      <c r="A6" s="11" t="s">
        <v>13</v>
      </c>
      <c r="B6" s="12">
        <v>641116</v>
      </c>
      <c r="C6" s="13">
        <f t="shared" ref="C6:C45" si="0">ROUND(B6/H6*100,1)</f>
        <v>49.1</v>
      </c>
      <c r="D6" s="12">
        <v>501889</v>
      </c>
      <c r="E6" s="13">
        <f t="shared" ref="E6:E45" si="1">ROUND(D6/H6*100,1)</f>
        <v>38.4</v>
      </c>
      <c r="F6" s="12">
        <f>H6-B6-D6</f>
        <v>163875</v>
      </c>
      <c r="G6" s="14">
        <f t="shared" ref="G6:G45" si="2">I6-C6-E6</f>
        <v>12.5</v>
      </c>
      <c r="H6" s="44">
        <v>1306880</v>
      </c>
      <c r="I6" s="15">
        <v>100</v>
      </c>
    </row>
    <row r="7" spans="1:13" ht="15" customHeight="1">
      <c r="A7" s="11" t="s">
        <v>14</v>
      </c>
      <c r="B7" s="12">
        <v>186707</v>
      </c>
      <c r="C7" s="13">
        <f t="shared" si="0"/>
        <v>43.4</v>
      </c>
      <c r="D7" s="12">
        <v>161297</v>
      </c>
      <c r="E7" s="13">
        <f t="shared" si="1"/>
        <v>37.5</v>
      </c>
      <c r="F7" s="12">
        <f t="shared" ref="F7:F9" si="3">H7-B7-D7</f>
        <v>82469</v>
      </c>
      <c r="G7" s="14">
        <f t="shared" si="2"/>
        <v>19.100000000000001</v>
      </c>
      <c r="H7" s="44">
        <v>430473</v>
      </c>
      <c r="I7" s="15">
        <v>100</v>
      </c>
      <c r="K7" s="42"/>
      <c r="L7" s="16"/>
      <c r="M7" s="16"/>
    </row>
    <row r="8" spans="1:13" ht="15" customHeight="1">
      <c r="A8" s="11" t="s">
        <v>15</v>
      </c>
      <c r="B8" s="12">
        <v>1223721</v>
      </c>
      <c r="C8" s="13">
        <f t="shared" si="0"/>
        <v>65.2</v>
      </c>
      <c r="D8" s="12">
        <v>394546</v>
      </c>
      <c r="E8" s="13">
        <f t="shared" si="1"/>
        <v>21</v>
      </c>
      <c r="F8" s="12">
        <f t="shared" si="3"/>
        <v>258061</v>
      </c>
      <c r="G8" s="14">
        <f t="shared" si="2"/>
        <v>13.799999999999997</v>
      </c>
      <c r="H8" s="44">
        <v>1876328</v>
      </c>
      <c r="I8" s="15">
        <v>100</v>
      </c>
      <c r="K8" s="16"/>
      <c r="L8" s="16"/>
      <c r="M8" s="16"/>
    </row>
    <row r="9" spans="1:13" ht="15" customHeight="1">
      <c r="A9" s="17" t="s">
        <v>16</v>
      </c>
      <c r="B9" s="18">
        <v>100477</v>
      </c>
      <c r="C9" s="19">
        <f t="shared" si="0"/>
        <v>50.7</v>
      </c>
      <c r="D9" s="18">
        <v>71585</v>
      </c>
      <c r="E9" s="13">
        <f t="shared" si="1"/>
        <v>36.1</v>
      </c>
      <c r="F9" s="18">
        <f t="shared" si="3"/>
        <v>26118</v>
      </c>
      <c r="G9" s="20">
        <f t="shared" si="2"/>
        <v>13.199999999999996</v>
      </c>
      <c r="H9" s="45">
        <v>198180</v>
      </c>
      <c r="I9" s="21">
        <v>100</v>
      </c>
      <c r="K9" s="16"/>
      <c r="L9" s="16"/>
      <c r="M9" s="16"/>
    </row>
    <row r="10" spans="1:13" ht="15" customHeight="1">
      <c r="A10" s="22" t="s">
        <v>17</v>
      </c>
      <c r="B10" s="46">
        <v>57843</v>
      </c>
      <c r="C10" s="23">
        <f t="shared" si="0"/>
        <v>22.7</v>
      </c>
      <c r="D10" s="46">
        <v>161571</v>
      </c>
      <c r="E10" s="23">
        <f t="shared" si="1"/>
        <v>63.5</v>
      </c>
      <c r="F10" s="12">
        <f>H10-B10-D10</f>
        <v>35229</v>
      </c>
      <c r="G10" s="24">
        <f t="shared" si="2"/>
        <v>13.799999999999997</v>
      </c>
      <c r="H10" s="47">
        <v>254643</v>
      </c>
      <c r="I10" s="25">
        <v>100</v>
      </c>
    </row>
    <row r="11" spans="1:13" ht="15" customHeight="1">
      <c r="A11" s="11" t="s">
        <v>18</v>
      </c>
      <c r="B11" s="12">
        <v>369635</v>
      </c>
      <c r="C11" s="13">
        <f t="shared" si="0"/>
        <v>55.7</v>
      </c>
      <c r="D11" s="12">
        <v>222802</v>
      </c>
      <c r="E11" s="13">
        <f t="shared" si="1"/>
        <v>33.6</v>
      </c>
      <c r="F11" s="12">
        <f>H11-B11-D11</f>
        <v>71403</v>
      </c>
      <c r="G11" s="14">
        <f t="shared" si="2"/>
        <v>10.699999999999996</v>
      </c>
      <c r="H11" s="44">
        <v>663840</v>
      </c>
      <c r="I11" s="15">
        <v>100</v>
      </c>
    </row>
    <row r="12" spans="1:13" ht="15" customHeight="1">
      <c r="A12" s="11" t="s">
        <v>19</v>
      </c>
      <c r="B12" s="12">
        <v>102946</v>
      </c>
      <c r="C12" s="13">
        <f t="shared" si="0"/>
        <v>45.2</v>
      </c>
      <c r="D12" s="12">
        <v>99999</v>
      </c>
      <c r="E12" s="13">
        <f t="shared" si="1"/>
        <v>43.9</v>
      </c>
      <c r="F12" s="12">
        <f t="shared" ref="F12:F14" si="4">H12-B12-D12</f>
        <v>24681</v>
      </c>
      <c r="G12" s="14">
        <f t="shared" si="2"/>
        <v>10.899999999999999</v>
      </c>
      <c r="H12" s="44">
        <v>227626</v>
      </c>
      <c r="I12" s="15">
        <v>100</v>
      </c>
    </row>
    <row r="13" spans="1:13" ht="15" customHeight="1">
      <c r="A13" s="11" t="s">
        <v>20</v>
      </c>
      <c r="B13" s="12">
        <v>145829</v>
      </c>
      <c r="C13" s="13">
        <f t="shared" si="0"/>
        <v>45.1</v>
      </c>
      <c r="D13" s="12">
        <v>147678</v>
      </c>
      <c r="E13" s="13">
        <f t="shared" si="1"/>
        <v>45.7</v>
      </c>
      <c r="F13" s="12">
        <f t="shared" si="4"/>
        <v>29835</v>
      </c>
      <c r="G13" s="14">
        <f t="shared" si="2"/>
        <v>9.1999999999999957</v>
      </c>
      <c r="H13" s="44">
        <v>323342</v>
      </c>
      <c r="I13" s="15">
        <v>100</v>
      </c>
    </row>
    <row r="14" spans="1:13" ht="15" customHeight="1">
      <c r="A14" s="17" t="s">
        <v>21</v>
      </c>
      <c r="B14" s="18">
        <v>62999</v>
      </c>
      <c r="C14" s="19">
        <f t="shared" si="0"/>
        <v>30.5</v>
      </c>
      <c r="D14" s="18">
        <v>113961</v>
      </c>
      <c r="E14" s="13">
        <f t="shared" si="1"/>
        <v>55.1</v>
      </c>
      <c r="F14" s="18">
        <f t="shared" si="4"/>
        <v>29793</v>
      </c>
      <c r="G14" s="20">
        <f t="shared" si="2"/>
        <v>14.399999999999999</v>
      </c>
      <c r="H14" s="45">
        <v>206753</v>
      </c>
      <c r="I14" s="21">
        <v>100</v>
      </c>
    </row>
    <row r="15" spans="1:13" ht="15" customHeight="1">
      <c r="A15" s="22" t="s">
        <v>22</v>
      </c>
      <c r="B15" s="46">
        <v>98091</v>
      </c>
      <c r="C15" s="23">
        <f t="shared" si="0"/>
        <v>57.9</v>
      </c>
      <c r="D15" s="46">
        <v>54272</v>
      </c>
      <c r="E15" s="23">
        <f t="shared" si="1"/>
        <v>32</v>
      </c>
      <c r="F15" s="12">
        <f>H15-B15-D15</f>
        <v>17152</v>
      </c>
      <c r="G15" s="24">
        <f t="shared" si="2"/>
        <v>10.100000000000001</v>
      </c>
      <c r="H15" s="47">
        <v>169515</v>
      </c>
      <c r="I15" s="25">
        <v>100</v>
      </c>
    </row>
    <row r="16" spans="1:13" ht="15" customHeight="1">
      <c r="A16" s="11" t="s">
        <v>23</v>
      </c>
      <c r="B16" s="12">
        <v>480956</v>
      </c>
      <c r="C16" s="13">
        <f t="shared" si="0"/>
        <v>60.3</v>
      </c>
      <c r="D16" s="12">
        <v>221311</v>
      </c>
      <c r="E16" s="13">
        <f t="shared" si="1"/>
        <v>27.7</v>
      </c>
      <c r="F16" s="12">
        <f>H16-B16-D16</f>
        <v>95470</v>
      </c>
      <c r="G16" s="14">
        <f t="shared" si="2"/>
        <v>12.000000000000004</v>
      </c>
      <c r="H16" s="44">
        <v>797737</v>
      </c>
      <c r="I16" s="15">
        <v>100</v>
      </c>
    </row>
    <row r="17" spans="1:9" ht="15" customHeight="1">
      <c r="A17" s="11" t="s">
        <v>24</v>
      </c>
      <c r="B17" s="12">
        <v>164917</v>
      </c>
      <c r="C17" s="13">
        <f t="shared" si="0"/>
        <v>60.4</v>
      </c>
      <c r="D17" s="12">
        <v>84976</v>
      </c>
      <c r="E17" s="13">
        <f t="shared" si="1"/>
        <v>31.1</v>
      </c>
      <c r="F17" s="12">
        <f t="shared" ref="F17:F19" si="5">H17-B17-D17</f>
        <v>23145</v>
      </c>
      <c r="G17" s="14">
        <f t="shared" si="2"/>
        <v>8.5</v>
      </c>
      <c r="H17" s="44">
        <v>273038</v>
      </c>
      <c r="I17" s="15">
        <v>100</v>
      </c>
    </row>
    <row r="18" spans="1:9" ht="15" customHeight="1">
      <c r="A18" s="11" t="s">
        <v>25</v>
      </c>
      <c r="B18" s="12">
        <v>62473</v>
      </c>
      <c r="C18" s="13">
        <f t="shared" si="0"/>
        <v>48.2</v>
      </c>
      <c r="D18" s="12">
        <v>52737</v>
      </c>
      <c r="E18" s="13">
        <f t="shared" si="1"/>
        <v>40.700000000000003</v>
      </c>
      <c r="F18" s="12">
        <f t="shared" si="5"/>
        <v>14429</v>
      </c>
      <c r="G18" s="14">
        <f t="shared" si="2"/>
        <v>11.099999999999994</v>
      </c>
      <c r="H18" s="44">
        <v>129639</v>
      </c>
      <c r="I18" s="15">
        <v>100</v>
      </c>
    </row>
    <row r="19" spans="1:9" ht="15" customHeight="1">
      <c r="A19" s="17" t="s">
        <v>26</v>
      </c>
      <c r="B19" s="18">
        <v>77512</v>
      </c>
      <c r="C19" s="19">
        <f t="shared" si="0"/>
        <v>56</v>
      </c>
      <c r="D19" s="18">
        <v>47661</v>
      </c>
      <c r="E19" s="13">
        <f t="shared" si="1"/>
        <v>34.4</v>
      </c>
      <c r="F19" s="18">
        <f t="shared" si="5"/>
        <v>13340</v>
      </c>
      <c r="G19" s="20">
        <f t="shared" si="2"/>
        <v>9.6000000000000014</v>
      </c>
      <c r="H19" s="45">
        <v>138513</v>
      </c>
      <c r="I19" s="21">
        <v>100</v>
      </c>
    </row>
    <row r="20" spans="1:9" ht="15" customHeight="1">
      <c r="A20" s="22" t="s">
        <v>27</v>
      </c>
      <c r="B20" s="46">
        <v>108080</v>
      </c>
      <c r="C20" s="23">
        <f t="shared" si="0"/>
        <v>44.3</v>
      </c>
      <c r="D20" s="46">
        <v>116829</v>
      </c>
      <c r="E20" s="23">
        <f t="shared" si="1"/>
        <v>47.9</v>
      </c>
      <c r="F20" s="12">
        <f>H20-B20-D20</f>
        <v>19241</v>
      </c>
      <c r="G20" s="24">
        <f t="shared" si="2"/>
        <v>7.8000000000000043</v>
      </c>
      <c r="H20" s="47">
        <v>244150</v>
      </c>
      <c r="I20" s="25">
        <v>100</v>
      </c>
    </row>
    <row r="21" spans="1:9" ht="15" customHeight="1">
      <c r="A21" s="11" t="s">
        <v>28</v>
      </c>
      <c r="B21" s="12">
        <v>272809</v>
      </c>
      <c r="C21" s="13">
        <f t="shared" si="0"/>
        <v>65.8</v>
      </c>
      <c r="D21" s="12">
        <v>101915</v>
      </c>
      <c r="E21" s="13">
        <f t="shared" si="1"/>
        <v>24.6</v>
      </c>
      <c r="F21" s="12">
        <f>H21-B21-D21</f>
        <v>39948</v>
      </c>
      <c r="G21" s="14">
        <f t="shared" si="2"/>
        <v>9.6000000000000014</v>
      </c>
      <c r="H21" s="44">
        <v>414672</v>
      </c>
      <c r="I21" s="15">
        <v>100</v>
      </c>
    </row>
    <row r="22" spans="1:9" ht="15" customHeight="1">
      <c r="A22" s="11" t="s">
        <v>29</v>
      </c>
      <c r="B22" s="12">
        <v>407406</v>
      </c>
      <c r="C22" s="13">
        <f t="shared" si="0"/>
        <v>65.599999999999994</v>
      </c>
      <c r="D22" s="12">
        <v>154513</v>
      </c>
      <c r="E22" s="13">
        <f t="shared" si="1"/>
        <v>24.9</v>
      </c>
      <c r="F22" s="12">
        <f t="shared" ref="F22:F24" si="6">H22-B22-D22</f>
        <v>59418</v>
      </c>
      <c r="G22" s="14">
        <f t="shared" si="2"/>
        <v>9.5000000000000071</v>
      </c>
      <c r="H22" s="44">
        <v>621337</v>
      </c>
      <c r="I22" s="15">
        <v>100</v>
      </c>
    </row>
    <row r="23" spans="1:9" ht="15" customHeight="1">
      <c r="A23" s="11" t="s">
        <v>30</v>
      </c>
      <c r="B23" s="12">
        <v>548504</v>
      </c>
      <c r="C23" s="13">
        <f t="shared" si="0"/>
        <v>58.7</v>
      </c>
      <c r="D23" s="12">
        <v>311999</v>
      </c>
      <c r="E23" s="13">
        <f t="shared" si="1"/>
        <v>33.4</v>
      </c>
      <c r="F23" s="12">
        <f t="shared" si="6"/>
        <v>74524</v>
      </c>
      <c r="G23" s="14">
        <f t="shared" si="2"/>
        <v>7.8999999999999986</v>
      </c>
      <c r="H23" s="44">
        <v>935027</v>
      </c>
      <c r="I23" s="15">
        <v>100</v>
      </c>
    </row>
    <row r="24" spans="1:9" ht="15" customHeight="1">
      <c r="A24" s="17" t="s">
        <v>31</v>
      </c>
      <c r="B24" s="18">
        <v>140988</v>
      </c>
      <c r="C24" s="19">
        <f t="shared" si="0"/>
        <v>60.4</v>
      </c>
      <c r="D24" s="18">
        <v>63803</v>
      </c>
      <c r="E24" s="13">
        <f t="shared" si="1"/>
        <v>27.3</v>
      </c>
      <c r="F24" s="18">
        <f t="shared" si="6"/>
        <v>28622</v>
      </c>
      <c r="G24" s="20">
        <f t="shared" si="2"/>
        <v>12.3</v>
      </c>
      <c r="H24" s="45">
        <v>233413</v>
      </c>
      <c r="I24" s="21">
        <v>100</v>
      </c>
    </row>
    <row r="25" spans="1:9" ht="15" customHeight="1">
      <c r="A25" s="22" t="s">
        <v>32</v>
      </c>
      <c r="B25" s="46">
        <v>418363</v>
      </c>
      <c r="C25" s="23">
        <f t="shared" si="0"/>
        <v>73</v>
      </c>
      <c r="D25" s="46">
        <v>119660</v>
      </c>
      <c r="E25" s="23">
        <f t="shared" si="1"/>
        <v>20.9</v>
      </c>
      <c r="F25" s="12">
        <f>H25-B25-D25</f>
        <v>35406</v>
      </c>
      <c r="G25" s="24">
        <f t="shared" si="2"/>
        <v>6.1000000000000014</v>
      </c>
      <c r="H25" s="47">
        <v>573429</v>
      </c>
      <c r="I25" s="25">
        <v>100</v>
      </c>
    </row>
    <row r="26" spans="1:9" ht="15" customHeight="1">
      <c r="A26" s="11" t="s">
        <v>33</v>
      </c>
      <c r="B26" s="12">
        <v>195199</v>
      </c>
      <c r="C26" s="13">
        <f t="shared" si="0"/>
        <v>58.9</v>
      </c>
      <c r="D26" s="12">
        <v>101882</v>
      </c>
      <c r="E26" s="13">
        <f t="shared" si="1"/>
        <v>30.7</v>
      </c>
      <c r="F26" s="12">
        <f>H26-B26-D26</f>
        <v>34398</v>
      </c>
      <c r="G26" s="14">
        <f t="shared" si="2"/>
        <v>10.400000000000002</v>
      </c>
      <c r="H26" s="44">
        <v>331479</v>
      </c>
      <c r="I26" s="15">
        <v>100</v>
      </c>
    </row>
    <row r="27" spans="1:9" ht="15" customHeight="1">
      <c r="A27" s="11" t="s">
        <v>34</v>
      </c>
      <c r="B27" s="12">
        <v>225910</v>
      </c>
      <c r="C27" s="13">
        <f t="shared" si="0"/>
        <v>58.9</v>
      </c>
      <c r="D27" s="12">
        <v>123550</v>
      </c>
      <c r="E27" s="13">
        <f t="shared" si="1"/>
        <v>32.200000000000003</v>
      </c>
      <c r="F27" s="12">
        <f t="shared" ref="F27:F29" si="7">H27-B27-D27</f>
        <v>33844</v>
      </c>
      <c r="G27" s="14">
        <f t="shared" si="2"/>
        <v>8.8999999999999986</v>
      </c>
      <c r="H27" s="44">
        <v>383304</v>
      </c>
      <c r="I27" s="15">
        <v>100</v>
      </c>
    </row>
    <row r="28" spans="1:9" ht="15" customHeight="1">
      <c r="A28" s="11" t="s">
        <v>35</v>
      </c>
      <c r="B28" s="12">
        <v>69604</v>
      </c>
      <c r="C28" s="13">
        <f t="shared" si="0"/>
        <v>68.400000000000006</v>
      </c>
      <c r="D28" s="12">
        <v>21753</v>
      </c>
      <c r="E28" s="13">
        <f t="shared" si="1"/>
        <v>21.4</v>
      </c>
      <c r="F28" s="12">
        <f t="shared" si="7"/>
        <v>10334</v>
      </c>
      <c r="G28" s="14">
        <f t="shared" si="2"/>
        <v>10.199999999999996</v>
      </c>
      <c r="H28" s="44">
        <v>101691</v>
      </c>
      <c r="I28" s="15">
        <v>100</v>
      </c>
    </row>
    <row r="29" spans="1:9" ht="15" customHeight="1">
      <c r="A29" s="17" t="s">
        <v>36</v>
      </c>
      <c r="B29" s="18">
        <v>197519</v>
      </c>
      <c r="C29" s="19">
        <f t="shared" si="0"/>
        <v>65.599999999999994</v>
      </c>
      <c r="D29" s="18">
        <v>82005</v>
      </c>
      <c r="E29" s="19">
        <f t="shared" si="1"/>
        <v>27.3</v>
      </c>
      <c r="F29" s="18">
        <f t="shared" si="7"/>
        <v>21381</v>
      </c>
      <c r="G29" s="20">
        <f t="shared" si="2"/>
        <v>7.100000000000005</v>
      </c>
      <c r="H29" s="45">
        <v>300905</v>
      </c>
      <c r="I29" s="21">
        <v>100</v>
      </c>
    </row>
    <row r="30" spans="1:9" ht="15" customHeight="1">
      <c r="A30" s="11" t="s">
        <v>37</v>
      </c>
      <c r="B30" s="12">
        <v>293795</v>
      </c>
      <c r="C30" s="13">
        <f t="shared" si="0"/>
        <v>60.8</v>
      </c>
      <c r="D30" s="12">
        <v>149236</v>
      </c>
      <c r="E30" s="13">
        <f t="shared" si="1"/>
        <v>30.9</v>
      </c>
      <c r="F30" s="12">
        <f>H30-B30-D30</f>
        <v>40167</v>
      </c>
      <c r="G30" s="14">
        <f t="shared" si="2"/>
        <v>8.3000000000000043</v>
      </c>
      <c r="H30" s="44">
        <v>483198</v>
      </c>
      <c r="I30" s="15">
        <v>100</v>
      </c>
    </row>
    <row r="31" spans="1:9" ht="15" customHeight="1">
      <c r="A31" s="11" t="s">
        <v>38</v>
      </c>
      <c r="B31" s="12">
        <v>52130</v>
      </c>
      <c r="C31" s="13">
        <f t="shared" si="0"/>
        <v>40.4</v>
      </c>
      <c r="D31" s="12">
        <v>60174</v>
      </c>
      <c r="E31" s="13">
        <f t="shared" si="1"/>
        <v>46.7</v>
      </c>
      <c r="F31" s="12">
        <f>H31-B31-D31</f>
        <v>16608</v>
      </c>
      <c r="G31" s="14">
        <f t="shared" si="2"/>
        <v>12.899999999999999</v>
      </c>
      <c r="H31" s="44">
        <v>128912</v>
      </c>
      <c r="I31" s="15">
        <v>100</v>
      </c>
    </row>
    <row r="32" spans="1:9" ht="15" customHeight="1">
      <c r="A32" s="11" t="s">
        <v>39</v>
      </c>
      <c r="B32" s="12">
        <v>207558</v>
      </c>
      <c r="C32" s="13">
        <f t="shared" si="0"/>
        <v>54.9</v>
      </c>
      <c r="D32" s="12">
        <v>137988</v>
      </c>
      <c r="E32" s="13">
        <f t="shared" si="1"/>
        <v>36.5</v>
      </c>
      <c r="F32" s="12">
        <f t="shared" ref="F32:F34" si="8">H32-B32-D32</f>
        <v>32188</v>
      </c>
      <c r="G32" s="14">
        <f t="shared" si="2"/>
        <v>8.6000000000000014</v>
      </c>
      <c r="H32" s="44">
        <v>377734</v>
      </c>
      <c r="I32" s="15">
        <v>100</v>
      </c>
    </row>
    <row r="33" spans="1:13" ht="15" customHeight="1">
      <c r="A33" s="11" t="s">
        <v>40</v>
      </c>
      <c r="B33" s="12">
        <v>67841</v>
      </c>
      <c r="C33" s="13">
        <f t="shared" si="0"/>
        <v>37.700000000000003</v>
      </c>
      <c r="D33" s="12">
        <v>79515</v>
      </c>
      <c r="E33" s="13">
        <f t="shared" si="1"/>
        <v>44.2</v>
      </c>
      <c r="F33" s="12">
        <f t="shared" si="8"/>
        <v>32542</v>
      </c>
      <c r="G33" s="14">
        <f t="shared" si="2"/>
        <v>18.099999999999994</v>
      </c>
      <c r="H33" s="44">
        <v>179898</v>
      </c>
      <c r="I33" s="15">
        <v>100</v>
      </c>
    </row>
    <row r="34" spans="1:13" ht="15" customHeight="1">
      <c r="A34" s="17" t="s">
        <v>41</v>
      </c>
      <c r="B34" s="18">
        <v>119816</v>
      </c>
      <c r="C34" s="19">
        <f t="shared" si="0"/>
        <v>54.7</v>
      </c>
      <c r="D34" s="18">
        <v>71571</v>
      </c>
      <c r="E34" s="19">
        <f t="shared" si="1"/>
        <v>32.700000000000003</v>
      </c>
      <c r="F34" s="18">
        <f t="shared" si="8"/>
        <v>27710</v>
      </c>
      <c r="G34" s="20">
        <f t="shared" si="2"/>
        <v>12.599999999999994</v>
      </c>
      <c r="H34" s="45">
        <v>219097</v>
      </c>
      <c r="I34" s="21">
        <v>100</v>
      </c>
    </row>
    <row r="35" spans="1:13" ht="15" customHeight="1">
      <c r="A35" s="11" t="s">
        <v>42</v>
      </c>
      <c r="B35" s="12">
        <v>70525</v>
      </c>
      <c r="C35" s="13">
        <f t="shared" si="0"/>
        <v>69.8</v>
      </c>
      <c r="D35" s="12">
        <v>22864</v>
      </c>
      <c r="E35" s="13">
        <f t="shared" si="1"/>
        <v>22.6</v>
      </c>
      <c r="F35" s="12">
        <f>H35-B35-D35</f>
        <v>7680</v>
      </c>
      <c r="G35" s="14">
        <f t="shared" si="2"/>
        <v>7.6000000000000014</v>
      </c>
      <c r="H35" s="44">
        <v>101069</v>
      </c>
      <c r="I35" s="15">
        <v>100</v>
      </c>
    </row>
    <row r="36" spans="1:13" ht="15" customHeight="1">
      <c r="A36" s="11" t="s">
        <v>43</v>
      </c>
      <c r="B36" s="12">
        <v>317392</v>
      </c>
      <c r="C36" s="13">
        <f t="shared" si="0"/>
        <v>66.599999999999994</v>
      </c>
      <c r="D36" s="12">
        <v>119430</v>
      </c>
      <c r="E36" s="13">
        <f t="shared" si="1"/>
        <v>25.1</v>
      </c>
      <c r="F36" s="12">
        <f>H36-B36-D36</f>
        <v>39713</v>
      </c>
      <c r="G36" s="14">
        <f t="shared" si="2"/>
        <v>8.3000000000000043</v>
      </c>
      <c r="H36" s="44">
        <v>476535</v>
      </c>
      <c r="I36" s="15">
        <v>100</v>
      </c>
    </row>
    <row r="37" spans="1:13" ht="15" customHeight="1">
      <c r="A37" s="11" t="s">
        <v>44</v>
      </c>
      <c r="B37" s="12">
        <v>65668</v>
      </c>
      <c r="C37" s="13">
        <f t="shared" si="0"/>
        <v>48.5</v>
      </c>
      <c r="D37" s="12">
        <v>62285</v>
      </c>
      <c r="E37" s="13">
        <f t="shared" si="1"/>
        <v>46</v>
      </c>
      <c r="F37" s="12">
        <f t="shared" ref="F37:F39" si="9">H37-B37-D37</f>
        <v>7316</v>
      </c>
      <c r="G37" s="14">
        <f t="shared" si="2"/>
        <v>5.5</v>
      </c>
      <c r="H37" s="44">
        <v>135269</v>
      </c>
      <c r="I37" s="15">
        <v>100</v>
      </c>
    </row>
    <row r="38" spans="1:13" ht="15" customHeight="1">
      <c r="A38" s="11" t="s">
        <v>45</v>
      </c>
      <c r="B38" s="12">
        <v>138616</v>
      </c>
      <c r="C38" s="13">
        <f t="shared" si="0"/>
        <v>49.9</v>
      </c>
      <c r="D38" s="12">
        <v>110403</v>
      </c>
      <c r="E38" s="13">
        <f t="shared" si="1"/>
        <v>39.700000000000003</v>
      </c>
      <c r="F38" s="12">
        <f t="shared" si="9"/>
        <v>28896</v>
      </c>
      <c r="G38" s="14">
        <f t="shared" si="2"/>
        <v>10.399999999999999</v>
      </c>
      <c r="H38" s="44">
        <v>277915</v>
      </c>
      <c r="I38" s="15">
        <v>100</v>
      </c>
    </row>
    <row r="39" spans="1:13" ht="15" customHeight="1">
      <c r="A39" s="17" t="s">
        <v>46</v>
      </c>
      <c r="B39" s="18">
        <v>55216</v>
      </c>
      <c r="C39" s="19">
        <f t="shared" si="0"/>
        <v>56.6</v>
      </c>
      <c r="D39" s="18">
        <v>30921</v>
      </c>
      <c r="E39" s="19">
        <f t="shared" si="1"/>
        <v>31.7</v>
      </c>
      <c r="F39" s="18">
        <f t="shared" si="9"/>
        <v>11386</v>
      </c>
      <c r="G39" s="20">
        <f t="shared" si="2"/>
        <v>11.7</v>
      </c>
      <c r="H39" s="45">
        <v>97523</v>
      </c>
      <c r="I39" s="21">
        <v>100</v>
      </c>
    </row>
    <row r="40" spans="1:13" ht="15" customHeight="1">
      <c r="A40" s="11" t="s">
        <v>47</v>
      </c>
      <c r="B40" s="12">
        <v>49461</v>
      </c>
      <c r="C40" s="13">
        <f t="shared" si="0"/>
        <v>56.6</v>
      </c>
      <c r="D40" s="12">
        <v>27865</v>
      </c>
      <c r="E40" s="13">
        <f t="shared" si="1"/>
        <v>31.9</v>
      </c>
      <c r="F40" s="12">
        <f>H40-B40-D40</f>
        <v>10124</v>
      </c>
      <c r="G40" s="14">
        <f t="shared" si="2"/>
        <v>11.5</v>
      </c>
      <c r="H40" s="44">
        <v>87450</v>
      </c>
      <c r="I40" s="15">
        <v>100</v>
      </c>
    </row>
    <row r="41" spans="1:13" ht="15" customHeight="1">
      <c r="A41" s="11" t="s">
        <v>48</v>
      </c>
      <c r="B41" s="12">
        <v>66030</v>
      </c>
      <c r="C41" s="13">
        <f t="shared" si="0"/>
        <v>47.5</v>
      </c>
      <c r="D41" s="12">
        <v>61784</v>
      </c>
      <c r="E41" s="13">
        <f t="shared" si="1"/>
        <v>44.4</v>
      </c>
      <c r="F41" s="12">
        <f>H41-B41-D41</f>
        <v>11319</v>
      </c>
      <c r="G41" s="14">
        <f t="shared" si="2"/>
        <v>8.1000000000000014</v>
      </c>
      <c r="H41" s="44">
        <v>139133</v>
      </c>
      <c r="I41" s="15">
        <v>100</v>
      </c>
    </row>
    <row r="42" spans="1:13" ht="15" customHeight="1">
      <c r="A42" s="11" t="s">
        <v>49</v>
      </c>
      <c r="B42" s="12">
        <v>94934</v>
      </c>
      <c r="C42" s="13">
        <f t="shared" si="0"/>
        <v>52.9</v>
      </c>
      <c r="D42" s="12">
        <v>73858</v>
      </c>
      <c r="E42" s="13">
        <f t="shared" si="1"/>
        <v>41.2</v>
      </c>
      <c r="F42" s="12">
        <f t="shared" ref="F42:F45" si="10">H42-B42-D42</f>
        <v>10539</v>
      </c>
      <c r="G42" s="14">
        <f t="shared" si="2"/>
        <v>5.8999999999999986</v>
      </c>
      <c r="H42" s="44">
        <v>179331</v>
      </c>
      <c r="I42" s="15">
        <v>100</v>
      </c>
    </row>
    <row r="43" spans="1:13" ht="15" customHeight="1">
      <c r="A43" s="11" t="s">
        <v>50</v>
      </c>
      <c r="B43" s="12">
        <v>77322</v>
      </c>
      <c r="C43" s="13">
        <f t="shared" si="0"/>
        <v>64.900000000000006</v>
      </c>
      <c r="D43" s="12">
        <v>30214</v>
      </c>
      <c r="E43" s="13">
        <f t="shared" si="1"/>
        <v>25.4</v>
      </c>
      <c r="F43" s="12">
        <f t="shared" si="10"/>
        <v>11593</v>
      </c>
      <c r="G43" s="14">
        <f t="shared" si="2"/>
        <v>9.6999999999999957</v>
      </c>
      <c r="H43" s="44">
        <v>119129</v>
      </c>
      <c r="I43" s="15">
        <v>100</v>
      </c>
    </row>
    <row r="44" spans="1:13" s="35" customFormat="1" ht="15" customHeight="1" thickBot="1">
      <c r="A44" s="11" t="s">
        <v>51</v>
      </c>
      <c r="B44" s="12">
        <v>44819</v>
      </c>
      <c r="C44" s="13">
        <f>ROUND(B44/H44*100,1)</f>
        <v>51.6</v>
      </c>
      <c r="D44" s="12">
        <v>36688</v>
      </c>
      <c r="E44" s="13">
        <f>ROUND(D44/H44*100,1)</f>
        <v>42.2</v>
      </c>
      <c r="F44" s="18">
        <f t="shared" si="10"/>
        <v>5368</v>
      </c>
      <c r="G44" s="14">
        <f>I44-C44-E44</f>
        <v>6.1999999999999957</v>
      </c>
      <c r="H44" s="44">
        <v>86875</v>
      </c>
      <c r="I44" s="15">
        <v>100</v>
      </c>
      <c r="J44" s="16"/>
      <c r="K44" s="16"/>
      <c r="L44" s="16"/>
      <c r="M44" s="16"/>
    </row>
    <row r="45" spans="1:13" ht="15" customHeight="1" thickTop="1" thickBot="1">
      <c r="A45" s="26" t="s">
        <v>52</v>
      </c>
      <c r="B45" s="27">
        <f>SUM(B5:B44)</f>
        <v>11343219</v>
      </c>
      <c r="C45" s="28">
        <f t="shared" si="0"/>
        <v>60.8</v>
      </c>
      <c r="D45" s="27">
        <f>SUM(D5:D44)</f>
        <v>5425950</v>
      </c>
      <c r="E45" s="28">
        <f t="shared" si="1"/>
        <v>29.1</v>
      </c>
      <c r="F45" s="27">
        <f t="shared" si="10"/>
        <v>1902298</v>
      </c>
      <c r="G45" s="29">
        <f t="shared" si="2"/>
        <v>10.100000000000001</v>
      </c>
      <c r="H45" s="30">
        <f>SUM(H5:H44)</f>
        <v>18671467</v>
      </c>
      <c r="I45" s="31">
        <v>100</v>
      </c>
    </row>
    <row r="46" spans="1:13" ht="13.5" customHeight="1">
      <c r="A46" s="1" t="s">
        <v>53</v>
      </c>
    </row>
    <row r="47" spans="1:13" ht="13.5" customHeight="1">
      <c r="A47" s="43" t="s">
        <v>1</v>
      </c>
    </row>
    <row r="48" spans="1:13" ht="12.75" customHeight="1">
      <c r="A48" s="1" t="s">
        <v>2</v>
      </c>
    </row>
    <row r="49" spans="1:9" ht="13.5" customHeight="1"/>
    <row r="50" spans="1:9" ht="13.5" customHeight="1" thickBot="1">
      <c r="A50" s="32"/>
      <c r="H50" s="53" t="s">
        <v>54</v>
      </c>
      <c r="I50" s="53"/>
    </row>
    <row r="51" spans="1:9" ht="15" customHeight="1">
      <c r="A51" s="33" t="s">
        <v>3</v>
      </c>
      <c r="B51" s="48" t="s">
        <v>4</v>
      </c>
      <c r="C51" s="48"/>
      <c r="D51" s="49" t="s">
        <v>5</v>
      </c>
      <c r="E51" s="49"/>
      <c r="F51" s="49" t="s">
        <v>6</v>
      </c>
      <c r="G51" s="50"/>
      <c r="H51" s="51" t="s">
        <v>7</v>
      </c>
      <c r="I51" s="52"/>
    </row>
    <row r="52" spans="1:9" ht="26.25" customHeight="1" thickBot="1">
      <c r="A52" s="34" t="s">
        <v>8</v>
      </c>
      <c r="B52" s="5" t="s">
        <v>11</v>
      </c>
      <c r="C52" s="5" t="s">
        <v>10</v>
      </c>
      <c r="D52" s="5" t="s">
        <v>11</v>
      </c>
      <c r="E52" s="5" t="s">
        <v>10</v>
      </c>
      <c r="F52" s="5" t="s">
        <v>11</v>
      </c>
      <c r="G52" s="6" t="s">
        <v>10</v>
      </c>
      <c r="H52" s="7" t="s">
        <v>11</v>
      </c>
      <c r="I52" s="8" t="s">
        <v>10</v>
      </c>
    </row>
    <row r="53" spans="1:9" ht="15" customHeight="1">
      <c r="A53" s="11" t="s">
        <v>55</v>
      </c>
      <c r="B53" s="12">
        <v>54912</v>
      </c>
      <c r="C53" s="13">
        <f t="shared" ref="C53:C75" si="11">ROUND(B53/H53*100,1)</f>
        <v>74.3</v>
      </c>
      <c r="D53" s="12">
        <v>14913</v>
      </c>
      <c r="E53" s="13">
        <f t="shared" ref="E53:E77" si="12">ROUND(D53/H53*100,1)</f>
        <v>20.2</v>
      </c>
      <c r="F53" s="12">
        <f>H53-B53-D53</f>
        <v>4065</v>
      </c>
      <c r="G53" s="14">
        <f t="shared" ref="G53:G77" si="13">I53-C53-E53</f>
        <v>5.5000000000000036</v>
      </c>
      <c r="H53" s="44">
        <v>73890</v>
      </c>
      <c r="I53" s="15">
        <v>100</v>
      </c>
    </row>
    <row r="54" spans="1:9" ht="15" customHeight="1">
      <c r="A54" s="11" t="s">
        <v>56</v>
      </c>
      <c r="B54" s="12">
        <v>27049</v>
      </c>
      <c r="C54" s="13">
        <f t="shared" si="11"/>
        <v>54.9</v>
      </c>
      <c r="D54" s="12">
        <v>16254</v>
      </c>
      <c r="E54" s="13">
        <f t="shared" si="12"/>
        <v>33</v>
      </c>
      <c r="F54" s="12">
        <f>H54-B54-D54</f>
        <v>5998</v>
      </c>
      <c r="G54" s="14">
        <f t="shared" si="13"/>
        <v>12.100000000000001</v>
      </c>
      <c r="H54" s="44">
        <v>49301</v>
      </c>
      <c r="I54" s="15">
        <v>100</v>
      </c>
    </row>
    <row r="55" spans="1:9" ht="15" customHeight="1">
      <c r="A55" s="11" t="s">
        <v>57</v>
      </c>
      <c r="B55" s="12">
        <v>17403</v>
      </c>
      <c r="C55" s="13">
        <f t="shared" si="11"/>
        <v>24.8</v>
      </c>
      <c r="D55" s="12">
        <v>43734</v>
      </c>
      <c r="E55" s="13">
        <f t="shared" si="12"/>
        <v>62.4</v>
      </c>
      <c r="F55" s="12">
        <f t="shared" ref="F55:F57" si="14">H55-B55-D55</f>
        <v>8968</v>
      </c>
      <c r="G55" s="14">
        <f t="shared" si="13"/>
        <v>12.800000000000004</v>
      </c>
      <c r="H55" s="44">
        <v>70105</v>
      </c>
      <c r="I55" s="15">
        <v>100</v>
      </c>
    </row>
    <row r="56" spans="1:9" ht="15" customHeight="1">
      <c r="A56" s="11" t="s">
        <v>58</v>
      </c>
      <c r="B56" s="12">
        <v>6134</v>
      </c>
      <c r="C56" s="13">
        <f t="shared" si="11"/>
        <v>34.4</v>
      </c>
      <c r="D56" s="12">
        <v>11568</v>
      </c>
      <c r="E56" s="13">
        <f t="shared" si="12"/>
        <v>64.900000000000006</v>
      </c>
      <c r="F56" s="12">
        <f t="shared" si="14"/>
        <v>132</v>
      </c>
      <c r="G56" s="14">
        <f t="shared" si="13"/>
        <v>0.69999999999998863</v>
      </c>
      <c r="H56" s="44">
        <v>17834</v>
      </c>
      <c r="I56" s="15">
        <v>100</v>
      </c>
    </row>
    <row r="57" spans="1:9" ht="15" customHeight="1">
      <c r="A57" s="17" t="s">
        <v>59</v>
      </c>
      <c r="B57" s="18">
        <v>22878</v>
      </c>
      <c r="C57" s="19">
        <f t="shared" si="11"/>
        <v>31.3</v>
      </c>
      <c r="D57" s="18">
        <v>45558</v>
      </c>
      <c r="E57" s="13">
        <f t="shared" si="12"/>
        <v>62.4</v>
      </c>
      <c r="F57" s="18">
        <f t="shared" si="14"/>
        <v>4591</v>
      </c>
      <c r="G57" s="20">
        <f t="shared" si="13"/>
        <v>6.3000000000000043</v>
      </c>
      <c r="H57" s="45">
        <v>73027</v>
      </c>
      <c r="I57" s="21">
        <v>100</v>
      </c>
    </row>
    <row r="58" spans="1:9" ht="15" customHeight="1">
      <c r="A58" s="22" t="s">
        <v>60</v>
      </c>
      <c r="B58" s="46">
        <v>20293</v>
      </c>
      <c r="C58" s="13">
        <f t="shared" si="11"/>
        <v>42.5</v>
      </c>
      <c r="D58" s="46">
        <v>20880</v>
      </c>
      <c r="E58" s="23">
        <f t="shared" si="12"/>
        <v>43.7</v>
      </c>
      <c r="F58" s="12">
        <f>H58-B58-D58</f>
        <v>6593</v>
      </c>
      <c r="G58" s="14">
        <f t="shared" si="13"/>
        <v>13.799999999999997</v>
      </c>
      <c r="H58" s="47">
        <v>47766</v>
      </c>
      <c r="I58" s="25">
        <v>100</v>
      </c>
    </row>
    <row r="59" spans="1:9" ht="15" customHeight="1">
      <c r="A59" s="11" t="s">
        <v>61</v>
      </c>
      <c r="B59" s="12">
        <v>18728</v>
      </c>
      <c r="C59" s="13">
        <f t="shared" si="11"/>
        <v>37.5</v>
      </c>
      <c r="D59" s="12">
        <v>25365</v>
      </c>
      <c r="E59" s="13">
        <f t="shared" si="12"/>
        <v>50.8</v>
      </c>
      <c r="F59" s="12">
        <f>H59-B59-D59</f>
        <v>5810</v>
      </c>
      <c r="G59" s="14">
        <f t="shared" si="13"/>
        <v>11.700000000000003</v>
      </c>
      <c r="H59" s="44">
        <v>49903</v>
      </c>
      <c r="I59" s="15">
        <v>100</v>
      </c>
    </row>
    <row r="60" spans="1:9" ht="15" customHeight="1">
      <c r="A60" s="11" t="s">
        <v>62</v>
      </c>
      <c r="B60" s="12">
        <v>6988</v>
      </c>
      <c r="C60" s="13">
        <f t="shared" si="11"/>
        <v>24</v>
      </c>
      <c r="D60" s="12">
        <v>20018</v>
      </c>
      <c r="E60" s="13">
        <f t="shared" si="12"/>
        <v>68.7</v>
      </c>
      <c r="F60" s="12">
        <f t="shared" ref="F60:F62" si="15">H60-B60-D60</f>
        <v>2125</v>
      </c>
      <c r="G60" s="14">
        <f t="shared" si="13"/>
        <v>7.2999999999999972</v>
      </c>
      <c r="H60" s="44">
        <v>29131</v>
      </c>
      <c r="I60" s="15">
        <v>100</v>
      </c>
    </row>
    <row r="61" spans="1:9" ht="15" customHeight="1">
      <c r="A61" s="11" t="s">
        <v>63</v>
      </c>
      <c r="B61" s="12">
        <v>14390</v>
      </c>
      <c r="C61" s="13">
        <f t="shared" si="11"/>
        <v>41.7</v>
      </c>
      <c r="D61" s="12">
        <v>16294</v>
      </c>
      <c r="E61" s="13">
        <f t="shared" si="12"/>
        <v>47.2</v>
      </c>
      <c r="F61" s="12">
        <f t="shared" si="15"/>
        <v>3843</v>
      </c>
      <c r="G61" s="14">
        <f t="shared" si="13"/>
        <v>11.099999999999994</v>
      </c>
      <c r="H61" s="44">
        <v>34527</v>
      </c>
      <c r="I61" s="15">
        <v>100</v>
      </c>
    </row>
    <row r="62" spans="1:9" ht="15" customHeight="1">
      <c r="A62" s="17" t="s">
        <v>64</v>
      </c>
      <c r="B62" s="18">
        <v>8505</v>
      </c>
      <c r="C62" s="19">
        <f t="shared" si="11"/>
        <v>28.6</v>
      </c>
      <c r="D62" s="18">
        <v>18776</v>
      </c>
      <c r="E62" s="13">
        <f t="shared" si="12"/>
        <v>63.1</v>
      </c>
      <c r="F62" s="18">
        <f t="shared" si="15"/>
        <v>2464</v>
      </c>
      <c r="G62" s="20">
        <f t="shared" si="13"/>
        <v>8.3000000000000043</v>
      </c>
      <c r="H62" s="45">
        <v>29745</v>
      </c>
      <c r="I62" s="21">
        <v>100</v>
      </c>
    </row>
    <row r="63" spans="1:9" ht="15" customHeight="1">
      <c r="A63" s="22" t="s">
        <v>65</v>
      </c>
      <c r="B63" s="46">
        <v>2577</v>
      </c>
      <c r="C63" s="13">
        <f t="shared" si="11"/>
        <v>33.1</v>
      </c>
      <c r="D63" s="46">
        <v>4764</v>
      </c>
      <c r="E63" s="23">
        <f t="shared" si="12"/>
        <v>61.1</v>
      </c>
      <c r="F63" s="12">
        <f>H63-B63-D63</f>
        <v>451</v>
      </c>
      <c r="G63" s="14">
        <f t="shared" si="13"/>
        <v>5.8000000000000043</v>
      </c>
      <c r="H63" s="47">
        <v>7792</v>
      </c>
      <c r="I63" s="25">
        <v>100</v>
      </c>
    </row>
    <row r="64" spans="1:9" ht="15" customHeight="1">
      <c r="A64" s="11" t="s">
        <v>66</v>
      </c>
      <c r="B64" s="12">
        <v>6962</v>
      </c>
      <c r="C64" s="13">
        <f t="shared" si="11"/>
        <v>14.6</v>
      </c>
      <c r="D64" s="12">
        <v>36806</v>
      </c>
      <c r="E64" s="13">
        <f t="shared" si="12"/>
        <v>77.3</v>
      </c>
      <c r="F64" s="12">
        <f>H64-B64-D64</f>
        <v>3825</v>
      </c>
      <c r="G64" s="14">
        <f t="shared" si="13"/>
        <v>8.1000000000000085</v>
      </c>
      <c r="H64" s="44">
        <v>47593</v>
      </c>
      <c r="I64" s="15">
        <v>100</v>
      </c>
    </row>
    <row r="65" spans="1:9" ht="15" customHeight="1">
      <c r="A65" s="11" t="s">
        <v>67</v>
      </c>
      <c r="B65" s="12">
        <v>12651</v>
      </c>
      <c r="C65" s="13">
        <f t="shared" si="11"/>
        <v>23.5</v>
      </c>
      <c r="D65" s="12">
        <v>37369</v>
      </c>
      <c r="E65" s="13">
        <f t="shared" si="12"/>
        <v>69.400000000000006</v>
      </c>
      <c r="F65" s="12">
        <f t="shared" ref="F65:F67" si="16">H65-B65-D65</f>
        <v>3850</v>
      </c>
      <c r="G65" s="14">
        <f t="shared" si="13"/>
        <v>7.0999999999999943</v>
      </c>
      <c r="H65" s="44">
        <v>53870</v>
      </c>
      <c r="I65" s="15">
        <v>100</v>
      </c>
    </row>
    <row r="66" spans="1:9" ht="15" customHeight="1">
      <c r="A66" s="11" t="s">
        <v>68</v>
      </c>
      <c r="B66" s="12">
        <v>5182</v>
      </c>
      <c r="C66" s="13">
        <f t="shared" si="11"/>
        <v>16.100000000000001</v>
      </c>
      <c r="D66" s="12">
        <v>24941</v>
      </c>
      <c r="E66" s="13">
        <f t="shared" si="12"/>
        <v>77.3</v>
      </c>
      <c r="F66" s="12">
        <f t="shared" si="16"/>
        <v>2123</v>
      </c>
      <c r="G66" s="14">
        <f t="shared" si="13"/>
        <v>6.6000000000000085</v>
      </c>
      <c r="H66" s="44">
        <v>32246</v>
      </c>
      <c r="I66" s="15">
        <v>100</v>
      </c>
    </row>
    <row r="67" spans="1:9" ht="15" customHeight="1">
      <c r="A67" s="17" t="s">
        <v>69</v>
      </c>
      <c r="B67" s="18">
        <v>5658</v>
      </c>
      <c r="C67" s="19">
        <f t="shared" si="11"/>
        <v>34.700000000000003</v>
      </c>
      <c r="D67" s="18">
        <v>8250</v>
      </c>
      <c r="E67" s="13">
        <f t="shared" si="12"/>
        <v>50.6</v>
      </c>
      <c r="F67" s="18">
        <f t="shared" si="16"/>
        <v>2381</v>
      </c>
      <c r="G67" s="20">
        <f t="shared" si="13"/>
        <v>14.699999999999996</v>
      </c>
      <c r="H67" s="45">
        <v>16289</v>
      </c>
      <c r="I67" s="21">
        <v>100</v>
      </c>
    </row>
    <row r="68" spans="1:9" ht="15" customHeight="1">
      <c r="A68" s="22" t="s">
        <v>70</v>
      </c>
      <c r="B68" s="46">
        <v>23</v>
      </c>
      <c r="C68" s="13">
        <f t="shared" si="11"/>
        <v>51.1</v>
      </c>
      <c r="D68" s="46">
        <v>22</v>
      </c>
      <c r="E68" s="23">
        <f t="shared" si="12"/>
        <v>48.9</v>
      </c>
      <c r="F68" s="12">
        <f>H68-B68-D68</f>
        <v>0</v>
      </c>
      <c r="G68" s="14">
        <f t="shared" si="13"/>
        <v>0</v>
      </c>
      <c r="H68" s="47">
        <v>45</v>
      </c>
      <c r="I68" s="25">
        <v>100</v>
      </c>
    </row>
    <row r="69" spans="1:9" ht="15" customHeight="1">
      <c r="A69" s="11" t="s">
        <v>71</v>
      </c>
      <c r="B69" s="12">
        <v>3396</v>
      </c>
      <c r="C69" s="13">
        <f t="shared" si="11"/>
        <v>20.2</v>
      </c>
      <c r="D69" s="12">
        <v>12932</v>
      </c>
      <c r="E69" s="13">
        <f t="shared" si="12"/>
        <v>77.099999999999994</v>
      </c>
      <c r="F69" s="12">
        <f>H69-B69-D69</f>
        <v>454</v>
      </c>
      <c r="G69" s="14">
        <f t="shared" si="13"/>
        <v>2.7000000000000028</v>
      </c>
      <c r="H69" s="44">
        <v>16782</v>
      </c>
      <c r="I69" s="15">
        <v>100</v>
      </c>
    </row>
    <row r="70" spans="1:9" ht="15" customHeight="1">
      <c r="A70" s="11" t="s">
        <v>72</v>
      </c>
      <c r="B70" s="12">
        <v>6866</v>
      </c>
      <c r="C70" s="13">
        <f t="shared" si="11"/>
        <v>22.4</v>
      </c>
      <c r="D70" s="12">
        <v>22062</v>
      </c>
      <c r="E70" s="13">
        <f t="shared" si="12"/>
        <v>72</v>
      </c>
      <c r="F70" s="12">
        <f t="shared" ref="F70:F72" si="17">H70-B70-D70</f>
        <v>1711</v>
      </c>
      <c r="G70" s="14">
        <f t="shared" si="13"/>
        <v>5.5999999999999943</v>
      </c>
      <c r="H70" s="44">
        <v>30639</v>
      </c>
      <c r="I70" s="15">
        <v>100</v>
      </c>
    </row>
    <row r="71" spans="1:9" ht="15" customHeight="1">
      <c r="A71" s="11" t="s">
        <v>73</v>
      </c>
      <c r="B71" s="12">
        <v>26259</v>
      </c>
      <c r="C71" s="13">
        <f t="shared" si="11"/>
        <v>39.1</v>
      </c>
      <c r="D71" s="12">
        <v>36986</v>
      </c>
      <c r="E71" s="13">
        <f t="shared" si="12"/>
        <v>55</v>
      </c>
      <c r="F71" s="12">
        <f t="shared" si="17"/>
        <v>3951</v>
      </c>
      <c r="G71" s="14">
        <f t="shared" si="13"/>
        <v>5.8999999999999986</v>
      </c>
      <c r="H71" s="44">
        <v>67196</v>
      </c>
      <c r="I71" s="15">
        <v>100</v>
      </c>
    </row>
    <row r="72" spans="1:9" ht="15" customHeight="1">
      <c r="A72" s="17" t="s">
        <v>74</v>
      </c>
      <c r="B72" s="18">
        <v>26079</v>
      </c>
      <c r="C72" s="19">
        <f t="shared" si="11"/>
        <v>34</v>
      </c>
      <c r="D72" s="18">
        <v>41976</v>
      </c>
      <c r="E72" s="19">
        <f t="shared" si="12"/>
        <v>54.7</v>
      </c>
      <c r="F72" s="18">
        <f t="shared" si="17"/>
        <v>8733</v>
      </c>
      <c r="G72" s="20">
        <f t="shared" si="13"/>
        <v>11.299999999999997</v>
      </c>
      <c r="H72" s="45">
        <v>76788</v>
      </c>
      <c r="I72" s="21">
        <v>100</v>
      </c>
    </row>
    <row r="73" spans="1:9" ht="15" customHeight="1">
      <c r="A73" s="11" t="s">
        <v>75</v>
      </c>
      <c r="B73" s="12">
        <v>32835</v>
      </c>
      <c r="C73" s="13">
        <f t="shared" si="11"/>
        <v>57.7</v>
      </c>
      <c r="D73" s="12">
        <v>19064</v>
      </c>
      <c r="E73" s="13">
        <f t="shared" si="12"/>
        <v>33.5</v>
      </c>
      <c r="F73" s="12">
        <f>H73-B73-D73</f>
        <v>5035</v>
      </c>
      <c r="G73" s="14">
        <f t="shared" si="13"/>
        <v>8.7999999999999972</v>
      </c>
      <c r="H73" s="44">
        <v>56934</v>
      </c>
      <c r="I73" s="15">
        <v>100</v>
      </c>
    </row>
    <row r="74" spans="1:9" ht="15" customHeight="1">
      <c r="A74" s="11" t="s">
        <v>76</v>
      </c>
      <c r="B74" s="12">
        <v>38302</v>
      </c>
      <c r="C74" s="13">
        <f t="shared" si="11"/>
        <v>58.7</v>
      </c>
      <c r="D74" s="12">
        <v>22197</v>
      </c>
      <c r="E74" s="13">
        <f t="shared" si="12"/>
        <v>34</v>
      </c>
      <c r="F74" s="12">
        <f>H74-B74-D74</f>
        <v>4773</v>
      </c>
      <c r="G74" s="14">
        <f t="shared" si="13"/>
        <v>7.2999999999999972</v>
      </c>
      <c r="H74" s="44">
        <v>65272</v>
      </c>
      <c r="I74" s="15">
        <v>100</v>
      </c>
    </row>
    <row r="75" spans="1:9" ht="15" customHeight="1" thickBot="1">
      <c r="A75" s="11" t="s">
        <v>77</v>
      </c>
      <c r="B75" s="12">
        <v>36854</v>
      </c>
      <c r="C75" s="13">
        <f t="shared" si="11"/>
        <v>66.7</v>
      </c>
      <c r="D75" s="12">
        <v>16574</v>
      </c>
      <c r="E75" s="13">
        <f t="shared" si="12"/>
        <v>30</v>
      </c>
      <c r="F75" s="12">
        <f t="shared" ref="F75:F77" si="18">H75-B75-D75</f>
        <v>1789</v>
      </c>
      <c r="G75" s="14">
        <f t="shared" si="13"/>
        <v>3.2999999999999972</v>
      </c>
      <c r="H75" s="44">
        <v>55217</v>
      </c>
      <c r="I75" s="15">
        <v>100</v>
      </c>
    </row>
    <row r="76" spans="1:9" ht="15" customHeight="1" thickTop="1" thickBot="1">
      <c r="A76" s="36" t="s">
        <v>78</v>
      </c>
      <c r="B76" s="37">
        <v>400924</v>
      </c>
      <c r="C76" s="38">
        <f>ROUND(B76/H76*100,1)</f>
        <v>40</v>
      </c>
      <c r="D76" s="37">
        <f>SUM(D53:D75)</f>
        <v>517303</v>
      </c>
      <c r="E76" s="38">
        <f t="shared" si="12"/>
        <v>51.6</v>
      </c>
      <c r="F76" s="37">
        <f t="shared" si="18"/>
        <v>83665</v>
      </c>
      <c r="G76" s="39">
        <f t="shared" si="13"/>
        <v>8.3999999999999986</v>
      </c>
      <c r="H76" s="40">
        <f>SUM(H53:H75)</f>
        <v>1001892</v>
      </c>
      <c r="I76" s="41">
        <v>100</v>
      </c>
    </row>
    <row r="77" spans="1:9" ht="15" customHeight="1" thickTop="1" thickBot="1">
      <c r="A77" s="26" t="s">
        <v>79</v>
      </c>
      <c r="B77" s="27">
        <f>B45+B76</f>
        <v>11744143</v>
      </c>
      <c r="C77" s="28">
        <f>ROUND(B77/H77*100,1)</f>
        <v>59.7</v>
      </c>
      <c r="D77" s="27">
        <f>D45+D76</f>
        <v>5943253</v>
      </c>
      <c r="E77" s="28">
        <f t="shared" si="12"/>
        <v>30.2</v>
      </c>
      <c r="F77" s="27">
        <f t="shared" si="18"/>
        <v>1985963</v>
      </c>
      <c r="G77" s="29">
        <f t="shared" si="13"/>
        <v>10.099999999999998</v>
      </c>
      <c r="H77" s="30">
        <f>H45+H76</f>
        <v>19673359</v>
      </c>
      <c r="I77" s="31">
        <v>100</v>
      </c>
    </row>
    <row r="78" spans="1:9" ht="13.5" customHeight="1">
      <c r="A78" s="1" t="s">
        <v>53</v>
      </c>
    </row>
    <row r="79" spans="1:9" ht="13.5" customHeight="1">
      <c r="A79" s="43" t="s">
        <v>1</v>
      </c>
    </row>
    <row r="80" spans="1:9" ht="12.75" customHeight="1">
      <c r="A80" s="1" t="s">
        <v>2</v>
      </c>
    </row>
  </sheetData>
  <mergeCells count="10">
    <mergeCell ref="B51:C51"/>
    <mergeCell ref="D51:E51"/>
    <mergeCell ref="F51:G51"/>
    <mergeCell ref="H51:I51"/>
    <mergeCell ref="H2:I2"/>
    <mergeCell ref="H50:I50"/>
    <mergeCell ref="B3:C3"/>
    <mergeCell ref="D3:E3"/>
    <mergeCell ref="F3:G3"/>
    <mergeCell ref="H3:I3"/>
  </mergeCells>
  <phoneticPr fontId="2"/>
  <pageMargins left="0.59055118110236227" right="0.59055118110236227" top="0.98425196850393704" bottom="0.98425196850393704" header="0.51181102362204722" footer="0.51181102362204722"/>
  <pageSetup paperSize="9" firstPageNumber="337" orientation="portrait" useFirstPageNumber="1" r:id="rId1"/>
  <headerFooter differentOddEven="1" scaleWithDoc="0" alignWithMargins="0">
    <oddHeader>&amp;L&amp;14Ⅱ　市町村税の納税
　３　滞納整理の状況</oddHeader>
    <oddFooter>&amp;C&amp;"ＭＳ ゴシック,標準"&amp;11&amp;P</oddFooter>
    <evenFooter>&amp;C&amp;"ＭＳ ゴシック,標準"&amp;11&amp;P</evenFooter>
  </headerFooter>
  <rowBreaks count="1" manualBreakCount="1">
    <brk id="4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　税目別収入未済額・構成比(令和３年度)</vt:lpstr>
      <vt:lpstr>'第19表　税目別収入未済額・構成比(令和３年度)'!Print_Area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2022-02-03T02:44:41Z</cp:lastPrinted>
  <dcterms:created xsi:type="dcterms:W3CDTF">2010-03-17T02:22:37Z</dcterms:created>
  <dcterms:modified xsi:type="dcterms:W3CDTF">2023-02-27T07:12:53Z</dcterms:modified>
</cp:coreProperties>
</file>