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746AAC53-8527-45A9-9AB5-7BDAFEE4374D}" xr6:coauthVersionLast="36" xr6:coauthVersionMax="36" xr10:uidLastSave="{00000000-0000-0000-0000-000000000000}"/>
  <bookViews>
    <workbookView xWindow="10250" yWindow="-20" windowWidth="10290" windowHeight="7680" xr2:uid="{00000000-000D-0000-FFFF-FFFF00000000}"/>
  </bookViews>
  <sheets>
    <sheet name="(3)市町村の状況(令和３年度）" sheetId="1" r:id="rId1"/>
  </sheets>
  <definedNames>
    <definedName name="_xlnm.Print_Area" localSheetId="0">'(3)市町村の状況(令和３年度）'!$A$1:$S$82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O80" i="1" l="1"/>
  <c r="O81" i="1" s="1"/>
  <c r="M80" i="1"/>
  <c r="M81" i="1" s="1"/>
  <c r="K80" i="1"/>
  <c r="K81" i="1" s="1"/>
  <c r="I80" i="1"/>
  <c r="I81" i="1" s="1"/>
  <c r="F80" i="1"/>
  <c r="F81" i="1" s="1"/>
  <c r="E80" i="1"/>
  <c r="E81" i="1" s="1"/>
  <c r="Q79" i="1"/>
  <c r="N79" i="1"/>
  <c r="L79" i="1"/>
  <c r="P79" i="1" s="1"/>
  <c r="J79" i="1"/>
  <c r="G79" i="1"/>
  <c r="Q78" i="1"/>
  <c r="N78" i="1"/>
  <c r="L78" i="1"/>
  <c r="P78" i="1" s="1"/>
  <c r="J78" i="1"/>
  <c r="G78" i="1"/>
  <c r="Q77" i="1"/>
  <c r="N77" i="1"/>
  <c r="L77" i="1"/>
  <c r="P77" i="1" s="1"/>
  <c r="J77" i="1"/>
  <c r="G77" i="1"/>
  <c r="Q76" i="1"/>
  <c r="N76" i="1"/>
  <c r="L76" i="1"/>
  <c r="P76" i="1" s="1"/>
  <c r="J76" i="1"/>
  <c r="G76" i="1"/>
  <c r="Q75" i="1"/>
  <c r="N75" i="1"/>
  <c r="L75" i="1"/>
  <c r="P75" i="1" s="1"/>
  <c r="J75" i="1"/>
  <c r="G75" i="1"/>
  <c r="Q74" i="1"/>
  <c r="N74" i="1"/>
  <c r="L74" i="1"/>
  <c r="P74" i="1" s="1"/>
  <c r="J74" i="1"/>
  <c r="G74" i="1"/>
  <c r="Q73" i="1"/>
  <c r="N73" i="1"/>
  <c r="L73" i="1"/>
  <c r="P73" i="1" s="1"/>
  <c r="J73" i="1"/>
  <c r="G73" i="1"/>
  <c r="Q72" i="1"/>
  <c r="N72" i="1"/>
  <c r="L72" i="1"/>
  <c r="P72" i="1" s="1"/>
  <c r="J72" i="1"/>
  <c r="G72" i="1"/>
  <c r="Q71" i="1"/>
  <c r="N71" i="1"/>
  <c r="L71" i="1"/>
  <c r="P71" i="1" s="1"/>
  <c r="J71" i="1"/>
  <c r="G71" i="1"/>
  <c r="Q70" i="1"/>
  <c r="N70" i="1"/>
  <c r="L70" i="1"/>
  <c r="P70" i="1" s="1"/>
  <c r="J70" i="1"/>
  <c r="G70" i="1"/>
  <c r="Q69" i="1"/>
  <c r="N69" i="1"/>
  <c r="L69" i="1"/>
  <c r="P69" i="1" s="1"/>
  <c r="J69" i="1"/>
  <c r="G69" i="1"/>
  <c r="Q68" i="1"/>
  <c r="N68" i="1"/>
  <c r="L68" i="1"/>
  <c r="P68" i="1" s="1"/>
  <c r="J68" i="1"/>
  <c r="G68" i="1"/>
  <c r="Q67" i="1"/>
  <c r="N67" i="1"/>
  <c r="L67" i="1"/>
  <c r="P67" i="1" s="1"/>
  <c r="J67" i="1"/>
  <c r="G67" i="1"/>
  <c r="Q66" i="1"/>
  <c r="N66" i="1"/>
  <c r="L66" i="1"/>
  <c r="P66" i="1" s="1"/>
  <c r="J66" i="1"/>
  <c r="G66" i="1"/>
  <c r="Q65" i="1"/>
  <c r="N65" i="1"/>
  <c r="L65" i="1"/>
  <c r="P65" i="1" s="1"/>
  <c r="J65" i="1"/>
  <c r="G65" i="1"/>
  <c r="Q64" i="1"/>
  <c r="N64" i="1"/>
  <c r="L64" i="1"/>
  <c r="P64" i="1" s="1"/>
  <c r="J64" i="1"/>
  <c r="G64" i="1"/>
  <c r="Q63" i="1"/>
  <c r="N63" i="1"/>
  <c r="L63" i="1"/>
  <c r="P63" i="1" s="1"/>
  <c r="J63" i="1"/>
  <c r="G63" i="1"/>
  <c r="Q62" i="1"/>
  <c r="N62" i="1"/>
  <c r="L62" i="1"/>
  <c r="P62" i="1" s="1"/>
  <c r="J62" i="1"/>
  <c r="G62" i="1"/>
  <c r="Q61" i="1"/>
  <c r="N61" i="1"/>
  <c r="L61" i="1"/>
  <c r="P61" i="1" s="1"/>
  <c r="J61" i="1"/>
  <c r="G61" i="1"/>
  <c r="Q60" i="1"/>
  <c r="N60" i="1"/>
  <c r="L60" i="1"/>
  <c r="P60" i="1" s="1"/>
  <c r="J60" i="1"/>
  <c r="G60" i="1"/>
  <c r="Q59" i="1"/>
  <c r="N59" i="1"/>
  <c r="L59" i="1"/>
  <c r="P59" i="1" s="1"/>
  <c r="J59" i="1"/>
  <c r="G59" i="1"/>
  <c r="Q58" i="1"/>
  <c r="N58" i="1"/>
  <c r="L58" i="1"/>
  <c r="P58" i="1" s="1"/>
  <c r="J58" i="1"/>
  <c r="G58" i="1"/>
  <c r="Q57" i="1"/>
  <c r="N57" i="1"/>
  <c r="L57" i="1"/>
  <c r="P57" i="1" s="1"/>
  <c r="J57" i="1"/>
  <c r="G57" i="1"/>
  <c r="O49" i="1"/>
  <c r="M49" i="1"/>
  <c r="K49" i="1"/>
  <c r="I49" i="1"/>
  <c r="Q49" i="1" s="1"/>
  <c r="F49" i="1"/>
  <c r="G49" i="1" s="1"/>
  <c r="E49" i="1"/>
  <c r="Q48" i="1"/>
  <c r="L48" i="1" s="1"/>
  <c r="N48" i="1"/>
  <c r="J48" i="1"/>
  <c r="P48" i="1" s="1"/>
  <c r="G48" i="1"/>
  <c r="Q47" i="1"/>
  <c r="L47" i="1" s="1"/>
  <c r="N47" i="1"/>
  <c r="J47" i="1"/>
  <c r="P47" i="1" s="1"/>
  <c r="G47" i="1"/>
  <c r="Q46" i="1"/>
  <c r="L46" i="1" s="1"/>
  <c r="N46" i="1"/>
  <c r="J46" i="1"/>
  <c r="P46" i="1" s="1"/>
  <c r="G46" i="1"/>
  <c r="Q45" i="1"/>
  <c r="L45" i="1" s="1"/>
  <c r="N45" i="1"/>
  <c r="J45" i="1"/>
  <c r="P45" i="1" s="1"/>
  <c r="G45" i="1"/>
  <c r="Q44" i="1"/>
  <c r="L44" i="1" s="1"/>
  <c r="N44" i="1"/>
  <c r="J44" i="1"/>
  <c r="P44" i="1" s="1"/>
  <c r="G44" i="1"/>
  <c r="Q43" i="1"/>
  <c r="L43" i="1" s="1"/>
  <c r="N43" i="1"/>
  <c r="J43" i="1"/>
  <c r="P43" i="1" s="1"/>
  <c r="G43" i="1"/>
  <c r="Q42" i="1"/>
  <c r="L42" i="1" s="1"/>
  <c r="N42" i="1"/>
  <c r="J42" i="1"/>
  <c r="P42" i="1" s="1"/>
  <c r="G42" i="1"/>
  <c r="Q41" i="1"/>
  <c r="L41" i="1" s="1"/>
  <c r="N41" i="1"/>
  <c r="J41" i="1"/>
  <c r="P41" i="1" s="1"/>
  <c r="G41" i="1"/>
  <c r="Q40" i="1"/>
  <c r="L40" i="1" s="1"/>
  <c r="N40" i="1"/>
  <c r="J40" i="1"/>
  <c r="P40" i="1" s="1"/>
  <c r="G40" i="1"/>
  <c r="Q39" i="1"/>
  <c r="L39" i="1" s="1"/>
  <c r="N39" i="1"/>
  <c r="J39" i="1"/>
  <c r="P39" i="1" s="1"/>
  <c r="G39" i="1"/>
  <c r="Q38" i="1"/>
  <c r="L38" i="1" s="1"/>
  <c r="N38" i="1"/>
  <c r="J38" i="1"/>
  <c r="G38" i="1"/>
  <c r="Q37" i="1"/>
  <c r="L37" i="1" s="1"/>
  <c r="N37" i="1"/>
  <c r="J37" i="1"/>
  <c r="G37" i="1"/>
  <c r="Q36" i="1"/>
  <c r="L36" i="1" s="1"/>
  <c r="N36" i="1"/>
  <c r="J36" i="1"/>
  <c r="G36" i="1"/>
  <c r="Q35" i="1"/>
  <c r="L35" i="1" s="1"/>
  <c r="N35" i="1"/>
  <c r="J35" i="1"/>
  <c r="G35" i="1"/>
  <c r="Q34" i="1"/>
  <c r="L34" i="1" s="1"/>
  <c r="N34" i="1"/>
  <c r="J34" i="1"/>
  <c r="G34" i="1"/>
  <c r="Q33" i="1"/>
  <c r="L33" i="1" s="1"/>
  <c r="N33" i="1"/>
  <c r="J33" i="1"/>
  <c r="G33" i="1"/>
  <c r="Q32" i="1"/>
  <c r="L32" i="1" s="1"/>
  <c r="N32" i="1"/>
  <c r="J32" i="1"/>
  <c r="G32" i="1"/>
  <c r="Q31" i="1"/>
  <c r="L31" i="1" s="1"/>
  <c r="N31" i="1"/>
  <c r="J31" i="1"/>
  <c r="G31" i="1"/>
  <c r="Q30" i="1"/>
  <c r="L30" i="1" s="1"/>
  <c r="N30" i="1"/>
  <c r="J30" i="1"/>
  <c r="G30" i="1"/>
  <c r="Q29" i="1"/>
  <c r="L29" i="1" s="1"/>
  <c r="N29" i="1"/>
  <c r="J29" i="1"/>
  <c r="G29" i="1"/>
  <c r="Q28" i="1"/>
  <c r="L28" i="1" s="1"/>
  <c r="J28" i="1"/>
  <c r="G28" i="1"/>
  <c r="Q27" i="1"/>
  <c r="L27" i="1" s="1"/>
  <c r="J27" i="1"/>
  <c r="G27" i="1"/>
  <c r="Q26" i="1"/>
  <c r="L26" i="1" s="1"/>
  <c r="J26" i="1"/>
  <c r="G26" i="1"/>
  <c r="Q25" i="1"/>
  <c r="L25" i="1" s="1"/>
  <c r="J25" i="1"/>
  <c r="G25" i="1"/>
  <c r="Q24" i="1"/>
  <c r="L24" i="1" s="1"/>
  <c r="J24" i="1"/>
  <c r="G24" i="1"/>
  <c r="Q23" i="1"/>
  <c r="L23" i="1" s="1"/>
  <c r="J23" i="1"/>
  <c r="G23" i="1"/>
  <c r="Q22" i="1"/>
  <c r="L22" i="1" s="1"/>
  <c r="J22" i="1"/>
  <c r="G22" i="1"/>
  <c r="Q21" i="1"/>
  <c r="L21" i="1" s="1"/>
  <c r="J21" i="1"/>
  <c r="G21" i="1"/>
  <c r="Q20" i="1"/>
  <c r="L20" i="1" s="1"/>
  <c r="J20" i="1"/>
  <c r="G20" i="1"/>
  <c r="Q19" i="1"/>
  <c r="L19" i="1" s="1"/>
  <c r="J19" i="1"/>
  <c r="G19" i="1"/>
  <c r="Q18" i="1"/>
  <c r="L18" i="1" s="1"/>
  <c r="J18" i="1"/>
  <c r="G18" i="1"/>
  <c r="Q17" i="1"/>
  <c r="L17" i="1" s="1"/>
  <c r="J17" i="1"/>
  <c r="G17" i="1"/>
  <c r="Q16" i="1"/>
  <c r="L16" i="1" s="1"/>
  <c r="J16" i="1"/>
  <c r="G16" i="1"/>
  <c r="Q15" i="1"/>
  <c r="L15" i="1" s="1"/>
  <c r="J15" i="1"/>
  <c r="G15" i="1"/>
  <c r="Q14" i="1"/>
  <c r="L14" i="1" s="1"/>
  <c r="J14" i="1"/>
  <c r="G14" i="1"/>
  <c r="Q13" i="1"/>
  <c r="L13" i="1" s="1"/>
  <c r="J13" i="1"/>
  <c r="G13" i="1"/>
  <c r="Q12" i="1"/>
  <c r="L12" i="1" s="1"/>
  <c r="J12" i="1"/>
  <c r="G12" i="1"/>
  <c r="Q11" i="1"/>
  <c r="L11" i="1" s="1"/>
  <c r="G11" i="1"/>
  <c r="Q10" i="1"/>
  <c r="L10" i="1" s="1"/>
  <c r="J10" i="1"/>
  <c r="G10" i="1"/>
  <c r="Q9" i="1"/>
  <c r="L9" i="1" s="1"/>
  <c r="J9" i="1"/>
  <c r="G9" i="1"/>
  <c r="G81" i="1" l="1"/>
  <c r="G80" i="1"/>
  <c r="Q80" i="1"/>
  <c r="J11" i="1"/>
  <c r="P29" i="1"/>
  <c r="N9" i="1"/>
  <c r="P9" i="1" s="1"/>
  <c r="N10" i="1"/>
  <c r="P10" i="1" s="1"/>
  <c r="N11" i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7" i="1"/>
  <c r="P27" i="1" s="1"/>
  <c r="N28" i="1"/>
  <c r="P28" i="1" s="1"/>
  <c r="N49" i="1"/>
  <c r="P30" i="1"/>
  <c r="P31" i="1"/>
  <c r="P32" i="1"/>
  <c r="P33" i="1"/>
  <c r="P34" i="1"/>
  <c r="P35" i="1"/>
  <c r="P36" i="1"/>
  <c r="P37" i="1"/>
  <c r="P38" i="1"/>
  <c r="L49" i="1"/>
  <c r="J49" i="1"/>
  <c r="P49" i="1" s="1"/>
  <c r="Q81" i="1" l="1"/>
  <c r="N80" i="1"/>
  <c r="L80" i="1"/>
  <c r="J80" i="1"/>
  <c r="P80" i="1" s="1"/>
  <c r="P11" i="1"/>
  <c r="N81" i="1" l="1"/>
  <c r="J81" i="1"/>
  <c r="P81" i="1" s="1"/>
  <c r="L81" i="1"/>
</calcChain>
</file>

<file path=xl/sharedStrings.xml><?xml version="1.0" encoding="utf-8"?>
<sst xmlns="http://schemas.openxmlformats.org/spreadsheetml/2006/main" count="197" uniqueCount="88">
  <si>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</si>
  <si>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</si>
  <si>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</si>
  <si>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</si>
  <si>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</si>
  <si>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</si>
  <si>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</si>
  <si>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</si>
  <si>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</si>
  <si>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</si>
  <si>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</si>
  <si>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</si>
  <si>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</si>
  <si>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</si>
  <si>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</si>
  <si>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</si>
  <si>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</si>
  <si>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</si>
  <si>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</si>
  <si>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</si>
  <si>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</si>
  <si>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</si>
  <si>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</si>
  <si>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</si>
  <si>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</si>
  <si>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</si>
  <si>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</si>
  <si>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</si>
  <si>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</si>
  <si>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</si>
  <si>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</si>
  <si>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</si>
  <si>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</si>
  <si>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</si>
  <si>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</si>
  <si>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</si>
  <si>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</si>
  <si>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</si>
  <si>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</si>
  <si>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</si>
  <si>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</si>
  <si>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</si>
  <si>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</si>
  <si>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</si>
  <si>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</si>
  <si>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</si>
  <si>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</si>
  <si>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</si>
  <si>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</si>
  <si>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</si>
  <si>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</si>
  <si>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</si>
  <si>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</si>
  <si>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</si>
  <si>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</si>
  <si>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</si>
  <si>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</si>
  <si>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</si>
  <si>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</si>
  <si>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</si>
  <si>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</si>
  <si>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</si>
  <si>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</si>
  <si>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</si>
  <si>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</si>
  <si>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収入済額</t>
    <phoneticPr fontId="2"/>
  </si>
  <si>
    <t>納税率</t>
    <rPh sb="0" eb="2">
      <t>ノウゼイ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</si>
  <si>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</si>
  <si>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</si>
  <si>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</si>
  <si>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</si>
  <si>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</si>
  <si>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</si>
  <si>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</si>
  <si>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</si>
  <si>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白岡市</t>
    <rPh sb="2" eb="3">
      <t>シ</t>
    </rPh>
    <phoneticPr fontId="2"/>
  </si>
  <si>
    <t>資料　　「地方財政状況調」第6表</t>
    <phoneticPr fontId="2"/>
  </si>
  <si>
    <t>市町村名</t>
    <rPh sb="0" eb="4">
      <t>シチョウソンメイ</t>
    </rPh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</si>
  <si>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2"/>
  </si>
  <si>
    <t>現年滞繰合計</t>
    <rPh sb="4" eb="6">
      <t>ゴウケイ</t>
    </rPh>
    <phoneticPr fontId="2"/>
  </si>
  <si>
    <t>A</t>
    <phoneticPr fontId="2"/>
  </si>
  <si>
    <t>B</t>
    <phoneticPr fontId="2"/>
  </si>
  <si>
    <t>B/A</t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</si>
  <si>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</si>
  <si>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</si>
  <si>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 xml:space="preserve">   (3)  市町村税の状況（令和３年度）</t>
    <rPh sb="8" eb="10">
      <t>シチョウ</t>
    </rPh>
    <rPh sb="10" eb="12">
      <t>ソンゼイ</t>
    </rPh>
    <rPh sb="13" eb="15">
      <t>ジョウキョウ</t>
    </rPh>
    <rPh sb="16" eb="18">
      <t>レイワ</t>
    </rPh>
    <phoneticPr fontId="2"/>
  </si>
  <si>
    <t>３年度</t>
    <rPh sb="1" eb="3">
      <t>ネンド</t>
    </rPh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</si>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</sst>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  <numFmt numFmtId="181" formatCode="#,##0.0;[Red]\-#,##0.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3" applyFont="1">
      <alignment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27" xfId="1" applyNumberFormat="1" applyFont="1" applyBorder="1" applyAlignment="1">
      <alignment horizontal="right" vertical="center"/>
    </xf>
    <xf numFmtId="178" fontId="6" fillId="0" borderId="28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178" fontId="6" fillId="0" borderId="30" xfId="1" applyNumberFormat="1" applyFont="1" applyBorder="1" applyAlignment="1">
      <alignment horizontal="right" vertical="center"/>
    </xf>
    <xf numFmtId="179" fontId="6" fillId="0" borderId="4" xfId="1" applyNumberFormat="1" applyFont="1" applyBorder="1" applyAlignment="1">
      <alignment vertical="center"/>
    </xf>
    <xf numFmtId="179" fontId="6" fillId="0" borderId="7" xfId="1" applyNumberFormat="1" applyFont="1" applyBorder="1" applyAlignment="1">
      <alignment vertical="center"/>
    </xf>
    <xf numFmtId="179" fontId="6" fillId="0" borderId="10" xfId="1" applyNumberFormat="1" applyFont="1" applyBorder="1" applyAlignment="1">
      <alignment vertical="center"/>
    </xf>
    <xf numFmtId="179" fontId="6" fillId="0" borderId="13" xfId="1" applyNumberFormat="1" applyFont="1" applyBorder="1" applyAlignment="1">
      <alignment vertical="center"/>
    </xf>
    <xf numFmtId="179" fontId="6" fillId="0" borderId="31" xfId="1" applyNumberFormat="1" applyFont="1" applyBorder="1" applyAlignment="1">
      <alignment vertical="center"/>
    </xf>
    <xf numFmtId="179" fontId="6" fillId="0" borderId="32" xfId="1" applyNumberFormat="1" applyFont="1" applyBorder="1" applyAlignment="1">
      <alignment vertical="center"/>
    </xf>
    <xf numFmtId="179" fontId="6" fillId="0" borderId="33" xfId="1" applyNumberFormat="1" applyFont="1" applyBorder="1" applyAlignment="1">
      <alignment vertical="center"/>
    </xf>
    <xf numFmtId="179" fontId="6" fillId="0" borderId="34" xfId="1" applyNumberFormat="1" applyFont="1" applyBorder="1" applyAlignment="1">
      <alignment vertical="center"/>
    </xf>
    <xf numFmtId="179" fontId="6" fillId="0" borderId="35" xfId="1" applyNumberFormat="1" applyFont="1" applyBorder="1" applyAlignment="1">
      <alignment vertical="center"/>
    </xf>
    <xf numFmtId="179" fontId="6" fillId="0" borderId="36" xfId="1" applyNumberFormat="1" applyFont="1" applyBorder="1" applyAlignment="1">
      <alignment vertical="center"/>
    </xf>
    <xf numFmtId="179" fontId="6" fillId="0" borderId="37" xfId="1" applyNumberFormat="1" applyFont="1" applyBorder="1" applyAlignment="1">
      <alignment vertical="center"/>
    </xf>
    <xf numFmtId="179" fontId="6" fillId="0" borderId="38" xfId="1" applyNumberFormat="1" applyFont="1" applyBorder="1" applyAlignment="1">
      <alignment vertical="center"/>
    </xf>
    <xf numFmtId="180" fontId="6" fillId="0" borderId="31" xfId="3" applyNumberFormat="1" applyFont="1" applyBorder="1">
      <alignment vertical="center"/>
    </xf>
    <xf numFmtId="180" fontId="6" fillId="0" borderId="32" xfId="3" applyNumberFormat="1" applyFont="1" applyBorder="1">
      <alignment vertical="center"/>
    </xf>
    <xf numFmtId="180" fontId="6" fillId="0" borderId="39" xfId="3" applyNumberFormat="1" applyFont="1" applyBorder="1">
      <alignment vertical="center"/>
    </xf>
    <xf numFmtId="180" fontId="6" fillId="0" borderId="34" xfId="3" applyNumberFormat="1" applyFont="1" applyBorder="1">
      <alignment vertical="center"/>
    </xf>
    <xf numFmtId="180" fontId="6" fillId="0" borderId="16" xfId="3" applyNumberFormat="1" applyFont="1" applyBorder="1" applyAlignment="1">
      <alignment horizontal="distributed" vertical="center"/>
    </xf>
    <xf numFmtId="180" fontId="6" fillId="0" borderId="13" xfId="3" applyNumberFormat="1" applyFont="1" applyBorder="1" applyAlignment="1">
      <alignment horizontal="distributed" vertical="center"/>
    </xf>
    <xf numFmtId="180" fontId="6" fillId="0" borderId="16" xfId="3" applyNumberFormat="1" applyFont="1" applyBorder="1">
      <alignment vertical="center"/>
    </xf>
    <xf numFmtId="180" fontId="6" fillId="0" borderId="13" xfId="3" applyNumberFormat="1" applyFont="1" applyBorder="1">
      <alignment vertical="center"/>
    </xf>
    <xf numFmtId="180" fontId="6" fillId="0" borderId="41" xfId="3" applyNumberFormat="1" applyFont="1" applyBorder="1">
      <alignment vertical="center"/>
    </xf>
    <xf numFmtId="180" fontId="6" fillId="0" borderId="42" xfId="3" applyNumberFormat="1" applyFont="1" applyBorder="1">
      <alignment vertical="center"/>
    </xf>
    <xf numFmtId="180" fontId="6" fillId="0" borderId="35" xfId="3" applyNumberFormat="1" applyFont="1" applyBorder="1">
      <alignment vertical="center"/>
    </xf>
    <xf numFmtId="180" fontId="6" fillId="0" borderId="36" xfId="3" applyNumberFormat="1" applyFont="1" applyBorder="1">
      <alignment vertical="center"/>
    </xf>
    <xf numFmtId="180" fontId="6" fillId="0" borderId="43" xfId="3" applyNumberFormat="1" applyFont="1" applyBorder="1">
      <alignment vertical="center"/>
    </xf>
    <xf numFmtId="180" fontId="6" fillId="0" borderId="38" xfId="3" applyNumberFormat="1" applyFont="1" applyBorder="1">
      <alignment vertical="center"/>
    </xf>
    <xf numFmtId="178" fontId="6" fillId="0" borderId="39" xfId="3" applyNumberFormat="1" applyFont="1" applyBorder="1">
      <alignment vertical="center"/>
    </xf>
    <xf numFmtId="178" fontId="6" fillId="0" borderId="34" xfId="3" applyNumberFormat="1" applyFont="1" applyBorder="1">
      <alignment vertical="center"/>
    </xf>
    <xf numFmtId="178" fontId="6" fillId="0" borderId="16" xfId="3" applyNumberFormat="1" applyFont="1" applyBorder="1">
      <alignment vertical="center"/>
    </xf>
    <xf numFmtId="178" fontId="6" fillId="0" borderId="44" xfId="3" applyNumberFormat="1" applyFont="1" applyBorder="1">
      <alignment vertical="center"/>
    </xf>
    <xf numFmtId="178" fontId="6" fillId="0" borderId="27" xfId="3" applyNumberFormat="1" applyFont="1" applyBorder="1">
      <alignment vertical="center"/>
    </xf>
    <xf numFmtId="178" fontId="6" fillId="0" borderId="28" xfId="3" applyNumberFormat="1" applyFont="1" applyBorder="1">
      <alignment vertical="center"/>
    </xf>
    <xf numFmtId="178" fontId="6" fillId="0" borderId="45" xfId="3" applyNumberFormat="1" applyFont="1" applyBorder="1">
      <alignment vertical="center"/>
    </xf>
    <xf numFmtId="0" fontId="6" fillId="0" borderId="0" xfId="3" applyFont="1">
      <alignment vertical="center"/>
    </xf>
    <xf numFmtId="180" fontId="6" fillId="0" borderId="46" xfId="3" applyNumberFormat="1" applyFont="1" applyBorder="1">
      <alignment vertical="center"/>
    </xf>
    <xf numFmtId="178" fontId="6" fillId="0" borderId="0" xfId="3" applyNumberFormat="1" applyFont="1">
      <alignment vertical="center"/>
    </xf>
    <xf numFmtId="180" fontId="6" fillId="0" borderId="47" xfId="3" applyNumberFormat="1" applyFont="1" applyBorder="1">
      <alignment vertical="center"/>
    </xf>
    <xf numFmtId="0" fontId="6" fillId="0" borderId="0" xfId="3" applyFont="1" applyAlignment="1">
      <alignment horizontal="right" vertical="center"/>
    </xf>
    <xf numFmtId="0" fontId="6" fillId="0" borderId="17" xfId="3" applyFont="1" applyBorder="1" applyAlignment="1">
      <alignment horizontal="distributed" vertical="center"/>
    </xf>
    <xf numFmtId="0" fontId="6" fillId="0" borderId="25" xfId="3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/>
    </xf>
    <xf numFmtId="0" fontId="6" fillId="0" borderId="18" xfId="3" applyFont="1" applyBorder="1" applyAlignment="1">
      <alignment horizontal="right" vertical="center"/>
    </xf>
    <xf numFmtId="0" fontId="6" fillId="0" borderId="18" xfId="3" applyFont="1" applyBorder="1">
      <alignment vertical="center"/>
    </xf>
    <xf numFmtId="0" fontId="6" fillId="0" borderId="2" xfId="3" applyFont="1" applyBorder="1">
      <alignment vertical="center"/>
    </xf>
    <xf numFmtId="0" fontId="6" fillId="0" borderId="3" xfId="3" applyFont="1" applyBorder="1" applyAlignment="1">
      <alignment horizontal="distributed" vertical="center"/>
    </xf>
    <xf numFmtId="177" fontId="6" fillId="0" borderId="4" xfId="3" applyNumberFormat="1" applyFont="1" applyBorder="1">
      <alignment vertical="center"/>
    </xf>
    <xf numFmtId="0" fontId="6" fillId="0" borderId="20" xfId="3" applyFont="1" applyBorder="1" applyAlignment="1">
      <alignment horizontal="distributed" vertical="center"/>
    </xf>
    <xf numFmtId="0" fontId="6" fillId="0" borderId="21" xfId="3" applyFont="1" applyBorder="1" applyAlignment="1">
      <alignment horizontal="distributed" vertical="center"/>
    </xf>
    <xf numFmtId="0" fontId="6" fillId="0" borderId="5" xfId="3" applyFont="1" applyBorder="1">
      <alignment vertical="center"/>
    </xf>
    <xf numFmtId="0" fontId="6" fillId="0" borderId="6" xfId="3" applyFont="1" applyBorder="1" applyAlignment="1">
      <alignment horizontal="distributed" vertical="center"/>
    </xf>
    <xf numFmtId="177" fontId="6" fillId="0" borderId="7" xfId="3" applyNumberFormat="1" applyFont="1" applyBorder="1">
      <alignment vertical="center"/>
    </xf>
    <xf numFmtId="0" fontId="6" fillId="0" borderId="22" xfId="3" applyFont="1" applyBorder="1" applyAlignment="1">
      <alignment horizontal="distributed" vertical="center"/>
    </xf>
    <xf numFmtId="0" fontId="6" fillId="0" borderId="8" xfId="3" applyFont="1" applyBorder="1">
      <alignment vertical="center"/>
    </xf>
    <xf numFmtId="0" fontId="6" fillId="0" borderId="9" xfId="3" applyFont="1" applyBorder="1" applyAlignment="1">
      <alignment horizontal="distributed" vertical="center"/>
    </xf>
    <xf numFmtId="177" fontId="6" fillId="0" borderId="10" xfId="3" applyNumberFormat="1" applyFont="1" applyBorder="1">
      <alignment vertical="center"/>
    </xf>
    <xf numFmtId="0" fontId="6" fillId="0" borderId="23" xfId="3" applyFont="1" applyBorder="1" applyAlignment="1">
      <alignment horizontal="distributed" vertical="center"/>
    </xf>
    <xf numFmtId="0" fontId="6" fillId="0" borderId="49" xfId="3" applyFont="1" applyBorder="1">
      <alignment vertical="center"/>
    </xf>
    <xf numFmtId="0" fontId="6" fillId="0" borderId="0" xfId="3" applyFont="1" applyAlignment="1">
      <alignment horizontal="distributed" vertical="center"/>
    </xf>
    <xf numFmtId="0" fontId="6" fillId="0" borderId="50" xfId="3" applyFont="1" applyBorder="1" applyAlignment="1">
      <alignment horizontal="distributed" vertical="center"/>
    </xf>
    <xf numFmtId="0" fontId="6" fillId="0" borderId="11" xfId="3" applyFont="1" applyBorder="1">
      <alignment vertical="center"/>
    </xf>
    <xf numFmtId="0" fontId="6" fillId="0" borderId="12" xfId="3" applyFont="1" applyBorder="1" applyAlignment="1">
      <alignment horizontal="distributed" vertical="center"/>
    </xf>
    <xf numFmtId="176" fontId="6" fillId="0" borderId="13" xfId="3" applyNumberFormat="1" applyFont="1" applyBorder="1">
      <alignment vertical="center"/>
    </xf>
    <xf numFmtId="177" fontId="6" fillId="0" borderId="13" xfId="3" applyNumberFormat="1" applyFont="1" applyBorder="1">
      <alignment vertical="center"/>
    </xf>
    <xf numFmtId="177" fontId="6" fillId="0" borderId="13" xfId="3" applyNumberFormat="1" applyFont="1" applyBorder="1" applyAlignment="1">
      <alignment vertical="center"/>
    </xf>
    <xf numFmtId="0" fontId="6" fillId="0" borderId="19" xfId="3" applyFont="1" applyBorder="1" applyAlignment="1">
      <alignment horizontal="distributed" vertical="center"/>
    </xf>
    <xf numFmtId="176" fontId="6" fillId="0" borderId="0" xfId="3" applyNumberFormat="1" applyFont="1">
      <alignment vertical="center"/>
    </xf>
    <xf numFmtId="177" fontId="6" fillId="0" borderId="0" xfId="3" applyNumberFormat="1" applyFont="1">
      <alignment vertical="center"/>
    </xf>
    <xf numFmtId="177" fontId="6" fillId="0" borderId="0" xfId="3" applyNumberFormat="1" applyFont="1" applyAlignment="1">
      <alignment horizontal="right" vertical="center"/>
    </xf>
    <xf numFmtId="0" fontId="6" fillId="0" borderId="14" xfId="3" applyFont="1" applyBorder="1">
      <alignment vertical="center"/>
    </xf>
    <xf numFmtId="0" fontId="6" fillId="0" borderId="15" xfId="3" applyFont="1" applyBorder="1" applyAlignment="1">
      <alignment horizontal="distributed" vertical="center"/>
    </xf>
    <xf numFmtId="176" fontId="6" fillId="0" borderId="16" xfId="3" applyNumberFormat="1" applyFont="1" applyBorder="1">
      <alignment vertical="center"/>
    </xf>
    <xf numFmtId="177" fontId="6" fillId="0" borderId="16" xfId="3" applyNumberFormat="1" applyFont="1" applyBorder="1" applyAlignment="1">
      <alignment vertical="center"/>
    </xf>
    <xf numFmtId="0" fontId="6" fillId="0" borderId="24" xfId="3" applyFont="1" applyBorder="1" applyAlignment="1">
      <alignment horizontal="distributed" vertical="center"/>
    </xf>
    <xf numFmtId="177" fontId="6" fillId="0" borderId="0" xfId="3" applyNumberFormat="1" applyFont="1" applyBorder="1">
      <alignment vertical="center"/>
    </xf>
    <xf numFmtId="0" fontId="6" fillId="0" borderId="0" xfId="3" applyFont="1" applyBorder="1" applyAlignment="1">
      <alignment horizontal="distributed" vertical="center"/>
    </xf>
    <xf numFmtId="0" fontId="6" fillId="0" borderId="0" xfId="3" applyFont="1" applyBorder="1">
      <alignment vertical="center"/>
    </xf>
    <xf numFmtId="177" fontId="6" fillId="0" borderId="0" xfId="3" applyNumberFormat="1" applyFont="1" applyBorder="1" applyAlignment="1">
      <alignment vertical="center"/>
    </xf>
    <xf numFmtId="177" fontId="6" fillId="0" borderId="4" xfId="3" applyNumberFormat="1" applyFont="1" applyFill="1" applyBorder="1">
      <alignment vertical="center"/>
    </xf>
    <xf numFmtId="177" fontId="6" fillId="0" borderId="7" xfId="3" applyNumberFormat="1" applyFont="1" applyFill="1" applyBorder="1">
      <alignment vertical="center"/>
    </xf>
    <xf numFmtId="177" fontId="6" fillId="0" borderId="10" xfId="3" applyNumberFormat="1" applyFont="1" applyFill="1" applyBorder="1">
      <alignment vertical="center"/>
    </xf>
    <xf numFmtId="179" fontId="6" fillId="0" borderId="48" xfId="1" applyNumberFormat="1" applyFont="1" applyBorder="1" applyAlignment="1">
      <alignment vertical="center"/>
    </xf>
    <xf numFmtId="181" fontId="6" fillId="0" borderId="4" xfId="5" applyNumberFormat="1" applyFont="1" applyBorder="1" applyAlignment="1">
      <alignment vertical="center"/>
    </xf>
    <xf numFmtId="181" fontId="6" fillId="0" borderId="7" xfId="5" applyNumberFormat="1" applyFont="1" applyBorder="1" applyAlignment="1">
      <alignment vertical="center"/>
    </xf>
    <xf numFmtId="181" fontId="6" fillId="0" borderId="10" xfId="5" applyNumberFormat="1" applyFont="1" applyBorder="1" applyAlignment="1">
      <alignment vertical="center"/>
    </xf>
    <xf numFmtId="0" fontId="6" fillId="0" borderId="26" xfId="3" applyFont="1" applyBorder="1" applyAlignment="1">
      <alignment horizontal="center" vertical="center"/>
    </xf>
    <xf numFmtId="176" fontId="6" fillId="0" borderId="4" xfId="3" applyNumberFormat="1" applyFont="1" applyFill="1" applyBorder="1">
      <alignment vertical="center"/>
    </xf>
    <xf numFmtId="38" fontId="6" fillId="0" borderId="4" xfId="5" applyFont="1" applyBorder="1" applyAlignment="1">
      <alignment vertical="center"/>
    </xf>
    <xf numFmtId="178" fontId="6" fillId="0" borderId="4" xfId="1" applyNumberFormat="1" applyFont="1" applyBorder="1" applyAlignment="1">
      <alignment horizontal="right" vertical="center"/>
    </xf>
    <xf numFmtId="176" fontId="6" fillId="0" borderId="7" xfId="3" applyNumberFormat="1" applyFont="1" applyFill="1" applyBorder="1">
      <alignment vertical="center"/>
    </xf>
    <xf numFmtId="38" fontId="6" fillId="0" borderId="7" xfId="5" applyFont="1" applyBorder="1" applyAlignment="1">
      <alignment vertical="center"/>
    </xf>
    <xf numFmtId="178" fontId="6" fillId="0" borderId="7" xfId="1" applyNumberFormat="1" applyFont="1" applyBorder="1" applyAlignment="1">
      <alignment horizontal="right" vertical="center"/>
    </xf>
    <xf numFmtId="176" fontId="6" fillId="0" borderId="10" xfId="3" applyNumberFormat="1" applyFont="1" applyFill="1" applyBorder="1">
      <alignment vertical="center"/>
    </xf>
    <xf numFmtId="178" fontId="6" fillId="0" borderId="10" xfId="1" applyNumberFormat="1" applyFont="1" applyBorder="1" applyAlignment="1">
      <alignment horizontal="right" vertical="center"/>
    </xf>
    <xf numFmtId="176" fontId="6" fillId="0" borderId="46" xfId="3" applyNumberFormat="1" applyFont="1" applyFill="1" applyBorder="1">
      <alignment vertical="center"/>
    </xf>
    <xf numFmtId="178" fontId="6" fillId="0" borderId="46" xfId="3" applyNumberFormat="1" applyFont="1" applyBorder="1">
      <alignment vertical="center"/>
    </xf>
    <xf numFmtId="178" fontId="6" fillId="0" borderId="40" xfId="3" applyNumberFormat="1" applyFont="1" applyBorder="1">
      <alignment vertical="center"/>
    </xf>
    <xf numFmtId="178" fontId="6" fillId="0" borderId="4" xfId="3" applyNumberFormat="1" applyFont="1" applyBorder="1">
      <alignment vertical="center"/>
    </xf>
    <xf numFmtId="178" fontId="6" fillId="0" borderId="7" xfId="3" applyNumberFormat="1" applyFont="1" applyBorder="1">
      <alignment vertical="center"/>
    </xf>
    <xf numFmtId="0" fontId="6" fillId="0" borderId="10" xfId="3" applyFont="1" applyBorder="1" applyAlignment="1">
      <alignment horizontal="distributed" vertical="center"/>
    </xf>
    <xf numFmtId="0" fontId="6" fillId="0" borderId="4" xfId="3" applyFont="1" applyBorder="1" applyAlignment="1">
      <alignment horizontal="distributed" vertical="center"/>
    </xf>
    <xf numFmtId="0" fontId="6" fillId="0" borderId="59" xfId="3" applyFont="1" applyBorder="1" applyAlignment="1">
      <alignment horizontal="center" vertical="center"/>
    </xf>
    <xf numFmtId="0" fontId="6" fillId="0" borderId="60" xfId="3" applyFont="1" applyBorder="1" applyAlignment="1">
      <alignment horizontal="center" vertical="center"/>
    </xf>
    <xf numFmtId="0" fontId="6" fillId="0" borderId="61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62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63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54" xfId="2" applyFont="1" applyBorder="1" applyAlignment="1">
      <alignment horizontal="center" vertical="center" wrapText="1"/>
    </xf>
    <xf numFmtId="0" fontId="6" fillId="0" borderId="55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56" xfId="3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</cellXfs>
  <cellStyles count="6">
    <cellStyle name="桁区切り" xfId="1" builtinId="6"/>
    <cellStyle name="桁区切り 2" xfId="5" xr:uid="{EFF7636F-2A41-4374-8553-FC5F8EEA2AFF}"/>
    <cellStyle name="標準" xfId="0" builtinId="0"/>
    <cellStyle name="標準_【済】6(3)" xfId="2" xr:uid="{00000000-0005-0000-0000-000002000000}"/>
    <cellStyle name="標準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S97"/>
  <sheetViews>
    <sheetView tabSelected="1" view="pageBreakPreview" topLeftCell="A12" zoomScale="80" zoomScaleNormal="85" zoomScaleSheetLayoutView="80" workbookViewId="0">
      <selection activeCell="J19" sqref="J19"/>
    </sheetView>
  </sheetViews>
  <sheetFormatPr defaultColWidth="9" defaultRowHeight="11"/>
  <cols>
    <col min="1" max="1" width="1.36328125" style="40" customWidth="1"/>
    <col min="2" max="2" width="3.90625" style="40" customWidth="1"/>
    <col min="3" max="3" width="4.453125" style="40" bestFit="1" customWidth="1"/>
    <col min="4" max="4" width="13.6328125" style="40" customWidth="1"/>
    <col min="5" max="6" width="18.26953125" style="40" customWidth="1"/>
    <col min="7" max="8" width="11" style="40" customWidth="1"/>
    <col min="9" max="9" width="10.90625" style="40" customWidth="1"/>
    <col min="10" max="10" width="5.08984375" style="40" customWidth="1"/>
    <col min="11" max="11" width="10.90625" style="40" customWidth="1"/>
    <col min="12" max="12" width="5.08984375" style="40" customWidth="1"/>
    <col min="13" max="13" width="10.90625" style="40" customWidth="1"/>
    <col min="14" max="14" width="5.08984375" style="40" customWidth="1"/>
    <col min="15" max="15" width="10.90625" style="40" customWidth="1"/>
    <col min="16" max="16" width="5.08984375" style="40" customWidth="1"/>
    <col min="17" max="17" width="12.36328125" style="40" customWidth="1"/>
    <col min="18" max="18" width="5.7265625" style="40" customWidth="1"/>
    <col min="19" max="19" width="9.453125" style="40" customWidth="1"/>
    <col min="20" max="16384" width="9" style="40"/>
  </cols>
  <sheetData>
    <row r="1" spans="1:19" ht="12.75" customHeight="1"/>
    <row r="2" spans="1:19" ht="13">
      <c r="A2" s="1" t="s">
        <v>85</v>
      </c>
      <c r="B2" s="1"/>
    </row>
    <row r="3" spans="1:19" ht="8.25" customHeight="1"/>
    <row r="4" spans="1:19" ht="22.5" customHeight="1" thickBot="1">
      <c r="H4" s="44" t="s">
        <v>63</v>
      </c>
      <c r="S4" s="44" t="s">
        <v>63</v>
      </c>
    </row>
    <row r="5" spans="1:19" ht="14.25" customHeight="1">
      <c r="C5" s="107" t="s">
        <v>77</v>
      </c>
      <c r="D5" s="108"/>
      <c r="E5" s="45" t="s">
        <v>64</v>
      </c>
      <c r="F5" s="45" t="s">
        <v>65</v>
      </c>
      <c r="G5" s="113" t="s">
        <v>66</v>
      </c>
      <c r="H5" s="114"/>
      <c r="I5" s="118" t="s">
        <v>74</v>
      </c>
      <c r="J5" s="119"/>
      <c r="K5" s="119"/>
      <c r="L5" s="119"/>
      <c r="M5" s="119"/>
      <c r="N5" s="119"/>
      <c r="O5" s="119"/>
      <c r="P5" s="119"/>
      <c r="Q5" s="119"/>
      <c r="R5" s="120"/>
      <c r="S5" s="127" t="s">
        <v>77</v>
      </c>
    </row>
    <row r="6" spans="1:19" ht="12" customHeight="1">
      <c r="C6" s="109"/>
      <c r="D6" s="110"/>
      <c r="E6" s="105" t="s">
        <v>78</v>
      </c>
      <c r="F6" s="105" t="s">
        <v>78</v>
      </c>
      <c r="G6" s="46" t="s">
        <v>86</v>
      </c>
      <c r="H6" s="91" t="s">
        <v>87</v>
      </c>
      <c r="I6" s="117" t="s">
        <v>67</v>
      </c>
      <c r="J6" s="117"/>
      <c r="K6" s="134" t="s">
        <v>68</v>
      </c>
      <c r="L6" s="135"/>
      <c r="M6" s="132" t="s">
        <v>69</v>
      </c>
      <c r="N6" s="132"/>
      <c r="O6" s="132" t="s">
        <v>70</v>
      </c>
      <c r="P6" s="133"/>
      <c r="Q6" s="130" t="s">
        <v>71</v>
      </c>
      <c r="R6" s="131"/>
      <c r="S6" s="128"/>
    </row>
    <row r="7" spans="1:19" ht="11.25" customHeight="1">
      <c r="C7" s="109"/>
      <c r="D7" s="110"/>
      <c r="E7" s="106"/>
      <c r="F7" s="106"/>
      <c r="G7" s="115" t="s">
        <v>79</v>
      </c>
      <c r="H7" s="116"/>
      <c r="I7" s="123" t="s">
        <v>72</v>
      </c>
      <c r="J7" s="125" t="s">
        <v>73</v>
      </c>
      <c r="K7" s="123" t="s">
        <v>72</v>
      </c>
      <c r="L7" s="125" t="s">
        <v>73</v>
      </c>
      <c r="M7" s="123" t="s">
        <v>72</v>
      </c>
      <c r="N7" s="125" t="s">
        <v>73</v>
      </c>
      <c r="O7" s="123" t="s">
        <v>72</v>
      </c>
      <c r="P7" s="136" t="s">
        <v>73</v>
      </c>
      <c r="Q7" s="138" t="s">
        <v>72</v>
      </c>
      <c r="R7" s="121" t="s">
        <v>73</v>
      </c>
      <c r="S7" s="128"/>
    </row>
    <row r="8" spans="1:19" ht="14.25" customHeight="1" thickBot="1">
      <c r="C8" s="111"/>
      <c r="D8" s="112"/>
      <c r="E8" s="47" t="s">
        <v>80</v>
      </c>
      <c r="F8" s="47" t="s">
        <v>81</v>
      </c>
      <c r="G8" s="48" t="s">
        <v>82</v>
      </c>
      <c r="H8" s="49"/>
      <c r="I8" s="124"/>
      <c r="J8" s="126"/>
      <c r="K8" s="124"/>
      <c r="L8" s="126"/>
      <c r="M8" s="124"/>
      <c r="N8" s="126"/>
      <c r="O8" s="124"/>
      <c r="P8" s="137"/>
      <c r="Q8" s="139"/>
      <c r="R8" s="122"/>
      <c r="S8" s="129"/>
    </row>
    <row r="9" spans="1:19" ht="16" customHeight="1">
      <c r="C9" s="50">
        <v>1</v>
      </c>
      <c r="D9" s="51" t="s">
        <v>0</v>
      </c>
      <c r="E9" s="92">
        <v>278560561</v>
      </c>
      <c r="F9" s="92">
        <v>273786943</v>
      </c>
      <c r="G9" s="84">
        <f>F9/E9*100</f>
        <v>98.286326684989703</v>
      </c>
      <c r="H9" s="52">
        <v>97.969645191977065</v>
      </c>
      <c r="I9" s="93">
        <v>134763696</v>
      </c>
      <c r="J9" s="88">
        <f>ROUND(I9/Q9*100,1)</f>
        <v>49.2</v>
      </c>
      <c r="K9" s="93">
        <v>18746912</v>
      </c>
      <c r="L9" s="88">
        <f>ROUND(K9/Q9*100,1)</f>
        <v>6.8</v>
      </c>
      <c r="M9" s="93">
        <v>87348036</v>
      </c>
      <c r="N9" s="7">
        <f t="shared" ref="N9:N48" si="0">ROUND(M9/Q9*100,1)</f>
        <v>31.9</v>
      </c>
      <c r="O9" s="94">
        <v>32928299</v>
      </c>
      <c r="P9" s="11">
        <f>R9-J9-N9-L9</f>
        <v>12.099999999999998</v>
      </c>
      <c r="Q9" s="3">
        <f t="shared" ref="Q9:Q48" si="1">I9+M9+O9+K9</f>
        <v>273786943</v>
      </c>
      <c r="R9" s="15">
        <v>100</v>
      </c>
      <c r="S9" s="53" t="s">
        <v>0</v>
      </c>
    </row>
    <row r="10" spans="1:19" ht="16" customHeight="1">
      <c r="C10" s="50">
        <v>2</v>
      </c>
      <c r="D10" s="51" t="s">
        <v>1</v>
      </c>
      <c r="E10" s="92">
        <v>58421152</v>
      </c>
      <c r="F10" s="92">
        <v>56974715</v>
      </c>
      <c r="G10" s="84">
        <f t="shared" ref="G10:G48" si="2">F10/E10*100</f>
        <v>97.524121058071572</v>
      </c>
      <c r="H10" s="52">
        <v>96.943441509976097</v>
      </c>
      <c r="I10" s="93">
        <v>21739803</v>
      </c>
      <c r="J10" s="88">
        <f t="shared" ref="J10:J48" si="3">ROUND(I10/Q10*100,1)</f>
        <v>38.200000000000003</v>
      </c>
      <c r="K10" s="93">
        <v>3926985</v>
      </c>
      <c r="L10" s="88">
        <f t="shared" ref="L10:L48" si="4">ROUND(K10/Q10*100,1)</f>
        <v>6.9</v>
      </c>
      <c r="M10" s="93">
        <v>22649787</v>
      </c>
      <c r="N10" s="7">
        <f t="shared" si="0"/>
        <v>39.799999999999997</v>
      </c>
      <c r="O10" s="94">
        <v>8658140</v>
      </c>
      <c r="P10" s="11">
        <f t="shared" ref="P10:P48" si="5">R10-J10-N10-L10</f>
        <v>15.1</v>
      </c>
      <c r="Q10" s="3">
        <f t="shared" si="1"/>
        <v>56974715</v>
      </c>
      <c r="R10" s="15">
        <v>100</v>
      </c>
      <c r="S10" s="54" t="s">
        <v>1</v>
      </c>
    </row>
    <row r="11" spans="1:19" ht="16" customHeight="1">
      <c r="C11" s="50">
        <v>3</v>
      </c>
      <c r="D11" s="51" t="s">
        <v>2</v>
      </c>
      <c r="E11" s="92">
        <v>30554544</v>
      </c>
      <c r="F11" s="92">
        <v>30052796</v>
      </c>
      <c r="G11" s="84">
        <f t="shared" si="2"/>
        <v>98.357861272614642</v>
      </c>
      <c r="H11" s="52">
        <v>97.256247012153182</v>
      </c>
      <c r="I11" s="93">
        <v>11103874</v>
      </c>
      <c r="J11" s="88">
        <f t="shared" si="3"/>
        <v>36.9</v>
      </c>
      <c r="K11" s="93">
        <v>2526282</v>
      </c>
      <c r="L11" s="88">
        <f t="shared" si="4"/>
        <v>8.4</v>
      </c>
      <c r="M11" s="93">
        <v>12760094</v>
      </c>
      <c r="N11" s="7">
        <f t="shared" si="0"/>
        <v>42.5</v>
      </c>
      <c r="O11" s="94">
        <v>3662546</v>
      </c>
      <c r="P11" s="11">
        <f t="shared" si="5"/>
        <v>12.200000000000001</v>
      </c>
      <c r="Q11" s="3">
        <f t="shared" si="1"/>
        <v>30052796</v>
      </c>
      <c r="R11" s="15">
        <v>100</v>
      </c>
      <c r="S11" s="54" t="s">
        <v>2</v>
      </c>
    </row>
    <row r="12" spans="1:19" ht="16" customHeight="1">
      <c r="C12" s="50">
        <v>4</v>
      </c>
      <c r="D12" s="51" t="s">
        <v>3</v>
      </c>
      <c r="E12" s="92">
        <v>99656225</v>
      </c>
      <c r="F12" s="92">
        <v>97533185</v>
      </c>
      <c r="G12" s="84">
        <f t="shared" si="2"/>
        <v>97.869636342335866</v>
      </c>
      <c r="H12" s="52">
        <v>97.256089871015192</v>
      </c>
      <c r="I12" s="93">
        <v>40597198</v>
      </c>
      <c r="J12" s="88">
        <f t="shared" si="3"/>
        <v>41.6</v>
      </c>
      <c r="K12" s="93">
        <v>4223935</v>
      </c>
      <c r="L12" s="88">
        <f t="shared" si="4"/>
        <v>4.3</v>
      </c>
      <c r="M12" s="93">
        <v>37546444</v>
      </c>
      <c r="N12" s="7">
        <f>ROUND(M12/Q12*100,1)</f>
        <v>38.5</v>
      </c>
      <c r="O12" s="94">
        <v>15165608</v>
      </c>
      <c r="P12" s="11">
        <f t="shared" si="5"/>
        <v>15.599999999999998</v>
      </c>
      <c r="Q12" s="3">
        <f t="shared" si="1"/>
        <v>97533185</v>
      </c>
      <c r="R12" s="15">
        <v>100</v>
      </c>
      <c r="S12" s="54" t="s">
        <v>3</v>
      </c>
    </row>
    <row r="13" spans="1:19" ht="16" customHeight="1">
      <c r="C13" s="55">
        <v>5</v>
      </c>
      <c r="D13" s="56" t="s">
        <v>4</v>
      </c>
      <c r="E13" s="95">
        <v>10615641</v>
      </c>
      <c r="F13" s="95">
        <v>10376238</v>
      </c>
      <c r="G13" s="85">
        <f t="shared" si="2"/>
        <v>97.744808815595789</v>
      </c>
      <c r="H13" s="57">
        <v>97.230025717991367</v>
      </c>
      <c r="I13" s="96">
        <v>4116538</v>
      </c>
      <c r="J13" s="89">
        <f t="shared" si="3"/>
        <v>39.700000000000003</v>
      </c>
      <c r="K13" s="96">
        <v>534536</v>
      </c>
      <c r="L13" s="89">
        <f t="shared" si="4"/>
        <v>5.2</v>
      </c>
      <c r="M13" s="96">
        <v>4311125</v>
      </c>
      <c r="N13" s="8">
        <f t="shared" si="0"/>
        <v>41.5</v>
      </c>
      <c r="O13" s="97">
        <v>1414039</v>
      </c>
      <c r="P13" s="12">
        <f t="shared" si="5"/>
        <v>13.599999999999998</v>
      </c>
      <c r="Q13" s="4">
        <f t="shared" si="1"/>
        <v>10376238</v>
      </c>
      <c r="R13" s="16">
        <v>100</v>
      </c>
      <c r="S13" s="58" t="s">
        <v>4</v>
      </c>
    </row>
    <row r="14" spans="1:19" ht="16" customHeight="1">
      <c r="C14" s="59">
        <v>6</v>
      </c>
      <c r="D14" s="60" t="s">
        <v>5</v>
      </c>
      <c r="E14" s="98">
        <v>9105684</v>
      </c>
      <c r="F14" s="98">
        <v>8807614</v>
      </c>
      <c r="G14" s="86">
        <f t="shared" si="2"/>
        <v>96.726550141647792</v>
      </c>
      <c r="H14" s="61">
        <v>95.818657828247453</v>
      </c>
      <c r="I14" s="93">
        <v>2739347</v>
      </c>
      <c r="J14" s="90">
        <f t="shared" si="3"/>
        <v>31.1</v>
      </c>
      <c r="K14" s="93">
        <v>469363</v>
      </c>
      <c r="L14" s="90">
        <f t="shared" si="4"/>
        <v>5.3</v>
      </c>
      <c r="M14" s="93">
        <v>4634426</v>
      </c>
      <c r="N14" s="9">
        <f t="shared" si="0"/>
        <v>52.6</v>
      </c>
      <c r="O14" s="99">
        <v>964478</v>
      </c>
      <c r="P14" s="13">
        <f t="shared" si="5"/>
        <v>11.000000000000004</v>
      </c>
      <c r="Q14" s="5">
        <f t="shared" si="1"/>
        <v>8807614</v>
      </c>
      <c r="R14" s="17">
        <v>100</v>
      </c>
      <c r="S14" s="62" t="s">
        <v>5</v>
      </c>
    </row>
    <row r="15" spans="1:19" ht="16" customHeight="1">
      <c r="C15" s="50">
        <v>7</v>
      </c>
      <c r="D15" s="51" t="s">
        <v>6</v>
      </c>
      <c r="E15" s="92">
        <v>54158018</v>
      </c>
      <c r="F15" s="92">
        <v>53459944</v>
      </c>
      <c r="G15" s="84">
        <f t="shared" si="2"/>
        <v>98.711042195081816</v>
      </c>
      <c r="H15" s="52">
        <v>98.11169492879452</v>
      </c>
      <c r="I15" s="93">
        <v>22797778</v>
      </c>
      <c r="J15" s="88">
        <f t="shared" si="3"/>
        <v>42.6</v>
      </c>
      <c r="K15" s="93">
        <v>2594555</v>
      </c>
      <c r="L15" s="88">
        <f t="shared" si="4"/>
        <v>4.9000000000000004</v>
      </c>
      <c r="M15" s="93">
        <v>20794716</v>
      </c>
      <c r="N15" s="7">
        <f t="shared" si="0"/>
        <v>38.9</v>
      </c>
      <c r="O15" s="94">
        <v>7272895</v>
      </c>
      <c r="P15" s="11">
        <f t="shared" si="5"/>
        <v>13.6</v>
      </c>
      <c r="Q15" s="3">
        <f t="shared" si="1"/>
        <v>53459944</v>
      </c>
      <c r="R15" s="15">
        <v>100</v>
      </c>
      <c r="S15" s="54" t="s">
        <v>6</v>
      </c>
    </row>
    <row r="16" spans="1:19" ht="16" customHeight="1">
      <c r="C16" s="50">
        <v>8</v>
      </c>
      <c r="D16" s="51" t="s">
        <v>7</v>
      </c>
      <c r="E16" s="92">
        <v>12226376</v>
      </c>
      <c r="F16" s="92">
        <v>11978370</v>
      </c>
      <c r="G16" s="84">
        <f t="shared" si="2"/>
        <v>97.971549378164056</v>
      </c>
      <c r="H16" s="52">
        <v>97.873814726169016</v>
      </c>
      <c r="I16" s="93">
        <v>4409736</v>
      </c>
      <c r="J16" s="88">
        <f t="shared" si="3"/>
        <v>36.799999999999997</v>
      </c>
      <c r="K16" s="93">
        <v>490152</v>
      </c>
      <c r="L16" s="88">
        <f t="shared" si="4"/>
        <v>4.0999999999999996</v>
      </c>
      <c r="M16" s="93">
        <v>5579764</v>
      </c>
      <c r="N16" s="7">
        <f t="shared" si="0"/>
        <v>46.6</v>
      </c>
      <c r="O16" s="94">
        <v>1498718</v>
      </c>
      <c r="P16" s="11">
        <f t="shared" si="5"/>
        <v>12.500000000000002</v>
      </c>
      <c r="Q16" s="3">
        <f t="shared" si="1"/>
        <v>11978370</v>
      </c>
      <c r="R16" s="15">
        <v>100</v>
      </c>
      <c r="S16" s="54" t="s">
        <v>7</v>
      </c>
    </row>
    <row r="17" spans="3:19" ht="16" customHeight="1">
      <c r="C17" s="50">
        <v>9</v>
      </c>
      <c r="D17" s="51" t="s">
        <v>8</v>
      </c>
      <c r="E17" s="92">
        <v>16077917</v>
      </c>
      <c r="F17" s="92">
        <v>15717427</v>
      </c>
      <c r="G17" s="84">
        <f t="shared" si="2"/>
        <v>97.757856319322954</v>
      </c>
      <c r="H17" s="52">
        <v>97.513468207069806</v>
      </c>
      <c r="I17" s="93">
        <v>5588461</v>
      </c>
      <c r="J17" s="88">
        <f t="shared" si="3"/>
        <v>35.6</v>
      </c>
      <c r="K17" s="93">
        <v>905547</v>
      </c>
      <c r="L17" s="88">
        <f t="shared" si="4"/>
        <v>5.8</v>
      </c>
      <c r="M17" s="93">
        <v>7569954</v>
      </c>
      <c r="N17" s="7">
        <f t="shared" si="0"/>
        <v>48.2</v>
      </c>
      <c r="O17" s="94">
        <v>1653465</v>
      </c>
      <c r="P17" s="11">
        <f t="shared" si="5"/>
        <v>10.400000000000002</v>
      </c>
      <c r="Q17" s="3">
        <f t="shared" si="1"/>
        <v>15717427</v>
      </c>
      <c r="R17" s="15">
        <v>100</v>
      </c>
      <c r="S17" s="54" t="s">
        <v>8</v>
      </c>
    </row>
    <row r="18" spans="3:19" ht="16" customHeight="1">
      <c r="C18" s="55">
        <v>10</v>
      </c>
      <c r="D18" s="56" t="s">
        <v>9</v>
      </c>
      <c r="E18" s="95">
        <v>11746181</v>
      </c>
      <c r="F18" s="95">
        <v>11505350</v>
      </c>
      <c r="G18" s="85">
        <f t="shared" si="2"/>
        <v>97.949708079587737</v>
      </c>
      <c r="H18" s="57">
        <v>97.133937672320158</v>
      </c>
      <c r="I18" s="96">
        <v>4016778</v>
      </c>
      <c r="J18" s="89">
        <f t="shared" si="3"/>
        <v>34.9</v>
      </c>
      <c r="K18" s="96">
        <v>776309</v>
      </c>
      <c r="L18" s="89">
        <f t="shared" si="4"/>
        <v>6.7</v>
      </c>
      <c r="M18" s="96">
        <v>5148819</v>
      </c>
      <c r="N18" s="8">
        <f t="shared" si="0"/>
        <v>44.8</v>
      </c>
      <c r="O18" s="97">
        <v>1563444</v>
      </c>
      <c r="P18" s="12">
        <f t="shared" si="5"/>
        <v>13.599999999999998</v>
      </c>
      <c r="Q18" s="4">
        <f t="shared" si="1"/>
        <v>11505350</v>
      </c>
      <c r="R18" s="16">
        <v>100</v>
      </c>
      <c r="S18" s="58" t="s">
        <v>9</v>
      </c>
    </row>
    <row r="19" spans="3:19" ht="16" customHeight="1">
      <c r="C19" s="59">
        <v>11</v>
      </c>
      <c r="D19" s="60" t="s">
        <v>10</v>
      </c>
      <c r="E19" s="98">
        <v>13485046</v>
      </c>
      <c r="F19" s="98">
        <v>13298025</v>
      </c>
      <c r="G19" s="86">
        <f t="shared" si="2"/>
        <v>98.613123010481388</v>
      </c>
      <c r="H19" s="61">
        <v>98.143328111153096</v>
      </c>
      <c r="I19" s="93">
        <v>4887001</v>
      </c>
      <c r="J19" s="88">
        <f t="shared" si="3"/>
        <v>36.700000000000003</v>
      </c>
      <c r="K19" s="93">
        <v>924294</v>
      </c>
      <c r="L19" s="88">
        <f t="shared" si="4"/>
        <v>7</v>
      </c>
      <c r="M19" s="93">
        <v>5948390</v>
      </c>
      <c r="N19" s="7">
        <f t="shared" si="0"/>
        <v>44.7</v>
      </c>
      <c r="O19" s="94">
        <v>1538340</v>
      </c>
      <c r="P19" s="11">
        <f t="shared" si="5"/>
        <v>11.599999999999994</v>
      </c>
      <c r="Q19" s="3">
        <f t="shared" si="1"/>
        <v>13298025</v>
      </c>
      <c r="R19" s="15">
        <v>100</v>
      </c>
      <c r="S19" s="62" t="s">
        <v>10</v>
      </c>
    </row>
    <row r="20" spans="3:19" ht="16" customHeight="1">
      <c r="C20" s="50">
        <v>12</v>
      </c>
      <c r="D20" s="51" t="s">
        <v>11</v>
      </c>
      <c r="E20" s="92">
        <v>29387815</v>
      </c>
      <c r="F20" s="92">
        <v>28483379</v>
      </c>
      <c r="G20" s="84">
        <f t="shared" si="2"/>
        <v>96.922411550501451</v>
      </c>
      <c r="H20" s="52">
        <v>97.562975045020025</v>
      </c>
      <c r="I20" s="93">
        <v>12525476</v>
      </c>
      <c r="J20" s="88">
        <f t="shared" si="3"/>
        <v>44</v>
      </c>
      <c r="K20" s="93">
        <v>1574380</v>
      </c>
      <c r="L20" s="88">
        <f t="shared" si="4"/>
        <v>5.5</v>
      </c>
      <c r="M20" s="93">
        <v>11091504</v>
      </c>
      <c r="N20" s="7">
        <f t="shared" si="0"/>
        <v>38.9</v>
      </c>
      <c r="O20" s="94">
        <v>3292019</v>
      </c>
      <c r="P20" s="11">
        <f t="shared" si="5"/>
        <v>11.600000000000001</v>
      </c>
      <c r="Q20" s="3">
        <f t="shared" si="1"/>
        <v>28483379</v>
      </c>
      <c r="R20" s="15">
        <v>100</v>
      </c>
      <c r="S20" s="54" t="s">
        <v>11</v>
      </c>
    </row>
    <row r="21" spans="3:19" ht="16" customHeight="1">
      <c r="C21" s="50">
        <v>13</v>
      </c>
      <c r="D21" s="51" t="s">
        <v>12</v>
      </c>
      <c r="E21" s="92">
        <v>21571446</v>
      </c>
      <c r="F21" s="92">
        <v>21277109</v>
      </c>
      <c r="G21" s="84">
        <f t="shared" si="2"/>
        <v>98.635524943483148</v>
      </c>
      <c r="H21" s="52">
        <v>98.409748645731298</v>
      </c>
      <c r="I21" s="93">
        <v>8505683</v>
      </c>
      <c r="J21" s="88">
        <f t="shared" si="3"/>
        <v>40</v>
      </c>
      <c r="K21" s="93">
        <v>1207922</v>
      </c>
      <c r="L21" s="88">
        <f t="shared" si="4"/>
        <v>5.7</v>
      </c>
      <c r="M21" s="93">
        <v>9252510</v>
      </c>
      <c r="N21" s="7">
        <f t="shared" si="0"/>
        <v>43.5</v>
      </c>
      <c r="O21" s="94">
        <v>2310994</v>
      </c>
      <c r="P21" s="11">
        <f t="shared" si="5"/>
        <v>10.8</v>
      </c>
      <c r="Q21" s="3">
        <f t="shared" si="1"/>
        <v>21277109</v>
      </c>
      <c r="R21" s="15">
        <v>100</v>
      </c>
      <c r="S21" s="54" t="s">
        <v>12</v>
      </c>
    </row>
    <row r="22" spans="3:19" ht="16" customHeight="1">
      <c r="C22" s="50">
        <v>14</v>
      </c>
      <c r="D22" s="51" t="s">
        <v>13</v>
      </c>
      <c r="E22" s="92">
        <v>7940773</v>
      </c>
      <c r="F22" s="92">
        <v>7782407</v>
      </c>
      <c r="G22" s="84">
        <f t="shared" si="2"/>
        <v>98.005660154244438</v>
      </c>
      <c r="H22" s="52">
        <v>97.673620206542353</v>
      </c>
      <c r="I22" s="93">
        <v>2700492</v>
      </c>
      <c r="J22" s="88">
        <f t="shared" si="3"/>
        <v>34.700000000000003</v>
      </c>
      <c r="K22" s="93">
        <v>437195</v>
      </c>
      <c r="L22" s="88">
        <f t="shared" si="4"/>
        <v>5.6</v>
      </c>
      <c r="M22" s="93">
        <v>3733428</v>
      </c>
      <c r="N22" s="7">
        <f t="shared" si="0"/>
        <v>48</v>
      </c>
      <c r="O22" s="94">
        <v>911292</v>
      </c>
      <c r="P22" s="11">
        <f t="shared" si="5"/>
        <v>11.699999999999998</v>
      </c>
      <c r="Q22" s="3">
        <f t="shared" si="1"/>
        <v>7782407</v>
      </c>
      <c r="R22" s="15">
        <v>100</v>
      </c>
      <c r="S22" s="54" t="s">
        <v>13</v>
      </c>
    </row>
    <row r="23" spans="3:19" ht="16" customHeight="1">
      <c r="C23" s="55">
        <v>15</v>
      </c>
      <c r="D23" s="56" t="s">
        <v>14</v>
      </c>
      <c r="E23" s="95">
        <v>14968593</v>
      </c>
      <c r="F23" s="95">
        <v>14810331</v>
      </c>
      <c r="G23" s="85">
        <f t="shared" si="2"/>
        <v>98.942706238321804</v>
      </c>
      <c r="H23" s="57">
        <v>98.593386308648789</v>
      </c>
      <c r="I23" s="96">
        <v>6593249</v>
      </c>
      <c r="J23" s="89">
        <f t="shared" si="3"/>
        <v>44.5</v>
      </c>
      <c r="K23" s="96">
        <v>662842</v>
      </c>
      <c r="L23" s="89">
        <f t="shared" si="4"/>
        <v>4.5</v>
      </c>
      <c r="M23" s="96">
        <v>5996693</v>
      </c>
      <c r="N23" s="8">
        <f t="shared" si="0"/>
        <v>40.5</v>
      </c>
      <c r="O23" s="97">
        <v>1557547</v>
      </c>
      <c r="P23" s="12">
        <f t="shared" si="5"/>
        <v>10.5</v>
      </c>
      <c r="Q23" s="4">
        <f t="shared" si="1"/>
        <v>14810331</v>
      </c>
      <c r="R23" s="16">
        <v>100</v>
      </c>
      <c r="S23" s="58" t="s">
        <v>14</v>
      </c>
    </row>
    <row r="24" spans="3:19" ht="16" customHeight="1">
      <c r="C24" s="50">
        <v>16</v>
      </c>
      <c r="D24" s="51" t="s">
        <v>15</v>
      </c>
      <c r="E24" s="92">
        <v>19548909</v>
      </c>
      <c r="F24" s="92">
        <v>19245724</v>
      </c>
      <c r="G24" s="84">
        <f t="shared" si="2"/>
        <v>98.449095036454466</v>
      </c>
      <c r="H24" s="52">
        <v>97.473301653676486</v>
      </c>
      <c r="I24" s="93">
        <v>7453067</v>
      </c>
      <c r="J24" s="88">
        <f t="shared" si="3"/>
        <v>38.700000000000003</v>
      </c>
      <c r="K24" s="93">
        <v>1276304</v>
      </c>
      <c r="L24" s="88">
        <f t="shared" si="4"/>
        <v>6.6</v>
      </c>
      <c r="M24" s="93">
        <v>8522885</v>
      </c>
      <c r="N24" s="7">
        <f t="shared" si="0"/>
        <v>44.3</v>
      </c>
      <c r="O24" s="94">
        <v>1993468</v>
      </c>
      <c r="P24" s="11">
        <f t="shared" si="5"/>
        <v>10.4</v>
      </c>
      <c r="Q24" s="3">
        <f t="shared" si="1"/>
        <v>19245724</v>
      </c>
      <c r="R24" s="15">
        <v>100</v>
      </c>
      <c r="S24" s="54" t="s">
        <v>15</v>
      </c>
    </row>
    <row r="25" spans="3:19" ht="16" customHeight="1">
      <c r="C25" s="50">
        <v>17</v>
      </c>
      <c r="D25" s="51" t="s">
        <v>16</v>
      </c>
      <c r="E25" s="92">
        <v>32141762</v>
      </c>
      <c r="F25" s="92">
        <v>31639083</v>
      </c>
      <c r="G25" s="84">
        <f t="shared" si="2"/>
        <v>98.436056492484752</v>
      </c>
      <c r="H25" s="52">
        <v>97.907985835547692</v>
      </c>
      <c r="I25" s="93">
        <v>13829038</v>
      </c>
      <c r="J25" s="88">
        <f t="shared" si="3"/>
        <v>43.7</v>
      </c>
      <c r="K25" s="93">
        <v>1780806</v>
      </c>
      <c r="L25" s="88">
        <f t="shared" si="4"/>
        <v>5.6</v>
      </c>
      <c r="M25" s="93">
        <v>12069963</v>
      </c>
      <c r="N25" s="7">
        <f t="shared" si="0"/>
        <v>38.1</v>
      </c>
      <c r="O25" s="94">
        <v>3959276</v>
      </c>
      <c r="P25" s="11">
        <f t="shared" si="5"/>
        <v>12.599999999999996</v>
      </c>
      <c r="Q25" s="3">
        <f t="shared" si="1"/>
        <v>31639083</v>
      </c>
      <c r="R25" s="15">
        <v>100</v>
      </c>
      <c r="S25" s="54" t="s">
        <v>16</v>
      </c>
    </row>
    <row r="26" spans="3:19" ht="16" customHeight="1">
      <c r="C26" s="50">
        <v>18</v>
      </c>
      <c r="D26" s="51" t="s">
        <v>17</v>
      </c>
      <c r="E26" s="92">
        <v>38275726</v>
      </c>
      <c r="F26" s="92">
        <v>37554262</v>
      </c>
      <c r="G26" s="84">
        <f t="shared" si="2"/>
        <v>98.115087353274504</v>
      </c>
      <c r="H26" s="52">
        <v>97.683201748872477</v>
      </c>
      <c r="I26" s="93">
        <v>16010346</v>
      </c>
      <c r="J26" s="88">
        <f t="shared" si="3"/>
        <v>42.6</v>
      </c>
      <c r="K26" s="93">
        <v>2612136</v>
      </c>
      <c r="L26" s="88">
        <f t="shared" si="4"/>
        <v>7</v>
      </c>
      <c r="M26" s="93">
        <v>14159922</v>
      </c>
      <c r="N26" s="7">
        <f t="shared" si="0"/>
        <v>37.700000000000003</v>
      </c>
      <c r="O26" s="94">
        <v>4771858</v>
      </c>
      <c r="P26" s="11">
        <f t="shared" si="5"/>
        <v>12.699999999999996</v>
      </c>
      <c r="Q26" s="3">
        <f t="shared" si="1"/>
        <v>37554262</v>
      </c>
      <c r="R26" s="15">
        <v>100</v>
      </c>
      <c r="S26" s="54" t="s">
        <v>17</v>
      </c>
    </row>
    <row r="27" spans="3:19" ht="16" customHeight="1">
      <c r="C27" s="50">
        <v>19</v>
      </c>
      <c r="D27" s="51" t="s">
        <v>18</v>
      </c>
      <c r="E27" s="92">
        <v>50590224</v>
      </c>
      <c r="F27" s="92">
        <v>49558010</v>
      </c>
      <c r="G27" s="84">
        <f t="shared" si="2"/>
        <v>97.959657185941694</v>
      </c>
      <c r="H27" s="52">
        <v>97.38343024122355</v>
      </c>
      <c r="I27" s="93">
        <v>21902144</v>
      </c>
      <c r="J27" s="88">
        <f t="shared" si="3"/>
        <v>44.2</v>
      </c>
      <c r="K27" s="93">
        <v>2835320</v>
      </c>
      <c r="L27" s="88">
        <f t="shared" si="4"/>
        <v>5.7</v>
      </c>
      <c r="M27" s="93">
        <v>18703416</v>
      </c>
      <c r="N27" s="7">
        <f t="shared" si="0"/>
        <v>37.700000000000003</v>
      </c>
      <c r="O27" s="94">
        <v>6117130</v>
      </c>
      <c r="P27" s="11">
        <f t="shared" si="5"/>
        <v>12.399999999999995</v>
      </c>
      <c r="Q27" s="3">
        <f t="shared" si="1"/>
        <v>49558010</v>
      </c>
      <c r="R27" s="15">
        <v>100</v>
      </c>
      <c r="S27" s="54" t="s">
        <v>18</v>
      </c>
    </row>
    <row r="28" spans="3:19" ht="16" customHeight="1">
      <c r="C28" s="55">
        <v>20</v>
      </c>
      <c r="D28" s="56" t="s">
        <v>19</v>
      </c>
      <c r="E28" s="95">
        <v>12245152</v>
      </c>
      <c r="F28" s="95">
        <v>11897671</v>
      </c>
      <c r="G28" s="85">
        <f t="shared" si="2"/>
        <v>97.162297372870512</v>
      </c>
      <c r="H28" s="57">
        <v>96.324463709253166</v>
      </c>
      <c r="I28" s="96">
        <v>5186229</v>
      </c>
      <c r="J28" s="89">
        <f t="shared" si="3"/>
        <v>43.6</v>
      </c>
      <c r="K28" s="96">
        <v>504828</v>
      </c>
      <c r="L28" s="89">
        <f t="shared" si="4"/>
        <v>4.2</v>
      </c>
      <c r="M28" s="96">
        <v>4384915</v>
      </c>
      <c r="N28" s="8">
        <f t="shared" si="0"/>
        <v>36.9</v>
      </c>
      <c r="O28" s="97">
        <v>1821699</v>
      </c>
      <c r="P28" s="12">
        <f t="shared" si="5"/>
        <v>15.3</v>
      </c>
      <c r="Q28" s="4">
        <f t="shared" si="1"/>
        <v>11897671</v>
      </c>
      <c r="R28" s="16">
        <v>100</v>
      </c>
      <c r="S28" s="58" t="s">
        <v>19</v>
      </c>
    </row>
    <row r="29" spans="3:19" ht="16" customHeight="1">
      <c r="C29" s="50">
        <v>21</v>
      </c>
      <c r="D29" s="51" t="s">
        <v>20</v>
      </c>
      <c r="E29" s="92">
        <v>29573600</v>
      </c>
      <c r="F29" s="92">
        <v>28931599</v>
      </c>
      <c r="G29" s="84">
        <f t="shared" si="2"/>
        <v>97.829141531636324</v>
      </c>
      <c r="H29" s="52">
        <v>97.493835207652992</v>
      </c>
      <c r="I29" s="93">
        <v>10731265</v>
      </c>
      <c r="J29" s="90">
        <f t="shared" si="3"/>
        <v>37.1</v>
      </c>
      <c r="K29" s="93">
        <v>2180462</v>
      </c>
      <c r="L29" s="90">
        <f t="shared" si="4"/>
        <v>7.5</v>
      </c>
      <c r="M29" s="93">
        <v>12973882</v>
      </c>
      <c r="N29" s="7">
        <f t="shared" si="0"/>
        <v>44.8</v>
      </c>
      <c r="O29" s="94">
        <v>3045990</v>
      </c>
      <c r="P29" s="11">
        <f t="shared" si="5"/>
        <v>10.600000000000001</v>
      </c>
      <c r="Q29" s="3">
        <f t="shared" si="1"/>
        <v>28931599</v>
      </c>
      <c r="R29" s="15">
        <v>100</v>
      </c>
      <c r="S29" s="54" t="s">
        <v>20</v>
      </c>
    </row>
    <row r="30" spans="3:19" ht="16" customHeight="1">
      <c r="C30" s="50">
        <v>22</v>
      </c>
      <c r="D30" s="51" t="s">
        <v>21</v>
      </c>
      <c r="E30" s="92">
        <v>21226187</v>
      </c>
      <c r="F30" s="92">
        <v>20853981</v>
      </c>
      <c r="G30" s="84">
        <f t="shared" si="2"/>
        <v>98.24647733481288</v>
      </c>
      <c r="H30" s="52">
        <v>97.992186653905705</v>
      </c>
      <c r="I30" s="93">
        <v>8308803</v>
      </c>
      <c r="J30" s="88">
        <f t="shared" si="3"/>
        <v>39.799999999999997</v>
      </c>
      <c r="K30" s="93">
        <v>974518</v>
      </c>
      <c r="L30" s="88">
        <f t="shared" si="4"/>
        <v>4.7</v>
      </c>
      <c r="M30" s="93">
        <v>9024418</v>
      </c>
      <c r="N30" s="7">
        <f t="shared" si="0"/>
        <v>43.3</v>
      </c>
      <c r="O30" s="94">
        <v>2546242</v>
      </c>
      <c r="P30" s="11">
        <f t="shared" si="5"/>
        <v>12.200000000000006</v>
      </c>
      <c r="Q30" s="3">
        <f t="shared" si="1"/>
        <v>20853981</v>
      </c>
      <c r="R30" s="15">
        <v>100</v>
      </c>
      <c r="S30" s="54" t="s">
        <v>21</v>
      </c>
    </row>
    <row r="31" spans="3:19" ht="16" customHeight="1">
      <c r="C31" s="50">
        <v>23</v>
      </c>
      <c r="D31" s="51" t="s">
        <v>22</v>
      </c>
      <c r="E31" s="92">
        <v>23539501</v>
      </c>
      <c r="F31" s="92">
        <v>23094484</v>
      </c>
      <c r="G31" s="84">
        <f t="shared" si="2"/>
        <v>98.109488387200727</v>
      </c>
      <c r="H31" s="52">
        <v>97.782964294402049</v>
      </c>
      <c r="I31" s="93">
        <v>10743768</v>
      </c>
      <c r="J31" s="88">
        <f t="shared" si="3"/>
        <v>46.5</v>
      </c>
      <c r="K31" s="93">
        <v>740000</v>
      </c>
      <c r="L31" s="88">
        <f t="shared" si="4"/>
        <v>3.2</v>
      </c>
      <c r="M31" s="93">
        <v>9297819</v>
      </c>
      <c r="N31" s="7">
        <f t="shared" si="0"/>
        <v>40.299999999999997</v>
      </c>
      <c r="O31" s="94">
        <v>2312897</v>
      </c>
      <c r="P31" s="11">
        <f t="shared" si="5"/>
        <v>10.000000000000004</v>
      </c>
      <c r="Q31" s="3">
        <f t="shared" si="1"/>
        <v>23094484</v>
      </c>
      <c r="R31" s="15">
        <v>100</v>
      </c>
      <c r="S31" s="54" t="s">
        <v>22</v>
      </c>
    </row>
    <row r="32" spans="3:19" ht="16" customHeight="1">
      <c r="C32" s="50">
        <v>24</v>
      </c>
      <c r="D32" s="51" t="s">
        <v>23</v>
      </c>
      <c r="E32" s="92">
        <v>11349118</v>
      </c>
      <c r="F32" s="92">
        <v>11215597</v>
      </c>
      <c r="G32" s="84">
        <f t="shared" si="2"/>
        <v>98.823512100235462</v>
      </c>
      <c r="H32" s="52">
        <v>98.161859759283416</v>
      </c>
      <c r="I32" s="93">
        <v>5479504</v>
      </c>
      <c r="J32" s="88">
        <f t="shared" si="3"/>
        <v>48.9</v>
      </c>
      <c r="K32" s="93">
        <v>425139</v>
      </c>
      <c r="L32" s="88">
        <f t="shared" si="4"/>
        <v>3.8</v>
      </c>
      <c r="M32" s="93">
        <v>4240061</v>
      </c>
      <c r="N32" s="7">
        <f t="shared" si="0"/>
        <v>37.799999999999997</v>
      </c>
      <c r="O32" s="94">
        <v>1070893</v>
      </c>
      <c r="P32" s="11">
        <f t="shared" si="5"/>
        <v>9.5000000000000036</v>
      </c>
      <c r="Q32" s="3">
        <f t="shared" si="1"/>
        <v>11215597</v>
      </c>
      <c r="R32" s="15">
        <v>100</v>
      </c>
      <c r="S32" s="54" t="s">
        <v>23</v>
      </c>
    </row>
    <row r="33" spans="3:19" ht="16" customHeight="1">
      <c r="C33" s="55">
        <v>25</v>
      </c>
      <c r="D33" s="56" t="s">
        <v>24</v>
      </c>
      <c r="E33" s="95">
        <v>16244224</v>
      </c>
      <c r="F33" s="95">
        <v>15903083</v>
      </c>
      <c r="G33" s="85">
        <f t="shared" si="2"/>
        <v>97.899924305402337</v>
      </c>
      <c r="H33" s="57">
        <v>97.645089382519018</v>
      </c>
      <c r="I33" s="96">
        <v>7104840</v>
      </c>
      <c r="J33" s="89">
        <f t="shared" si="3"/>
        <v>44.7</v>
      </c>
      <c r="K33" s="96">
        <v>385321</v>
      </c>
      <c r="L33" s="89">
        <f t="shared" si="4"/>
        <v>2.4</v>
      </c>
      <c r="M33" s="96">
        <v>6506490</v>
      </c>
      <c r="N33" s="8">
        <f t="shared" si="0"/>
        <v>40.9</v>
      </c>
      <c r="O33" s="97">
        <v>1906432</v>
      </c>
      <c r="P33" s="12">
        <f t="shared" si="5"/>
        <v>11.999999999999998</v>
      </c>
      <c r="Q33" s="4">
        <f t="shared" si="1"/>
        <v>15903083</v>
      </c>
      <c r="R33" s="16">
        <v>100</v>
      </c>
      <c r="S33" s="58" t="s">
        <v>24</v>
      </c>
    </row>
    <row r="34" spans="3:19" ht="16" customHeight="1">
      <c r="C34" s="50">
        <v>26</v>
      </c>
      <c r="D34" s="51" t="s">
        <v>25</v>
      </c>
      <c r="E34" s="92">
        <v>25584513</v>
      </c>
      <c r="F34" s="92">
        <v>25008207</v>
      </c>
      <c r="G34" s="84">
        <f t="shared" si="2"/>
        <v>97.747441977887178</v>
      </c>
      <c r="H34" s="52">
        <v>97.145315513620716</v>
      </c>
      <c r="I34" s="93">
        <v>10506020</v>
      </c>
      <c r="J34" s="88">
        <f t="shared" si="3"/>
        <v>42</v>
      </c>
      <c r="K34" s="93">
        <v>1332674</v>
      </c>
      <c r="L34" s="88">
        <f t="shared" si="4"/>
        <v>5.3</v>
      </c>
      <c r="M34" s="93">
        <v>10483553</v>
      </c>
      <c r="N34" s="7">
        <f t="shared" si="0"/>
        <v>41.9</v>
      </c>
      <c r="O34" s="94">
        <v>2685960</v>
      </c>
      <c r="P34" s="11">
        <f t="shared" si="5"/>
        <v>10.8</v>
      </c>
      <c r="Q34" s="3">
        <f t="shared" si="1"/>
        <v>25008207</v>
      </c>
      <c r="R34" s="15">
        <v>100</v>
      </c>
      <c r="S34" s="54" t="s">
        <v>25</v>
      </c>
    </row>
    <row r="35" spans="3:19" ht="16" customHeight="1">
      <c r="C35" s="50">
        <v>27</v>
      </c>
      <c r="D35" s="51" t="s">
        <v>26</v>
      </c>
      <c r="E35" s="92">
        <v>10280499</v>
      </c>
      <c r="F35" s="92">
        <v>10141782</v>
      </c>
      <c r="G35" s="84">
        <f t="shared" si="2"/>
        <v>98.650678337695467</v>
      </c>
      <c r="H35" s="52">
        <v>98.573309778766202</v>
      </c>
      <c r="I35" s="93">
        <v>4335376</v>
      </c>
      <c r="J35" s="88">
        <f t="shared" si="3"/>
        <v>42.7</v>
      </c>
      <c r="K35" s="93">
        <v>410391</v>
      </c>
      <c r="L35" s="88">
        <f t="shared" si="4"/>
        <v>4</v>
      </c>
      <c r="M35" s="93">
        <v>4107848</v>
      </c>
      <c r="N35" s="7">
        <f t="shared" si="0"/>
        <v>40.5</v>
      </c>
      <c r="O35" s="94">
        <v>1288167</v>
      </c>
      <c r="P35" s="11">
        <f t="shared" si="5"/>
        <v>12.799999999999997</v>
      </c>
      <c r="Q35" s="3">
        <f t="shared" si="1"/>
        <v>10141782</v>
      </c>
      <c r="R35" s="15">
        <v>100</v>
      </c>
      <c r="S35" s="54" t="s">
        <v>26</v>
      </c>
    </row>
    <row r="36" spans="3:19" ht="16" customHeight="1">
      <c r="C36" s="50">
        <v>28</v>
      </c>
      <c r="D36" s="51" t="s">
        <v>27</v>
      </c>
      <c r="E36" s="92">
        <v>23364475</v>
      </c>
      <c r="F36" s="92">
        <v>22916366</v>
      </c>
      <c r="G36" s="84">
        <f t="shared" si="2"/>
        <v>98.082092578583513</v>
      </c>
      <c r="H36" s="52">
        <v>97.771703337654458</v>
      </c>
      <c r="I36" s="93">
        <v>8662610</v>
      </c>
      <c r="J36" s="88">
        <f t="shared" si="3"/>
        <v>37.799999999999997</v>
      </c>
      <c r="K36" s="93">
        <v>1409312</v>
      </c>
      <c r="L36" s="88">
        <f t="shared" si="4"/>
        <v>6.1</v>
      </c>
      <c r="M36" s="93">
        <v>10491495</v>
      </c>
      <c r="N36" s="7">
        <f t="shared" si="0"/>
        <v>45.8</v>
      </c>
      <c r="O36" s="94">
        <v>2352949</v>
      </c>
      <c r="P36" s="11">
        <f t="shared" si="5"/>
        <v>10.300000000000006</v>
      </c>
      <c r="Q36" s="3">
        <f t="shared" si="1"/>
        <v>22916366</v>
      </c>
      <c r="R36" s="15">
        <v>100</v>
      </c>
      <c r="S36" s="54" t="s">
        <v>27</v>
      </c>
    </row>
    <row r="37" spans="3:19" ht="16" customHeight="1">
      <c r="C37" s="50">
        <v>29</v>
      </c>
      <c r="D37" s="51" t="s">
        <v>28</v>
      </c>
      <c r="E37" s="92">
        <v>9050641</v>
      </c>
      <c r="F37" s="92">
        <v>8857939</v>
      </c>
      <c r="G37" s="84">
        <f t="shared" si="2"/>
        <v>97.870846937802526</v>
      </c>
      <c r="H37" s="52">
        <v>97.139552135039125</v>
      </c>
      <c r="I37" s="93">
        <v>3764914</v>
      </c>
      <c r="J37" s="88">
        <f t="shared" si="3"/>
        <v>42.5</v>
      </c>
      <c r="K37" s="93">
        <v>466972</v>
      </c>
      <c r="L37" s="88">
        <f t="shared" si="4"/>
        <v>5.3</v>
      </c>
      <c r="M37" s="93">
        <v>3666063</v>
      </c>
      <c r="N37" s="7">
        <f t="shared" si="0"/>
        <v>41.4</v>
      </c>
      <c r="O37" s="94">
        <v>959990</v>
      </c>
      <c r="P37" s="11">
        <f t="shared" si="5"/>
        <v>10.8</v>
      </c>
      <c r="Q37" s="3">
        <f t="shared" si="1"/>
        <v>8857939</v>
      </c>
      <c r="R37" s="15">
        <v>100</v>
      </c>
      <c r="S37" s="54" t="s">
        <v>28</v>
      </c>
    </row>
    <row r="38" spans="3:19" ht="16" customHeight="1">
      <c r="C38" s="55">
        <v>30</v>
      </c>
      <c r="D38" s="56" t="s">
        <v>29</v>
      </c>
      <c r="E38" s="95">
        <v>17476740</v>
      </c>
      <c r="F38" s="95">
        <v>17228478</v>
      </c>
      <c r="G38" s="85">
        <f t="shared" si="2"/>
        <v>98.579471915242777</v>
      </c>
      <c r="H38" s="57">
        <v>98.166998208065948</v>
      </c>
      <c r="I38" s="96">
        <v>6082718</v>
      </c>
      <c r="J38" s="89">
        <f t="shared" si="3"/>
        <v>35.299999999999997</v>
      </c>
      <c r="K38" s="96">
        <v>1032597</v>
      </c>
      <c r="L38" s="89">
        <f t="shared" si="4"/>
        <v>6</v>
      </c>
      <c r="M38" s="96">
        <v>7792051</v>
      </c>
      <c r="N38" s="8">
        <f t="shared" si="0"/>
        <v>45.2</v>
      </c>
      <c r="O38" s="97">
        <v>2321112</v>
      </c>
      <c r="P38" s="12">
        <f t="shared" si="5"/>
        <v>13.5</v>
      </c>
      <c r="Q38" s="4">
        <f t="shared" si="1"/>
        <v>17228478</v>
      </c>
      <c r="R38" s="16">
        <v>100</v>
      </c>
      <c r="S38" s="58" t="s">
        <v>29</v>
      </c>
    </row>
    <row r="39" spans="3:19" ht="16" customHeight="1">
      <c r="C39" s="50">
        <v>31</v>
      </c>
      <c r="D39" s="51" t="s">
        <v>30</v>
      </c>
      <c r="E39" s="92">
        <v>15708388</v>
      </c>
      <c r="F39" s="92">
        <v>15583746</v>
      </c>
      <c r="G39" s="84">
        <f t="shared" si="2"/>
        <v>99.206525838297338</v>
      </c>
      <c r="H39" s="52">
        <v>98.793538672665164</v>
      </c>
      <c r="I39" s="93">
        <v>7212430</v>
      </c>
      <c r="J39" s="88">
        <f t="shared" si="3"/>
        <v>46.3</v>
      </c>
      <c r="K39" s="93">
        <v>523965</v>
      </c>
      <c r="L39" s="88">
        <f t="shared" si="4"/>
        <v>3.4</v>
      </c>
      <c r="M39" s="93">
        <v>5871559</v>
      </c>
      <c r="N39" s="7">
        <f t="shared" si="0"/>
        <v>37.700000000000003</v>
      </c>
      <c r="O39" s="94">
        <v>1975792</v>
      </c>
      <c r="P39" s="11">
        <f t="shared" si="5"/>
        <v>12.6</v>
      </c>
      <c r="Q39" s="3">
        <f t="shared" si="1"/>
        <v>15583746</v>
      </c>
      <c r="R39" s="15">
        <v>100</v>
      </c>
      <c r="S39" s="54" t="s">
        <v>30</v>
      </c>
    </row>
    <row r="40" spans="3:19" ht="16" customHeight="1">
      <c r="C40" s="50">
        <v>32</v>
      </c>
      <c r="D40" s="51" t="s">
        <v>31</v>
      </c>
      <c r="E40" s="92">
        <v>22900327</v>
      </c>
      <c r="F40" s="92">
        <v>22356093</v>
      </c>
      <c r="G40" s="84">
        <f t="shared" si="2"/>
        <v>97.623466250067082</v>
      </c>
      <c r="H40" s="52">
        <v>97.381076620720961</v>
      </c>
      <c r="I40" s="93">
        <v>8834101</v>
      </c>
      <c r="J40" s="88">
        <f t="shared" si="3"/>
        <v>39.5</v>
      </c>
      <c r="K40" s="93">
        <v>1082755</v>
      </c>
      <c r="L40" s="88">
        <f t="shared" si="4"/>
        <v>4.8</v>
      </c>
      <c r="M40" s="93">
        <v>9876684</v>
      </c>
      <c r="N40" s="7">
        <f t="shared" si="0"/>
        <v>44.2</v>
      </c>
      <c r="O40" s="94">
        <v>2562553</v>
      </c>
      <c r="P40" s="11">
        <f t="shared" si="5"/>
        <v>11.499999999999996</v>
      </c>
      <c r="Q40" s="3">
        <f t="shared" si="1"/>
        <v>22356093</v>
      </c>
      <c r="R40" s="15">
        <v>100</v>
      </c>
      <c r="S40" s="54" t="s">
        <v>31</v>
      </c>
    </row>
    <row r="41" spans="3:19" ht="16" customHeight="1">
      <c r="C41" s="50">
        <v>33</v>
      </c>
      <c r="D41" s="51" t="s">
        <v>32</v>
      </c>
      <c r="E41" s="92">
        <v>8232912</v>
      </c>
      <c r="F41" s="92">
        <v>8078205</v>
      </c>
      <c r="G41" s="84">
        <f t="shared" si="2"/>
        <v>98.120871448644181</v>
      </c>
      <c r="H41" s="52">
        <v>97.896955307429621</v>
      </c>
      <c r="I41" s="93">
        <v>3617778</v>
      </c>
      <c r="J41" s="88">
        <f t="shared" si="3"/>
        <v>44.8</v>
      </c>
      <c r="K41" s="93">
        <v>437751</v>
      </c>
      <c r="L41" s="88">
        <f t="shared" si="4"/>
        <v>5.4</v>
      </c>
      <c r="M41" s="93">
        <v>3336017</v>
      </c>
      <c r="N41" s="7">
        <f t="shared" si="0"/>
        <v>41.3</v>
      </c>
      <c r="O41" s="94">
        <v>686659</v>
      </c>
      <c r="P41" s="11">
        <f t="shared" si="5"/>
        <v>8.5000000000000053</v>
      </c>
      <c r="Q41" s="3">
        <f t="shared" si="1"/>
        <v>8078205</v>
      </c>
      <c r="R41" s="15">
        <v>100</v>
      </c>
      <c r="S41" s="54" t="s">
        <v>32</v>
      </c>
    </row>
    <row r="42" spans="3:19" ht="16" customHeight="1">
      <c r="C42" s="50">
        <v>34</v>
      </c>
      <c r="D42" s="51" t="s">
        <v>33</v>
      </c>
      <c r="E42" s="92">
        <v>14235912</v>
      </c>
      <c r="F42" s="92">
        <v>13919367</v>
      </c>
      <c r="G42" s="84">
        <f t="shared" si="2"/>
        <v>97.776433290680643</v>
      </c>
      <c r="H42" s="52">
        <v>97.227312534025472</v>
      </c>
      <c r="I42" s="93">
        <v>5507041</v>
      </c>
      <c r="J42" s="88">
        <f>ROUND(I42/Q42*100,1)</f>
        <v>39.6</v>
      </c>
      <c r="K42" s="93">
        <v>752814</v>
      </c>
      <c r="L42" s="88">
        <f t="shared" si="4"/>
        <v>5.4</v>
      </c>
      <c r="M42" s="93">
        <v>6158357</v>
      </c>
      <c r="N42" s="7">
        <f t="shared" si="0"/>
        <v>44.2</v>
      </c>
      <c r="O42" s="94">
        <v>1501155</v>
      </c>
      <c r="P42" s="11">
        <f t="shared" si="5"/>
        <v>10.799999999999995</v>
      </c>
      <c r="Q42" s="3">
        <f t="shared" si="1"/>
        <v>13919367</v>
      </c>
      <c r="R42" s="15">
        <v>100</v>
      </c>
      <c r="S42" s="54" t="s">
        <v>33</v>
      </c>
    </row>
    <row r="43" spans="3:19" ht="16" customHeight="1">
      <c r="C43" s="55">
        <v>35</v>
      </c>
      <c r="D43" s="56" t="s">
        <v>34</v>
      </c>
      <c r="E43" s="95">
        <v>6720599</v>
      </c>
      <c r="F43" s="95">
        <v>6615076</v>
      </c>
      <c r="G43" s="85">
        <f t="shared" si="2"/>
        <v>98.429857219572241</v>
      </c>
      <c r="H43" s="57">
        <v>98.165302147562642</v>
      </c>
      <c r="I43" s="96">
        <v>2426760</v>
      </c>
      <c r="J43" s="89">
        <f t="shared" si="3"/>
        <v>36.700000000000003</v>
      </c>
      <c r="K43" s="96">
        <v>396528</v>
      </c>
      <c r="L43" s="89">
        <f t="shared" si="4"/>
        <v>6</v>
      </c>
      <c r="M43" s="96">
        <v>2976228</v>
      </c>
      <c r="N43" s="8">
        <f t="shared" si="0"/>
        <v>45</v>
      </c>
      <c r="O43" s="97">
        <v>815560</v>
      </c>
      <c r="P43" s="12">
        <f t="shared" si="5"/>
        <v>12.299999999999997</v>
      </c>
      <c r="Q43" s="4">
        <f t="shared" si="1"/>
        <v>6615076</v>
      </c>
      <c r="R43" s="16">
        <v>100</v>
      </c>
      <c r="S43" s="58" t="s">
        <v>34</v>
      </c>
    </row>
    <row r="44" spans="3:19" ht="16" customHeight="1">
      <c r="C44" s="50">
        <v>36</v>
      </c>
      <c r="D44" s="51" t="s">
        <v>35</v>
      </c>
      <c r="E44" s="92">
        <v>10095618</v>
      </c>
      <c r="F44" s="92">
        <v>9999621</v>
      </c>
      <c r="G44" s="84">
        <f t="shared" si="2"/>
        <v>99.049122104263461</v>
      </c>
      <c r="H44" s="52">
        <v>98.530611679347501</v>
      </c>
      <c r="I44" s="93">
        <v>4146298</v>
      </c>
      <c r="J44" s="88">
        <f t="shared" si="3"/>
        <v>41.5</v>
      </c>
      <c r="K44" s="93">
        <v>462564</v>
      </c>
      <c r="L44" s="88">
        <f t="shared" si="4"/>
        <v>4.5999999999999996</v>
      </c>
      <c r="M44" s="93">
        <v>4214726</v>
      </c>
      <c r="N44" s="7">
        <f t="shared" si="0"/>
        <v>42.1</v>
      </c>
      <c r="O44" s="94">
        <v>1176033</v>
      </c>
      <c r="P44" s="11">
        <f t="shared" si="5"/>
        <v>11.799999999999999</v>
      </c>
      <c r="Q44" s="3">
        <f t="shared" si="1"/>
        <v>9999621</v>
      </c>
      <c r="R44" s="15">
        <v>100</v>
      </c>
      <c r="S44" s="54" t="s">
        <v>35</v>
      </c>
    </row>
    <row r="45" spans="3:19" ht="16" customHeight="1">
      <c r="C45" s="50">
        <v>37</v>
      </c>
      <c r="D45" s="51" t="s">
        <v>36</v>
      </c>
      <c r="E45" s="92">
        <v>8305655</v>
      </c>
      <c r="F45" s="92">
        <v>8141010</v>
      </c>
      <c r="G45" s="84">
        <f t="shared" si="2"/>
        <v>98.017675908763366</v>
      </c>
      <c r="H45" s="52">
        <v>97.614518517513346</v>
      </c>
      <c r="I45" s="93">
        <v>2902353</v>
      </c>
      <c r="J45" s="88">
        <f t="shared" si="3"/>
        <v>35.700000000000003</v>
      </c>
      <c r="K45" s="93">
        <v>428788</v>
      </c>
      <c r="L45" s="88">
        <f t="shared" si="4"/>
        <v>5.3</v>
      </c>
      <c r="M45" s="93">
        <v>3941159</v>
      </c>
      <c r="N45" s="7">
        <f t="shared" si="0"/>
        <v>48.4</v>
      </c>
      <c r="O45" s="94">
        <v>868710</v>
      </c>
      <c r="P45" s="11">
        <f t="shared" si="5"/>
        <v>10.599999999999998</v>
      </c>
      <c r="Q45" s="3">
        <f t="shared" si="1"/>
        <v>8141010</v>
      </c>
      <c r="R45" s="15">
        <v>100</v>
      </c>
      <c r="S45" s="54" t="s">
        <v>36</v>
      </c>
    </row>
    <row r="46" spans="3:19" ht="16" customHeight="1">
      <c r="C46" s="50">
        <v>38</v>
      </c>
      <c r="D46" s="51" t="s">
        <v>37</v>
      </c>
      <c r="E46" s="92">
        <v>9920036</v>
      </c>
      <c r="F46" s="92">
        <v>9729143</v>
      </c>
      <c r="G46" s="84">
        <f t="shared" si="2"/>
        <v>98.075682386636501</v>
      </c>
      <c r="H46" s="52">
        <v>97.921037203316516</v>
      </c>
      <c r="I46" s="93">
        <v>4396519</v>
      </c>
      <c r="J46" s="88">
        <f t="shared" si="3"/>
        <v>45.2</v>
      </c>
      <c r="K46" s="93">
        <v>355421</v>
      </c>
      <c r="L46" s="88">
        <f t="shared" si="4"/>
        <v>3.7</v>
      </c>
      <c r="M46" s="93">
        <v>3871132</v>
      </c>
      <c r="N46" s="7">
        <f t="shared" si="0"/>
        <v>39.799999999999997</v>
      </c>
      <c r="O46" s="94">
        <v>1106071</v>
      </c>
      <c r="P46" s="11">
        <f t="shared" si="5"/>
        <v>11.3</v>
      </c>
      <c r="Q46" s="3">
        <f t="shared" si="1"/>
        <v>9729143</v>
      </c>
      <c r="R46" s="15">
        <v>100</v>
      </c>
      <c r="S46" s="54" t="s">
        <v>37</v>
      </c>
    </row>
    <row r="47" spans="3:19" ht="16" customHeight="1">
      <c r="C47" s="50">
        <v>39</v>
      </c>
      <c r="D47" s="51" t="s">
        <v>83</v>
      </c>
      <c r="E47" s="92">
        <v>16734100</v>
      </c>
      <c r="F47" s="92">
        <v>16600396</v>
      </c>
      <c r="G47" s="84">
        <f t="shared" si="2"/>
        <v>99.20100871872404</v>
      </c>
      <c r="H47" s="52">
        <v>98.673451425709075</v>
      </c>
      <c r="I47" s="93">
        <v>7187709</v>
      </c>
      <c r="J47" s="88">
        <f t="shared" si="3"/>
        <v>43.3</v>
      </c>
      <c r="K47" s="93">
        <v>677631</v>
      </c>
      <c r="L47" s="88">
        <f t="shared" si="4"/>
        <v>4.0999999999999996</v>
      </c>
      <c r="M47" s="93">
        <v>6785379</v>
      </c>
      <c r="N47" s="7">
        <f t="shared" si="0"/>
        <v>40.9</v>
      </c>
      <c r="O47" s="94">
        <v>1949677</v>
      </c>
      <c r="P47" s="11">
        <f t="shared" si="5"/>
        <v>11.700000000000005</v>
      </c>
      <c r="Q47" s="3">
        <f t="shared" si="1"/>
        <v>16600396</v>
      </c>
      <c r="R47" s="15">
        <v>100</v>
      </c>
      <c r="S47" s="54" t="s">
        <v>83</v>
      </c>
    </row>
    <row r="48" spans="3:19" ht="16" customHeight="1" thickBot="1">
      <c r="C48" s="63">
        <v>40</v>
      </c>
      <c r="D48" s="64" t="s">
        <v>75</v>
      </c>
      <c r="E48" s="100">
        <v>7322517</v>
      </c>
      <c r="F48" s="100">
        <v>7230448</v>
      </c>
      <c r="G48" s="84">
        <f t="shared" si="2"/>
        <v>98.742659115711177</v>
      </c>
      <c r="H48" s="52">
        <v>98.6564046009468</v>
      </c>
      <c r="I48" s="96">
        <v>3204079</v>
      </c>
      <c r="J48" s="88">
        <f t="shared" si="3"/>
        <v>44.3</v>
      </c>
      <c r="K48" s="96">
        <v>369134</v>
      </c>
      <c r="L48" s="88">
        <f t="shared" si="4"/>
        <v>5.0999999999999996</v>
      </c>
      <c r="M48" s="96">
        <v>3103989</v>
      </c>
      <c r="N48" s="41">
        <f t="shared" si="0"/>
        <v>42.9</v>
      </c>
      <c r="O48" s="101">
        <v>553246</v>
      </c>
      <c r="P48" s="87">
        <f t="shared" si="5"/>
        <v>7.7000000000000046</v>
      </c>
      <c r="Q48" s="42">
        <f t="shared" si="1"/>
        <v>7230448</v>
      </c>
      <c r="R48" s="43">
        <v>100</v>
      </c>
      <c r="S48" s="65" t="s">
        <v>75</v>
      </c>
    </row>
    <row r="49" spans="3:19" ht="15" customHeight="1" thickTop="1" thickBot="1">
      <c r="C49" s="66"/>
      <c r="D49" s="67" t="s">
        <v>38</v>
      </c>
      <c r="E49" s="68">
        <f>SUM(E9:E48)</f>
        <v>1129143307</v>
      </c>
      <c r="F49" s="68">
        <f>SUM(F9:F48)</f>
        <v>1108143204</v>
      </c>
      <c r="G49" s="69">
        <f>F49/E49*100</f>
        <v>98.140173805236927</v>
      </c>
      <c r="H49" s="70">
        <v>97.710118886498321</v>
      </c>
      <c r="I49" s="2">
        <f>SUM(I9:I48)</f>
        <v>476620820</v>
      </c>
      <c r="J49" s="10">
        <f>ROUND(I49/Q49*100,1)</f>
        <v>43</v>
      </c>
      <c r="K49" s="2">
        <f>SUM(K9:K48)</f>
        <v>63855340</v>
      </c>
      <c r="L49" s="10">
        <f>ROUND(K49/Q49*100,1)</f>
        <v>5.8</v>
      </c>
      <c r="M49" s="2">
        <f>SUM(M9:M48)</f>
        <v>430925701</v>
      </c>
      <c r="N49" s="10">
        <f>ROUND(M49/Q49*100,1)</f>
        <v>38.9</v>
      </c>
      <c r="O49" s="2">
        <f>SUM(O9:O48)</f>
        <v>136741343</v>
      </c>
      <c r="P49" s="14">
        <f>R49-J49-N49-L49</f>
        <v>12.3</v>
      </c>
      <c r="Q49" s="6">
        <f>I49+M49+O49+K49</f>
        <v>1108143204</v>
      </c>
      <c r="R49" s="18">
        <v>100</v>
      </c>
      <c r="S49" s="71" t="s">
        <v>38</v>
      </c>
    </row>
    <row r="50" spans="3:19" ht="15" customHeight="1">
      <c r="C50" s="40" t="s">
        <v>76</v>
      </c>
      <c r="D50" s="64"/>
      <c r="E50" s="72"/>
      <c r="F50" s="72"/>
      <c r="G50" s="73"/>
      <c r="H50" s="73"/>
      <c r="I50" s="73"/>
      <c r="J50" s="73"/>
      <c r="K50" s="73"/>
      <c r="L50" s="64"/>
    </row>
    <row r="51" spans="3:19" ht="30.75" customHeight="1">
      <c r="D51" s="64"/>
      <c r="E51" s="72"/>
      <c r="F51" s="72"/>
      <c r="G51" s="73"/>
      <c r="H51" s="73"/>
      <c r="I51" s="73"/>
      <c r="J51" s="73"/>
      <c r="K51" s="73"/>
      <c r="L51" s="64"/>
    </row>
    <row r="52" spans="3:19" ht="14.25" customHeight="1" thickBot="1">
      <c r="D52" s="64"/>
      <c r="E52" s="72"/>
      <c r="F52" s="72"/>
      <c r="G52" s="73"/>
      <c r="H52" s="74" t="s">
        <v>63</v>
      </c>
      <c r="I52" s="73"/>
      <c r="J52" s="73"/>
      <c r="K52" s="73"/>
      <c r="L52" s="64"/>
      <c r="S52" s="74" t="s">
        <v>63</v>
      </c>
    </row>
    <row r="53" spans="3:19" ht="16" customHeight="1">
      <c r="C53" s="107" t="s">
        <v>77</v>
      </c>
      <c r="D53" s="108"/>
      <c r="E53" s="45" t="s">
        <v>64</v>
      </c>
      <c r="F53" s="45" t="s">
        <v>65</v>
      </c>
      <c r="G53" s="113" t="s">
        <v>66</v>
      </c>
      <c r="H53" s="114"/>
      <c r="I53" s="118" t="s">
        <v>74</v>
      </c>
      <c r="J53" s="119"/>
      <c r="K53" s="119"/>
      <c r="L53" s="119"/>
      <c r="M53" s="119"/>
      <c r="N53" s="119"/>
      <c r="O53" s="119"/>
      <c r="P53" s="119"/>
      <c r="Q53" s="119"/>
      <c r="R53" s="120"/>
      <c r="S53" s="127" t="s">
        <v>77</v>
      </c>
    </row>
    <row r="54" spans="3:19" ht="16" customHeight="1">
      <c r="C54" s="109"/>
      <c r="D54" s="110"/>
      <c r="E54" s="105" t="s">
        <v>78</v>
      </c>
      <c r="F54" s="105" t="s">
        <v>78</v>
      </c>
      <c r="G54" s="46" t="s">
        <v>86</v>
      </c>
      <c r="H54" s="91" t="s">
        <v>87</v>
      </c>
      <c r="I54" s="117" t="s">
        <v>67</v>
      </c>
      <c r="J54" s="117"/>
      <c r="K54" s="134" t="s">
        <v>68</v>
      </c>
      <c r="L54" s="135"/>
      <c r="M54" s="132" t="s">
        <v>69</v>
      </c>
      <c r="N54" s="132"/>
      <c r="O54" s="132" t="s">
        <v>70</v>
      </c>
      <c r="P54" s="133"/>
      <c r="Q54" s="130" t="s">
        <v>71</v>
      </c>
      <c r="R54" s="131"/>
      <c r="S54" s="128"/>
    </row>
    <row r="55" spans="3:19" ht="16" customHeight="1">
      <c r="C55" s="109"/>
      <c r="D55" s="110"/>
      <c r="E55" s="106"/>
      <c r="F55" s="106"/>
      <c r="G55" s="115" t="s">
        <v>79</v>
      </c>
      <c r="H55" s="116"/>
      <c r="I55" s="123" t="s">
        <v>72</v>
      </c>
      <c r="J55" s="123" t="s">
        <v>73</v>
      </c>
      <c r="K55" s="123" t="s">
        <v>72</v>
      </c>
      <c r="L55" s="123" t="s">
        <v>73</v>
      </c>
      <c r="M55" s="123" t="s">
        <v>72</v>
      </c>
      <c r="N55" s="123" t="s">
        <v>73</v>
      </c>
      <c r="O55" s="123" t="s">
        <v>72</v>
      </c>
      <c r="P55" s="142" t="s">
        <v>73</v>
      </c>
      <c r="Q55" s="138" t="s">
        <v>72</v>
      </c>
      <c r="R55" s="140" t="s">
        <v>73</v>
      </c>
      <c r="S55" s="128"/>
    </row>
    <row r="56" spans="3:19" ht="16" customHeight="1" thickBot="1">
      <c r="C56" s="111"/>
      <c r="D56" s="112"/>
      <c r="E56" s="47" t="s">
        <v>80</v>
      </c>
      <c r="F56" s="47" t="s">
        <v>81</v>
      </c>
      <c r="G56" s="48" t="s">
        <v>82</v>
      </c>
      <c r="H56" s="49"/>
      <c r="I56" s="124"/>
      <c r="J56" s="124"/>
      <c r="K56" s="124"/>
      <c r="L56" s="124"/>
      <c r="M56" s="124"/>
      <c r="N56" s="124"/>
      <c r="O56" s="124"/>
      <c r="P56" s="143"/>
      <c r="Q56" s="139"/>
      <c r="R56" s="141"/>
      <c r="S56" s="129"/>
    </row>
    <row r="57" spans="3:19" ht="16" customHeight="1">
      <c r="C57" s="50">
        <v>41</v>
      </c>
      <c r="D57" s="51" t="s">
        <v>39</v>
      </c>
      <c r="E57" s="92">
        <v>5873559</v>
      </c>
      <c r="F57" s="92">
        <v>5796924</v>
      </c>
      <c r="G57" s="84">
        <f>F57/E57*100</f>
        <v>98.695254444536957</v>
      </c>
      <c r="H57" s="52">
        <v>98.333126088776098</v>
      </c>
      <c r="I57" s="93">
        <v>2591475</v>
      </c>
      <c r="J57" s="88">
        <f t="shared" ref="J57:J80" si="6">ROUND(I57/Q57*100,1)</f>
        <v>44.7</v>
      </c>
      <c r="K57" s="93">
        <v>369206</v>
      </c>
      <c r="L57" s="88">
        <f t="shared" ref="L57:L81" si="7">ROUND(K57/Q57*100,1)</f>
        <v>6.4</v>
      </c>
      <c r="M57" s="93">
        <v>2468030</v>
      </c>
      <c r="N57" s="88">
        <f t="shared" ref="N57:N81" si="8">ROUND(M57/Q57*100,1)</f>
        <v>42.6</v>
      </c>
      <c r="O57" s="102">
        <v>368213</v>
      </c>
      <c r="P57" s="27">
        <f t="shared" ref="P57:P81" si="9">R57-J57-N57-L57</f>
        <v>6.2999999999999954</v>
      </c>
      <c r="Q57" s="36">
        <f t="shared" ref="Q57:Q80" si="10">I57+M57+O57+K57</f>
        <v>5796924</v>
      </c>
      <c r="R57" s="28">
        <v>100</v>
      </c>
      <c r="S57" s="53" t="s">
        <v>39</v>
      </c>
    </row>
    <row r="58" spans="3:19" ht="16" customHeight="1">
      <c r="C58" s="50">
        <v>42</v>
      </c>
      <c r="D58" s="51" t="s">
        <v>40</v>
      </c>
      <c r="E58" s="92">
        <v>7877159</v>
      </c>
      <c r="F58" s="92">
        <v>7815999</v>
      </c>
      <c r="G58" s="84">
        <f t="shared" ref="G58:G79" si="11">F58/E58*100</f>
        <v>99.2235779422505</v>
      </c>
      <c r="H58" s="52">
        <v>98.939616297054627</v>
      </c>
      <c r="I58" s="93">
        <v>2282986</v>
      </c>
      <c r="J58" s="88">
        <f t="shared" si="6"/>
        <v>29.2</v>
      </c>
      <c r="K58" s="93">
        <v>722924</v>
      </c>
      <c r="L58" s="88">
        <f t="shared" si="7"/>
        <v>9.1999999999999993</v>
      </c>
      <c r="M58" s="93">
        <v>4070330</v>
      </c>
      <c r="N58" s="88">
        <f t="shared" si="8"/>
        <v>52.1</v>
      </c>
      <c r="O58" s="103">
        <v>739759</v>
      </c>
      <c r="P58" s="19">
        <f t="shared" si="9"/>
        <v>9.4999999999999964</v>
      </c>
      <c r="Q58" s="37">
        <f t="shared" si="10"/>
        <v>7815999</v>
      </c>
      <c r="R58" s="29">
        <v>100</v>
      </c>
      <c r="S58" s="54" t="s">
        <v>40</v>
      </c>
    </row>
    <row r="59" spans="3:19" ht="16" customHeight="1">
      <c r="C59" s="50">
        <v>43</v>
      </c>
      <c r="D59" s="51" t="s">
        <v>41</v>
      </c>
      <c r="E59" s="92">
        <v>3609339</v>
      </c>
      <c r="F59" s="92">
        <v>3516143</v>
      </c>
      <c r="G59" s="84">
        <f t="shared" si="11"/>
        <v>97.417920566618989</v>
      </c>
      <c r="H59" s="52">
        <v>95.377721342544348</v>
      </c>
      <c r="I59" s="93">
        <v>1582345</v>
      </c>
      <c r="J59" s="88">
        <f t="shared" si="6"/>
        <v>45</v>
      </c>
      <c r="K59" s="93">
        <v>110185</v>
      </c>
      <c r="L59" s="88">
        <f t="shared" si="7"/>
        <v>3.1</v>
      </c>
      <c r="M59" s="93">
        <v>1389648</v>
      </c>
      <c r="N59" s="88">
        <f t="shared" si="8"/>
        <v>39.5</v>
      </c>
      <c r="O59" s="103">
        <v>433965</v>
      </c>
      <c r="P59" s="19">
        <f t="shared" si="9"/>
        <v>12.4</v>
      </c>
      <c r="Q59" s="37">
        <f t="shared" si="10"/>
        <v>3516143</v>
      </c>
      <c r="R59" s="29">
        <v>100</v>
      </c>
      <c r="S59" s="54" t="s">
        <v>41</v>
      </c>
    </row>
    <row r="60" spans="3:19" ht="16" customHeight="1">
      <c r="C60" s="50">
        <v>44</v>
      </c>
      <c r="D60" s="51" t="s">
        <v>42</v>
      </c>
      <c r="E60" s="92">
        <v>1334784</v>
      </c>
      <c r="F60" s="92">
        <v>1316015</v>
      </c>
      <c r="G60" s="84">
        <f t="shared" si="11"/>
        <v>98.593854885884156</v>
      </c>
      <c r="H60" s="52">
        <v>96.92592191449134</v>
      </c>
      <c r="I60" s="93">
        <v>548051</v>
      </c>
      <c r="J60" s="88">
        <f t="shared" si="6"/>
        <v>41.6</v>
      </c>
      <c r="K60" s="93">
        <v>37498</v>
      </c>
      <c r="L60" s="88">
        <f t="shared" si="7"/>
        <v>2.8</v>
      </c>
      <c r="M60" s="93">
        <v>637858</v>
      </c>
      <c r="N60" s="88">
        <f t="shared" si="8"/>
        <v>48.5</v>
      </c>
      <c r="O60" s="103">
        <v>92608</v>
      </c>
      <c r="P60" s="19">
        <f t="shared" si="9"/>
        <v>7.0999999999999988</v>
      </c>
      <c r="Q60" s="37">
        <f t="shared" si="10"/>
        <v>1316015</v>
      </c>
      <c r="R60" s="29">
        <v>100</v>
      </c>
      <c r="S60" s="54" t="s">
        <v>42</v>
      </c>
    </row>
    <row r="61" spans="3:19" ht="16" customHeight="1">
      <c r="C61" s="55">
        <v>45</v>
      </c>
      <c r="D61" s="56" t="s">
        <v>43</v>
      </c>
      <c r="E61" s="95">
        <v>3152119</v>
      </c>
      <c r="F61" s="95">
        <v>3077016</v>
      </c>
      <c r="G61" s="85">
        <f t="shared" si="11"/>
        <v>97.617380562091725</v>
      </c>
      <c r="H61" s="57">
        <v>97.464520156205197</v>
      </c>
      <c r="I61" s="96">
        <v>1070535</v>
      </c>
      <c r="J61" s="89">
        <f t="shared" si="6"/>
        <v>34.799999999999997</v>
      </c>
      <c r="K61" s="96">
        <v>220726</v>
      </c>
      <c r="L61" s="89">
        <f t="shared" si="7"/>
        <v>7.2</v>
      </c>
      <c r="M61" s="96">
        <v>1549725</v>
      </c>
      <c r="N61" s="89">
        <f t="shared" si="8"/>
        <v>50.4</v>
      </c>
      <c r="O61" s="104">
        <v>236030</v>
      </c>
      <c r="P61" s="20">
        <f t="shared" si="9"/>
        <v>7.6000000000000041</v>
      </c>
      <c r="Q61" s="38">
        <f t="shared" si="10"/>
        <v>3077016</v>
      </c>
      <c r="R61" s="30">
        <v>100</v>
      </c>
      <c r="S61" s="58" t="s">
        <v>43</v>
      </c>
    </row>
    <row r="62" spans="3:19" ht="16" customHeight="1">
      <c r="C62" s="50">
        <v>46</v>
      </c>
      <c r="D62" s="51" t="s">
        <v>44</v>
      </c>
      <c r="E62" s="92">
        <v>2806352</v>
      </c>
      <c r="F62" s="92">
        <v>2756600</v>
      </c>
      <c r="G62" s="84">
        <f t="shared" si="11"/>
        <v>98.227164660741067</v>
      </c>
      <c r="H62" s="52">
        <v>98.507089643932062</v>
      </c>
      <c r="I62" s="93">
        <v>839226</v>
      </c>
      <c r="J62" s="88">
        <f t="shared" si="6"/>
        <v>30.4</v>
      </c>
      <c r="K62" s="93">
        <v>238691</v>
      </c>
      <c r="L62" s="88">
        <f t="shared" si="7"/>
        <v>8.6999999999999993</v>
      </c>
      <c r="M62" s="93">
        <v>1522198</v>
      </c>
      <c r="N62" s="88">
        <f t="shared" si="8"/>
        <v>55.2</v>
      </c>
      <c r="O62" s="103">
        <v>156485</v>
      </c>
      <c r="P62" s="19">
        <f t="shared" si="9"/>
        <v>5.6999999999999922</v>
      </c>
      <c r="Q62" s="37">
        <f t="shared" si="10"/>
        <v>2756600</v>
      </c>
      <c r="R62" s="29">
        <v>100</v>
      </c>
      <c r="S62" s="54" t="s">
        <v>44</v>
      </c>
    </row>
    <row r="63" spans="3:19" ht="16" customHeight="1">
      <c r="C63" s="50">
        <v>47</v>
      </c>
      <c r="D63" s="51" t="s">
        <v>45</v>
      </c>
      <c r="E63" s="92">
        <v>3530381</v>
      </c>
      <c r="F63" s="92">
        <v>3476068</v>
      </c>
      <c r="G63" s="84">
        <f t="shared" si="11"/>
        <v>98.46155414953796</v>
      </c>
      <c r="H63" s="52">
        <v>97.396775126032068</v>
      </c>
      <c r="I63" s="93">
        <v>1359808</v>
      </c>
      <c r="J63" s="88">
        <f t="shared" si="6"/>
        <v>39.1</v>
      </c>
      <c r="K63" s="93">
        <v>156852</v>
      </c>
      <c r="L63" s="88">
        <f t="shared" si="7"/>
        <v>4.5</v>
      </c>
      <c r="M63" s="93">
        <v>1576849</v>
      </c>
      <c r="N63" s="88">
        <f t="shared" si="8"/>
        <v>45.4</v>
      </c>
      <c r="O63" s="103">
        <v>382559</v>
      </c>
      <c r="P63" s="19">
        <f t="shared" si="9"/>
        <v>11</v>
      </c>
      <c r="Q63" s="37">
        <f t="shared" si="10"/>
        <v>3476068</v>
      </c>
      <c r="R63" s="29">
        <v>100</v>
      </c>
      <c r="S63" s="54" t="s">
        <v>45</v>
      </c>
    </row>
    <row r="64" spans="3:19" ht="16" customHeight="1">
      <c r="C64" s="50">
        <v>48</v>
      </c>
      <c r="D64" s="51" t="s">
        <v>46</v>
      </c>
      <c r="E64" s="92">
        <v>3367902</v>
      </c>
      <c r="F64" s="92">
        <v>3337607</v>
      </c>
      <c r="G64" s="84">
        <f t="shared" si="11"/>
        <v>99.100478576870714</v>
      </c>
      <c r="H64" s="52">
        <v>98.809683927370543</v>
      </c>
      <c r="I64" s="93">
        <v>938304</v>
      </c>
      <c r="J64" s="88">
        <f t="shared" si="6"/>
        <v>28.1</v>
      </c>
      <c r="K64" s="93">
        <v>219004</v>
      </c>
      <c r="L64" s="88">
        <f t="shared" si="7"/>
        <v>6.6</v>
      </c>
      <c r="M64" s="93">
        <v>1928211</v>
      </c>
      <c r="N64" s="88">
        <f t="shared" si="8"/>
        <v>57.8</v>
      </c>
      <c r="O64" s="103">
        <v>252088</v>
      </c>
      <c r="P64" s="19">
        <f t="shared" si="9"/>
        <v>7.5000000000000089</v>
      </c>
      <c r="Q64" s="37">
        <f t="shared" si="10"/>
        <v>3337607</v>
      </c>
      <c r="R64" s="29">
        <v>100</v>
      </c>
      <c r="S64" s="54" t="s">
        <v>46</v>
      </c>
    </row>
    <row r="65" spans="3:19" ht="16" customHeight="1">
      <c r="C65" s="50">
        <v>49</v>
      </c>
      <c r="D65" s="51" t="s">
        <v>47</v>
      </c>
      <c r="E65" s="92">
        <v>2869416</v>
      </c>
      <c r="F65" s="92">
        <v>2829364</v>
      </c>
      <c r="G65" s="84">
        <f t="shared" si="11"/>
        <v>98.60417590199539</v>
      </c>
      <c r="H65" s="52">
        <v>97.16426319986607</v>
      </c>
      <c r="I65" s="93">
        <v>912965</v>
      </c>
      <c r="J65" s="88">
        <f t="shared" si="6"/>
        <v>32.299999999999997</v>
      </c>
      <c r="K65" s="93">
        <v>221079</v>
      </c>
      <c r="L65" s="88">
        <f t="shared" si="7"/>
        <v>7.8</v>
      </c>
      <c r="M65" s="93">
        <v>1513078</v>
      </c>
      <c r="N65" s="88">
        <f t="shared" si="8"/>
        <v>53.5</v>
      </c>
      <c r="O65" s="103">
        <v>182242</v>
      </c>
      <c r="P65" s="19">
        <f t="shared" si="9"/>
        <v>6.400000000000003</v>
      </c>
      <c r="Q65" s="37">
        <f t="shared" si="10"/>
        <v>2829364</v>
      </c>
      <c r="R65" s="29">
        <v>100</v>
      </c>
      <c r="S65" s="54" t="s">
        <v>47</v>
      </c>
    </row>
    <row r="66" spans="3:19" ht="16" customHeight="1">
      <c r="C66" s="55">
        <v>50</v>
      </c>
      <c r="D66" s="56" t="s">
        <v>48</v>
      </c>
      <c r="E66" s="95">
        <v>1717107</v>
      </c>
      <c r="F66" s="95">
        <v>1681320</v>
      </c>
      <c r="G66" s="85">
        <f t="shared" si="11"/>
        <v>97.915854981663927</v>
      </c>
      <c r="H66" s="57">
        <v>96.800099255412874</v>
      </c>
      <c r="I66" s="96">
        <v>644459</v>
      </c>
      <c r="J66" s="89">
        <f t="shared" si="6"/>
        <v>38.299999999999997</v>
      </c>
      <c r="K66" s="96">
        <v>53322</v>
      </c>
      <c r="L66" s="89">
        <f t="shared" si="7"/>
        <v>3.2</v>
      </c>
      <c r="M66" s="96">
        <v>846654</v>
      </c>
      <c r="N66" s="89">
        <f t="shared" si="8"/>
        <v>50.4</v>
      </c>
      <c r="O66" s="104">
        <v>136885</v>
      </c>
      <c r="P66" s="20">
        <f t="shared" si="9"/>
        <v>8.100000000000005</v>
      </c>
      <c r="Q66" s="38">
        <f t="shared" si="10"/>
        <v>1681320</v>
      </c>
      <c r="R66" s="30">
        <v>100</v>
      </c>
      <c r="S66" s="58" t="s">
        <v>48</v>
      </c>
    </row>
    <row r="67" spans="3:19" ht="16" customHeight="1">
      <c r="C67" s="50">
        <v>51</v>
      </c>
      <c r="D67" s="51" t="s">
        <v>84</v>
      </c>
      <c r="E67" s="92">
        <v>1311478</v>
      </c>
      <c r="F67" s="92">
        <v>1301704</v>
      </c>
      <c r="G67" s="84">
        <f t="shared" si="11"/>
        <v>99.254733971900407</v>
      </c>
      <c r="H67" s="52">
        <v>99.154177410113164</v>
      </c>
      <c r="I67" s="93">
        <v>467971</v>
      </c>
      <c r="J67" s="88">
        <f t="shared" si="6"/>
        <v>36</v>
      </c>
      <c r="K67" s="93">
        <v>73768</v>
      </c>
      <c r="L67" s="88">
        <f t="shared" si="7"/>
        <v>5.7</v>
      </c>
      <c r="M67" s="93">
        <v>650599</v>
      </c>
      <c r="N67" s="88">
        <f t="shared" si="8"/>
        <v>50</v>
      </c>
      <c r="O67" s="103">
        <v>109366</v>
      </c>
      <c r="P67" s="19">
        <f t="shared" si="9"/>
        <v>8.3000000000000007</v>
      </c>
      <c r="Q67" s="37">
        <f t="shared" si="10"/>
        <v>1301704</v>
      </c>
      <c r="R67" s="29">
        <v>100</v>
      </c>
      <c r="S67" s="54" t="s">
        <v>84</v>
      </c>
    </row>
    <row r="68" spans="3:19" ht="16" customHeight="1">
      <c r="C68" s="50">
        <v>52</v>
      </c>
      <c r="D68" s="51" t="s">
        <v>49</v>
      </c>
      <c r="E68" s="92">
        <v>1222291</v>
      </c>
      <c r="F68" s="92">
        <v>1172157</v>
      </c>
      <c r="G68" s="84">
        <f t="shared" si="11"/>
        <v>95.898358083304231</v>
      </c>
      <c r="H68" s="52">
        <v>95.431403323072928</v>
      </c>
      <c r="I68" s="93">
        <v>367215</v>
      </c>
      <c r="J68" s="88">
        <f t="shared" si="6"/>
        <v>31.3</v>
      </c>
      <c r="K68" s="93">
        <v>53238</v>
      </c>
      <c r="L68" s="88">
        <f t="shared" si="7"/>
        <v>4.5</v>
      </c>
      <c r="M68" s="93">
        <v>660173</v>
      </c>
      <c r="N68" s="88">
        <f t="shared" si="8"/>
        <v>56.3</v>
      </c>
      <c r="O68" s="103">
        <v>91531</v>
      </c>
      <c r="P68" s="19">
        <f t="shared" si="9"/>
        <v>7.9000000000000057</v>
      </c>
      <c r="Q68" s="37">
        <f t="shared" si="10"/>
        <v>1172157</v>
      </c>
      <c r="R68" s="29">
        <v>100</v>
      </c>
      <c r="S68" s="54" t="s">
        <v>49</v>
      </c>
    </row>
    <row r="69" spans="3:19" ht="16" customHeight="1">
      <c r="C69" s="50">
        <v>53</v>
      </c>
      <c r="D69" s="51" t="s">
        <v>50</v>
      </c>
      <c r="E69" s="92">
        <v>1114035</v>
      </c>
      <c r="F69" s="92">
        <v>1057762</v>
      </c>
      <c r="G69" s="84">
        <f t="shared" si="11"/>
        <v>94.948722436907275</v>
      </c>
      <c r="H69" s="52">
        <v>93.612599618333505</v>
      </c>
      <c r="I69" s="93">
        <v>397358</v>
      </c>
      <c r="J69" s="88">
        <f t="shared" si="6"/>
        <v>37.6</v>
      </c>
      <c r="K69" s="93">
        <v>69834</v>
      </c>
      <c r="L69" s="88">
        <f t="shared" si="7"/>
        <v>6.6</v>
      </c>
      <c r="M69" s="93">
        <v>495347</v>
      </c>
      <c r="N69" s="88">
        <f t="shared" si="8"/>
        <v>46.8</v>
      </c>
      <c r="O69" s="103">
        <v>95223</v>
      </c>
      <c r="P69" s="19">
        <f t="shared" si="9"/>
        <v>9.0000000000000018</v>
      </c>
      <c r="Q69" s="37">
        <f t="shared" si="10"/>
        <v>1057762</v>
      </c>
      <c r="R69" s="29">
        <v>100</v>
      </c>
      <c r="S69" s="54" t="s">
        <v>50</v>
      </c>
    </row>
    <row r="70" spans="3:19" ht="16" customHeight="1">
      <c r="C70" s="50">
        <v>54</v>
      </c>
      <c r="D70" s="51" t="s">
        <v>51</v>
      </c>
      <c r="E70" s="92">
        <v>856090</v>
      </c>
      <c r="F70" s="92">
        <v>822728</v>
      </c>
      <c r="G70" s="84">
        <f t="shared" si="11"/>
        <v>96.102979826887363</v>
      </c>
      <c r="H70" s="52">
        <v>87.874094450703438</v>
      </c>
      <c r="I70" s="93">
        <v>329823</v>
      </c>
      <c r="J70" s="88">
        <f t="shared" si="6"/>
        <v>40.1</v>
      </c>
      <c r="K70" s="93">
        <v>29842</v>
      </c>
      <c r="L70" s="88">
        <f t="shared" si="7"/>
        <v>3.6</v>
      </c>
      <c r="M70" s="93">
        <v>397786</v>
      </c>
      <c r="N70" s="88">
        <f t="shared" si="8"/>
        <v>48.3</v>
      </c>
      <c r="O70" s="103">
        <v>65277</v>
      </c>
      <c r="P70" s="19">
        <f t="shared" si="9"/>
        <v>8.0000000000000018</v>
      </c>
      <c r="Q70" s="37">
        <f t="shared" si="10"/>
        <v>822728</v>
      </c>
      <c r="R70" s="29">
        <v>100</v>
      </c>
      <c r="S70" s="54" t="s">
        <v>51</v>
      </c>
    </row>
    <row r="71" spans="3:19" ht="16" customHeight="1">
      <c r="C71" s="55">
        <v>55</v>
      </c>
      <c r="D71" s="56" t="s">
        <v>52</v>
      </c>
      <c r="E71" s="95">
        <v>1207019</v>
      </c>
      <c r="F71" s="95">
        <v>1188542</v>
      </c>
      <c r="G71" s="85">
        <f t="shared" si="11"/>
        <v>98.469203881629042</v>
      </c>
      <c r="H71" s="57">
        <v>98.464463130577485</v>
      </c>
      <c r="I71" s="96">
        <v>432253</v>
      </c>
      <c r="J71" s="89">
        <f t="shared" si="6"/>
        <v>36.4</v>
      </c>
      <c r="K71" s="96">
        <v>40439</v>
      </c>
      <c r="L71" s="89">
        <f t="shared" si="7"/>
        <v>3.4</v>
      </c>
      <c r="M71" s="96">
        <v>592802</v>
      </c>
      <c r="N71" s="89">
        <f t="shared" si="8"/>
        <v>49.9</v>
      </c>
      <c r="O71" s="104">
        <v>123048</v>
      </c>
      <c r="P71" s="20">
        <f t="shared" si="9"/>
        <v>10.300000000000002</v>
      </c>
      <c r="Q71" s="38">
        <f t="shared" si="10"/>
        <v>1188542</v>
      </c>
      <c r="R71" s="30">
        <v>100</v>
      </c>
      <c r="S71" s="58" t="s">
        <v>52</v>
      </c>
    </row>
    <row r="72" spans="3:19" ht="16" customHeight="1">
      <c r="C72" s="50">
        <v>56</v>
      </c>
      <c r="D72" s="51" t="s">
        <v>53</v>
      </c>
      <c r="E72" s="92">
        <v>246391</v>
      </c>
      <c r="F72" s="92">
        <v>246346</v>
      </c>
      <c r="G72" s="84">
        <f t="shared" si="11"/>
        <v>99.98173634588926</v>
      </c>
      <c r="H72" s="52">
        <v>99.963272929022978</v>
      </c>
      <c r="I72" s="93">
        <v>95050</v>
      </c>
      <c r="J72" s="88">
        <f t="shared" si="6"/>
        <v>38.6</v>
      </c>
      <c r="K72" s="93">
        <v>6167</v>
      </c>
      <c r="L72" s="88">
        <f t="shared" si="7"/>
        <v>2.5</v>
      </c>
      <c r="M72" s="93">
        <v>127751</v>
      </c>
      <c r="N72" s="88">
        <f t="shared" si="8"/>
        <v>51.9</v>
      </c>
      <c r="O72" s="103">
        <v>17378</v>
      </c>
      <c r="P72" s="19">
        <f t="shared" si="9"/>
        <v>7</v>
      </c>
      <c r="Q72" s="37">
        <f t="shared" si="10"/>
        <v>246346</v>
      </c>
      <c r="R72" s="29">
        <v>100</v>
      </c>
      <c r="S72" s="54" t="s">
        <v>53</v>
      </c>
    </row>
    <row r="73" spans="3:19" ht="16" customHeight="1">
      <c r="C73" s="50">
        <v>57</v>
      </c>
      <c r="D73" s="51" t="s">
        <v>54</v>
      </c>
      <c r="E73" s="92">
        <v>1777070</v>
      </c>
      <c r="F73" s="92">
        <v>1758889</v>
      </c>
      <c r="G73" s="84">
        <f t="shared" si="11"/>
        <v>98.976911432864213</v>
      </c>
      <c r="H73" s="52">
        <v>96.983866332995277</v>
      </c>
      <c r="I73" s="93">
        <v>477687</v>
      </c>
      <c r="J73" s="88">
        <f t="shared" si="6"/>
        <v>27.2</v>
      </c>
      <c r="K73" s="93">
        <v>164226</v>
      </c>
      <c r="L73" s="88">
        <f t="shared" si="7"/>
        <v>9.3000000000000007</v>
      </c>
      <c r="M73" s="93">
        <v>988361</v>
      </c>
      <c r="N73" s="88">
        <f t="shared" si="8"/>
        <v>56.2</v>
      </c>
      <c r="O73" s="103">
        <v>128615</v>
      </c>
      <c r="P73" s="19">
        <f t="shared" si="9"/>
        <v>7.2999999999999936</v>
      </c>
      <c r="Q73" s="37">
        <f t="shared" si="10"/>
        <v>1758889</v>
      </c>
      <c r="R73" s="29">
        <v>100</v>
      </c>
      <c r="S73" s="54" t="s">
        <v>54</v>
      </c>
    </row>
    <row r="74" spans="3:19" ht="16" customHeight="1">
      <c r="C74" s="50">
        <v>58</v>
      </c>
      <c r="D74" s="51" t="s">
        <v>55</v>
      </c>
      <c r="E74" s="92">
        <v>1823785</v>
      </c>
      <c r="F74" s="92">
        <v>1788208</v>
      </c>
      <c r="G74" s="84">
        <f t="shared" si="11"/>
        <v>98.049276641709412</v>
      </c>
      <c r="H74" s="52">
        <v>96.948257874627771</v>
      </c>
      <c r="I74" s="93">
        <v>562735</v>
      </c>
      <c r="J74" s="88">
        <f t="shared" si="6"/>
        <v>31.5</v>
      </c>
      <c r="K74" s="93">
        <v>112610</v>
      </c>
      <c r="L74" s="88">
        <f t="shared" si="7"/>
        <v>6.3</v>
      </c>
      <c r="M74" s="93">
        <v>964292</v>
      </c>
      <c r="N74" s="88">
        <f t="shared" si="8"/>
        <v>53.9</v>
      </c>
      <c r="O74" s="103">
        <v>148571</v>
      </c>
      <c r="P74" s="19">
        <f t="shared" si="9"/>
        <v>8.3000000000000007</v>
      </c>
      <c r="Q74" s="37">
        <f t="shared" si="10"/>
        <v>1788208</v>
      </c>
      <c r="R74" s="29">
        <v>100</v>
      </c>
      <c r="S74" s="54" t="s">
        <v>55</v>
      </c>
    </row>
    <row r="75" spans="3:19" ht="16" customHeight="1">
      <c r="C75" s="50">
        <v>59</v>
      </c>
      <c r="D75" s="51" t="s">
        <v>56</v>
      </c>
      <c r="E75" s="92">
        <v>3960436</v>
      </c>
      <c r="F75" s="92">
        <v>3882601</v>
      </c>
      <c r="G75" s="84">
        <f t="shared" si="11"/>
        <v>98.034686080017451</v>
      </c>
      <c r="H75" s="52">
        <v>97.537346019403884</v>
      </c>
      <c r="I75" s="93">
        <v>1398071</v>
      </c>
      <c r="J75" s="88">
        <f t="shared" si="6"/>
        <v>36</v>
      </c>
      <c r="K75" s="93">
        <v>258194</v>
      </c>
      <c r="L75" s="88">
        <f t="shared" si="7"/>
        <v>6.7</v>
      </c>
      <c r="M75" s="93">
        <v>1877372</v>
      </c>
      <c r="N75" s="88">
        <f t="shared" si="8"/>
        <v>48.4</v>
      </c>
      <c r="O75" s="103">
        <v>348964</v>
      </c>
      <c r="P75" s="19">
        <f t="shared" si="9"/>
        <v>8.9000000000000021</v>
      </c>
      <c r="Q75" s="37">
        <f t="shared" si="10"/>
        <v>3882601</v>
      </c>
      <c r="R75" s="29">
        <v>100</v>
      </c>
      <c r="S75" s="54" t="s">
        <v>56</v>
      </c>
    </row>
    <row r="76" spans="3:19" ht="16" customHeight="1">
      <c r="C76" s="55">
        <v>60</v>
      </c>
      <c r="D76" s="56" t="s">
        <v>57</v>
      </c>
      <c r="E76" s="95">
        <v>5050494</v>
      </c>
      <c r="F76" s="95">
        <v>4961785</v>
      </c>
      <c r="G76" s="85">
        <f t="shared" si="11"/>
        <v>98.243557956904809</v>
      </c>
      <c r="H76" s="57">
        <v>97.178850830351521</v>
      </c>
      <c r="I76" s="96">
        <v>1493187</v>
      </c>
      <c r="J76" s="89">
        <f t="shared" si="6"/>
        <v>30.1</v>
      </c>
      <c r="K76" s="96">
        <v>279355</v>
      </c>
      <c r="L76" s="89">
        <f t="shared" si="7"/>
        <v>5.6</v>
      </c>
      <c r="M76" s="96">
        <v>2682090</v>
      </c>
      <c r="N76" s="89">
        <f t="shared" si="8"/>
        <v>54.1</v>
      </c>
      <c r="O76" s="104">
        <v>507153</v>
      </c>
      <c r="P76" s="20">
        <f t="shared" si="9"/>
        <v>10.200000000000005</v>
      </c>
      <c r="Q76" s="38">
        <f t="shared" si="10"/>
        <v>4961785</v>
      </c>
      <c r="R76" s="30">
        <v>100</v>
      </c>
      <c r="S76" s="58" t="s">
        <v>57</v>
      </c>
    </row>
    <row r="77" spans="3:19" ht="16" customHeight="1">
      <c r="C77" s="50">
        <v>61</v>
      </c>
      <c r="D77" s="51" t="s">
        <v>58</v>
      </c>
      <c r="E77" s="92">
        <v>3839667</v>
      </c>
      <c r="F77" s="92">
        <v>3778862</v>
      </c>
      <c r="G77" s="84">
        <f t="shared" si="11"/>
        <v>98.416399130445427</v>
      </c>
      <c r="H77" s="52">
        <v>98.335963258158415</v>
      </c>
      <c r="I77" s="93">
        <v>1766653</v>
      </c>
      <c r="J77" s="88">
        <f t="shared" si="6"/>
        <v>46.8</v>
      </c>
      <c r="K77" s="93">
        <v>78157</v>
      </c>
      <c r="L77" s="88">
        <f t="shared" si="7"/>
        <v>2.1</v>
      </c>
      <c r="M77" s="93">
        <v>1528619</v>
      </c>
      <c r="N77" s="88">
        <f t="shared" si="8"/>
        <v>40.5</v>
      </c>
      <c r="O77" s="103">
        <v>405433</v>
      </c>
      <c r="P77" s="19">
        <f t="shared" si="9"/>
        <v>10.600000000000003</v>
      </c>
      <c r="Q77" s="37">
        <f t="shared" si="10"/>
        <v>3778862</v>
      </c>
      <c r="R77" s="29">
        <v>100</v>
      </c>
      <c r="S77" s="54" t="s">
        <v>58</v>
      </c>
    </row>
    <row r="78" spans="3:19" ht="16" customHeight="1">
      <c r="C78" s="50">
        <v>62</v>
      </c>
      <c r="D78" s="51" t="s">
        <v>59</v>
      </c>
      <c r="E78" s="92">
        <v>5841637</v>
      </c>
      <c r="F78" s="92">
        <v>5759299</v>
      </c>
      <c r="G78" s="84">
        <f t="shared" si="11"/>
        <v>98.590497834767888</v>
      </c>
      <c r="H78" s="52">
        <v>98.131788573537193</v>
      </c>
      <c r="I78" s="93">
        <v>2306071</v>
      </c>
      <c r="J78" s="88">
        <f t="shared" si="6"/>
        <v>40</v>
      </c>
      <c r="K78" s="93">
        <v>415747</v>
      </c>
      <c r="L78" s="88">
        <f t="shared" si="7"/>
        <v>7.2</v>
      </c>
      <c r="M78" s="93">
        <v>2667340</v>
      </c>
      <c r="N78" s="88">
        <f t="shared" si="8"/>
        <v>46.3</v>
      </c>
      <c r="O78" s="103">
        <v>370141</v>
      </c>
      <c r="P78" s="19">
        <f t="shared" si="9"/>
        <v>6.5000000000000027</v>
      </c>
      <c r="Q78" s="37">
        <f t="shared" si="10"/>
        <v>5759299</v>
      </c>
      <c r="R78" s="29">
        <v>100</v>
      </c>
      <c r="S78" s="54" t="s">
        <v>59</v>
      </c>
    </row>
    <row r="79" spans="3:19" ht="16" customHeight="1" thickBot="1">
      <c r="C79" s="50">
        <v>63</v>
      </c>
      <c r="D79" s="51" t="s">
        <v>60</v>
      </c>
      <c r="E79" s="92">
        <v>3274016</v>
      </c>
      <c r="F79" s="92">
        <v>3208089</v>
      </c>
      <c r="G79" s="84">
        <f t="shared" si="11"/>
        <v>97.986356816826799</v>
      </c>
      <c r="H79" s="52">
        <v>97.694457438331412</v>
      </c>
      <c r="I79" s="96">
        <v>1451211</v>
      </c>
      <c r="J79" s="89">
        <f t="shared" si="6"/>
        <v>45.2</v>
      </c>
      <c r="K79" s="96">
        <v>140279</v>
      </c>
      <c r="L79" s="89">
        <f t="shared" si="7"/>
        <v>4.4000000000000004</v>
      </c>
      <c r="M79" s="93">
        <v>1336945</v>
      </c>
      <c r="N79" s="89">
        <f t="shared" si="8"/>
        <v>41.7</v>
      </c>
      <c r="O79" s="103">
        <v>279654</v>
      </c>
      <c r="P79" s="19">
        <f t="shared" si="9"/>
        <v>8.699999999999994</v>
      </c>
      <c r="Q79" s="37">
        <f t="shared" si="10"/>
        <v>3208089</v>
      </c>
      <c r="R79" s="29">
        <v>100</v>
      </c>
      <c r="S79" s="54" t="s">
        <v>60</v>
      </c>
    </row>
    <row r="80" spans="3:19" ht="16" customHeight="1" thickTop="1" thickBot="1">
      <c r="C80" s="75"/>
      <c r="D80" s="76" t="s">
        <v>61</v>
      </c>
      <c r="E80" s="77">
        <f>SUM(E57:E79)</f>
        <v>67662527</v>
      </c>
      <c r="F80" s="77">
        <f>SUM(F57:F79)</f>
        <v>66530028</v>
      </c>
      <c r="G80" s="69">
        <f>F80/E80*100</f>
        <v>98.326253762292964</v>
      </c>
      <c r="H80" s="78">
        <v>97.57124882829865</v>
      </c>
      <c r="I80" s="33">
        <f>SUM(I57:I79)</f>
        <v>24315439</v>
      </c>
      <c r="J80" s="21">
        <f t="shared" si="6"/>
        <v>36.5</v>
      </c>
      <c r="K80" s="33">
        <f>SUM(K57:K79)</f>
        <v>4071343</v>
      </c>
      <c r="L80" s="23">
        <f t="shared" si="7"/>
        <v>6.1</v>
      </c>
      <c r="M80" s="35">
        <f>SUM(M57:M79)</f>
        <v>32472058</v>
      </c>
      <c r="N80" s="25">
        <f t="shared" si="8"/>
        <v>48.8</v>
      </c>
      <c r="O80" s="35">
        <f>SUM(O57:O79)</f>
        <v>5671188</v>
      </c>
      <c r="P80" s="21">
        <f t="shared" si="9"/>
        <v>8.6000000000000032</v>
      </c>
      <c r="Q80" s="39">
        <f t="shared" si="10"/>
        <v>66530028</v>
      </c>
      <c r="R80" s="31">
        <v>100</v>
      </c>
      <c r="S80" s="79" t="s">
        <v>61</v>
      </c>
    </row>
    <row r="81" spans="3:19" ht="16" customHeight="1" thickTop="1" thickBot="1">
      <c r="C81" s="66"/>
      <c r="D81" s="67" t="s">
        <v>62</v>
      </c>
      <c r="E81" s="68">
        <f>SUM(E80,E49)</f>
        <v>1196805834</v>
      </c>
      <c r="F81" s="68">
        <f>SUM(F80,F49)</f>
        <v>1174673232</v>
      </c>
      <c r="G81" s="69">
        <f>F81/E81*100</f>
        <v>98.150694008064136</v>
      </c>
      <c r="H81" s="69">
        <v>97.702216291256107</v>
      </c>
      <c r="I81" s="34">
        <f>SUM(I80,I49)</f>
        <v>500936259</v>
      </c>
      <c r="J81" s="22">
        <f>ROUND(I81/Q81*100,1)</f>
        <v>42.6</v>
      </c>
      <c r="K81" s="34">
        <f>SUM(K80,K49)</f>
        <v>67926683</v>
      </c>
      <c r="L81" s="24">
        <f t="shared" si="7"/>
        <v>5.8</v>
      </c>
      <c r="M81" s="34">
        <f>SUM(M80,M49)</f>
        <v>463397759</v>
      </c>
      <c r="N81" s="26">
        <f t="shared" si="8"/>
        <v>39.4</v>
      </c>
      <c r="O81" s="34">
        <f>SUM(O80,O49)</f>
        <v>142412531</v>
      </c>
      <c r="P81" s="22">
        <f t="shared" si="9"/>
        <v>12.2</v>
      </c>
      <c r="Q81" s="34">
        <f>SUM(Q80,Q49)</f>
        <v>1174673232</v>
      </c>
      <c r="R81" s="32">
        <v>100</v>
      </c>
      <c r="S81" s="71" t="s">
        <v>62</v>
      </c>
    </row>
    <row r="82" spans="3:19" ht="15" customHeight="1">
      <c r="C82" s="40" t="s">
        <v>76</v>
      </c>
      <c r="I82" s="80"/>
      <c r="J82" s="80"/>
      <c r="K82" s="80"/>
      <c r="L82" s="81"/>
      <c r="M82" s="82"/>
      <c r="N82" s="82"/>
      <c r="O82" s="82"/>
      <c r="P82" s="82"/>
      <c r="Q82" s="82"/>
      <c r="R82" s="82"/>
    </row>
    <row r="83" spans="3:19">
      <c r="I83" s="80"/>
      <c r="J83" s="80"/>
      <c r="K83" s="80"/>
      <c r="L83" s="81"/>
      <c r="M83" s="82"/>
      <c r="N83" s="82"/>
      <c r="O83" s="82"/>
      <c r="P83" s="82"/>
      <c r="Q83" s="82"/>
      <c r="R83" s="82"/>
    </row>
    <row r="84" spans="3:19">
      <c r="I84" s="80"/>
      <c r="J84" s="80"/>
      <c r="K84" s="80"/>
      <c r="L84" s="81"/>
      <c r="M84" s="82"/>
      <c r="N84" s="82"/>
      <c r="O84" s="82"/>
      <c r="P84" s="82"/>
      <c r="Q84" s="82"/>
      <c r="R84" s="82"/>
    </row>
    <row r="85" spans="3:19">
      <c r="I85" s="80"/>
      <c r="J85" s="80"/>
      <c r="K85" s="80"/>
      <c r="L85" s="81"/>
      <c r="M85" s="82"/>
      <c r="N85" s="82"/>
      <c r="O85" s="82"/>
      <c r="P85" s="82"/>
      <c r="Q85" s="82"/>
      <c r="R85" s="82"/>
    </row>
    <row r="86" spans="3:19">
      <c r="I86" s="80"/>
      <c r="J86" s="80"/>
      <c r="K86" s="80"/>
      <c r="L86" s="81"/>
      <c r="M86" s="82"/>
      <c r="N86" s="82"/>
      <c r="O86" s="82"/>
      <c r="P86" s="82"/>
      <c r="Q86" s="82"/>
      <c r="R86" s="82"/>
    </row>
    <row r="87" spans="3:19">
      <c r="I87" s="80"/>
      <c r="J87" s="80"/>
      <c r="K87" s="80"/>
      <c r="L87" s="81"/>
      <c r="M87" s="82"/>
      <c r="N87" s="82"/>
      <c r="O87" s="82"/>
      <c r="P87" s="82"/>
      <c r="Q87" s="82"/>
      <c r="R87" s="82"/>
    </row>
    <row r="88" spans="3:19">
      <c r="I88" s="80"/>
      <c r="J88" s="80"/>
      <c r="K88" s="80"/>
      <c r="L88" s="81"/>
      <c r="M88" s="82"/>
      <c r="N88" s="82"/>
      <c r="O88" s="82"/>
      <c r="P88" s="82"/>
      <c r="Q88" s="82"/>
      <c r="R88" s="82"/>
    </row>
    <row r="89" spans="3:19">
      <c r="I89" s="80"/>
      <c r="J89" s="80"/>
      <c r="K89" s="80"/>
      <c r="L89" s="81"/>
      <c r="M89" s="82"/>
      <c r="N89" s="82"/>
      <c r="O89" s="82"/>
      <c r="P89" s="82"/>
      <c r="Q89" s="82"/>
      <c r="R89" s="82"/>
    </row>
    <row r="90" spans="3:19">
      <c r="I90" s="80"/>
      <c r="J90" s="80"/>
      <c r="K90" s="80"/>
      <c r="L90" s="81"/>
      <c r="M90" s="82"/>
      <c r="N90" s="82"/>
      <c r="O90" s="82"/>
      <c r="P90" s="82"/>
      <c r="Q90" s="82"/>
      <c r="R90" s="82"/>
    </row>
    <row r="91" spans="3:19">
      <c r="I91" s="80"/>
      <c r="J91" s="80"/>
      <c r="K91" s="80"/>
      <c r="L91" s="81"/>
      <c r="M91" s="82"/>
      <c r="N91" s="82"/>
      <c r="O91" s="82"/>
      <c r="P91" s="82"/>
      <c r="Q91" s="82"/>
      <c r="R91" s="82"/>
    </row>
    <row r="92" spans="3:19">
      <c r="I92" s="80"/>
      <c r="J92" s="80"/>
      <c r="K92" s="80"/>
      <c r="L92" s="81"/>
      <c r="M92" s="82"/>
      <c r="N92" s="82"/>
      <c r="O92" s="82"/>
      <c r="P92" s="82"/>
      <c r="Q92" s="82"/>
      <c r="R92" s="82"/>
    </row>
    <row r="93" spans="3:19">
      <c r="I93" s="80"/>
      <c r="J93" s="80"/>
      <c r="K93" s="80"/>
      <c r="L93" s="81"/>
      <c r="M93" s="82"/>
      <c r="N93" s="82"/>
      <c r="O93" s="82"/>
      <c r="P93" s="82"/>
      <c r="Q93" s="82"/>
      <c r="R93" s="82"/>
    </row>
    <row r="94" spans="3:19">
      <c r="I94" s="80"/>
      <c r="J94" s="80"/>
      <c r="K94" s="80"/>
      <c r="L94" s="81"/>
      <c r="M94" s="82"/>
      <c r="N94" s="82"/>
      <c r="O94" s="82"/>
      <c r="P94" s="82"/>
      <c r="Q94" s="82"/>
      <c r="R94" s="82"/>
    </row>
    <row r="95" spans="3:19">
      <c r="I95" s="80"/>
      <c r="J95" s="80"/>
      <c r="K95" s="80"/>
      <c r="L95" s="81"/>
      <c r="M95" s="82"/>
      <c r="N95" s="82"/>
      <c r="O95" s="82"/>
      <c r="P95" s="82"/>
      <c r="Q95" s="82"/>
      <c r="R95" s="82"/>
    </row>
    <row r="96" spans="3:19">
      <c r="I96" s="83"/>
      <c r="J96" s="83"/>
      <c r="K96" s="83"/>
      <c r="L96" s="81"/>
      <c r="M96" s="82"/>
      <c r="N96" s="82"/>
      <c r="O96" s="82"/>
      <c r="P96" s="82"/>
      <c r="Q96" s="82"/>
      <c r="R96" s="82"/>
    </row>
    <row r="97" spans="9:18">
      <c r="I97" s="82"/>
      <c r="J97" s="82"/>
      <c r="K97" s="82"/>
      <c r="L97" s="82"/>
      <c r="M97" s="82"/>
      <c r="N97" s="82"/>
      <c r="O97" s="82"/>
      <c r="P97" s="82"/>
      <c r="Q97" s="82"/>
      <c r="R97" s="82"/>
    </row>
  </sheetData>
  <mergeCells count="44">
    <mergeCell ref="S53:S56"/>
    <mergeCell ref="I54:J54"/>
    <mergeCell ref="K54:L54"/>
    <mergeCell ref="M54:N54"/>
    <mergeCell ref="O54:P54"/>
    <mergeCell ref="Q54:R54"/>
    <mergeCell ref="J55:J56"/>
    <mergeCell ref="L55:L56"/>
    <mergeCell ref="I55:I56"/>
    <mergeCell ref="R55:R56"/>
    <mergeCell ref="K55:K56"/>
    <mergeCell ref="M55:M56"/>
    <mergeCell ref="N55:N56"/>
    <mergeCell ref="O55:O56"/>
    <mergeCell ref="P55:P56"/>
    <mergeCell ref="Q55:Q56"/>
    <mergeCell ref="S5:S8"/>
    <mergeCell ref="Q6:R6"/>
    <mergeCell ref="O6:P6"/>
    <mergeCell ref="M6:N6"/>
    <mergeCell ref="K6:L6"/>
    <mergeCell ref="K7:K8"/>
    <mergeCell ref="L7:L8"/>
    <mergeCell ref="M7:M8"/>
    <mergeCell ref="N7:N8"/>
    <mergeCell ref="O7:O8"/>
    <mergeCell ref="P7:P8"/>
    <mergeCell ref="Q7:Q8"/>
    <mergeCell ref="I6:J6"/>
    <mergeCell ref="I5:R5"/>
    <mergeCell ref="R7:R8"/>
    <mergeCell ref="F54:F55"/>
    <mergeCell ref="F6:F7"/>
    <mergeCell ref="G7:H7"/>
    <mergeCell ref="I53:R53"/>
    <mergeCell ref="I7:I8"/>
    <mergeCell ref="J7:J8"/>
    <mergeCell ref="E6:E7"/>
    <mergeCell ref="C53:D56"/>
    <mergeCell ref="G53:H53"/>
    <mergeCell ref="C5:D8"/>
    <mergeCell ref="G5:H5"/>
    <mergeCell ref="E54:E55"/>
    <mergeCell ref="G55:H55"/>
  </mergeCells>
  <phoneticPr fontId="2"/>
  <pageMargins left="0.74803149606299213" right="0.47244094488188981" top="0.74803149606299213" bottom="0.70866141732283472" header="0.51181102362204722" footer="0.51181102362204722"/>
  <pageSetup paperSize="9" firstPageNumber="271" fitToWidth="2" fitToHeight="2" pageOrder="overThenDown" orientation="portrait" useFirstPageNumber="1" r:id="rId1"/>
  <headerFooter differentOddEven="1" scaleWithDoc="0" alignWithMargins="0">
    <oddHeader>&amp;L&amp;"ＭＳ Ｐゴシック,標準"&amp;14Ⅰ　市町村税の概要
　１　市町村税収の状況</oddHeader>
    <oddFooter>&amp;C&amp;"ＭＳ ゴシック,標準"&amp;P</oddFooter>
    <evenFooter>&amp;C&amp;"ＭＳ ゴシック,標準"&amp;P</evenFooter>
  </headerFooter>
  <rowBreaks count="1" manualBreakCount="1">
    <brk id="50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(3)市町村の状況(令和３年度）</vt:lpstr>
      <vt:lpstr>'(3)市町村の状況(令和３年度）'!Print_Area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2023-02-27T04:07:32Z</cp:lastPrinted>
  <dcterms:created xsi:type="dcterms:W3CDTF">2010-03-17T01:42:04Z</dcterms:created>
  <dcterms:modified xsi:type="dcterms:W3CDTF">2023-02-27T04:07:46Z</dcterms:modified>
</cp:coreProperties>
</file>