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７年\"/>
    </mc:Choice>
  </mc:AlternateContent>
  <xr:revisionPtr revIDLastSave="0" documentId="13_ncr:1_{7213D4CC-ABDA-4D61-ACA0-E353034E1EFE}" xr6:coauthVersionLast="47" xr6:coauthVersionMax="47" xr10:uidLastSave="{00000000-0000-0000-0000-000000000000}"/>
  <workbookProtection workbookAlgorithmName="SHA-512" workbookHashValue="deAhoyM37pBbqMoNweT0reKGXvk5Ij8telBm+zcn3E70gbUzBcmnuESMTp14HugGeYQJD2LtGkXGIUsTNL+jFg==" workbookSaltValue="LNwPU780EHcWAu+Oieq1Nw=="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元データ!$A$13:$CB$1433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9" i="14"/>
  <c r="E7" i="14"/>
  <c r="D11" i="14"/>
  <c r="D9" i="14"/>
  <c r="D7" i="14"/>
  <c r="CB1197" i="14"/>
  <c r="CB1198" i="14"/>
  <c r="CB1199" i="14"/>
  <c r="CB1200" i="14"/>
  <c r="CB1201" i="14"/>
  <c r="CB1202" i="14"/>
  <c r="CB1203" i="14"/>
  <c r="CB1204" i="14"/>
  <c r="CB1205" i="14"/>
  <c r="CB1206" i="14"/>
  <c r="CB1207" i="14"/>
  <c r="CB1208" i="14"/>
  <c r="CB1209" i="14"/>
  <c r="CB1210" i="14"/>
  <c r="CB1211" i="14"/>
  <c r="CB1212" i="14"/>
  <c r="CB1213" i="14"/>
  <c r="CB1214" i="14"/>
  <c r="CB1215" i="14"/>
  <c r="CB1216" i="14"/>
  <c r="CB1217" i="14"/>
  <c r="CB1218" i="14"/>
  <c r="CB1219" i="14"/>
  <c r="CB1220" i="14"/>
  <c r="CB1221" i="14"/>
  <c r="CB1222" i="14"/>
  <c r="CB1223" i="14"/>
  <c r="CB1224" i="14"/>
  <c r="CB1225" i="14"/>
  <c r="CB1226" i="14"/>
  <c r="CB1227" i="14"/>
  <c r="CB1228" i="14"/>
  <c r="CB1229" i="14"/>
  <c r="CB1230" i="14"/>
  <c r="CB1231" i="14"/>
  <c r="CB1232" i="14"/>
  <c r="CB1233" i="14"/>
  <c r="CB1234" i="14"/>
  <c r="CB1235" i="14"/>
  <c r="CB1236" i="14"/>
  <c r="CB1237" i="14"/>
  <c r="CB1238" i="14"/>
  <c r="CB1239" i="14"/>
  <c r="CB1240" i="14"/>
  <c r="CB1241" i="14"/>
  <c r="CB1242" i="14"/>
  <c r="CB1243" i="14"/>
  <c r="CB1244" i="14"/>
  <c r="CB1245" i="14"/>
  <c r="CB1246" i="14"/>
  <c r="CB1247" i="14"/>
  <c r="CB1248" i="14"/>
  <c r="CB1249" i="14"/>
  <c r="CB1250" i="14"/>
  <c r="CB1251" i="14"/>
  <c r="CB1252" i="14"/>
  <c r="CB1253" i="14"/>
  <c r="CB1254" i="14"/>
  <c r="CB1255" i="14"/>
  <c r="CB1256" i="14"/>
  <c r="CB1257" i="14"/>
  <c r="CB1258" i="14"/>
  <c r="CB1259" i="14"/>
  <c r="CB1260" i="14"/>
  <c r="CB1261" i="14"/>
  <c r="CB1262" i="14"/>
  <c r="CB1263" i="14"/>
  <c r="CB1264" i="14"/>
  <c r="CB1265" i="14"/>
  <c r="CB1266" i="14"/>
  <c r="CB1267" i="14"/>
  <c r="CB1268" i="14"/>
  <c r="CB1269" i="14"/>
  <c r="CB1270" i="14"/>
  <c r="CB1271" i="14"/>
  <c r="CB1272" i="14"/>
  <c r="CB1273" i="14"/>
  <c r="CB1274" i="14"/>
  <c r="CB1275" i="14"/>
  <c r="CB1276" i="14"/>
  <c r="CB1277" i="14"/>
  <c r="CB1278" i="14"/>
  <c r="CB1279" i="14"/>
  <c r="CB1280" i="14"/>
  <c r="CB1281" i="14"/>
  <c r="CB1282" i="14"/>
  <c r="CB1283" i="14"/>
  <c r="CB1284" i="14"/>
  <c r="CB1285" i="14"/>
  <c r="CB1286" i="14"/>
  <c r="CB1287" i="14"/>
  <c r="CB1288" i="14"/>
  <c r="CB1289" i="14"/>
  <c r="CB1290" i="14"/>
  <c r="CB1291" i="14"/>
  <c r="CB1292" i="14"/>
  <c r="CB1293" i="14"/>
  <c r="CB1294" i="14"/>
  <c r="CB1295" i="14"/>
  <c r="CB1296" i="14"/>
  <c r="CB1297" i="14"/>
  <c r="CB1298" i="14"/>
  <c r="CB1299" i="14"/>
  <c r="CB1300" i="14"/>
  <c r="CB1301" i="14"/>
  <c r="CB1302" i="14"/>
  <c r="CB1303" i="14"/>
  <c r="CB1304" i="14"/>
  <c r="CB1305" i="14"/>
  <c r="CB1306" i="14"/>
  <c r="CB1307" i="14"/>
  <c r="CB1308" i="14"/>
  <c r="CB1309" i="14"/>
  <c r="CB1310" i="14"/>
  <c r="CB1311" i="14"/>
  <c r="CB1312" i="14"/>
  <c r="CB1313" i="14"/>
  <c r="CB1314" i="14"/>
  <c r="CB1315" i="14"/>
  <c r="CB1316" i="14"/>
  <c r="CB1317" i="14"/>
  <c r="CB1318" i="14"/>
  <c r="CB1319" i="14"/>
  <c r="CB1320" i="14"/>
  <c r="CB1321" i="14"/>
  <c r="CB1322" i="14"/>
  <c r="CB1323" i="14"/>
  <c r="CB1324" i="14"/>
  <c r="CB1325" i="14"/>
  <c r="CB1326" i="14"/>
  <c r="CB1327" i="14"/>
  <c r="CB1328" i="14"/>
  <c r="CB1329" i="14"/>
  <c r="CB1330" i="14"/>
  <c r="CB1331" i="14"/>
  <c r="CB1332" i="14"/>
  <c r="CB1333" i="14"/>
  <c r="CB1334" i="14"/>
  <c r="CB1335" i="14"/>
  <c r="CB1336" i="14"/>
  <c r="CB1337" i="14"/>
  <c r="CB1338" i="14"/>
  <c r="CB1339" i="14"/>
  <c r="CB1340" i="14"/>
  <c r="CB1341" i="14"/>
  <c r="CB1342" i="14"/>
  <c r="CB1343" i="14"/>
  <c r="CB1344" i="14"/>
  <c r="CB1345" i="14"/>
  <c r="CB1346" i="14"/>
  <c r="CB1347" i="14"/>
  <c r="CB1348" i="14"/>
  <c r="CB1349" i="14"/>
  <c r="CB1350" i="14"/>
  <c r="CB1351" i="14"/>
  <c r="CB1352" i="14"/>
  <c r="CB1353" i="14"/>
  <c r="CB1354" i="14"/>
  <c r="CB1355" i="14"/>
  <c r="CB1356" i="14"/>
  <c r="CB1357" i="14"/>
  <c r="CB1358" i="14"/>
  <c r="CB1359" i="14"/>
  <c r="CB1360" i="14"/>
  <c r="CB1361" i="14"/>
  <c r="CB1362" i="14"/>
  <c r="CB1363" i="14"/>
  <c r="CB1364" i="14"/>
  <c r="CB1365" i="14"/>
  <c r="CB1366" i="14"/>
  <c r="CB1367" i="14"/>
  <c r="CB1368" i="14"/>
  <c r="CB1369" i="14"/>
  <c r="CB1370" i="14"/>
  <c r="CB1371" i="14"/>
  <c r="CB1372" i="14"/>
  <c r="CB1373" i="14"/>
  <c r="CB1374" i="14"/>
  <c r="CB1375" i="14"/>
  <c r="CB1376" i="14"/>
  <c r="CB1377" i="14"/>
  <c r="CB1378" i="14"/>
  <c r="CB1379" i="14"/>
  <c r="CB1380" i="14"/>
  <c r="CB1381" i="14"/>
  <c r="CB1382" i="14"/>
  <c r="CB1383" i="14"/>
  <c r="CB1384" i="14"/>
  <c r="CB1385" i="14"/>
  <c r="CB1386" i="14"/>
  <c r="CB1387" i="14"/>
  <c r="CB1388" i="14"/>
  <c r="CB1389" i="14"/>
  <c r="CB1390" i="14"/>
  <c r="CB1391" i="14"/>
  <c r="CB1392" i="14"/>
  <c r="CB1393" i="14"/>
  <c r="CB1394" i="14"/>
  <c r="CB1395" i="14"/>
  <c r="CB1396" i="14"/>
  <c r="CB1397" i="14"/>
  <c r="CB1398" i="14"/>
  <c r="CB1399" i="14"/>
  <c r="CB1400" i="14"/>
  <c r="CB1401" i="14"/>
  <c r="CB1402" i="14"/>
  <c r="CB1403" i="14"/>
  <c r="CB1404" i="14"/>
  <c r="CB1405" i="14"/>
  <c r="CB1406" i="14"/>
  <c r="CB1407" i="14"/>
  <c r="CB1408" i="14"/>
  <c r="CB1409" i="14"/>
  <c r="CB1410" i="14"/>
  <c r="CB1411" i="14"/>
  <c r="CB1412" i="14"/>
  <c r="CB1413" i="14"/>
  <c r="CB1414" i="14"/>
  <c r="CB1415" i="14"/>
  <c r="CB1416" i="14"/>
  <c r="CB1417" i="14"/>
  <c r="CB1418" i="14"/>
  <c r="CB1419" i="14"/>
  <c r="CB1420" i="14"/>
  <c r="CB1421" i="14"/>
  <c r="CB1422" i="14"/>
  <c r="CB1423" i="14"/>
  <c r="CB1424" i="14"/>
  <c r="CB1425" i="14"/>
  <c r="CB1426" i="14"/>
  <c r="CB1427" i="14"/>
  <c r="CB1428" i="14"/>
  <c r="CB1429" i="14"/>
  <c r="CB1430" i="14"/>
  <c r="CB1431" i="14"/>
  <c r="CB1432" i="14"/>
  <c r="CB1433" i="14"/>
  <c r="CB1434" i="14"/>
  <c r="CB1196" i="14"/>
  <c r="CB15" i="14"/>
  <c r="CB16" i="14"/>
  <c r="CB17" i="14"/>
  <c r="CB18" i="14"/>
  <c r="CB19" i="14"/>
  <c r="CB20" i="14"/>
  <c r="CB21" i="14"/>
  <c r="CB22" i="14"/>
  <c r="CB23" i="14"/>
  <c r="CB24" i="14"/>
  <c r="CB25" i="14"/>
  <c r="CB26" i="14"/>
  <c r="CB27" i="14"/>
  <c r="CB28" i="14"/>
  <c r="CB29" i="14"/>
  <c r="CB30" i="14"/>
  <c r="CB31" i="14"/>
  <c r="CB32" i="14"/>
  <c r="CB33" i="14"/>
  <c r="CB34" i="14"/>
  <c r="CB35" i="14"/>
  <c r="CB36" i="14"/>
  <c r="CB37" i="14"/>
  <c r="CB38" i="14"/>
  <c r="CB39" i="14"/>
  <c r="CB40" i="14"/>
  <c r="CB41" i="14"/>
  <c r="CB42" i="14"/>
  <c r="CB43" i="14"/>
  <c r="CB44" i="14"/>
  <c r="CB45" i="14"/>
  <c r="CB46" i="14"/>
  <c r="CB47" i="14"/>
  <c r="CB48" i="14"/>
  <c r="CB49" i="14"/>
  <c r="CB50" i="14"/>
  <c r="CB51" i="14"/>
  <c r="CB52" i="14"/>
  <c r="CB53" i="14"/>
  <c r="CB54" i="14"/>
  <c r="CB55" i="14"/>
  <c r="CB56" i="14"/>
  <c r="CB57" i="14"/>
  <c r="CB58" i="14"/>
  <c r="CB59" i="14"/>
  <c r="CB60" i="14"/>
  <c r="CB61" i="14"/>
  <c r="CB62" i="14"/>
  <c r="CB63" i="14"/>
  <c r="CB64" i="14"/>
  <c r="CB65" i="14"/>
  <c r="CB66" i="14"/>
  <c r="CB67" i="14"/>
  <c r="CB68" i="14"/>
  <c r="CB69" i="14"/>
  <c r="CB70" i="14"/>
  <c r="CB71" i="14"/>
  <c r="CB72" i="14"/>
  <c r="CB73" i="14"/>
  <c r="CB74" i="14"/>
  <c r="CB75" i="14"/>
  <c r="CB76" i="14"/>
  <c r="CB77" i="14"/>
  <c r="CB78" i="14"/>
  <c r="CB79" i="14"/>
  <c r="CB80" i="14"/>
  <c r="CB81" i="14"/>
  <c r="CB82" i="14"/>
  <c r="CB83" i="14"/>
  <c r="CB84" i="14"/>
  <c r="CB85" i="14"/>
  <c r="CB86" i="14"/>
  <c r="CB87" i="14"/>
  <c r="CB88" i="14"/>
  <c r="CB89" i="14"/>
  <c r="CB90" i="14"/>
  <c r="CB91" i="14"/>
  <c r="CB92" i="14"/>
  <c r="CB93" i="14"/>
  <c r="CB94" i="14"/>
  <c r="CB95" i="14"/>
  <c r="CB96" i="14"/>
  <c r="CB97" i="14"/>
  <c r="CB98" i="14"/>
  <c r="CB99" i="14"/>
  <c r="CB100" i="14"/>
  <c r="CB101" i="14"/>
  <c r="CB102" i="14"/>
  <c r="CB103" i="14"/>
  <c r="CB104" i="14"/>
  <c r="CB105" i="14"/>
  <c r="CB106" i="14"/>
  <c r="CB107" i="14"/>
  <c r="CB108" i="14"/>
  <c r="CB109" i="14"/>
  <c r="CB110" i="14"/>
  <c r="CB111" i="14"/>
  <c r="CB112" i="14"/>
  <c r="CB113" i="14"/>
  <c r="CB114" i="14"/>
  <c r="CB115" i="14"/>
  <c r="CB116" i="14"/>
  <c r="CB117" i="14"/>
  <c r="CB118" i="14"/>
  <c r="CB119" i="14"/>
  <c r="CB120" i="14"/>
  <c r="CB121" i="14"/>
  <c r="CB122" i="14"/>
  <c r="CB123" i="14"/>
  <c r="CB124" i="14"/>
  <c r="CB125" i="14"/>
  <c r="CB126" i="14"/>
  <c r="CB127" i="14"/>
  <c r="CB128" i="14"/>
  <c r="CB129" i="14"/>
  <c r="CB130" i="14"/>
  <c r="CB131" i="14"/>
  <c r="CB132" i="14"/>
  <c r="CB133" i="14"/>
  <c r="CB134" i="14"/>
  <c r="CB135" i="14"/>
  <c r="CB136" i="14"/>
  <c r="CB137" i="14"/>
  <c r="CB138" i="14"/>
  <c r="CB139" i="14"/>
  <c r="CB140" i="14"/>
  <c r="CB141" i="14"/>
  <c r="CB142" i="14"/>
  <c r="CB143" i="14"/>
  <c r="CB144" i="14"/>
  <c r="CB145" i="14"/>
  <c r="CB146" i="14"/>
  <c r="CB147" i="14"/>
  <c r="CB148" i="14"/>
  <c r="CB149" i="14"/>
  <c r="CB150" i="14"/>
  <c r="CB151" i="14"/>
  <c r="CB152" i="14"/>
  <c r="CB153" i="14"/>
  <c r="CB154" i="14"/>
  <c r="CB155" i="14"/>
  <c r="CB156" i="14"/>
  <c r="CB157" i="14"/>
  <c r="CB158" i="14"/>
  <c r="CB159" i="14"/>
  <c r="CB160" i="14"/>
  <c r="CB161" i="14"/>
  <c r="CB162" i="14"/>
  <c r="CB163" i="14"/>
  <c r="CB164" i="14"/>
  <c r="CB165" i="14"/>
  <c r="CB166" i="14"/>
  <c r="CB167" i="14"/>
  <c r="CB168" i="14"/>
  <c r="CB169" i="14"/>
  <c r="CB170" i="14"/>
  <c r="CB171" i="14"/>
  <c r="CB172" i="14"/>
  <c r="CB173" i="14"/>
  <c r="CB174" i="14"/>
  <c r="CB175" i="14"/>
  <c r="CB176" i="14"/>
  <c r="CB177" i="14"/>
  <c r="CB178" i="14"/>
  <c r="CB179" i="14"/>
  <c r="CB180" i="14"/>
  <c r="CB181" i="14"/>
  <c r="CB182" i="14"/>
  <c r="CB183" i="14"/>
  <c r="CB184" i="14"/>
  <c r="CB185" i="14"/>
  <c r="CB186" i="14"/>
  <c r="CB187" i="14"/>
  <c r="CB188" i="14"/>
  <c r="CB189" i="14"/>
  <c r="CB190" i="14"/>
  <c r="CB191" i="14"/>
  <c r="CB192" i="14"/>
  <c r="CB193" i="14"/>
  <c r="CB194" i="14"/>
  <c r="CB195" i="14"/>
  <c r="CB196" i="14"/>
  <c r="CB197" i="14"/>
  <c r="CB198" i="14"/>
  <c r="CB199" i="14"/>
  <c r="CB200" i="14"/>
  <c r="CB201" i="14"/>
  <c r="CB202" i="14"/>
  <c r="CB203" i="14"/>
  <c r="CB204" i="14"/>
  <c r="CB205" i="14"/>
  <c r="CB206" i="14"/>
  <c r="CB207" i="14"/>
  <c r="CB208" i="14"/>
  <c r="CB209" i="14"/>
  <c r="CB210" i="14"/>
  <c r="CB211" i="14"/>
  <c r="CB212" i="14"/>
  <c r="CB213" i="14"/>
  <c r="CB214" i="14"/>
  <c r="CB215" i="14"/>
  <c r="CB216" i="14"/>
  <c r="CB217" i="14"/>
  <c r="CB218" i="14"/>
  <c r="CB219" i="14"/>
  <c r="CB220" i="14"/>
  <c r="CB221" i="14"/>
  <c r="CB222" i="14"/>
  <c r="CB223" i="14"/>
  <c r="CB224" i="14"/>
  <c r="CB225" i="14"/>
  <c r="CB226" i="14"/>
  <c r="CB227" i="14"/>
  <c r="CB228" i="14"/>
  <c r="CB229" i="14"/>
  <c r="CB230" i="14"/>
  <c r="CB231" i="14"/>
  <c r="CB232" i="14"/>
  <c r="CB233" i="14"/>
  <c r="CB234" i="14"/>
  <c r="CB235" i="14"/>
  <c r="CB236" i="14"/>
  <c r="CB237" i="14"/>
  <c r="CB238" i="14"/>
  <c r="CB239" i="14"/>
  <c r="CB240" i="14"/>
  <c r="CB241" i="14"/>
  <c r="CB242" i="14"/>
  <c r="CB243" i="14"/>
  <c r="CB244" i="14"/>
  <c r="CB245" i="14"/>
  <c r="CB246" i="14"/>
  <c r="CB247" i="14"/>
  <c r="CB248" i="14"/>
  <c r="CB249" i="14"/>
  <c r="CB250" i="14"/>
  <c r="CB251" i="14"/>
  <c r="CB252" i="14"/>
  <c r="CB253" i="14"/>
  <c r="CB254" i="14"/>
  <c r="CB255" i="14"/>
  <c r="CB256" i="14"/>
  <c r="CB257" i="14"/>
  <c r="CB258" i="14"/>
  <c r="CB259" i="14"/>
  <c r="CB260" i="14"/>
  <c r="CB261" i="14"/>
  <c r="CB262" i="14"/>
  <c r="CB263" i="14"/>
  <c r="CB264" i="14"/>
  <c r="CB265" i="14"/>
  <c r="CB266" i="14"/>
  <c r="CB267" i="14"/>
  <c r="CB268" i="14"/>
  <c r="CB269" i="14"/>
  <c r="CB270" i="14"/>
  <c r="CB271" i="14"/>
  <c r="CB272" i="14"/>
  <c r="CB273" i="14"/>
  <c r="CB274" i="14"/>
  <c r="CB275" i="14"/>
  <c r="CB276" i="14"/>
  <c r="CB277" i="14"/>
  <c r="CB278" i="14"/>
  <c r="CB279" i="14"/>
  <c r="CB280" i="14"/>
  <c r="CB281" i="14"/>
  <c r="CB282" i="14"/>
  <c r="CB283" i="14"/>
  <c r="CB284" i="14"/>
  <c r="CB285" i="14"/>
  <c r="CB286" i="14"/>
  <c r="CB287" i="14"/>
  <c r="CB288" i="14"/>
  <c r="CB289" i="14"/>
  <c r="CB290" i="14"/>
  <c r="CB291" i="14"/>
  <c r="CB292" i="14"/>
  <c r="CB293" i="14"/>
  <c r="CB294" i="14"/>
  <c r="CB295" i="14"/>
  <c r="CB296" i="14"/>
  <c r="CB297" i="14"/>
  <c r="CB298" i="14"/>
  <c r="CB299" i="14"/>
  <c r="CB300" i="14"/>
  <c r="CB301" i="14"/>
  <c r="CB302" i="14"/>
  <c r="CB303" i="14"/>
  <c r="CB304" i="14"/>
  <c r="CB305" i="14"/>
  <c r="CB306" i="14"/>
  <c r="CB307" i="14"/>
  <c r="CB308" i="14"/>
  <c r="CB309" i="14"/>
  <c r="CB310" i="14"/>
  <c r="CB311" i="14"/>
  <c r="CB312" i="14"/>
  <c r="CB313" i="14"/>
  <c r="CB314" i="14"/>
  <c r="CB315" i="14"/>
  <c r="CB316" i="14"/>
  <c r="CB317" i="14"/>
  <c r="CB318" i="14"/>
  <c r="CB319" i="14"/>
  <c r="CB320" i="14"/>
  <c r="CB321" i="14"/>
  <c r="CB322" i="14"/>
  <c r="CB323" i="14"/>
  <c r="CB324" i="14"/>
  <c r="CB325" i="14"/>
  <c r="CB326" i="14"/>
  <c r="CB327" i="14"/>
  <c r="CB328" i="14"/>
  <c r="CB329" i="14"/>
  <c r="CB330" i="14"/>
  <c r="CB331" i="14"/>
  <c r="CB332" i="14"/>
  <c r="CB333" i="14"/>
  <c r="CB334" i="14"/>
  <c r="CB335" i="14"/>
  <c r="CB336" i="14"/>
  <c r="CB337" i="14"/>
  <c r="CB338" i="14"/>
  <c r="CB339" i="14"/>
  <c r="CB340" i="14"/>
  <c r="CB341" i="14"/>
  <c r="CB342" i="14"/>
  <c r="CB343" i="14"/>
  <c r="CB344" i="14"/>
  <c r="CB345" i="14"/>
  <c r="CB346" i="14"/>
  <c r="CB347" i="14"/>
  <c r="CB348" i="14"/>
  <c r="CB349" i="14"/>
  <c r="CB350" i="14"/>
  <c r="CB351" i="14"/>
  <c r="CB352" i="14"/>
  <c r="CB353" i="14"/>
  <c r="CB354" i="14"/>
  <c r="CB355" i="14"/>
  <c r="CB356" i="14"/>
  <c r="CB357" i="14"/>
  <c r="CB358" i="14"/>
  <c r="CB359" i="14"/>
  <c r="CB360" i="14"/>
  <c r="CB361" i="14"/>
  <c r="CB362" i="14"/>
  <c r="CB363" i="14"/>
  <c r="CB364" i="14"/>
  <c r="CB365" i="14"/>
  <c r="CB366" i="14"/>
  <c r="CB367" i="14"/>
  <c r="CB368" i="14"/>
  <c r="CB369" i="14"/>
  <c r="CB370" i="14"/>
  <c r="CB371" i="14"/>
  <c r="CB372" i="14"/>
  <c r="CB373" i="14"/>
  <c r="CB374" i="14"/>
  <c r="CB375" i="14"/>
  <c r="CB376" i="14"/>
  <c r="CB377" i="14"/>
  <c r="CB378" i="14"/>
  <c r="CB379" i="14"/>
  <c r="CB380" i="14"/>
  <c r="CB381" i="14"/>
  <c r="CB382" i="14"/>
  <c r="CB383" i="14"/>
  <c r="CB384" i="14"/>
  <c r="CB385" i="14"/>
  <c r="CB386" i="14"/>
  <c r="CB387" i="14"/>
  <c r="CB388" i="14"/>
  <c r="CB389" i="14"/>
  <c r="CB390" i="14"/>
  <c r="CB391" i="14"/>
  <c r="CB392" i="14"/>
  <c r="CB393" i="14"/>
  <c r="CB394" i="14"/>
  <c r="CB395" i="14"/>
  <c r="CB396" i="14"/>
  <c r="CB397" i="14"/>
  <c r="CB398" i="14"/>
  <c r="CB399" i="14"/>
  <c r="CB400" i="14"/>
  <c r="CB401" i="14"/>
  <c r="CB402" i="14"/>
  <c r="CB403" i="14"/>
  <c r="CB404" i="14"/>
  <c r="CB405" i="14"/>
  <c r="CB406" i="14"/>
  <c r="CB407" i="14"/>
  <c r="CB408" i="14"/>
  <c r="CB409" i="14"/>
  <c r="CB410" i="14"/>
  <c r="CB411" i="14"/>
  <c r="CB412" i="14"/>
  <c r="CB413" i="14"/>
  <c r="CB414" i="14"/>
  <c r="CB415" i="14"/>
  <c r="CB416" i="14"/>
  <c r="CB417" i="14"/>
  <c r="CB418" i="14"/>
  <c r="CB419" i="14"/>
  <c r="CB420" i="14"/>
  <c r="CB421" i="14"/>
  <c r="CB422" i="14"/>
  <c r="CB423" i="14"/>
  <c r="CB424" i="14"/>
  <c r="CB425" i="14"/>
  <c r="CB426" i="14"/>
  <c r="CB427" i="14"/>
  <c r="CB428" i="14"/>
  <c r="CB429" i="14"/>
  <c r="CB430" i="14"/>
  <c r="CB431" i="14"/>
  <c r="CB432" i="14"/>
  <c r="CB433" i="14"/>
  <c r="CB434" i="14"/>
  <c r="CB435" i="14"/>
  <c r="CB436" i="14"/>
  <c r="CB437" i="14"/>
  <c r="CB438" i="14"/>
  <c r="CB439" i="14"/>
  <c r="CB440" i="14"/>
  <c r="CB441" i="14"/>
  <c r="CB442" i="14"/>
  <c r="CB443" i="14"/>
  <c r="CB444" i="14"/>
  <c r="CB445" i="14"/>
  <c r="CB446" i="14"/>
  <c r="CB447" i="14"/>
  <c r="CB448" i="14"/>
  <c r="CB449" i="14"/>
  <c r="CB450" i="14"/>
  <c r="CB451" i="14"/>
  <c r="CB452" i="14"/>
  <c r="CB453" i="14"/>
  <c r="CB454" i="14"/>
  <c r="CB455" i="14"/>
  <c r="CB456" i="14"/>
  <c r="CB457" i="14"/>
  <c r="CB458" i="14"/>
  <c r="CB459" i="14"/>
  <c r="CB460" i="14"/>
  <c r="CB461" i="14"/>
  <c r="CB462" i="14"/>
  <c r="CB463" i="14"/>
  <c r="CB464" i="14"/>
  <c r="CB465" i="14"/>
  <c r="CB466" i="14"/>
  <c r="CB467" i="14"/>
  <c r="CB468" i="14"/>
  <c r="CB469" i="14"/>
  <c r="CB470" i="14"/>
  <c r="CB471" i="14"/>
  <c r="CB472" i="14"/>
  <c r="CB473" i="14"/>
  <c r="CB474" i="14"/>
  <c r="CB475" i="14"/>
  <c r="CB476" i="14"/>
  <c r="CB477" i="14"/>
  <c r="CB478" i="14"/>
  <c r="CB479" i="14"/>
  <c r="CB480" i="14"/>
  <c r="CB481" i="14"/>
  <c r="CB482" i="14"/>
  <c r="CB483" i="14"/>
  <c r="CB484" i="14"/>
  <c r="CB485" i="14"/>
  <c r="CB486" i="14"/>
  <c r="CB487" i="14"/>
  <c r="CB488" i="14"/>
  <c r="CB489" i="14"/>
  <c r="CB490" i="14"/>
  <c r="CB491" i="14"/>
  <c r="CB492" i="14"/>
  <c r="CB493" i="14"/>
  <c r="CB494" i="14"/>
  <c r="CB495" i="14"/>
  <c r="CB496" i="14"/>
  <c r="CB497" i="14"/>
  <c r="CB498" i="14"/>
  <c r="CB499" i="14"/>
  <c r="CB500" i="14"/>
  <c r="CB501" i="14"/>
  <c r="CB502" i="14"/>
  <c r="CB503" i="14"/>
  <c r="CB504" i="14"/>
  <c r="CB505" i="14"/>
  <c r="CB506" i="14"/>
  <c r="CB507" i="14"/>
  <c r="CB508" i="14"/>
  <c r="CB509" i="14"/>
  <c r="CB510" i="14"/>
  <c r="CB511" i="14"/>
  <c r="CB512" i="14"/>
  <c r="CB513" i="14"/>
  <c r="CB514" i="14"/>
  <c r="CB515" i="14"/>
  <c r="CB516" i="14"/>
  <c r="CB517" i="14"/>
  <c r="CB518" i="14"/>
  <c r="CB519" i="14"/>
  <c r="CB520" i="14"/>
  <c r="CB521" i="14"/>
  <c r="CB522" i="14"/>
  <c r="CB523" i="14"/>
  <c r="CB524" i="14"/>
  <c r="CB525" i="14"/>
  <c r="CB526" i="14"/>
  <c r="CB527" i="14"/>
  <c r="CB528" i="14"/>
  <c r="CB529" i="14"/>
  <c r="CB530" i="14"/>
  <c r="CB531" i="14"/>
  <c r="CB532" i="14"/>
  <c r="CB533" i="14"/>
  <c r="CB534" i="14"/>
  <c r="CB535" i="14"/>
  <c r="CB536" i="14"/>
  <c r="CB537" i="14"/>
  <c r="CB538" i="14"/>
  <c r="CB539" i="14"/>
  <c r="CB540" i="14"/>
  <c r="CB541" i="14"/>
  <c r="CB542" i="14"/>
  <c r="CB543" i="14"/>
  <c r="CB544" i="14"/>
  <c r="CB545" i="14"/>
  <c r="CB546" i="14"/>
  <c r="CB547" i="14"/>
  <c r="CB548" i="14"/>
  <c r="CB549" i="14"/>
  <c r="CB550" i="14"/>
  <c r="CB551" i="14"/>
  <c r="CB552" i="14"/>
  <c r="CB553" i="14"/>
  <c r="CB554" i="14"/>
  <c r="CB555" i="14"/>
  <c r="CB556" i="14"/>
  <c r="CB557" i="14"/>
  <c r="CB558" i="14"/>
  <c r="CB559" i="14"/>
  <c r="CB560" i="14"/>
  <c r="CB561" i="14"/>
  <c r="CB562" i="14"/>
  <c r="CB563" i="14"/>
  <c r="CB564" i="14"/>
  <c r="CB565" i="14"/>
  <c r="CB566" i="14"/>
  <c r="CB567" i="14"/>
  <c r="CB568" i="14"/>
  <c r="CB569" i="14"/>
  <c r="CB570" i="14"/>
  <c r="CB571" i="14"/>
  <c r="CB572" i="14"/>
  <c r="CB573" i="14"/>
  <c r="CB574" i="14"/>
  <c r="CB575" i="14"/>
  <c r="CB576" i="14"/>
  <c r="CB577" i="14"/>
  <c r="CB578" i="14"/>
  <c r="CB579" i="14"/>
  <c r="CB580" i="14"/>
  <c r="CB581" i="14"/>
  <c r="CB582" i="14"/>
  <c r="CB583" i="14"/>
  <c r="CB584" i="14"/>
  <c r="CB585" i="14"/>
  <c r="CB586" i="14"/>
  <c r="CB587" i="14"/>
  <c r="CB588" i="14"/>
  <c r="CB589" i="14"/>
  <c r="CB590" i="14"/>
  <c r="CB591" i="14"/>
  <c r="CB592" i="14"/>
  <c r="CB593" i="14"/>
  <c r="CB594" i="14"/>
  <c r="CB595" i="14"/>
  <c r="CB596" i="14"/>
  <c r="CB597" i="14"/>
  <c r="CB598" i="14"/>
  <c r="CB599" i="14"/>
  <c r="CB600" i="14"/>
  <c r="CB601" i="14"/>
  <c r="CB602" i="14"/>
  <c r="CB603" i="14"/>
  <c r="CB604" i="14"/>
  <c r="CB605" i="14"/>
  <c r="CB606" i="14"/>
  <c r="CB607" i="14"/>
  <c r="CB608" i="14"/>
  <c r="CB609" i="14"/>
  <c r="CB610" i="14"/>
  <c r="CB611" i="14"/>
  <c r="CB612" i="14"/>
  <c r="CB613" i="14"/>
  <c r="CB614" i="14"/>
  <c r="CB615" i="14"/>
  <c r="CB616" i="14"/>
  <c r="CB617" i="14"/>
  <c r="CB618" i="14"/>
  <c r="CB619" i="14"/>
  <c r="CB620" i="14"/>
  <c r="CB621" i="14"/>
  <c r="CB622" i="14"/>
  <c r="CB623" i="14"/>
  <c r="CB624" i="14"/>
  <c r="CB625" i="14"/>
  <c r="CB626" i="14"/>
  <c r="CB627" i="14"/>
  <c r="CB628" i="14"/>
  <c r="CB629" i="14"/>
  <c r="CB630" i="14"/>
  <c r="CB631" i="14"/>
  <c r="CB632" i="14"/>
  <c r="CB633" i="14"/>
  <c r="CB634" i="14"/>
  <c r="CB635" i="14"/>
  <c r="CB636" i="14"/>
  <c r="CB637" i="14"/>
  <c r="CB638" i="14"/>
  <c r="CB639" i="14"/>
  <c r="CB640" i="14"/>
  <c r="CB641" i="14"/>
  <c r="CB642" i="14"/>
  <c r="CB643" i="14"/>
  <c r="CB644" i="14"/>
  <c r="CB645" i="14"/>
  <c r="CB646" i="14"/>
  <c r="CB647" i="14"/>
  <c r="CB648" i="14"/>
  <c r="CB649" i="14"/>
  <c r="CB650" i="14"/>
  <c r="CB651" i="14"/>
  <c r="CB652" i="14"/>
  <c r="CB653" i="14"/>
  <c r="CB654" i="14"/>
  <c r="CB655" i="14"/>
  <c r="CB656" i="14"/>
  <c r="CB657" i="14"/>
  <c r="CB658" i="14"/>
  <c r="CB659" i="14"/>
  <c r="CB660" i="14"/>
  <c r="CB661" i="14"/>
  <c r="CB662" i="14"/>
  <c r="CB663" i="14"/>
  <c r="CB664" i="14"/>
  <c r="CB665" i="14"/>
  <c r="CB666" i="14"/>
  <c r="CB667" i="14"/>
  <c r="CB668" i="14"/>
  <c r="CB669" i="14"/>
  <c r="CB670" i="14"/>
  <c r="CB671" i="14"/>
  <c r="CB672" i="14"/>
  <c r="CB673" i="14"/>
  <c r="CB674" i="14"/>
  <c r="CB675" i="14"/>
  <c r="CB676" i="14"/>
  <c r="CB677" i="14"/>
  <c r="CB678" i="14"/>
  <c r="CB679" i="14"/>
  <c r="CB680" i="14"/>
  <c r="CB681" i="14"/>
  <c r="CB682" i="14"/>
  <c r="CB683" i="14"/>
  <c r="CB684" i="14"/>
  <c r="CB685" i="14"/>
  <c r="CB686" i="14"/>
  <c r="CB687" i="14"/>
  <c r="CB688" i="14"/>
  <c r="CB689" i="14"/>
  <c r="CB690" i="14"/>
  <c r="CB691" i="14"/>
  <c r="CB692" i="14"/>
  <c r="CB693" i="14"/>
  <c r="CB694" i="14"/>
  <c r="CB695" i="14"/>
  <c r="CB696" i="14"/>
  <c r="CB697" i="14"/>
  <c r="CB698" i="14"/>
  <c r="CB699" i="14"/>
  <c r="CB700" i="14"/>
  <c r="CB701" i="14"/>
  <c r="CB702" i="14"/>
  <c r="CB703" i="14"/>
  <c r="CB704" i="14"/>
  <c r="CB705" i="14"/>
  <c r="CB706" i="14"/>
  <c r="CB707" i="14"/>
  <c r="CB708" i="14"/>
  <c r="CB709" i="14"/>
  <c r="CB710" i="14"/>
  <c r="CB711" i="14"/>
  <c r="CB712" i="14"/>
  <c r="CB713" i="14"/>
  <c r="CB714" i="14"/>
  <c r="CB715" i="14"/>
  <c r="CB716" i="14"/>
  <c r="CB717" i="14"/>
  <c r="CB718" i="14"/>
  <c r="CB719" i="14"/>
  <c r="CB720" i="14"/>
  <c r="CB721" i="14"/>
  <c r="CB722" i="14"/>
  <c r="CB723" i="14"/>
  <c r="CB724" i="14"/>
  <c r="CB725" i="14"/>
  <c r="CB726" i="14"/>
  <c r="CB727" i="14"/>
  <c r="CB728" i="14"/>
  <c r="CB729" i="14"/>
  <c r="CB730" i="14"/>
  <c r="CB731" i="14"/>
  <c r="CB732" i="14"/>
  <c r="CB733" i="14"/>
  <c r="CB734" i="14"/>
  <c r="CB735" i="14"/>
  <c r="CB736" i="14"/>
  <c r="CB737" i="14"/>
  <c r="CB738" i="14"/>
  <c r="CB739" i="14"/>
  <c r="CB740" i="14"/>
  <c r="CB741" i="14"/>
  <c r="CB742" i="14"/>
  <c r="CB743" i="14"/>
  <c r="CB744" i="14"/>
  <c r="CB745" i="14"/>
  <c r="CB746" i="14"/>
  <c r="CB747" i="14"/>
  <c r="CB748" i="14"/>
  <c r="CB749" i="14"/>
  <c r="CB750" i="14"/>
  <c r="CB751" i="14"/>
  <c r="CB752" i="14"/>
  <c r="CB753" i="14"/>
  <c r="CB754" i="14"/>
  <c r="CB755" i="14"/>
  <c r="CB756" i="14"/>
  <c r="CB757" i="14"/>
  <c r="CB758" i="14"/>
  <c r="CB759" i="14"/>
  <c r="CB760" i="14"/>
  <c r="CB761" i="14"/>
  <c r="CB762" i="14"/>
  <c r="CB763" i="14"/>
  <c r="CB764" i="14"/>
  <c r="CB765" i="14"/>
  <c r="CB766" i="14"/>
  <c r="CB767" i="14"/>
  <c r="CB768" i="14"/>
  <c r="CB769" i="14"/>
  <c r="CB770" i="14"/>
  <c r="CB771" i="14"/>
  <c r="CB772" i="14"/>
  <c r="CB773" i="14"/>
  <c r="CB774" i="14"/>
  <c r="CB775" i="14"/>
  <c r="CB776" i="14"/>
  <c r="CB777" i="14"/>
  <c r="CB778" i="14"/>
  <c r="CB779" i="14"/>
  <c r="CB780" i="14"/>
  <c r="CB781" i="14"/>
  <c r="CB782" i="14"/>
  <c r="CB783" i="14"/>
  <c r="CB784" i="14"/>
  <c r="CB785" i="14"/>
  <c r="CB786" i="14"/>
  <c r="CB787" i="14"/>
  <c r="CB788" i="14"/>
  <c r="CB789" i="14"/>
  <c r="CB790" i="14"/>
  <c r="CB791" i="14"/>
  <c r="CB792" i="14"/>
  <c r="CB793" i="14"/>
  <c r="CB794" i="14"/>
  <c r="CB795" i="14"/>
  <c r="CB796" i="14"/>
  <c r="CB797" i="14"/>
  <c r="CB798" i="14"/>
  <c r="CB799" i="14"/>
  <c r="CB800" i="14"/>
  <c r="CB801" i="14"/>
  <c r="CB802" i="14"/>
  <c r="CB803" i="14"/>
  <c r="CB804" i="14"/>
  <c r="CB805" i="14"/>
  <c r="CB806" i="14"/>
  <c r="CB807" i="14"/>
  <c r="CB808" i="14"/>
  <c r="CB809" i="14"/>
  <c r="CB810" i="14"/>
  <c r="CB811" i="14"/>
  <c r="CB812" i="14"/>
  <c r="CB813" i="14"/>
  <c r="CB814" i="14"/>
  <c r="CB815" i="14"/>
  <c r="CB816" i="14"/>
  <c r="CB817" i="14"/>
  <c r="CB818" i="14"/>
  <c r="CB819" i="14"/>
  <c r="CB820" i="14"/>
  <c r="CB821" i="14"/>
  <c r="CB822" i="14"/>
  <c r="CB823" i="14"/>
  <c r="CB824" i="14"/>
  <c r="CB825" i="14"/>
  <c r="CB826" i="14"/>
  <c r="CB827" i="14"/>
  <c r="CB828" i="14"/>
  <c r="CB829" i="14"/>
  <c r="CB830" i="14"/>
  <c r="CB831" i="14"/>
  <c r="CB832" i="14"/>
  <c r="CB833" i="14"/>
  <c r="CB834" i="14"/>
  <c r="CB835" i="14"/>
  <c r="CB836" i="14"/>
  <c r="CB837" i="14"/>
  <c r="CB838" i="14"/>
  <c r="CB839" i="14"/>
  <c r="CB840" i="14"/>
  <c r="CB841" i="14"/>
  <c r="CB842" i="14"/>
  <c r="CB843" i="14"/>
  <c r="CB844" i="14"/>
  <c r="CB845" i="14"/>
  <c r="CB846" i="14"/>
  <c r="CB847" i="14"/>
  <c r="CB848" i="14"/>
  <c r="CB849" i="14"/>
  <c r="CB850" i="14"/>
  <c r="CB851" i="14"/>
  <c r="CB852" i="14"/>
  <c r="CB853" i="14"/>
  <c r="CB854" i="14"/>
  <c r="CB855" i="14"/>
  <c r="CB856" i="14"/>
  <c r="CB857" i="14"/>
  <c r="CB858" i="14"/>
  <c r="CB859" i="14"/>
  <c r="CB860" i="14"/>
  <c r="CB861" i="14"/>
  <c r="CB862" i="14"/>
  <c r="CB863" i="14"/>
  <c r="CB864" i="14"/>
  <c r="CB865" i="14"/>
  <c r="CB866" i="14"/>
  <c r="CB867" i="14"/>
  <c r="CB868" i="14"/>
  <c r="CB869" i="14"/>
  <c r="CB870" i="14"/>
  <c r="CB871" i="14"/>
  <c r="CB872" i="14"/>
  <c r="CB873" i="14"/>
  <c r="CB874" i="14"/>
  <c r="CB875" i="14"/>
  <c r="CB876" i="14"/>
  <c r="CB877" i="14"/>
  <c r="CB878" i="14"/>
  <c r="CB879" i="14"/>
  <c r="CB880" i="14"/>
  <c r="CB881" i="14"/>
  <c r="CB882" i="14"/>
  <c r="CB883" i="14"/>
  <c r="CB884" i="14"/>
  <c r="CB885" i="14"/>
  <c r="CB886" i="14"/>
  <c r="CB887" i="14"/>
  <c r="CB888" i="14"/>
  <c r="CB889" i="14"/>
  <c r="CB890" i="14"/>
  <c r="CB891" i="14"/>
  <c r="CB892" i="14"/>
  <c r="CB893" i="14"/>
  <c r="CB894" i="14"/>
  <c r="CB895" i="14"/>
  <c r="CB896" i="14"/>
  <c r="CB897" i="14"/>
  <c r="CB898" i="14"/>
  <c r="CB899" i="14"/>
  <c r="CB900" i="14"/>
  <c r="CB901" i="14"/>
  <c r="CB902" i="14"/>
  <c r="CB903" i="14"/>
  <c r="CB904" i="14"/>
  <c r="CB905" i="14"/>
  <c r="CB906" i="14"/>
  <c r="CB907" i="14"/>
  <c r="CB908" i="14"/>
  <c r="CB909" i="14"/>
  <c r="CB910" i="14"/>
  <c r="CB911" i="14"/>
  <c r="CB912" i="14"/>
  <c r="CB913" i="14"/>
  <c r="CB914" i="14"/>
  <c r="CB915" i="14"/>
  <c r="CB916" i="14"/>
  <c r="CB917" i="14"/>
  <c r="CB918" i="14"/>
  <c r="CB919" i="14"/>
  <c r="CB920" i="14"/>
  <c r="CB921" i="14"/>
  <c r="CB922" i="14"/>
  <c r="CB923" i="14"/>
  <c r="CB924" i="14"/>
  <c r="CB925" i="14"/>
  <c r="CB926" i="14"/>
  <c r="CB927" i="14"/>
  <c r="CB928" i="14"/>
  <c r="CB929" i="14"/>
  <c r="CB930" i="14"/>
  <c r="CB931" i="14"/>
  <c r="CB932" i="14"/>
  <c r="CB933" i="14"/>
  <c r="CB934" i="14"/>
  <c r="CB935" i="14"/>
  <c r="CB936" i="14"/>
  <c r="CB937" i="14"/>
  <c r="CB938" i="14"/>
  <c r="CB939" i="14"/>
  <c r="CB940" i="14"/>
  <c r="CB941" i="14"/>
  <c r="CB942" i="14"/>
  <c r="CB943" i="14"/>
  <c r="CB944" i="14"/>
  <c r="CB945" i="14"/>
  <c r="CB946" i="14"/>
  <c r="CB947" i="14"/>
  <c r="CB948" i="14"/>
  <c r="CB949" i="14"/>
  <c r="CB950" i="14"/>
  <c r="CB951" i="14"/>
  <c r="CB952" i="14"/>
  <c r="CB953" i="14"/>
  <c r="CB954" i="14"/>
  <c r="CB955" i="14"/>
  <c r="CB956" i="14"/>
  <c r="CB957" i="14"/>
  <c r="CB958" i="14"/>
  <c r="CB959" i="14"/>
  <c r="CB960" i="14"/>
  <c r="CB961" i="14"/>
  <c r="CB962" i="14"/>
  <c r="CB963" i="14"/>
  <c r="CB964" i="14"/>
  <c r="CB965" i="14"/>
  <c r="CB966" i="14"/>
  <c r="CB967" i="14"/>
  <c r="CB968" i="14"/>
  <c r="CB969" i="14"/>
  <c r="CB970" i="14"/>
  <c r="CB971" i="14"/>
  <c r="CB972" i="14"/>
  <c r="CB973" i="14"/>
  <c r="CB974" i="14"/>
  <c r="CB975" i="14"/>
  <c r="CB976" i="14"/>
  <c r="CB977" i="14"/>
  <c r="CB978" i="14"/>
  <c r="CB979" i="14"/>
  <c r="CB980" i="14"/>
  <c r="CB981" i="14"/>
  <c r="CB982" i="14"/>
  <c r="CB983" i="14"/>
  <c r="CB984" i="14"/>
  <c r="CB985" i="14"/>
  <c r="CB986" i="14"/>
  <c r="CB987" i="14"/>
  <c r="CB988" i="14"/>
  <c r="CB989" i="14"/>
  <c r="CB990" i="14"/>
  <c r="CB991" i="14"/>
  <c r="CB992" i="14"/>
  <c r="CB993" i="14"/>
  <c r="CB994" i="14"/>
  <c r="CB995" i="14"/>
  <c r="CB996" i="14"/>
  <c r="CB997" i="14"/>
  <c r="CB998" i="14"/>
  <c r="CB999" i="14"/>
  <c r="CB1000" i="14"/>
  <c r="CB1001" i="14"/>
  <c r="CB1002" i="14"/>
  <c r="CB1003" i="14"/>
  <c r="CB1004" i="14"/>
  <c r="CB1005" i="14"/>
  <c r="CB1006" i="14"/>
  <c r="CB1007" i="14"/>
  <c r="CB1008" i="14"/>
  <c r="CB1009" i="14"/>
  <c r="CB1010" i="14"/>
  <c r="CB1011" i="14"/>
  <c r="CB1012" i="14"/>
  <c r="CB1013" i="14"/>
  <c r="CB1014" i="14"/>
  <c r="CB1015" i="14"/>
  <c r="CB1016" i="14"/>
  <c r="CB1017" i="14"/>
  <c r="CB1018" i="14"/>
  <c r="CB1019" i="14"/>
  <c r="CB1020" i="14"/>
  <c r="CB1021" i="14"/>
  <c r="CB1022" i="14"/>
  <c r="CB1023" i="14"/>
  <c r="CB1024" i="14"/>
  <c r="CB1025" i="14"/>
  <c r="CB1026" i="14"/>
  <c r="CB1027" i="14"/>
  <c r="CB1028" i="14"/>
  <c r="CB1029" i="14"/>
  <c r="CB1030" i="14"/>
  <c r="CB1031" i="14"/>
  <c r="CB1032" i="14"/>
  <c r="CB1033" i="14"/>
  <c r="CB1034" i="14"/>
  <c r="CB1035" i="14"/>
  <c r="CB1036" i="14"/>
  <c r="CB1037" i="14"/>
  <c r="CB1038" i="14"/>
  <c r="CB1039" i="14"/>
  <c r="CB1040" i="14"/>
  <c r="CB1041" i="14"/>
  <c r="CB1042" i="14"/>
  <c r="CB1043" i="14"/>
  <c r="CB1044" i="14"/>
  <c r="CB1045" i="14"/>
  <c r="CB1046" i="14"/>
  <c r="CB1047" i="14"/>
  <c r="CB1048" i="14"/>
  <c r="CB1049" i="14"/>
  <c r="CB1050" i="14"/>
  <c r="CB1051" i="14"/>
  <c r="CB1052" i="14"/>
  <c r="CB1053" i="14"/>
  <c r="CB1054" i="14"/>
  <c r="CB1055" i="14"/>
  <c r="CB1056" i="14"/>
  <c r="CB1057" i="14"/>
  <c r="CB1058" i="14"/>
  <c r="CB1059" i="14"/>
  <c r="CB1060" i="14"/>
  <c r="CB1061" i="14"/>
  <c r="CB1062" i="14"/>
  <c r="CB1063" i="14"/>
  <c r="CB1064" i="14"/>
  <c r="CB1065" i="14"/>
  <c r="CB1066" i="14"/>
  <c r="CB1067" i="14"/>
  <c r="CB1068" i="14"/>
  <c r="CB1069" i="14"/>
  <c r="CB1070" i="14"/>
  <c r="CB1071" i="14"/>
  <c r="CB1072" i="14"/>
  <c r="CB1073" i="14"/>
  <c r="CB1074" i="14"/>
  <c r="CB1075" i="14"/>
  <c r="CB1076" i="14"/>
  <c r="CB1077" i="14"/>
  <c r="CB1078" i="14"/>
  <c r="CB1079" i="14"/>
  <c r="CB1080" i="14"/>
  <c r="CB1081" i="14"/>
  <c r="CB1082" i="14"/>
  <c r="CB1083" i="14"/>
  <c r="CB1084" i="14"/>
  <c r="CB1085" i="14"/>
  <c r="CB1086" i="14"/>
  <c r="CB1087" i="14"/>
  <c r="CB1088" i="14"/>
  <c r="CB1089" i="14"/>
  <c r="CB1090" i="14"/>
  <c r="CB1091" i="14"/>
  <c r="CB1092" i="14"/>
  <c r="CB1093" i="14"/>
  <c r="CB1094" i="14"/>
  <c r="CB1095" i="14"/>
  <c r="CB1096" i="14"/>
  <c r="CB1097" i="14"/>
  <c r="CB1098" i="14"/>
  <c r="CB1099" i="14"/>
  <c r="CB1100" i="14"/>
  <c r="CB1101" i="14"/>
  <c r="CB1102" i="14"/>
  <c r="CB1103" i="14"/>
  <c r="CB1104" i="14"/>
  <c r="CB1105" i="14"/>
  <c r="CB1106" i="14"/>
  <c r="CB1107" i="14"/>
  <c r="CB1108" i="14"/>
  <c r="CB1109" i="14"/>
  <c r="CB1110" i="14"/>
  <c r="CB1111" i="14"/>
  <c r="CB1112" i="14"/>
  <c r="CB1113" i="14"/>
  <c r="CB1114" i="14"/>
  <c r="CB1115" i="14"/>
  <c r="CB1116" i="14"/>
  <c r="CB1117" i="14"/>
  <c r="CB1118" i="14"/>
  <c r="CB1119" i="14"/>
  <c r="CB1120" i="14"/>
  <c r="CB1121" i="14"/>
  <c r="CB1122" i="14"/>
  <c r="CB1123" i="14"/>
  <c r="CB1124" i="14"/>
  <c r="CB1125" i="14"/>
  <c r="CB1126" i="14"/>
  <c r="CB1127" i="14"/>
  <c r="CB1128" i="14"/>
  <c r="CB1129" i="14"/>
  <c r="CB1130" i="14"/>
  <c r="CB1131" i="14"/>
  <c r="CB1132" i="14"/>
  <c r="CB1133" i="14"/>
  <c r="CB1134" i="14"/>
  <c r="CB1135" i="14"/>
  <c r="CB1136" i="14"/>
  <c r="CB1137" i="14"/>
  <c r="CB1138" i="14"/>
  <c r="CB1139" i="14"/>
  <c r="CB1140" i="14"/>
  <c r="CB1141" i="14"/>
  <c r="CB1142" i="14"/>
  <c r="CB1143" i="14"/>
  <c r="CB1144" i="14"/>
  <c r="CB1145" i="14"/>
  <c r="CB1146" i="14"/>
  <c r="CB1147" i="14"/>
  <c r="CB1148" i="14"/>
  <c r="CB1149" i="14"/>
  <c r="CB1150" i="14"/>
  <c r="CB1151" i="14"/>
  <c r="CB1152" i="14"/>
  <c r="CB1153" i="14"/>
  <c r="CB1154" i="14"/>
  <c r="CB1155" i="14"/>
  <c r="CB1156" i="14"/>
  <c r="CB1157" i="14"/>
  <c r="CB1158" i="14"/>
  <c r="CB1159" i="14"/>
  <c r="CB1160" i="14"/>
  <c r="CB1161" i="14"/>
  <c r="CB1162" i="14"/>
  <c r="CB1163" i="14"/>
  <c r="CB1164" i="14"/>
  <c r="CB1165" i="14"/>
  <c r="CB1166" i="14"/>
  <c r="CB1167" i="14"/>
  <c r="CB1168" i="14"/>
  <c r="CB1169" i="14"/>
  <c r="CB1170" i="14"/>
  <c r="CB1171" i="14"/>
  <c r="CB1172" i="14"/>
  <c r="CB1173" i="14"/>
  <c r="CB1174" i="14"/>
  <c r="CB1175" i="14"/>
  <c r="CB1176" i="14"/>
  <c r="CB1177" i="14"/>
  <c r="CB1178" i="14"/>
  <c r="CB1179" i="14"/>
  <c r="CB1180" i="14"/>
  <c r="CB1181" i="14"/>
  <c r="CB1182" i="14"/>
  <c r="CB1183" i="14"/>
  <c r="CB1184" i="14"/>
  <c r="CB1185" i="14"/>
  <c r="CB1186" i="14"/>
  <c r="CB1187" i="14"/>
  <c r="CB1188" i="14"/>
  <c r="CB1189" i="14"/>
  <c r="CB1190" i="14"/>
  <c r="CB1191" i="14"/>
  <c r="CB1192" i="14"/>
  <c r="CB1193" i="14"/>
  <c r="CB1194" i="14"/>
  <c r="CB1195" i="14"/>
  <c r="CB14" i="14"/>
  <c r="CA1434" i="14"/>
  <c r="CA1425" i="14"/>
  <c r="CA1197" i="14"/>
  <c r="CA1198" i="14"/>
  <c r="CA1199" i="14"/>
  <c r="CA1200" i="14"/>
  <c r="CA1201" i="14"/>
  <c r="CA1202" i="14"/>
  <c r="CA1203" i="14"/>
  <c r="CA1204" i="14"/>
  <c r="CA1205" i="14"/>
  <c r="CA1206" i="14"/>
  <c r="CA1207" i="14"/>
  <c r="CA1208" i="14"/>
  <c r="CA1209" i="14"/>
  <c r="CA1210" i="14"/>
  <c r="CA1211" i="14"/>
  <c r="CA1212" i="14"/>
  <c r="CA1213" i="14"/>
  <c r="CA1214" i="14"/>
  <c r="CA1215" i="14"/>
  <c r="CA1216" i="14"/>
  <c r="CA1217" i="14"/>
  <c r="CA1218" i="14"/>
  <c r="CA1219" i="14"/>
  <c r="CA1220" i="14"/>
  <c r="CA1221" i="14"/>
  <c r="CA1222" i="14"/>
  <c r="CA1223" i="14"/>
  <c r="CA1224" i="14"/>
  <c r="CA1225" i="14"/>
  <c r="CA1226" i="14"/>
  <c r="CA1227" i="14"/>
  <c r="CA1228" i="14"/>
  <c r="CA1229" i="14"/>
  <c r="CA1230" i="14"/>
  <c r="CA1231" i="14"/>
  <c r="CA1232" i="14"/>
  <c r="CA1233" i="14"/>
  <c r="CA1234" i="14"/>
  <c r="CA1235" i="14"/>
  <c r="CA1236" i="14"/>
  <c r="CA1237" i="14"/>
  <c r="CA1238" i="14"/>
  <c r="CA1239" i="14"/>
  <c r="CA1240" i="14"/>
  <c r="CA1241" i="14"/>
  <c r="CA1242" i="14"/>
  <c r="CA1243" i="14"/>
  <c r="CA1244" i="14"/>
  <c r="CA1245" i="14"/>
  <c r="CA1246" i="14"/>
  <c r="CA1247" i="14"/>
  <c r="CA1248" i="14"/>
  <c r="CA1249" i="14"/>
  <c r="CA1250" i="14"/>
  <c r="CA1251" i="14"/>
  <c r="CA1252" i="14"/>
  <c r="CA1253" i="14"/>
  <c r="CA1254" i="14"/>
  <c r="CA1255" i="14"/>
  <c r="CA1256" i="14"/>
  <c r="CA1257" i="14"/>
  <c r="CA1258" i="14"/>
  <c r="CA1259" i="14"/>
  <c r="CA1260" i="14"/>
  <c r="CA1261" i="14"/>
  <c r="CA1262" i="14"/>
  <c r="CA1263" i="14"/>
  <c r="CA1264" i="14"/>
  <c r="CA1265" i="14"/>
  <c r="CA1266" i="14"/>
  <c r="CA1267" i="14"/>
  <c r="CA1268" i="14"/>
  <c r="CA1269" i="14"/>
  <c r="CA1270" i="14"/>
  <c r="CA1271" i="14"/>
  <c r="CA1272" i="14"/>
  <c r="CA1273" i="14"/>
  <c r="CA1274" i="14"/>
  <c r="CA1275" i="14"/>
  <c r="CA1276" i="14"/>
  <c r="CA1277" i="14"/>
  <c r="CA1278" i="14"/>
  <c r="CA1279" i="14"/>
  <c r="CA1280" i="14"/>
  <c r="CA1281" i="14"/>
  <c r="CA1282" i="14"/>
  <c r="CA1283" i="14"/>
  <c r="CA1284" i="14"/>
  <c r="CA1285" i="14"/>
  <c r="CA1286" i="14"/>
  <c r="CA1287" i="14"/>
  <c r="CA1288" i="14"/>
  <c r="CA1289" i="14"/>
  <c r="CA1290" i="14"/>
  <c r="CA1291" i="14"/>
  <c r="CA1292" i="14"/>
  <c r="CA1293" i="14"/>
  <c r="CA1294" i="14"/>
  <c r="CA1295" i="14"/>
  <c r="CA1296" i="14"/>
  <c r="CA1297" i="14"/>
  <c r="CA1298" i="14"/>
  <c r="CA1299" i="14"/>
  <c r="CA1300" i="14"/>
  <c r="CA1301" i="14"/>
  <c r="CA1302" i="14"/>
  <c r="CA1303" i="14"/>
  <c r="CA1304" i="14"/>
  <c r="CA1305" i="14"/>
  <c r="CA1306" i="14"/>
  <c r="CA1307" i="14"/>
  <c r="CA1308" i="14"/>
  <c r="CA1309" i="14"/>
  <c r="CA1310" i="14"/>
  <c r="CA1311" i="14"/>
  <c r="CA1312" i="14"/>
  <c r="CA1313" i="14"/>
  <c r="CA1314" i="14"/>
  <c r="CA1315" i="14"/>
  <c r="CA1316" i="14"/>
  <c r="CA1317" i="14"/>
  <c r="CA1318" i="14"/>
  <c r="CA1319" i="14"/>
  <c r="CA1320" i="14"/>
  <c r="CA1321" i="14"/>
  <c r="CA1322" i="14"/>
  <c r="CA1323" i="14"/>
  <c r="CA1324" i="14"/>
  <c r="CA1325" i="14"/>
  <c r="CA1326" i="14"/>
  <c r="CA1327" i="14"/>
  <c r="CA1328" i="14"/>
  <c r="CA1329" i="14"/>
  <c r="CA1330" i="14"/>
  <c r="CA1331" i="14"/>
  <c r="CA1332" i="14"/>
  <c r="CA1333" i="14"/>
  <c r="CA1334" i="14"/>
  <c r="CA1335" i="14"/>
  <c r="CA1336" i="14"/>
  <c r="CA1337" i="14"/>
  <c r="CA1338" i="14"/>
  <c r="CA1339" i="14"/>
  <c r="CA1340" i="14"/>
  <c r="CA1341" i="14"/>
  <c r="CA1342" i="14"/>
  <c r="CA1343" i="14"/>
  <c r="CA1344" i="14"/>
  <c r="CA1345" i="14"/>
  <c r="CA1346" i="14"/>
  <c r="CA1347" i="14"/>
  <c r="CA1348" i="14"/>
  <c r="CA1349" i="14"/>
  <c r="CA1350" i="14"/>
  <c r="CA1351" i="14"/>
  <c r="CA1352" i="14"/>
  <c r="CA1353" i="14"/>
  <c r="CA1354" i="14"/>
  <c r="CA1355" i="14"/>
  <c r="CA1356" i="14"/>
  <c r="CA1357" i="14"/>
  <c r="CA1358" i="14"/>
  <c r="CA1359" i="14"/>
  <c r="CA1360" i="14"/>
  <c r="CA1361" i="14"/>
  <c r="CA1362" i="14"/>
  <c r="CA1363" i="14"/>
  <c r="CA1364" i="14"/>
  <c r="CA1365" i="14"/>
  <c r="CA1366" i="14"/>
  <c r="CA1367" i="14"/>
  <c r="CA1368" i="14"/>
  <c r="CA1369" i="14"/>
  <c r="CA1370" i="14"/>
  <c r="CA1371" i="14"/>
  <c r="CA1372" i="14"/>
  <c r="CA1373" i="14"/>
  <c r="CA1374" i="14"/>
  <c r="CA1375" i="14"/>
  <c r="CA1376" i="14"/>
  <c r="CA1377" i="14"/>
  <c r="CA1378" i="14"/>
  <c r="CA1379" i="14"/>
  <c r="CA1380" i="14"/>
  <c r="CA1381" i="14"/>
  <c r="CA1382" i="14"/>
  <c r="CA1383" i="14"/>
  <c r="CA1384" i="14"/>
  <c r="CA1385" i="14"/>
  <c r="CA1386" i="14"/>
  <c r="CA1387" i="14"/>
  <c r="CA1388" i="14"/>
  <c r="CA1389" i="14"/>
  <c r="CA1390" i="14"/>
  <c r="CA1391" i="14"/>
  <c r="CA1392" i="14"/>
  <c r="CA1393" i="14"/>
  <c r="CA1394" i="14"/>
  <c r="CA1395" i="14"/>
  <c r="CA1396" i="14"/>
  <c r="CA1397" i="14"/>
  <c r="CA1398" i="14"/>
  <c r="CA1399" i="14"/>
  <c r="CA1400" i="14"/>
  <c r="CA1401" i="14"/>
  <c r="CA1402" i="14"/>
  <c r="CA1403" i="14"/>
  <c r="CA1404" i="14"/>
  <c r="CA1405" i="14"/>
  <c r="CA1406" i="14"/>
  <c r="CA1407" i="14"/>
  <c r="CA1408" i="14"/>
  <c r="CA1409" i="14"/>
  <c r="CA1410" i="14"/>
  <c r="CA1411" i="14"/>
  <c r="CA1412" i="14"/>
  <c r="CA1413" i="14"/>
  <c r="CA1414" i="14"/>
  <c r="CA1415" i="14"/>
  <c r="CA1416" i="14"/>
  <c r="CA1417" i="14"/>
  <c r="CA1418" i="14"/>
  <c r="CA1419" i="14"/>
  <c r="CA1420" i="14"/>
  <c r="CA1421" i="14"/>
  <c r="CA1422" i="14"/>
  <c r="CA1423" i="14"/>
  <c r="CA1424" i="14"/>
  <c r="CA1426" i="14"/>
  <c r="CA1427" i="14"/>
  <c r="CA1428" i="14"/>
  <c r="CA1429" i="14"/>
  <c r="CA1430" i="14"/>
  <c r="CA1431" i="14"/>
  <c r="CA1432" i="14"/>
  <c r="CA1433" i="14"/>
  <c r="CA1196" i="14"/>
  <c r="CA1195" i="14"/>
  <c r="CA15" i="14"/>
  <c r="CA16" i="14"/>
  <c r="CA17" i="14"/>
  <c r="CA18" i="14"/>
  <c r="CA19" i="14"/>
  <c r="CA20" i="14"/>
  <c r="CA21" i="14"/>
  <c r="CA22" i="14"/>
  <c r="CA23" i="14"/>
  <c r="CA24" i="14"/>
  <c r="CA25" i="14"/>
  <c r="CA26" i="14"/>
  <c r="CA27" i="14"/>
  <c r="CA28" i="14"/>
  <c r="CA29" i="14"/>
  <c r="CA30" i="14"/>
  <c r="CA31" i="14"/>
  <c r="CA32" i="14"/>
  <c r="CA33" i="14"/>
  <c r="CA34" i="14"/>
  <c r="CA35" i="14"/>
  <c r="CA36" i="14"/>
  <c r="CA37" i="14"/>
  <c r="CA38" i="14"/>
  <c r="CA39" i="14"/>
  <c r="CA40" i="14"/>
  <c r="CA41" i="14"/>
  <c r="CA42" i="14"/>
  <c r="CA43" i="14"/>
  <c r="CA44" i="14"/>
  <c r="CA45" i="14"/>
  <c r="CA46" i="14"/>
  <c r="CA47" i="14"/>
  <c r="CA48" i="14"/>
  <c r="CA49" i="14"/>
  <c r="CA50" i="14"/>
  <c r="CA51" i="14"/>
  <c r="CA52" i="14"/>
  <c r="CA53" i="14"/>
  <c r="CA54" i="14"/>
  <c r="CA55" i="14"/>
  <c r="CA56" i="14"/>
  <c r="CA57" i="14"/>
  <c r="CA58" i="14"/>
  <c r="CA59" i="14"/>
  <c r="CA60" i="14"/>
  <c r="CA61" i="14"/>
  <c r="CA62" i="14"/>
  <c r="CA63" i="14"/>
  <c r="CA64" i="14"/>
  <c r="CA65" i="14"/>
  <c r="CA66" i="14"/>
  <c r="CA67" i="14"/>
  <c r="CA68" i="14"/>
  <c r="CA69" i="14"/>
  <c r="CA70" i="14"/>
  <c r="CA71" i="14"/>
  <c r="CA72" i="14"/>
  <c r="CA73" i="14"/>
  <c r="CA74" i="14"/>
  <c r="CA75" i="14"/>
  <c r="CA76" i="14"/>
  <c r="CA77" i="14"/>
  <c r="CA78" i="14"/>
  <c r="CA79" i="14"/>
  <c r="CA80" i="14"/>
  <c r="CA81" i="14"/>
  <c r="CA82" i="14"/>
  <c r="CA83" i="14"/>
  <c r="CA84" i="14"/>
  <c r="CA85" i="14"/>
  <c r="CA86" i="14"/>
  <c r="CA87" i="14"/>
  <c r="CA88" i="14"/>
  <c r="CA89" i="14"/>
  <c r="CA90" i="14"/>
  <c r="CA91" i="14"/>
  <c r="CA92" i="14"/>
  <c r="CA93" i="14"/>
  <c r="CA94" i="14"/>
  <c r="CA95" i="14"/>
  <c r="CA96" i="14"/>
  <c r="CA97" i="14"/>
  <c r="CA98" i="14"/>
  <c r="CA99" i="14"/>
  <c r="CA100" i="14"/>
  <c r="CA101" i="14"/>
  <c r="CA102" i="14"/>
  <c r="CA103" i="14"/>
  <c r="CA104" i="14"/>
  <c r="CA105" i="14"/>
  <c r="CA106" i="14"/>
  <c r="CA107" i="14"/>
  <c r="CA108" i="14"/>
  <c r="CA109" i="14"/>
  <c r="CA110" i="14"/>
  <c r="CA111" i="14"/>
  <c r="CA112" i="14"/>
  <c r="CA113" i="14"/>
  <c r="CA114" i="14"/>
  <c r="CA115" i="14"/>
  <c r="CA116" i="14"/>
  <c r="CA117" i="14"/>
  <c r="CA118" i="14"/>
  <c r="CA119" i="14"/>
  <c r="CA120" i="14"/>
  <c r="CA121" i="14"/>
  <c r="CA122" i="14"/>
  <c r="CA123" i="14"/>
  <c r="CA124" i="14"/>
  <c r="CA125" i="14"/>
  <c r="CA126" i="14"/>
  <c r="CA127" i="14"/>
  <c r="CA128" i="14"/>
  <c r="CA129" i="14"/>
  <c r="CA130" i="14"/>
  <c r="CA131" i="14"/>
  <c r="CA132" i="14"/>
  <c r="CA133" i="14"/>
  <c r="CA134" i="14"/>
  <c r="CA135" i="14"/>
  <c r="CA136" i="14"/>
  <c r="CA137" i="14"/>
  <c r="CA138" i="14"/>
  <c r="CA139" i="14"/>
  <c r="CA140" i="14"/>
  <c r="CA141" i="14"/>
  <c r="CA142" i="14"/>
  <c r="CA143" i="14"/>
  <c r="CA144" i="14"/>
  <c r="CA145" i="14"/>
  <c r="CA146" i="14"/>
  <c r="CA147" i="14"/>
  <c r="CA148" i="14"/>
  <c r="CA149" i="14"/>
  <c r="CA150" i="14"/>
  <c r="CA151" i="14"/>
  <c r="CA152" i="14"/>
  <c r="CA153" i="14"/>
  <c r="CA154" i="14"/>
  <c r="CA155" i="14"/>
  <c r="CA156" i="14"/>
  <c r="CA157" i="14"/>
  <c r="CA158" i="14"/>
  <c r="CA159" i="14"/>
  <c r="CA160" i="14"/>
  <c r="CA161" i="14"/>
  <c r="CA162" i="14"/>
  <c r="CA163" i="14"/>
  <c r="CA164" i="14"/>
  <c r="CA165" i="14"/>
  <c r="CA166" i="14"/>
  <c r="CA167" i="14"/>
  <c r="CA168" i="14"/>
  <c r="CA169" i="14"/>
  <c r="CA170" i="14"/>
  <c r="CA171" i="14"/>
  <c r="CA172" i="14"/>
  <c r="CA173" i="14"/>
  <c r="CA174" i="14"/>
  <c r="CA175" i="14"/>
  <c r="CA176" i="14"/>
  <c r="CA177" i="14"/>
  <c r="CA178" i="14"/>
  <c r="CA179" i="14"/>
  <c r="CA180" i="14"/>
  <c r="CA181" i="14"/>
  <c r="CA182" i="14"/>
  <c r="CA183" i="14"/>
  <c r="CA184" i="14"/>
  <c r="CA185" i="14"/>
  <c r="CA186" i="14"/>
  <c r="CA187" i="14"/>
  <c r="CA188" i="14"/>
  <c r="CA189" i="14"/>
  <c r="CA190" i="14"/>
  <c r="CA191" i="14"/>
  <c r="CA192" i="14"/>
  <c r="CA193" i="14"/>
  <c r="CA194" i="14"/>
  <c r="CA195" i="14"/>
  <c r="CA196" i="14"/>
  <c r="CA197" i="14"/>
  <c r="CA198" i="14"/>
  <c r="CA199" i="14"/>
  <c r="CA200" i="14"/>
  <c r="CA201" i="14"/>
  <c r="CA202" i="14"/>
  <c r="CA203" i="14"/>
  <c r="CA204" i="14"/>
  <c r="CA205" i="14"/>
  <c r="CA206" i="14"/>
  <c r="CA207" i="14"/>
  <c r="CA208" i="14"/>
  <c r="CA209" i="14"/>
  <c r="CA210" i="14"/>
  <c r="CA211" i="14"/>
  <c r="CA212" i="14"/>
  <c r="CA213" i="14"/>
  <c r="CA214" i="14"/>
  <c r="CA215" i="14"/>
  <c r="CA216" i="14"/>
  <c r="CA217" i="14"/>
  <c r="CA218" i="14"/>
  <c r="CA219" i="14"/>
  <c r="CA220" i="14"/>
  <c r="CA221" i="14"/>
  <c r="CA222" i="14"/>
  <c r="CA223" i="14"/>
  <c r="CA224" i="14"/>
  <c r="CA225" i="14"/>
  <c r="CA226" i="14"/>
  <c r="CA227" i="14"/>
  <c r="CA228" i="14"/>
  <c r="CA229" i="14"/>
  <c r="CA230" i="14"/>
  <c r="CA231" i="14"/>
  <c r="CA232" i="14"/>
  <c r="CA233" i="14"/>
  <c r="CA234" i="14"/>
  <c r="CA235" i="14"/>
  <c r="CA236" i="14"/>
  <c r="CA237" i="14"/>
  <c r="CA238" i="14"/>
  <c r="CA239" i="14"/>
  <c r="CA240" i="14"/>
  <c r="CA241" i="14"/>
  <c r="CA242" i="14"/>
  <c r="CA243" i="14"/>
  <c r="CA244" i="14"/>
  <c r="CA245" i="14"/>
  <c r="CA246" i="14"/>
  <c r="CA247" i="14"/>
  <c r="CA248" i="14"/>
  <c r="CA249" i="14"/>
  <c r="CA250" i="14"/>
  <c r="CA251" i="14"/>
  <c r="CA252" i="14"/>
  <c r="CA253" i="14"/>
  <c r="CA254" i="14"/>
  <c r="CA255" i="14"/>
  <c r="CA256" i="14"/>
  <c r="CA257" i="14"/>
  <c r="CA258" i="14"/>
  <c r="CA259" i="14"/>
  <c r="CA260" i="14"/>
  <c r="CA261" i="14"/>
  <c r="CA262" i="14"/>
  <c r="CA263" i="14"/>
  <c r="CA264" i="14"/>
  <c r="CA265" i="14"/>
  <c r="CA266" i="14"/>
  <c r="CA267" i="14"/>
  <c r="CA268" i="14"/>
  <c r="CA269" i="14"/>
  <c r="CA270" i="14"/>
  <c r="CA271" i="14"/>
  <c r="CA272" i="14"/>
  <c r="CA273" i="14"/>
  <c r="CA274" i="14"/>
  <c r="CA275" i="14"/>
  <c r="CA276" i="14"/>
  <c r="CA277" i="14"/>
  <c r="CA278" i="14"/>
  <c r="CA279" i="14"/>
  <c r="CA280" i="14"/>
  <c r="CA281" i="14"/>
  <c r="CA282" i="14"/>
  <c r="CA283" i="14"/>
  <c r="CA284" i="14"/>
  <c r="CA285" i="14"/>
  <c r="CA286" i="14"/>
  <c r="CA287" i="14"/>
  <c r="CA288" i="14"/>
  <c r="CA289" i="14"/>
  <c r="CA290" i="14"/>
  <c r="CA291" i="14"/>
  <c r="CA292" i="14"/>
  <c r="CA293" i="14"/>
  <c r="CA294" i="14"/>
  <c r="CA295" i="14"/>
  <c r="CA296" i="14"/>
  <c r="CA297" i="14"/>
  <c r="CA298" i="14"/>
  <c r="CA299" i="14"/>
  <c r="CA300" i="14"/>
  <c r="CA301" i="14"/>
  <c r="CA302" i="14"/>
  <c r="CA303" i="14"/>
  <c r="CA304" i="14"/>
  <c r="CA305" i="14"/>
  <c r="CA306" i="14"/>
  <c r="CA307" i="14"/>
  <c r="CA308" i="14"/>
  <c r="CA309" i="14"/>
  <c r="CA310" i="14"/>
  <c r="CA311" i="14"/>
  <c r="CA312" i="14"/>
  <c r="CA313" i="14"/>
  <c r="CA314" i="14"/>
  <c r="CA315" i="14"/>
  <c r="CA316" i="14"/>
  <c r="CA317" i="14"/>
  <c r="CA318" i="14"/>
  <c r="CA319" i="14"/>
  <c r="CA320" i="14"/>
  <c r="CA321" i="14"/>
  <c r="CA322" i="14"/>
  <c r="CA323" i="14"/>
  <c r="CA324" i="14"/>
  <c r="CA325" i="14"/>
  <c r="CA326" i="14"/>
  <c r="CA327" i="14"/>
  <c r="CA328" i="14"/>
  <c r="CA329" i="14"/>
  <c r="CA330" i="14"/>
  <c r="CA331" i="14"/>
  <c r="CA332" i="14"/>
  <c r="CA333" i="14"/>
  <c r="CA334" i="14"/>
  <c r="CA335" i="14"/>
  <c r="CA336" i="14"/>
  <c r="CA337" i="14"/>
  <c r="CA338" i="14"/>
  <c r="CA339" i="14"/>
  <c r="CA340" i="14"/>
  <c r="CA341" i="14"/>
  <c r="CA342" i="14"/>
  <c r="CA343" i="14"/>
  <c r="CA344" i="14"/>
  <c r="CA345" i="14"/>
  <c r="CA346" i="14"/>
  <c r="CA347" i="14"/>
  <c r="CA348" i="14"/>
  <c r="CA349" i="14"/>
  <c r="CA350" i="14"/>
  <c r="CA351" i="14"/>
  <c r="CA352" i="14"/>
  <c r="CA353" i="14"/>
  <c r="CA354" i="14"/>
  <c r="CA355" i="14"/>
  <c r="CA356" i="14"/>
  <c r="CA357" i="14"/>
  <c r="CA358" i="14"/>
  <c r="CA359" i="14"/>
  <c r="CA360" i="14"/>
  <c r="CA361" i="14"/>
  <c r="CA362" i="14"/>
  <c r="CA363" i="14"/>
  <c r="CA364" i="14"/>
  <c r="CA365" i="14"/>
  <c r="CA366" i="14"/>
  <c r="CA367" i="14"/>
  <c r="CA368" i="14"/>
  <c r="CA369" i="14"/>
  <c r="CA370" i="14"/>
  <c r="CA371" i="14"/>
  <c r="CA372" i="14"/>
  <c r="CA373" i="14"/>
  <c r="CA374" i="14"/>
  <c r="CA375" i="14"/>
  <c r="CA376" i="14"/>
  <c r="CA377" i="14"/>
  <c r="CA378" i="14"/>
  <c r="CA379" i="14"/>
  <c r="CA380" i="14"/>
  <c r="CA381" i="14"/>
  <c r="CA382" i="14"/>
  <c r="CA383" i="14"/>
  <c r="CA384" i="14"/>
  <c r="CA385" i="14"/>
  <c r="CA386" i="14"/>
  <c r="CA387" i="14"/>
  <c r="CA388" i="14"/>
  <c r="CA389" i="14"/>
  <c r="CA390" i="14"/>
  <c r="CA391" i="14"/>
  <c r="CA392" i="14"/>
  <c r="CA393" i="14"/>
  <c r="CA394" i="14"/>
  <c r="CA395" i="14"/>
  <c r="CA396" i="14"/>
  <c r="CA397" i="14"/>
  <c r="CA398" i="14"/>
  <c r="CA399" i="14"/>
  <c r="CA400" i="14"/>
  <c r="CA401" i="14"/>
  <c r="CA402" i="14"/>
  <c r="CA403" i="14"/>
  <c r="CA404" i="14"/>
  <c r="CA405" i="14"/>
  <c r="CA406" i="14"/>
  <c r="CA407" i="14"/>
  <c r="CA408" i="14"/>
  <c r="CA409" i="14"/>
  <c r="CA410" i="14"/>
  <c r="CA411" i="14"/>
  <c r="CA412" i="14"/>
  <c r="CA413" i="14"/>
  <c r="CA414" i="14"/>
  <c r="CA415" i="14"/>
  <c r="CA416" i="14"/>
  <c r="CA417" i="14"/>
  <c r="CA418" i="14"/>
  <c r="CA419" i="14"/>
  <c r="CA420" i="14"/>
  <c r="CA421" i="14"/>
  <c r="CA422" i="14"/>
  <c r="CA423" i="14"/>
  <c r="CA424" i="14"/>
  <c r="CA425" i="14"/>
  <c r="CA426" i="14"/>
  <c r="CA427" i="14"/>
  <c r="CA428" i="14"/>
  <c r="CA429" i="14"/>
  <c r="CA430" i="14"/>
  <c r="CA431" i="14"/>
  <c r="CA432" i="14"/>
  <c r="CA433" i="14"/>
  <c r="CA434" i="14"/>
  <c r="CA435" i="14"/>
  <c r="CA436" i="14"/>
  <c r="CA437" i="14"/>
  <c r="CA438" i="14"/>
  <c r="CA439" i="14"/>
  <c r="CA440" i="14"/>
  <c r="CA441" i="14"/>
  <c r="CA442" i="14"/>
  <c r="CA443" i="14"/>
  <c r="CA444" i="14"/>
  <c r="CA445" i="14"/>
  <c r="CA446" i="14"/>
  <c r="CA447" i="14"/>
  <c r="CA448" i="14"/>
  <c r="CA449" i="14"/>
  <c r="CA450" i="14"/>
  <c r="CA451" i="14"/>
  <c r="CA452" i="14"/>
  <c r="CA453" i="14"/>
  <c r="CA454" i="14"/>
  <c r="CA455" i="14"/>
  <c r="CA456" i="14"/>
  <c r="CA457" i="14"/>
  <c r="CA458" i="14"/>
  <c r="CA459" i="14"/>
  <c r="CA460" i="14"/>
  <c r="CA461" i="14"/>
  <c r="CA462" i="14"/>
  <c r="CA463" i="14"/>
  <c r="CA464" i="14"/>
  <c r="CA465" i="14"/>
  <c r="CA466" i="14"/>
  <c r="CA467" i="14"/>
  <c r="CA468" i="14"/>
  <c r="CA469" i="14"/>
  <c r="CA470" i="14"/>
  <c r="CA471" i="14"/>
  <c r="CA472" i="14"/>
  <c r="CA473" i="14"/>
  <c r="CA474" i="14"/>
  <c r="CA475" i="14"/>
  <c r="CA476" i="14"/>
  <c r="CA477" i="14"/>
  <c r="CA478" i="14"/>
  <c r="CA479" i="14"/>
  <c r="CA480" i="14"/>
  <c r="CA481" i="14"/>
  <c r="CA482" i="14"/>
  <c r="CA483" i="14"/>
  <c r="CA484" i="14"/>
  <c r="CA485" i="14"/>
  <c r="CA486" i="14"/>
  <c r="CA487" i="14"/>
  <c r="CA488" i="14"/>
  <c r="CA489" i="14"/>
  <c r="CA490" i="14"/>
  <c r="CA491" i="14"/>
  <c r="CA492" i="14"/>
  <c r="CA493" i="14"/>
  <c r="CA494" i="14"/>
  <c r="CA495" i="14"/>
  <c r="CA496" i="14"/>
  <c r="CA497" i="14"/>
  <c r="CA498" i="14"/>
  <c r="CA499" i="14"/>
  <c r="CA500" i="14"/>
  <c r="CA501" i="14"/>
  <c r="CA502" i="14"/>
  <c r="CA503" i="14"/>
  <c r="CA504" i="14"/>
  <c r="CA505" i="14"/>
  <c r="CA506" i="14"/>
  <c r="CA507" i="14"/>
  <c r="CA508" i="14"/>
  <c r="CA509" i="14"/>
  <c r="CA510" i="14"/>
  <c r="CA511" i="14"/>
  <c r="CA512" i="14"/>
  <c r="CA513" i="14"/>
  <c r="CA514" i="14"/>
  <c r="CA515" i="14"/>
  <c r="CA516" i="14"/>
  <c r="CA517" i="14"/>
  <c r="CA518" i="14"/>
  <c r="CA519" i="14"/>
  <c r="CA520" i="14"/>
  <c r="CA521" i="14"/>
  <c r="CA522" i="14"/>
  <c r="CA523" i="14"/>
  <c r="CA524" i="14"/>
  <c r="CA525" i="14"/>
  <c r="CA526" i="14"/>
  <c r="CA527" i="14"/>
  <c r="CA528" i="14"/>
  <c r="CA529" i="14"/>
  <c r="CA530" i="14"/>
  <c r="CA531" i="14"/>
  <c r="CA532" i="14"/>
  <c r="CA533" i="14"/>
  <c r="CA534" i="14"/>
  <c r="CA535" i="14"/>
  <c r="CA536" i="14"/>
  <c r="CA537" i="14"/>
  <c r="CA538" i="14"/>
  <c r="CA539" i="14"/>
  <c r="CA540" i="14"/>
  <c r="CA541" i="14"/>
  <c r="CA542" i="14"/>
  <c r="CA543" i="14"/>
  <c r="CA544" i="14"/>
  <c r="CA545" i="14"/>
  <c r="CA546" i="14"/>
  <c r="CA547" i="14"/>
  <c r="CA548" i="14"/>
  <c r="CA549" i="14"/>
  <c r="CA550" i="14"/>
  <c r="CA551" i="14"/>
  <c r="CA552" i="14"/>
  <c r="CA553" i="14"/>
  <c r="CA554" i="14"/>
  <c r="CA555" i="14"/>
  <c r="CA556" i="14"/>
  <c r="CA557" i="14"/>
  <c r="CA558" i="14"/>
  <c r="CA559" i="14"/>
  <c r="CA560" i="14"/>
  <c r="CA561" i="14"/>
  <c r="CA562" i="14"/>
  <c r="CA563" i="14"/>
  <c r="CA564" i="14"/>
  <c r="CA565" i="14"/>
  <c r="CA566" i="14"/>
  <c r="CA567" i="14"/>
  <c r="CA568" i="14"/>
  <c r="CA569" i="14"/>
  <c r="CA570" i="14"/>
  <c r="CA571" i="14"/>
  <c r="CA572" i="14"/>
  <c r="CA573" i="14"/>
  <c r="CA574" i="14"/>
  <c r="CA575" i="14"/>
  <c r="CA576" i="14"/>
  <c r="CA577" i="14"/>
  <c r="CA578" i="14"/>
  <c r="CA579" i="14"/>
  <c r="CA580" i="14"/>
  <c r="CA581" i="14"/>
  <c r="CA582" i="14"/>
  <c r="CA583" i="14"/>
  <c r="CA584" i="14"/>
  <c r="CA585" i="14"/>
  <c r="CA586" i="14"/>
  <c r="CA587" i="14"/>
  <c r="CA588" i="14"/>
  <c r="CA589" i="14"/>
  <c r="CA590" i="14"/>
  <c r="CA591" i="14"/>
  <c r="CA592" i="14"/>
  <c r="CA593" i="14"/>
  <c r="CA594" i="14"/>
  <c r="CA595" i="14"/>
  <c r="CA596" i="14"/>
  <c r="CA597" i="14"/>
  <c r="CA598" i="14"/>
  <c r="CA599" i="14"/>
  <c r="CA600" i="14"/>
  <c r="CA601" i="14"/>
  <c r="CA602" i="14"/>
  <c r="CA603" i="14"/>
  <c r="CA604" i="14"/>
  <c r="CA605" i="14"/>
  <c r="CA606" i="14"/>
  <c r="CA607" i="14"/>
  <c r="CA608" i="14"/>
  <c r="CA609" i="14"/>
  <c r="CA610" i="14"/>
  <c r="CA611" i="14"/>
  <c r="CA612" i="14"/>
  <c r="CA613" i="14"/>
  <c r="CA614" i="14"/>
  <c r="CA615" i="14"/>
  <c r="CA616" i="14"/>
  <c r="CA617" i="14"/>
  <c r="CA618" i="14"/>
  <c r="CA619" i="14"/>
  <c r="CA620" i="14"/>
  <c r="CA621" i="14"/>
  <c r="CA622" i="14"/>
  <c r="CA623" i="14"/>
  <c r="CA624" i="14"/>
  <c r="CA625" i="14"/>
  <c r="CA626" i="14"/>
  <c r="CA627" i="14"/>
  <c r="CA628" i="14"/>
  <c r="CA629" i="14"/>
  <c r="CA630" i="14"/>
  <c r="CA631" i="14"/>
  <c r="CA632" i="14"/>
  <c r="CA633" i="14"/>
  <c r="CA634" i="14"/>
  <c r="CA635" i="14"/>
  <c r="CA636" i="14"/>
  <c r="CA637" i="14"/>
  <c r="CA638" i="14"/>
  <c r="CA639" i="14"/>
  <c r="CA640" i="14"/>
  <c r="CA641" i="14"/>
  <c r="CA642" i="14"/>
  <c r="CA643" i="14"/>
  <c r="CA644" i="14"/>
  <c r="CA645" i="14"/>
  <c r="CA646" i="14"/>
  <c r="CA647" i="14"/>
  <c r="CA648" i="14"/>
  <c r="CA649" i="14"/>
  <c r="CA650" i="14"/>
  <c r="CA651" i="14"/>
  <c r="CA652" i="14"/>
  <c r="CA653" i="14"/>
  <c r="CA654" i="14"/>
  <c r="CA655" i="14"/>
  <c r="CA656" i="14"/>
  <c r="CA657" i="14"/>
  <c r="CA658" i="14"/>
  <c r="CA659" i="14"/>
  <c r="CA660" i="14"/>
  <c r="CA661" i="14"/>
  <c r="CA662" i="14"/>
  <c r="CA663" i="14"/>
  <c r="CA664" i="14"/>
  <c r="CA665" i="14"/>
  <c r="CA666" i="14"/>
  <c r="CA667" i="14"/>
  <c r="CA668" i="14"/>
  <c r="CA669" i="14"/>
  <c r="CA670" i="14"/>
  <c r="CA671" i="14"/>
  <c r="CA672" i="14"/>
  <c r="CA673" i="14"/>
  <c r="CA674" i="14"/>
  <c r="CA675" i="14"/>
  <c r="CA676" i="14"/>
  <c r="CA677" i="14"/>
  <c r="CA678" i="14"/>
  <c r="CA679" i="14"/>
  <c r="CA680" i="14"/>
  <c r="CA681" i="14"/>
  <c r="CA682" i="14"/>
  <c r="CA683" i="14"/>
  <c r="CA684" i="14"/>
  <c r="CA685" i="14"/>
  <c r="CA686" i="14"/>
  <c r="CA687" i="14"/>
  <c r="CA688" i="14"/>
  <c r="CA689" i="14"/>
  <c r="CA690" i="14"/>
  <c r="CA691" i="14"/>
  <c r="CA692" i="14"/>
  <c r="CA693" i="14"/>
  <c r="CA694" i="14"/>
  <c r="CA695" i="14"/>
  <c r="CA696" i="14"/>
  <c r="CA697" i="14"/>
  <c r="CA698" i="14"/>
  <c r="CA699" i="14"/>
  <c r="CA700" i="14"/>
  <c r="CA701" i="14"/>
  <c r="CA702" i="14"/>
  <c r="CA703" i="14"/>
  <c r="CA704" i="14"/>
  <c r="CA705" i="14"/>
  <c r="CA706" i="14"/>
  <c r="CA707" i="14"/>
  <c r="CA708" i="14"/>
  <c r="CA709" i="14"/>
  <c r="CA710" i="14"/>
  <c r="CA711" i="14"/>
  <c r="CA712" i="14"/>
  <c r="CA713" i="14"/>
  <c r="CA714" i="14"/>
  <c r="CA715" i="14"/>
  <c r="CA716" i="14"/>
  <c r="CA717" i="14"/>
  <c r="CA718" i="14"/>
  <c r="CA719" i="14"/>
  <c r="CA720" i="14"/>
  <c r="CA721" i="14"/>
  <c r="CA722" i="14"/>
  <c r="CA723" i="14"/>
  <c r="CA724" i="14"/>
  <c r="CA725" i="14"/>
  <c r="CA726" i="14"/>
  <c r="CA727" i="14"/>
  <c r="CA728" i="14"/>
  <c r="CA729" i="14"/>
  <c r="CA730" i="14"/>
  <c r="CA731" i="14"/>
  <c r="CA732" i="14"/>
  <c r="CA733" i="14"/>
  <c r="CA734" i="14"/>
  <c r="CA735" i="14"/>
  <c r="CA736" i="14"/>
  <c r="CA737" i="14"/>
  <c r="CA738" i="14"/>
  <c r="CA739" i="14"/>
  <c r="CA740" i="14"/>
  <c r="CA741" i="14"/>
  <c r="CA742" i="14"/>
  <c r="CA743" i="14"/>
  <c r="CA744" i="14"/>
  <c r="CA745" i="14"/>
  <c r="CA746" i="14"/>
  <c r="CA747" i="14"/>
  <c r="CA748" i="14"/>
  <c r="CA749" i="14"/>
  <c r="CA750" i="14"/>
  <c r="CA751" i="14"/>
  <c r="CA752" i="14"/>
  <c r="CA753" i="14"/>
  <c r="CA754" i="14"/>
  <c r="CA755" i="14"/>
  <c r="CA756" i="14"/>
  <c r="CA757" i="14"/>
  <c r="CA758" i="14"/>
  <c r="CA759" i="14"/>
  <c r="CA760" i="14"/>
  <c r="CA761" i="14"/>
  <c r="CA762" i="14"/>
  <c r="CA763" i="14"/>
  <c r="CA764" i="14"/>
  <c r="CA765" i="14"/>
  <c r="CA766" i="14"/>
  <c r="CA767" i="14"/>
  <c r="CA768" i="14"/>
  <c r="CA769" i="14"/>
  <c r="CA770" i="14"/>
  <c r="CA771" i="14"/>
  <c r="CA772" i="14"/>
  <c r="CA773" i="14"/>
  <c r="CA774" i="14"/>
  <c r="CA775" i="14"/>
  <c r="CA776" i="14"/>
  <c r="CA777" i="14"/>
  <c r="CA778" i="14"/>
  <c r="CA779" i="14"/>
  <c r="CA780" i="14"/>
  <c r="CA781" i="14"/>
  <c r="CA782" i="14"/>
  <c r="CA783" i="14"/>
  <c r="CA784" i="14"/>
  <c r="CA785" i="14"/>
  <c r="CA786" i="14"/>
  <c r="CA787" i="14"/>
  <c r="CA788" i="14"/>
  <c r="CA789" i="14"/>
  <c r="CA790" i="14"/>
  <c r="CA791" i="14"/>
  <c r="CA792" i="14"/>
  <c r="CA793" i="14"/>
  <c r="CA794" i="14"/>
  <c r="CA795" i="14"/>
  <c r="CA796" i="14"/>
  <c r="CA797" i="14"/>
  <c r="CA798" i="14"/>
  <c r="CA799" i="14"/>
  <c r="CA800" i="14"/>
  <c r="CA801" i="14"/>
  <c r="CA802" i="14"/>
  <c r="CA803" i="14"/>
  <c r="CA804" i="14"/>
  <c r="CA805" i="14"/>
  <c r="CA806" i="14"/>
  <c r="CA807" i="14"/>
  <c r="CA808" i="14"/>
  <c r="CA809" i="14"/>
  <c r="CA810" i="14"/>
  <c r="CA811" i="14"/>
  <c r="CA812" i="14"/>
  <c r="CA813" i="14"/>
  <c r="CA814" i="14"/>
  <c r="CA815" i="14"/>
  <c r="CA816" i="14"/>
  <c r="CA817" i="14"/>
  <c r="CA818" i="14"/>
  <c r="CA819" i="14"/>
  <c r="CA820" i="14"/>
  <c r="CA821" i="14"/>
  <c r="CA822" i="14"/>
  <c r="CA823" i="14"/>
  <c r="CA824" i="14"/>
  <c r="CA825" i="14"/>
  <c r="CA826" i="14"/>
  <c r="CA827" i="14"/>
  <c r="CA828" i="14"/>
  <c r="CA829" i="14"/>
  <c r="CA830" i="14"/>
  <c r="CA831" i="14"/>
  <c r="CA832" i="14"/>
  <c r="CA833" i="14"/>
  <c r="CA834" i="14"/>
  <c r="CA835" i="14"/>
  <c r="CA836" i="14"/>
  <c r="CA837" i="14"/>
  <c r="CA838" i="14"/>
  <c r="CA839" i="14"/>
  <c r="CA840" i="14"/>
  <c r="CA841" i="14"/>
  <c r="CA842" i="14"/>
  <c r="CA843" i="14"/>
  <c r="CA844" i="14"/>
  <c r="CA845" i="14"/>
  <c r="CA846" i="14"/>
  <c r="CA847" i="14"/>
  <c r="CA848" i="14"/>
  <c r="CA849" i="14"/>
  <c r="CA850" i="14"/>
  <c r="CA851" i="14"/>
  <c r="CA852" i="14"/>
  <c r="CA853" i="14"/>
  <c r="CA854" i="14"/>
  <c r="CA855" i="14"/>
  <c r="CA856" i="14"/>
  <c r="CA857" i="14"/>
  <c r="CA858" i="14"/>
  <c r="CA859" i="14"/>
  <c r="CA860" i="14"/>
  <c r="CA861" i="14"/>
  <c r="CA862" i="14"/>
  <c r="CA863" i="14"/>
  <c r="CA864" i="14"/>
  <c r="CA865" i="14"/>
  <c r="CA866" i="14"/>
  <c r="CA867" i="14"/>
  <c r="CA868" i="14"/>
  <c r="CA869" i="14"/>
  <c r="CA870" i="14"/>
  <c r="CA871" i="14"/>
  <c r="CA872" i="14"/>
  <c r="CA873" i="14"/>
  <c r="CA874" i="14"/>
  <c r="CA875" i="14"/>
  <c r="CA876" i="14"/>
  <c r="CA877" i="14"/>
  <c r="CA878" i="14"/>
  <c r="CA879" i="14"/>
  <c r="CA880" i="14"/>
  <c r="CA881" i="14"/>
  <c r="CA882" i="14"/>
  <c r="CA883" i="14"/>
  <c r="CA884" i="14"/>
  <c r="CA885" i="14"/>
  <c r="CA886" i="14"/>
  <c r="CA887" i="14"/>
  <c r="CA888" i="14"/>
  <c r="CA889" i="14"/>
  <c r="CA890" i="14"/>
  <c r="CA891" i="14"/>
  <c r="CA892" i="14"/>
  <c r="CA893" i="14"/>
  <c r="CA894" i="14"/>
  <c r="CA895" i="14"/>
  <c r="CA896" i="14"/>
  <c r="CA897" i="14"/>
  <c r="CA898" i="14"/>
  <c r="CA899" i="14"/>
  <c r="CA900" i="14"/>
  <c r="CA901" i="14"/>
  <c r="CA902" i="14"/>
  <c r="CA903" i="14"/>
  <c r="CA904" i="14"/>
  <c r="CA905" i="14"/>
  <c r="CA906" i="14"/>
  <c r="CA907" i="14"/>
  <c r="CA908" i="14"/>
  <c r="CA909" i="14"/>
  <c r="CA910" i="14"/>
  <c r="CA911" i="14"/>
  <c r="CA912" i="14"/>
  <c r="CA913" i="14"/>
  <c r="CA914" i="14"/>
  <c r="CA915" i="14"/>
  <c r="CA916" i="14"/>
  <c r="CA917" i="14"/>
  <c r="CA918" i="14"/>
  <c r="CA919" i="14"/>
  <c r="CA920" i="14"/>
  <c r="CA921" i="14"/>
  <c r="CA922" i="14"/>
  <c r="CA923" i="14"/>
  <c r="CA924" i="14"/>
  <c r="CA925" i="14"/>
  <c r="CA926" i="14"/>
  <c r="CA927" i="14"/>
  <c r="CA928" i="14"/>
  <c r="CA929" i="14"/>
  <c r="CA930" i="14"/>
  <c r="CA931" i="14"/>
  <c r="CA932" i="14"/>
  <c r="CA933" i="14"/>
  <c r="CA934" i="14"/>
  <c r="CA935" i="14"/>
  <c r="CA936" i="14"/>
  <c r="CA937" i="14"/>
  <c r="CA938" i="14"/>
  <c r="CA939" i="14"/>
  <c r="CA940" i="14"/>
  <c r="CA941" i="14"/>
  <c r="CA942" i="14"/>
  <c r="CA943" i="14"/>
  <c r="CA944" i="14"/>
  <c r="CA945" i="14"/>
  <c r="CA946" i="14"/>
  <c r="CA947" i="14"/>
  <c r="CA948" i="14"/>
  <c r="CA949" i="14"/>
  <c r="CA950" i="14"/>
  <c r="CA951" i="14"/>
  <c r="CA952" i="14"/>
  <c r="CA953" i="14"/>
  <c r="CA954" i="14"/>
  <c r="CA955" i="14"/>
  <c r="CA956" i="14"/>
  <c r="CA957" i="14"/>
  <c r="CA958" i="14"/>
  <c r="CA959" i="14"/>
  <c r="CA960" i="14"/>
  <c r="CA961" i="14"/>
  <c r="CA962" i="14"/>
  <c r="CA963" i="14"/>
  <c r="CA964" i="14"/>
  <c r="CA965" i="14"/>
  <c r="CA966" i="14"/>
  <c r="CA967" i="14"/>
  <c r="CA968" i="14"/>
  <c r="CA969" i="14"/>
  <c r="CA970" i="14"/>
  <c r="CA971" i="14"/>
  <c r="CA972" i="14"/>
  <c r="CA973" i="14"/>
  <c r="CA974" i="14"/>
  <c r="CA975" i="14"/>
  <c r="CA976" i="14"/>
  <c r="CA977" i="14"/>
  <c r="CA978" i="14"/>
  <c r="CA979" i="14"/>
  <c r="CA980" i="14"/>
  <c r="CA981" i="14"/>
  <c r="CA982" i="14"/>
  <c r="CA983" i="14"/>
  <c r="CA984" i="14"/>
  <c r="CA985" i="14"/>
  <c r="CA986" i="14"/>
  <c r="CA987" i="14"/>
  <c r="CA988" i="14"/>
  <c r="CA989" i="14"/>
  <c r="CA990" i="14"/>
  <c r="CA991" i="14"/>
  <c r="CA992" i="14"/>
  <c r="CA993" i="14"/>
  <c r="CA994" i="14"/>
  <c r="CA995" i="14"/>
  <c r="CA996" i="14"/>
  <c r="CA997" i="14"/>
  <c r="CA998" i="14"/>
  <c r="CA999" i="14"/>
  <c r="CA1000" i="14"/>
  <c r="CA1001" i="14"/>
  <c r="CA1002" i="14"/>
  <c r="CA1003" i="14"/>
  <c r="CA1004" i="14"/>
  <c r="CA1005" i="14"/>
  <c r="CA1006" i="14"/>
  <c r="CA1007" i="14"/>
  <c r="CA1008" i="14"/>
  <c r="CA1009" i="14"/>
  <c r="CA1010" i="14"/>
  <c r="CA1011" i="14"/>
  <c r="CA1012" i="14"/>
  <c r="CA1013" i="14"/>
  <c r="CA1014" i="14"/>
  <c r="CA1015" i="14"/>
  <c r="CA1016" i="14"/>
  <c r="CA1017" i="14"/>
  <c r="CA1018" i="14"/>
  <c r="CA1019" i="14"/>
  <c r="CA1020" i="14"/>
  <c r="CA1021" i="14"/>
  <c r="CA1022" i="14"/>
  <c r="CA1023" i="14"/>
  <c r="CA1024" i="14"/>
  <c r="CA1025" i="14"/>
  <c r="CA1026" i="14"/>
  <c r="CA1027" i="14"/>
  <c r="CA1028" i="14"/>
  <c r="CA1029" i="14"/>
  <c r="CA1030" i="14"/>
  <c r="CA1031" i="14"/>
  <c r="CA1032" i="14"/>
  <c r="CA1033" i="14"/>
  <c r="CA1034" i="14"/>
  <c r="CA1035" i="14"/>
  <c r="CA1036" i="14"/>
  <c r="CA1037" i="14"/>
  <c r="CA1038" i="14"/>
  <c r="CA1039" i="14"/>
  <c r="CA1040" i="14"/>
  <c r="CA1041" i="14"/>
  <c r="CA1042" i="14"/>
  <c r="CA1043" i="14"/>
  <c r="CA1044" i="14"/>
  <c r="CA1045" i="14"/>
  <c r="CA1046" i="14"/>
  <c r="CA1047" i="14"/>
  <c r="CA1048" i="14"/>
  <c r="CA1049" i="14"/>
  <c r="CA1050" i="14"/>
  <c r="CA1051" i="14"/>
  <c r="CA1052" i="14"/>
  <c r="CA1053" i="14"/>
  <c r="CA1054" i="14"/>
  <c r="CA1055" i="14"/>
  <c r="CA1056" i="14"/>
  <c r="CA1057" i="14"/>
  <c r="CA1058" i="14"/>
  <c r="CA1059" i="14"/>
  <c r="CA1060" i="14"/>
  <c r="CA1061" i="14"/>
  <c r="CA1062" i="14"/>
  <c r="CA1063" i="14"/>
  <c r="CA1064" i="14"/>
  <c r="CA1065" i="14"/>
  <c r="CA1066" i="14"/>
  <c r="CA1067" i="14"/>
  <c r="CA1068" i="14"/>
  <c r="CA1069" i="14"/>
  <c r="CA1070" i="14"/>
  <c r="CA1071" i="14"/>
  <c r="CA1072" i="14"/>
  <c r="CA1073" i="14"/>
  <c r="CA1074" i="14"/>
  <c r="CA1075" i="14"/>
  <c r="CA1076" i="14"/>
  <c r="CA1077" i="14"/>
  <c r="CA1078" i="14"/>
  <c r="CA1079" i="14"/>
  <c r="CA1080" i="14"/>
  <c r="CA1081" i="14"/>
  <c r="CA1082" i="14"/>
  <c r="CA1083" i="14"/>
  <c r="CA1084" i="14"/>
  <c r="CA1085" i="14"/>
  <c r="CA1086" i="14"/>
  <c r="CA1087" i="14"/>
  <c r="CA1088" i="14"/>
  <c r="CA1089" i="14"/>
  <c r="CA1090" i="14"/>
  <c r="CA1091" i="14"/>
  <c r="CA1092" i="14"/>
  <c r="CA1093" i="14"/>
  <c r="CA1094" i="14"/>
  <c r="CA1095" i="14"/>
  <c r="CA1096" i="14"/>
  <c r="CA1097" i="14"/>
  <c r="CA1098" i="14"/>
  <c r="CA1099" i="14"/>
  <c r="CA1100" i="14"/>
  <c r="CA1101" i="14"/>
  <c r="CA1102" i="14"/>
  <c r="CA1103" i="14"/>
  <c r="CA1104" i="14"/>
  <c r="CA1105" i="14"/>
  <c r="CA1106" i="14"/>
  <c r="CA1107" i="14"/>
  <c r="CA1108" i="14"/>
  <c r="CA1109" i="14"/>
  <c r="CA1110" i="14"/>
  <c r="CA1111" i="14"/>
  <c r="CA1112" i="14"/>
  <c r="CA1113" i="14"/>
  <c r="CA1114" i="14"/>
  <c r="CA1115" i="14"/>
  <c r="CA1116" i="14"/>
  <c r="CA1117" i="14"/>
  <c r="CA1118" i="14"/>
  <c r="CA1119" i="14"/>
  <c r="CA1120" i="14"/>
  <c r="CA1121" i="14"/>
  <c r="CA1122" i="14"/>
  <c r="CA1123" i="14"/>
  <c r="CA1124" i="14"/>
  <c r="CA1125" i="14"/>
  <c r="CA1126" i="14"/>
  <c r="CA1127" i="14"/>
  <c r="CA1128" i="14"/>
  <c r="CA1129" i="14"/>
  <c r="CA1130" i="14"/>
  <c r="CA1131" i="14"/>
  <c r="CA1132" i="14"/>
  <c r="CA1133" i="14"/>
  <c r="CA1134" i="14"/>
  <c r="CA1135" i="14"/>
  <c r="CA1136" i="14"/>
  <c r="CA1137" i="14"/>
  <c r="CA1138" i="14"/>
  <c r="CA1139" i="14"/>
  <c r="CA1140" i="14"/>
  <c r="CA1141" i="14"/>
  <c r="CA1142" i="14"/>
  <c r="CA1143" i="14"/>
  <c r="CA1144" i="14"/>
  <c r="CA1145" i="14"/>
  <c r="CA1146" i="14"/>
  <c r="CA1147" i="14"/>
  <c r="CA1148" i="14"/>
  <c r="CA1149" i="14"/>
  <c r="CA1150" i="14"/>
  <c r="CA1151" i="14"/>
  <c r="CA1152" i="14"/>
  <c r="CA1153" i="14"/>
  <c r="CA1154" i="14"/>
  <c r="CA1155" i="14"/>
  <c r="CA1156" i="14"/>
  <c r="CA1157" i="14"/>
  <c r="CA1158" i="14"/>
  <c r="CA1159" i="14"/>
  <c r="CA1160" i="14"/>
  <c r="CA1161" i="14"/>
  <c r="CA1162" i="14"/>
  <c r="CA1163" i="14"/>
  <c r="CA1164" i="14"/>
  <c r="CA1165" i="14"/>
  <c r="CA1166" i="14"/>
  <c r="CA1167" i="14"/>
  <c r="CA1168" i="14"/>
  <c r="CA1169" i="14"/>
  <c r="CA1170" i="14"/>
  <c r="CA1171" i="14"/>
  <c r="CA1172" i="14"/>
  <c r="CA1173" i="14"/>
  <c r="CA1174" i="14"/>
  <c r="CA1175" i="14"/>
  <c r="CA1176" i="14"/>
  <c r="CA1177" i="14"/>
  <c r="CA1178" i="14"/>
  <c r="CA1179" i="14"/>
  <c r="CA1180" i="14"/>
  <c r="CA1181" i="14"/>
  <c r="CA1182" i="14"/>
  <c r="CA1183" i="14"/>
  <c r="CA1184" i="14"/>
  <c r="CA1185" i="14"/>
  <c r="CA1186" i="14"/>
  <c r="CA1187" i="14"/>
  <c r="CA1188" i="14"/>
  <c r="CA1189" i="14"/>
  <c r="CA1190" i="14"/>
  <c r="CA1191" i="14"/>
  <c r="CA1192" i="14"/>
  <c r="CA1193" i="14"/>
  <c r="CA1194" i="14"/>
  <c r="CA14" i="14"/>
  <c r="BZ1197" i="14"/>
  <c r="BZ1198" i="14"/>
  <c r="BZ1199" i="14"/>
  <c r="BZ1200" i="14"/>
  <c r="BZ1201" i="14"/>
  <c r="BZ1202" i="14"/>
  <c r="BZ1203" i="14"/>
  <c r="BZ1204" i="14"/>
  <c r="BZ1205" i="14"/>
  <c r="BZ1206" i="14"/>
  <c r="BZ1207" i="14"/>
  <c r="BZ1208" i="14"/>
  <c r="BZ1209" i="14"/>
  <c r="BZ1210" i="14"/>
  <c r="BZ1211" i="14"/>
  <c r="BZ1212" i="14"/>
  <c r="BZ1213" i="14"/>
  <c r="BZ1214" i="14"/>
  <c r="BZ1215" i="14"/>
  <c r="BZ1216" i="14"/>
  <c r="BZ1217" i="14"/>
  <c r="BZ1218" i="14"/>
  <c r="BZ1219" i="14"/>
  <c r="BZ1220" i="14"/>
  <c r="BZ1221" i="14"/>
  <c r="BZ1222" i="14"/>
  <c r="BZ1223" i="14"/>
  <c r="BZ1224" i="14"/>
  <c r="BZ1225" i="14"/>
  <c r="BZ1226" i="14"/>
  <c r="BZ1227" i="14"/>
  <c r="BZ1228" i="14"/>
  <c r="BZ1229" i="14"/>
  <c r="BZ1230" i="14"/>
  <c r="BZ1231" i="14"/>
  <c r="BZ1232" i="14"/>
  <c r="BZ1233" i="14"/>
  <c r="BZ1234" i="14"/>
  <c r="BZ1235" i="14"/>
  <c r="BZ1236" i="14"/>
  <c r="BZ1237" i="14"/>
  <c r="BZ1238" i="14"/>
  <c r="BZ1239" i="14"/>
  <c r="BZ1240" i="14"/>
  <c r="BZ1241" i="14"/>
  <c r="BZ1242" i="14"/>
  <c r="BZ1243" i="14"/>
  <c r="BZ1244" i="14"/>
  <c r="BZ1245" i="14"/>
  <c r="BZ1246" i="14"/>
  <c r="BZ1247" i="14"/>
  <c r="BZ1248" i="14"/>
  <c r="BZ1249" i="14"/>
  <c r="BZ1250" i="14"/>
  <c r="BZ1251" i="14"/>
  <c r="BZ1252" i="14"/>
  <c r="BZ1253" i="14"/>
  <c r="BZ1254" i="14"/>
  <c r="BZ1255" i="14"/>
  <c r="BZ1256" i="14"/>
  <c r="BZ1257" i="14"/>
  <c r="BZ1258" i="14"/>
  <c r="BZ1259" i="14"/>
  <c r="BZ1260" i="14"/>
  <c r="BZ1261" i="14"/>
  <c r="BZ1262" i="14"/>
  <c r="BZ1263" i="14"/>
  <c r="BZ1264" i="14"/>
  <c r="BZ1265" i="14"/>
  <c r="BZ1266" i="14"/>
  <c r="BZ1267" i="14"/>
  <c r="BZ1268" i="14"/>
  <c r="BZ1269" i="14"/>
  <c r="BZ1270" i="14"/>
  <c r="BZ1271" i="14"/>
  <c r="BZ1272" i="14"/>
  <c r="BZ1273" i="14"/>
  <c r="BZ1274" i="14"/>
  <c r="BZ1275" i="14"/>
  <c r="BZ1276" i="14"/>
  <c r="BZ1277" i="14"/>
  <c r="BZ1278" i="14"/>
  <c r="BZ1279" i="14"/>
  <c r="BZ1280" i="14"/>
  <c r="BZ1281" i="14"/>
  <c r="BZ1282" i="14"/>
  <c r="BZ1283" i="14"/>
  <c r="BZ1284" i="14"/>
  <c r="BZ1285" i="14"/>
  <c r="BZ1286" i="14"/>
  <c r="BZ1287" i="14"/>
  <c r="BZ1288" i="14"/>
  <c r="BZ1289" i="14"/>
  <c r="BZ1290" i="14"/>
  <c r="BZ1291" i="14"/>
  <c r="BZ1292" i="14"/>
  <c r="BZ1293" i="14"/>
  <c r="BZ1294" i="14"/>
  <c r="BZ1295" i="14"/>
  <c r="BZ1296" i="14"/>
  <c r="BZ1297" i="14"/>
  <c r="BZ1298" i="14"/>
  <c r="BZ1299" i="14"/>
  <c r="BZ1300" i="14"/>
  <c r="BZ1301" i="14"/>
  <c r="BZ1302" i="14"/>
  <c r="BZ1303" i="14"/>
  <c r="BZ1304" i="14"/>
  <c r="BZ1305" i="14"/>
  <c r="BZ1306" i="14"/>
  <c r="BZ1307" i="14"/>
  <c r="BZ1308" i="14"/>
  <c r="BZ1309" i="14"/>
  <c r="BZ1310" i="14"/>
  <c r="BZ1311" i="14"/>
  <c r="BZ1312" i="14"/>
  <c r="BZ1313" i="14"/>
  <c r="BZ1314" i="14"/>
  <c r="BZ1315" i="14"/>
  <c r="BZ1316" i="14"/>
  <c r="BZ1317" i="14"/>
  <c r="BZ1318" i="14"/>
  <c r="BZ1319" i="14"/>
  <c r="BZ1320" i="14"/>
  <c r="BZ1321" i="14"/>
  <c r="BZ1322" i="14"/>
  <c r="BZ1323" i="14"/>
  <c r="BZ1324" i="14"/>
  <c r="BZ1325" i="14"/>
  <c r="BZ1326" i="14"/>
  <c r="BZ1327" i="14"/>
  <c r="BZ1328" i="14"/>
  <c r="BZ1329" i="14"/>
  <c r="BZ1330" i="14"/>
  <c r="BZ1331" i="14"/>
  <c r="BZ1332" i="14"/>
  <c r="BZ1333" i="14"/>
  <c r="BZ1334" i="14"/>
  <c r="BZ1335" i="14"/>
  <c r="BZ1336" i="14"/>
  <c r="BZ1337" i="14"/>
  <c r="BZ1338" i="14"/>
  <c r="BZ1339" i="14"/>
  <c r="BZ1340" i="14"/>
  <c r="BZ1341" i="14"/>
  <c r="BZ1342" i="14"/>
  <c r="BZ1343" i="14"/>
  <c r="BZ1344" i="14"/>
  <c r="BZ1345" i="14"/>
  <c r="BZ1346" i="14"/>
  <c r="BZ1347" i="14"/>
  <c r="BZ1348" i="14"/>
  <c r="BZ1349" i="14"/>
  <c r="BZ1350" i="14"/>
  <c r="BZ1351" i="14"/>
  <c r="BZ1352" i="14"/>
  <c r="BZ1353" i="14"/>
  <c r="BZ1354" i="14"/>
  <c r="BZ1355" i="14"/>
  <c r="BZ1356" i="14"/>
  <c r="BZ1357" i="14"/>
  <c r="BZ1358" i="14"/>
  <c r="BZ1359" i="14"/>
  <c r="BZ1360" i="14"/>
  <c r="BZ1361" i="14"/>
  <c r="BZ1362" i="14"/>
  <c r="BZ1363" i="14"/>
  <c r="BZ1364" i="14"/>
  <c r="BZ1365" i="14"/>
  <c r="BZ1366" i="14"/>
  <c r="BZ1367" i="14"/>
  <c r="BZ1368" i="14"/>
  <c r="BZ1369" i="14"/>
  <c r="BZ1370" i="14"/>
  <c r="BZ1371" i="14"/>
  <c r="BZ1372" i="14"/>
  <c r="BZ1373" i="14"/>
  <c r="BZ1374" i="14"/>
  <c r="BZ1375" i="14"/>
  <c r="BZ1376" i="14"/>
  <c r="BZ1377" i="14"/>
  <c r="BZ1378" i="14"/>
  <c r="BZ1379" i="14"/>
  <c r="BZ1380" i="14"/>
  <c r="BZ1381" i="14"/>
  <c r="BZ1382" i="14"/>
  <c r="BZ1383" i="14"/>
  <c r="BZ1384" i="14"/>
  <c r="BZ1385" i="14"/>
  <c r="BZ1386" i="14"/>
  <c r="BZ1387" i="14"/>
  <c r="BZ1388" i="14"/>
  <c r="BZ1389" i="14"/>
  <c r="BZ1390" i="14"/>
  <c r="BZ1391" i="14"/>
  <c r="BZ1392" i="14"/>
  <c r="BZ1393" i="14"/>
  <c r="BZ1394" i="14"/>
  <c r="BZ1395" i="14"/>
  <c r="BZ1396" i="14"/>
  <c r="BZ1397" i="14"/>
  <c r="BZ1398" i="14"/>
  <c r="BZ1399" i="14"/>
  <c r="BZ1400" i="14"/>
  <c r="BZ1401" i="14"/>
  <c r="BZ1402" i="14"/>
  <c r="BZ1403" i="14"/>
  <c r="BZ1404" i="14"/>
  <c r="BZ1405" i="14"/>
  <c r="BZ1406" i="14"/>
  <c r="BZ1407" i="14"/>
  <c r="BZ1408" i="14"/>
  <c r="BZ1409" i="14"/>
  <c r="BZ1410" i="14"/>
  <c r="BZ1411" i="14"/>
  <c r="BZ1412" i="14"/>
  <c r="BZ1413" i="14"/>
  <c r="BZ1414" i="14"/>
  <c r="BZ1415" i="14"/>
  <c r="BZ1416" i="14"/>
  <c r="BZ1417" i="14"/>
  <c r="BZ1418" i="14"/>
  <c r="BZ1419" i="14"/>
  <c r="BZ1420" i="14"/>
  <c r="BZ1421" i="14"/>
  <c r="BZ1422" i="14"/>
  <c r="BZ1423" i="14"/>
  <c r="BZ1424" i="14"/>
  <c r="BZ1425" i="14"/>
  <c r="BZ1426" i="14"/>
  <c r="BZ1427" i="14"/>
  <c r="BZ1428" i="14"/>
  <c r="BZ1429" i="14"/>
  <c r="BZ1430" i="14"/>
  <c r="BZ1431" i="14"/>
  <c r="BZ1432" i="14"/>
  <c r="BZ1433" i="14"/>
  <c r="BZ1434" i="14"/>
  <c r="BZ1196" i="14"/>
  <c r="BZ1195" i="14"/>
  <c r="BZ15" i="14"/>
  <c r="BZ16" i="14"/>
  <c r="BZ17" i="14"/>
  <c r="BZ18" i="14"/>
  <c r="BZ19" i="14"/>
  <c r="BZ20" i="14"/>
  <c r="BZ21" i="14"/>
  <c r="BZ22" i="14"/>
  <c r="BZ23" i="14"/>
  <c r="BZ24" i="14"/>
  <c r="BZ25" i="14"/>
  <c r="BZ26" i="14"/>
  <c r="BZ27" i="14"/>
  <c r="BZ28" i="14"/>
  <c r="BZ29" i="14"/>
  <c r="BZ30" i="14"/>
  <c r="BZ31" i="14"/>
  <c r="BZ32" i="14"/>
  <c r="BZ33" i="14"/>
  <c r="BZ34" i="14"/>
  <c r="BZ35" i="14"/>
  <c r="BZ36" i="14"/>
  <c r="BZ37" i="14"/>
  <c r="BZ38" i="14"/>
  <c r="BZ39" i="14"/>
  <c r="BZ40" i="14"/>
  <c r="BZ41" i="14"/>
  <c r="BZ42" i="14"/>
  <c r="BZ43" i="14"/>
  <c r="BZ44" i="14"/>
  <c r="BZ45" i="14"/>
  <c r="BZ46" i="14"/>
  <c r="BZ47" i="14"/>
  <c r="BZ48" i="14"/>
  <c r="BZ49" i="14"/>
  <c r="BZ50" i="14"/>
  <c r="BZ51" i="14"/>
  <c r="BZ52" i="14"/>
  <c r="BZ53" i="14"/>
  <c r="BZ54" i="14"/>
  <c r="BZ55" i="14"/>
  <c r="BZ56" i="14"/>
  <c r="BZ57" i="14"/>
  <c r="BZ58" i="14"/>
  <c r="BZ59" i="14"/>
  <c r="BZ60" i="14"/>
  <c r="BZ61" i="14"/>
  <c r="BZ62" i="14"/>
  <c r="BZ63" i="14"/>
  <c r="BZ64" i="14"/>
  <c r="BZ65" i="14"/>
  <c r="BZ66" i="14"/>
  <c r="BZ67" i="14"/>
  <c r="BZ68" i="14"/>
  <c r="BZ69" i="14"/>
  <c r="BZ70" i="14"/>
  <c r="BZ71" i="14"/>
  <c r="BZ72" i="14"/>
  <c r="BZ73" i="14"/>
  <c r="BZ74" i="14"/>
  <c r="BZ75" i="14"/>
  <c r="BZ76" i="14"/>
  <c r="BZ77" i="14"/>
  <c r="BZ78" i="14"/>
  <c r="BZ79" i="14"/>
  <c r="BZ80" i="14"/>
  <c r="BZ81" i="14"/>
  <c r="BZ82" i="14"/>
  <c r="BZ83" i="14"/>
  <c r="BZ84" i="14"/>
  <c r="BZ85" i="14"/>
  <c r="BZ86" i="14"/>
  <c r="BZ87" i="14"/>
  <c r="BZ88" i="14"/>
  <c r="BZ89" i="14"/>
  <c r="BZ90" i="14"/>
  <c r="BZ91" i="14"/>
  <c r="BZ92" i="14"/>
  <c r="BZ93" i="14"/>
  <c r="BZ94" i="14"/>
  <c r="BZ95" i="14"/>
  <c r="BZ96" i="14"/>
  <c r="BZ97" i="14"/>
  <c r="BZ98" i="14"/>
  <c r="BZ99" i="14"/>
  <c r="BZ100" i="14"/>
  <c r="BZ101" i="14"/>
  <c r="BZ102" i="14"/>
  <c r="BZ103" i="14"/>
  <c r="BZ104" i="14"/>
  <c r="BZ105" i="14"/>
  <c r="BZ106" i="14"/>
  <c r="BZ107" i="14"/>
  <c r="BZ108" i="14"/>
  <c r="BZ109" i="14"/>
  <c r="BZ110" i="14"/>
  <c r="BZ111" i="14"/>
  <c r="BZ112" i="14"/>
  <c r="BZ113" i="14"/>
  <c r="BZ114" i="14"/>
  <c r="BZ115" i="14"/>
  <c r="BZ116" i="14"/>
  <c r="BZ117" i="14"/>
  <c r="BZ118" i="14"/>
  <c r="BZ119" i="14"/>
  <c r="BZ120" i="14"/>
  <c r="BZ121" i="14"/>
  <c r="BZ122" i="14"/>
  <c r="BZ123" i="14"/>
  <c r="BZ124" i="14"/>
  <c r="BZ125" i="14"/>
  <c r="BZ126" i="14"/>
  <c r="BZ127" i="14"/>
  <c r="BZ128" i="14"/>
  <c r="BZ129" i="14"/>
  <c r="BZ130" i="14"/>
  <c r="BZ131" i="14"/>
  <c r="BZ132" i="14"/>
  <c r="BZ133" i="14"/>
  <c r="BZ134" i="14"/>
  <c r="BZ135" i="14"/>
  <c r="BZ136" i="14"/>
  <c r="BZ137" i="14"/>
  <c r="BZ138" i="14"/>
  <c r="BZ139" i="14"/>
  <c r="BZ140" i="14"/>
  <c r="BZ141" i="14"/>
  <c r="BZ142" i="14"/>
  <c r="BZ143" i="14"/>
  <c r="BZ144" i="14"/>
  <c r="BZ145" i="14"/>
  <c r="BZ146" i="14"/>
  <c r="BZ147" i="14"/>
  <c r="BZ148" i="14"/>
  <c r="BZ149" i="14"/>
  <c r="BZ150" i="14"/>
  <c r="BZ151" i="14"/>
  <c r="BZ152" i="14"/>
  <c r="BZ153" i="14"/>
  <c r="BZ154" i="14"/>
  <c r="BZ155" i="14"/>
  <c r="BZ156" i="14"/>
  <c r="BZ157" i="14"/>
  <c r="BZ158" i="14"/>
  <c r="BZ159" i="14"/>
  <c r="BZ160" i="14"/>
  <c r="BZ161" i="14"/>
  <c r="BZ162" i="14"/>
  <c r="BZ163" i="14"/>
  <c r="BZ164" i="14"/>
  <c r="BZ165" i="14"/>
  <c r="BZ166" i="14"/>
  <c r="BZ167" i="14"/>
  <c r="BZ168" i="14"/>
  <c r="BZ169" i="14"/>
  <c r="BZ170" i="14"/>
  <c r="BZ171" i="14"/>
  <c r="BZ172" i="14"/>
  <c r="BZ173" i="14"/>
  <c r="BZ174" i="14"/>
  <c r="BZ175" i="14"/>
  <c r="BZ176" i="14"/>
  <c r="BZ177" i="14"/>
  <c r="BZ178" i="14"/>
  <c r="BZ179" i="14"/>
  <c r="BZ180" i="14"/>
  <c r="BZ181" i="14"/>
  <c r="BZ182" i="14"/>
  <c r="BZ183" i="14"/>
  <c r="BZ184" i="14"/>
  <c r="BZ185" i="14"/>
  <c r="BZ186" i="14"/>
  <c r="BZ187" i="14"/>
  <c r="BZ188" i="14"/>
  <c r="BZ189" i="14"/>
  <c r="BZ190" i="14"/>
  <c r="BZ191" i="14"/>
  <c r="BZ192" i="14"/>
  <c r="BZ193" i="14"/>
  <c r="BZ194" i="14"/>
  <c r="BZ195" i="14"/>
  <c r="BZ196" i="14"/>
  <c r="BZ197" i="14"/>
  <c r="BZ198" i="14"/>
  <c r="BZ199" i="14"/>
  <c r="BZ200" i="14"/>
  <c r="BZ201" i="14"/>
  <c r="BZ202" i="14"/>
  <c r="BZ203" i="14"/>
  <c r="BZ204" i="14"/>
  <c r="BZ205" i="14"/>
  <c r="BZ206" i="14"/>
  <c r="BZ207" i="14"/>
  <c r="BZ208" i="14"/>
  <c r="BZ209" i="14"/>
  <c r="BZ210" i="14"/>
  <c r="BZ211" i="14"/>
  <c r="BZ212" i="14"/>
  <c r="BZ213" i="14"/>
  <c r="BZ214" i="14"/>
  <c r="BZ215" i="14"/>
  <c r="BZ216" i="14"/>
  <c r="BZ217" i="14"/>
  <c r="BZ218" i="14"/>
  <c r="BZ219" i="14"/>
  <c r="BZ220" i="14"/>
  <c r="BZ221" i="14"/>
  <c r="BZ222" i="14"/>
  <c r="BZ223" i="14"/>
  <c r="BZ224" i="14"/>
  <c r="BZ225" i="14"/>
  <c r="BZ226" i="14"/>
  <c r="BZ227" i="14"/>
  <c r="BZ228" i="14"/>
  <c r="BZ229" i="14"/>
  <c r="BZ230" i="14"/>
  <c r="BZ231" i="14"/>
  <c r="BZ232" i="14"/>
  <c r="BZ233" i="14"/>
  <c r="BZ234" i="14"/>
  <c r="BZ235" i="14"/>
  <c r="BZ236" i="14"/>
  <c r="BZ237" i="14"/>
  <c r="BZ238" i="14"/>
  <c r="BZ239" i="14"/>
  <c r="BZ240" i="14"/>
  <c r="BZ241" i="14"/>
  <c r="BZ242" i="14"/>
  <c r="BZ243" i="14"/>
  <c r="BZ244" i="14"/>
  <c r="BZ245" i="14"/>
  <c r="BZ246" i="14"/>
  <c r="BZ247" i="14"/>
  <c r="BZ248" i="14"/>
  <c r="BZ249" i="14"/>
  <c r="BZ250" i="14"/>
  <c r="BZ251" i="14"/>
  <c r="BZ252" i="14"/>
  <c r="BZ253" i="14"/>
  <c r="BZ254" i="14"/>
  <c r="BZ255" i="14"/>
  <c r="BZ256" i="14"/>
  <c r="BZ257" i="14"/>
  <c r="BZ258" i="14"/>
  <c r="BZ259" i="14"/>
  <c r="BZ260" i="14"/>
  <c r="BZ261" i="14"/>
  <c r="BZ262" i="14"/>
  <c r="BZ263" i="14"/>
  <c r="BZ264" i="14"/>
  <c r="BZ265" i="14"/>
  <c r="BZ266" i="14"/>
  <c r="BZ267" i="14"/>
  <c r="BZ268" i="14"/>
  <c r="BZ269" i="14"/>
  <c r="BZ270" i="14"/>
  <c r="BZ271" i="14"/>
  <c r="BZ272" i="14"/>
  <c r="BZ273" i="14"/>
  <c r="BZ274" i="14"/>
  <c r="BZ275" i="14"/>
  <c r="BZ276" i="14"/>
  <c r="BZ277" i="14"/>
  <c r="BZ278" i="14"/>
  <c r="BZ279" i="14"/>
  <c r="BZ280" i="14"/>
  <c r="BZ281" i="14"/>
  <c r="BZ282" i="14"/>
  <c r="BZ283" i="14"/>
  <c r="BZ284" i="14"/>
  <c r="BZ285" i="14"/>
  <c r="BZ286" i="14"/>
  <c r="BZ287" i="14"/>
  <c r="BZ288" i="14"/>
  <c r="BZ289" i="14"/>
  <c r="BZ290" i="14"/>
  <c r="BZ291" i="14"/>
  <c r="BZ292" i="14"/>
  <c r="BZ293" i="14"/>
  <c r="BZ294" i="14"/>
  <c r="BZ295" i="14"/>
  <c r="BZ296" i="14"/>
  <c r="BZ297" i="14"/>
  <c r="BZ298" i="14"/>
  <c r="BZ299" i="14"/>
  <c r="BZ300" i="14"/>
  <c r="BZ301" i="14"/>
  <c r="BZ302" i="14"/>
  <c r="BZ303" i="14"/>
  <c r="BZ304" i="14"/>
  <c r="BZ305" i="14"/>
  <c r="BZ306" i="14"/>
  <c r="BZ307" i="14"/>
  <c r="BZ308" i="14"/>
  <c r="BZ309" i="14"/>
  <c r="BZ310" i="14"/>
  <c r="BZ311" i="14"/>
  <c r="BZ312" i="14"/>
  <c r="BZ313" i="14"/>
  <c r="BZ314" i="14"/>
  <c r="BZ315" i="14"/>
  <c r="BZ316" i="14"/>
  <c r="BZ317" i="14"/>
  <c r="BZ318" i="14"/>
  <c r="BZ319" i="14"/>
  <c r="BZ320" i="14"/>
  <c r="BZ321" i="14"/>
  <c r="BZ322" i="14"/>
  <c r="BZ323" i="14"/>
  <c r="BZ324" i="14"/>
  <c r="BZ325" i="14"/>
  <c r="BZ326" i="14"/>
  <c r="BZ327" i="14"/>
  <c r="BZ328" i="14"/>
  <c r="BZ329" i="14"/>
  <c r="BZ330" i="14"/>
  <c r="BZ331" i="14"/>
  <c r="BZ332" i="14"/>
  <c r="BZ333" i="14"/>
  <c r="BZ334" i="14"/>
  <c r="BZ335" i="14"/>
  <c r="BZ336" i="14"/>
  <c r="BZ337" i="14"/>
  <c r="BZ338" i="14"/>
  <c r="BZ339" i="14"/>
  <c r="BZ340" i="14"/>
  <c r="BZ341" i="14"/>
  <c r="BZ342" i="14"/>
  <c r="BZ343" i="14"/>
  <c r="BZ344" i="14"/>
  <c r="BZ345" i="14"/>
  <c r="BZ346" i="14"/>
  <c r="BZ347" i="14"/>
  <c r="BZ348" i="14"/>
  <c r="BZ349" i="14"/>
  <c r="BZ350" i="14"/>
  <c r="BZ351" i="14"/>
  <c r="BZ352" i="14"/>
  <c r="BZ353" i="14"/>
  <c r="BZ354" i="14"/>
  <c r="BZ355" i="14"/>
  <c r="BZ356" i="14"/>
  <c r="BZ357" i="14"/>
  <c r="BZ358" i="14"/>
  <c r="BZ359" i="14"/>
  <c r="BZ360" i="14"/>
  <c r="BZ361" i="14"/>
  <c r="BZ362" i="14"/>
  <c r="BZ363" i="14"/>
  <c r="BZ364" i="14"/>
  <c r="BZ365" i="14"/>
  <c r="BZ366" i="14"/>
  <c r="BZ367" i="14"/>
  <c r="BZ368" i="14"/>
  <c r="BZ369" i="14"/>
  <c r="BZ370" i="14"/>
  <c r="BZ371" i="14"/>
  <c r="BZ372" i="14"/>
  <c r="BZ373" i="14"/>
  <c r="BZ374" i="14"/>
  <c r="BZ375" i="14"/>
  <c r="BZ376" i="14"/>
  <c r="BZ377" i="14"/>
  <c r="BZ378" i="14"/>
  <c r="BZ379" i="14"/>
  <c r="BZ380" i="14"/>
  <c r="BZ381" i="14"/>
  <c r="BZ382" i="14"/>
  <c r="BZ383" i="14"/>
  <c r="BZ384" i="14"/>
  <c r="BZ385" i="14"/>
  <c r="BZ386" i="14"/>
  <c r="BZ387" i="14"/>
  <c r="BZ388" i="14"/>
  <c r="BZ389" i="14"/>
  <c r="BZ390" i="14"/>
  <c r="BZ391" i="14"/>
  <c r="BZ392" i="14"/>
  <c r="BZ393" i="14"/>
  <c r="BZ394" i="14"/>
  <c r="BZ395" i="14"/>
  <c r="BZ396" i="14"/>
  <c r="BZ397" i="14"/>
  <c r="BZ398" i="14"/>
  <c r="BZ399" i="14"/>
  <c r="BZ400" i="14"/>
  <c r="BZ401" i="14"/>
  <c r="BZ402" i="14"/>
  <c r="BZ403" i="14"/>
  <c r="BZ404" i="14"/>
  <c r="BZ405" i="14"/>
  <c r="BZ406" i="14"/>
  <c r="BZ407" i="14"/>
  <c r="BZ408" i="14"/>
  <c r="BZ409" i="14"/>
  <c r="BZ410" i="14"/>
  <c r="BZ411" i="14"/>
  <c r="BZ412" i="14"/>
  <c r="BZ413" i="14"/>
  <c r="BZ414" i="14"/>
  <c r="BZ415" i="14"/>
  <c r="BZ416" i="14"/>
  <c r="BZ417" i="14"/>
  <c r="BZ418" i="14"/>
  <c r="BZ419" i="14"/>
  <c r="BZ420" i="14"/>
  <c r="BZ421" i="14"/>
  <c r="BZ422" i="14"/>
  <c r="BZ423" i="14"/>
  <c r="BZ424" i="14"/>
  <c r="BZ425" i="14"/>
  <c r="BZ426" i="14"/>
  <c r="BZ427" i="14"/>
  <c r="BZ428" i="14"/>
  <c r="BZ429" i="14"/>
  <c r="BZ430" i="14"/>
  <c r="BZ431" i="14"/>
  <c r="BZ432" i="14"/>
  <c r="BZ433" i="14"/>
  <c r="BZ434" i="14"/>
  <c r="BZ435" i="14"/>
  <c r="BZ436" i="14"/>
  <c r="BZ437" i="14"/>
  <c r="BZ438" i="14"/>
  <c r="BZ439" i="14"/>
  <c r="BZ440" i="14"/>
  <c r="BZ441" i="14"/>
  <c r="BZ442" i="14"/>
  <c r="BZ443" i="14"/>
  <c r="BZ444" i="14"/>
  <c r="BZ445" i="14"/>
  <c r="BZ446" i="14"/>
  <c r="BZ447" i="14"/>
  <c r="BZ448" i="14"/>
  <c r="BZ449" i="14"/>
  <c r="BZ450" i="14"/>
  <c r="BZ451" i="14"/>
  <c r="BZ452" i="14"/>
  <c r="BZ453" i="14"/>
  <c r="BZ454" i="14"/>
  <c r="BZ455" i="14"/>
  <c r="BZ456" i="14"/>
  <c r="BZ457" i="14"/>
  <c r="BZ458" i="14"/>
  <c r="BZ459" i="14"/>
  <c r="BZ460" i="14"/>
  <c r="BZ461" i="14"/>
  <c r="BZ462" i="14"/>
  <c r="BZ463" i="14"/>
  <c r="BZ464" i="14"/>
  <c r="BZ465" i="14"/>
  <c r="BZ466" i="14"/>
  <c r="BZ467" i="14"/>
  <c r="BZ468" i="14"/>
  <c r="BZ469" i="14"/>
  <c r="BZ470" i="14"/>
  <c r="BZ471" i="14"/>
  <c r="BZ472" i="14"/>
  <c r="BZ473" i="14"/>
  <c r="BZ474" i="14"/>
  <c r="BZ475" i="14"/>
  <c r="BZ476" i="14"/>
  <c r="BZ477" i="14"/>
  <c r="BZ478" i="14"/>
  <c r="BZ479" i="14"/>
  <c r="BZ480" i="14"/>
  <c r="BZ481" i="14"/>
  <c r="BZ482" i="14"/>
  <c r="BZ483" i="14"/>
  <c r="BZ484" i="14"/>
  <c r="BZ485" i="14"/>
  <c r="BZ486" i="14"/>
  <c r="BZ487" i="14"/>
  <c r="BZ488" i="14"/>
  <c r="BZ489" i="14"/>
  <c r="BZ490" i="14"/>
  <c r="BZ491" i="14"/>
  <c r="BZ492" i="14"/>
  <c r="BZ493" i="14"/>
  <c r="BZ494" i="14"/>
  <c r="BZ495" i="14"/>
  <c r="BZ496" i="14"/>
  <c r="BZ497" i="14"/>
  <c r="BZ498" i="14"/>
  <c r="BZ499" i="14"/>
  <c r="BZ500" i="14"/>
  <c r="BZ501" i="14"/>
  <c r="BZ502" i="14"/>
  <c r="BZ503" i="14"/>
  <c r="BZ504" i="14"/>
  <c r="BZ505" i="14"/>
  <c r="BZ506" i="14"/>
  <c r="BZ507" i="14"/>
  <c r="BZ508" i="14"/>
  <c r="BZ509" i="14"/>
  <c r="BZ510" i="14"/>
  <c r="BZ511" i="14"/>
  <c r="BZ512" i="14"/>
  <c r="BZ513" i="14"/>
  <c r="BZ514" i="14"/>
  <c r="BZ515" i="14"/>
  <c r="BZ516" i="14"/>
  <c r="BZ517" i="14"/>
  <c r="BZ518" i="14"/>
  <c r="BZ519" i="14"/>
  <c r="BZ520" i="14"/>
  <c r="BZ521" i="14"/>
  <c r="BZ522" i="14"/>
  <c r="BZ523" i="14"/>
  <c r="BZ524" i="14"/>
  <c r="BZ525" i="14"/>
  <c r="BZ526" i="14"/>
  <c r="BZ527" i="14"/>
  <c r="BZ528" i="14"/>
  <c r="BZ529" i="14"/>
  <c r="BZ530" i="14"/>
  <c r="BZ531" i="14"/>
  <c r="BZ532" i="14"/>
  <c r="BZ533" i="14"/>
  <c r="BZ534" i="14"/>
  <c r="BZ535" i="14"/>
  <c r="BZ536" i="14"/>
  <c r="BZ537" i="14"/>
  <c r="BZ538" i="14"/>
  <c r="BZ539" i="14"/>
  <c r="BZ540" i="14"/>
  <c r="BZ541" i="14"/>
  <c r="BZ542" i="14"/>
  <c r="BZ543" i="14"/>
  <c r="BZ544" i="14"/>
  <c r="BZ545" i="14"/>
  <c r="BZ546" i="14"/>
  <c r="BZ547" i="14"/>
  <c r="BZ548" i="14"/>
  <c r="BZ549" i="14"/>
  <c r="BZ550" i="14"/>
  <c r="BZ551" i="14"/>
  <c r="BZ552" i="14"/>
  <c r="BZ553" i="14"/>
  <c r="BZ554" i="14"/>
  <c r="BZ555" i="14"/>
  <c r="BZ556" i="14"/>
  <c r="BZ557" i="14"/>
  <c r="BZ558" i="14"/>
  <c r="BZ559" i="14"/>
  <c r="BZ560" i="14"/>
  <c r="BZ561" i="14"/>
  <c r="BZ562" i="14"/>
  <c r="BZ563" i="14"/>
  <c r="BZ564" i="14"/>
  <c r="BZ565" i="14"/>
  <c r="BZ566" i="14"/>
  <c r="BZ567" i="14"/>
  <c r="BZ568" i="14"/>
  <c r="BZ569" i="14"/>
  <c r="BZ570" i="14"/>
  <c r="BZ571" i="14"/>
  <c r="BZ572" i="14"/>
  <c r="BZ573" i="14"/>
  <c r="BZ574" i="14"/>
  <c r="BZ575" i="14"/>
  <c r="BZ576" i="14"/>
  <c r="BZ577" i="14"/>
  <c r="BZ578" i="14"/>
  <c r="BZ579" i="14"/>
  <c r="BZ580" i="14"/>
  <c r="BZ581" i="14"/>
  <c r="BZ582" i="14"/>
  <c r="BZ583" i="14"/>
  <c r="BZ584" i="14"/>
  <c r="BZ585" i="14"/>
  <c r="BZ586" i="14"/>
  <c r="BZ587" i="14"/>
  <c r="BZ588" i="14"/>
  <c r="BZ589" i="14"/>
  <c r="BZ590" i="14"/>
  <c r="BZ591" i="14"/>
  <c r="BZ592" i="14"/>
  <c r="BZ593" i="14"/>
  <c r="BZ594" i="14"/>
  <c r="BZ595" i="14"/>
  <c r="BZ596" i="14"/>
  <c r="BZ597" i="14"/>
  <c r="BZ598" i="14"/>
  <c r="BZ599" i="14"/>
  <c r="BZ600" i="14"/>
  <c r="BZ601" i="14"/>
  <c r="BZ602" i="14"/>
  <c r="BZ603" i="14"/>
  <c r="BZ604" i="14"/>
  <c r="BZ605" i="14"/>
  <c r="BZ606" i="14"/>
  <c r="BZ607" i="14"/>
  <c r="BZ608" i="14"/>
  <c r="BZ609" i="14"/>
  <c r="BZ610" i="14"/>
  <c r="BZ611" i="14"/>
  <c r="BZ612" i="14"/>
  <c r="BZ613" i="14"/>
  <c r="BZ614" i="14"/>
  <c r="BZ615" i="14"/>
  <c r="BZ616" i="14"/>
  <c r="BZ617" i="14"/>
  <c r="BZ618" i="14"/>
  <c r="BZ619" i="14"/>
  <c r="BZ620" i="14"/>
  <c r="BZ621" i="14"/>
  <c r="BZ622" i="14"/>
  <c r="BZ623" i="14"/>
  <c r="BZ624" i="14"/>
  <c r="BZ625" i="14"/>
  <c r="BZ626" i="14"/>
  <c r="BZ627" i="14"/>
  <c r="BZ628" i="14"/>
  <c r="BZ629" i="14"/>
  <c r="BZ630" i="14"/>
  <c r="BZ631" i="14"/>
  <c r="BZ632" i="14"/>
  <c r="BZ633" i="14"/>
  <c r="BZ634" i="14"/>
  <c r="BZ635" i="14"/>
  <c r="BZ636" i="14"/>
  <c r="BZ637" i="14"/>
  <c r="BZ638" i="14"/>
  <c r="BZ639" i="14"/>
  <c r="BZ640" i="14"/>
  <c r="BZ641" i="14"/>
  <c r="BZ642" i="14"/>
  <c r="BZ643" i="14"/>
  <c r="BZ644" i="14"/>
  <c r="BZ645" i="14"/>
  <c r="BZ646" i="14"/>
  <c r="BZ647" i="14"/>
  <c r="BZ648" i="14"/>
  <c r="BZ649" i="14"/>
  <c r="BZ650" i="14"/>
  <c r="BZ651" i="14"/>
  <c r="BZ652" i="14"/>
  <c r="BZ653" i="14"/>
  <c r="BZ654" i="14"/>
  <c r="BZ655" i="14"/>
  <c r="BZ656" i="14"/>
  <c r="BZ657" i="14"/>
  <c r="BZ658" i="14"/>
  <c r="BZ659" i="14"/>
  <c r="BZ660" i="14"/>
  <c r="BZ661" i="14"/>
  <c r="BZ662" i="14"/>
  <c r="BZ663" i="14"/>
  <c r="BZ664" i="14"/>
  <c r="BZ665" i="14"/>
  <c r="BZ666" i="14"/>
  <c r="BZ667" i="14"/>
  <c r="BZ668" i="14"/>
  <c r="BZ669" i="14"/>
  <c r="BZ670" i="14"/>
  <c r="BZ671" i="14"/>
  <c r="BZ672" i="14"/>
  <c r="BZ673" i="14"/>
  <c r="BZ674" i="14"/>
  <c r="BZ675" i="14"/>
  <c r="BZ676" i="14"/>
  <c r="BZ677" i="14"/>
  <c r="BZ678" i="14"/>
  <c r="BZ679" i="14"/>
  <c r="BZ680" i="14"/>
  <c r="BZ681" i="14"/>
  <c r="BZ682" i="14"/>
  <c r="BZ683" i="14"/>
  <c r="BZ684" i="14"/>
  <c r="BZ685" i="14"/>
  <c r="BZ686" i="14"/>
  <c r="BZ687" i="14"/>
  <c r="BZ688" i="14"/>
  <c r="BZ689" i="14"/>
  <c r="BZ690" i="14"/>
  <c r="BZ691" i="14"/>
  <c r="BZ692" i="14"/>
  <c r="BZ693" i="14"/>
  <c r="BZ694" i="14"/>
  <c r="BZ695" i="14"/>
  <c r="BZ696" i="14"/>
  <c r="BZ697" i="14"/>
  <c r="BZ698" i="14"/>
  <c r="BZ699" i="14"/>
  <c r="BZ700" i="14"/>
  <c r="BZ701" i="14"/>
  <c r="BZ702" i="14"/>
  <c r="BZ703" i="14"/>
  <c r="BZ704" i="14"/>
  <c r="BZ705" i="14"/>
  <c r="BZ706" i="14"/>
  <c r="BZ707" i="14"/>
  <c r="BZ708" i="14"/>
  <c r="BZ709" i="14"/>
  <c r="BZ710" i="14"/>
  <c r="BZ711" i="14"/>
  <c r="BZ712" i="14"/>
  <c r="BZ713" i="14"/>
  <c r="BZ714" i="14"/>
  <c r="BZ715" i="14"/>
  <c r="BZ716" i="14"/>
  <c r="BZ717" i="14"/>
  <c r="BZ718" i="14"/>
  <c r="BZ719" i="14"/>
  <c r="BZ720" i="14"/>
  <c r="BZ721" i="14"/>
  <c r="BZ722" i="14"/>
  <c r="BZ723" i="14"/>
  <c r="BZ724" i="14"/>
  <c r="BZ725" i="14"/>
  <c r="BZ726" i="14"/>
  <c r="BZ727" i="14"/>
  <c r="BZ728" i="14"/>
  <c r="BZ729" i="14"/>
  <c r="BZ730" i="14"/>
  <c r="BZ731" i="14"/>
  <c r="BZ732" i="14"/>
  <c r="BZ733" i="14"/>
  <c r="BZ734" i="14"/>
  <c r="BZ735" i="14"/>
  <c r="BZ736" i="14"/>
  <c r="BZ737" i="14"/>
  <c r="BZ738" i="14"/>
  <c r="BZ739" i="14"/>
  <c r="BZ740" i="14"/>
  <c r="BZ741" i="14"/>
  <c r="BZ742" i="14"/>
  <c r="BZ743" i="14"/>
  <c r="BZ744" i="14"/>
  <c r="BZ745" i="14"/>
  <c r="BZ746" i="14"/>
  <c r="BZ747" i="14"/>
  <c r="BZ748" i="14"/>
  <c r="BZ749" i="14"/>
  <c r="BZ750" i="14"/>
  <c r="BZ751" i="14"/>
  <c r="BZ752" i="14"/>
  <c r="BZ753" i="14"/>
  <c r="BZ754" i="14"/>
  <c r="BZ755" i="14"/>
  <c r="BZ756" i="14"/>
  <c r="BZ757" i="14"/>
  <c r="BZ758" i="14"/>
  <c r="BZ759" i="14"/>
  <c r="BZ760" i="14"/>
  <c r="BZ761" i="14"/>
  <c r="BZ762" i="14"/>
  <c r="BZ763" i="14"/>
  <c r="BZ764" i="14"/>
  <c r="BZ765" i="14"/>
  <c r="BZ766" i="14"/>
  <c r="BZ767" i="14"/>
  <c r="BZ768" i="14"/>
  <c r="BZ769" i="14"/>
  <c r="BZ770" i="14"/>
  <c r="BZ771" i="14"/>
  <c r="BZ772" i="14"/>
  <c r="BZ773" i="14"/>
  <c r="BZ774" i="14"/>
  <c r="BZ775" i="14"/>
  <c r="BZ776" i="14"/>
  <c r="BZ777" i="14"/>
  <c r="BZ778" i="14"/>
  <c r="BZ779" i="14"/>
  <c r="BZ780" i="14"/>
  <c r="BZ781" i="14"/>
  <c r="BZ782" i="14"/>
  <c r="BZ783" i="14"/>
  <c r="BZ784" i="14"/>
  <c r="BZ785" i="14"/>
  <c r="BZ786" i="14"/>
  <c r="BZ787" i="14"/>
  <c r="BZ788" i="14"/>
  <c r="BZ789" i="14"/>
  <c r="BZ790" i="14"/>
  <c r="BZ791" i="14"/>
  <c r="BZ792" i="14"/>
  <c r="BZ793" i="14"/>
  <c r="BZ794" i="14"/>
  <c r="BZ795" i="14"/>
  <c r="BZ796" i="14"/>
  <c r="BZ797" i="14"/>
  <c r="BZ798" i="14"/>
  <c r="BZ799" i="14"/>
  <c r="BZ800" i="14"/>
  <c r="BZ801" i="14"/>
  <c r="BZ802" i="14"/>
  <c r="BZ803" i="14"/>
  <c r="BZ804" i="14"/>
  <c r="BZ805" i="14"/>
  <c r="BZ806" i="14"/>
  <c r="BZ807" i="14"/>
  <c r="BZ808" i="14"/>
  <c r="BZ809" i="14"/>
  <c r="BZ810" i="14"/>
  <c r="BZ811" i="14"/>
  <c r="BZ812" i="14"/>
  <c r="BZ813" i="14"/>
  <c r="BZ814" i="14"/>
  <c r="BZ815" i="14"/>
  <c r="BZ816" i="14"/>
  <c r="BZ817" i="14"/>
  <c r="BZ818" i="14"/>
  <c r="BZ819" i="14"/>
  <c r="BZ820" i="14"/>
  <c r="BZ821" i="14"/>
  <c r="BZ822" i="14"/>
  <c r="BZ823" i="14"/>
  <c r="BZ824" i="14"/>
  <c r="BZ825" i="14"/>
  <c r="BZ826" i="14"/>
  <c r="BZ827" i="14"/>
  <c r="BZ828" i="14"/>
  <c r="BZ829" i="14"/>
  <c r="BZ830" i="14"/>
  <c r="BZ831" i="14"/>
  <c r="BZ832" i="14"/>
  <c r="BZ833" i="14"/>
  <c r="BZ834" i="14"/>
  <c r="BZ835" i="14"/>
  <c r="BZ836" i="14"/>
  <c r="BZ837" i="14"/>
  <c r="BZ838" i="14"/>
  <c r="BZ839" i="14"/>
  <c r="BZ840" i="14"/>
  <c r="BZ841" i="14"/>
  <c r="BZ842" i="14"/>
  <c r="BZ843" i="14"/>
  <c r="BZ844" i="14"/>
  <c r="BZ845" i="14"/>
  <c r="BZ846" i="14"/>
  <c r="BZ847" i="14"/>
  <c r="BZ848" i="14"/>
  <c r="BZ849" i="14"/>
  <c r="BZ850" i="14"/>
  <c r="BZ851" i="14"/>
  <c r="BZ852" i="14"/>
  <c r="BZ853" i="14"/>
  <c r="BZ854" i="14"/>
  <c r="BZ855" i="14"/>
  <c r="BZ856" i="14"/>
  <c r="BZ857" i="14"/>
  <c r="BZ858" i="14"/>
  <c r="BZ859" i="14"/>
  <c r="BZ860" i="14"/>
  <c r="BZ861" i="14"/>
  <c r="BZ862" i="14"/>
  <c r="BZ863" i="14"/>
  <c r="BZ864" i="14"/>
  <c r="BZ865" i="14"/>
  <c r="BZ866" i="14"/>
  <c r="BZ867" i="14"/>
  <c r="BZ868" i="14"/>
  <c r="BZ869" i="14"/>
  <c r="BZ870" i="14"/>
  <c r="BZ871" i="14"/>
  <c r="BZ872" i="14"/>
  <c r="BZ873" i="14"/>
  <c r="BZ874" i="14"/>
  <c r="BZ875" i="14"/>
  <c r="BZ876" i="14"/>
  <c r="BZ877" i="14"/>
  <c r="BZ878" i="14"/>
  <c r="BZ879" i="14"/>
  <c r="BZ880" i="14"/>
  <c r="BZ881" i="14"/>
  <c r="BZ882" i="14"/>
  <c r="BZ883" i="14"/>
  <c r="BZ884" i="14"/>
  <c r="BZ885" i="14"/>
  <c r="BZ886" i="14"/>
  <c r="BZ887" i="14"/>
  <c r="BZ888" i="14"/>
  <c r="BZ889" i="14"/>
  <c r="BZ890" i="14"/>
  <c r="BZ891" i="14"/>
  <c r="BZ892" i="14"/>
  <c r="BZ893" i="14"/>
  <c r="BZ894" i="14"/>
  <c r="BZ895" i="14"/>
  <c r="BZ896" i="14"/>
  <c r="BZ897" i="14"/>
  <c r="BZ898" i="14"/>
  <c r="BZ899" i="14"/>
  <c r="BZ900" i="14"/>
  <c r="BZ901" i="14"/>
  <c r="BZ902" i="14"/>
  <c r="BZ903" i="14"/>
  <c r="BZ904" i="14"/>
  <c r="BZ905" i="14"/>
  <c r="BZ906" i="14"/>
  <c r="BZ907" i="14"/>
  <c r="BZ908" i="14"/>
  <c r="BZ909" i="14"/>
  <c r="BZ910" i="14"/>
  <c r="BZ911" i="14"/>
  <c r="BZ912" i="14"/>
  <c r="BZ913" i="14"/>
  <c r="BZ914" i="14"/>
  <c r="BZ915" i="14"/>
  <c r="BZ916" i="14"/>
  <c r="BZ917" i="14"/>
  <c r="BZ918" i="14"/>
  <c r="BZ919" i="14"/>
  <c r="BZ920" i="14"/>
  <c r="BZ921" i="14"/>
  <c r="BZ922" i="14"/>
  <c r="BZ923" i="14"/>
  <c r="BZ924" i="14"/>
  <c r="BZ925" i="14"/>
  <c r="BZ926" i="14"/>
  <c r="BZ927" i="14"/>
  <c r="BZ928" i="14"/>
  <c r="BZ929" i="14"/>
  <c r="BZ930" i="14"/>
  <c r="BZ931" i="14"/>
  <c r="BZ932" i="14"/>
  <c r="BZ933" i="14"/>
  <c r="BZ934" i="14"/>
  <c r="BZ935" i="14"/>
  <c r="BZ936" i="14"/>
  <c r="BZ937" i="14"/>
  <c r="BZ938" i="14"/>
  <c r="BZ939" i="14"/>
  <c r="BZ940" i="14"/>
  <c r="BZ941" i="14"/>
  <c r="BZ942" i="14"/>
  <c r="BZ943" i="14"/>
  <c r="BZ944" i="14"/>
  <c r="BZ945" i="14"/>
  <c r="BZ946" i="14"/>
  <c r="BZ947" i="14"/>
  <c r="BZ948" i="14"/>
  <c r="BZ949" i="14"/>
  <c r="BZ950" i="14"/>
  <c r="BZ951" i="14"/>
  <c r="BZ952" i="14"/>
  <c r="BZ953" i="14"/>
  <c r="BZ954" i="14"/>
  <c r="BZ955" i="14"/>
  <c r="BZ956" i="14"/>
  <c r="BZ957" i="14"/>
  <c r="BZ958" i="14"/>
  <c r="BZ959" i="14"/>
  <c r="BZ960" i="14"/>
  <c r="BZ961" i="14"/>
  <c r="BZ962" i="14"/>
  <c r="BZ963" i="14"/>
  <c r="BZ964" i="14"/>
  <c r="BZ965" i="14"/>
  <c r="BZ966" i="14"/>
  <c r="BZ967" i="14"/>
  <c r="BZ968" i="14"/>
  <c r="BZ969" i="14"/>
  <c r="BZ970" i="14"/>
  <c r="BZ971" i="14"/>
  <c r="BZ972" i="14"/>
  <c r="BZ973" i="14"/>
  <c r="BZ974" i="14"/>
  <c r="BZ975" i="14"/>
  <c r="BZ976" i="14"/>
  <c r="BZ977" i="14"/>
  <c r="BZ978" i="14"/>
  <c r="BZ979" i="14"/>
  <c r="BZ980" i="14"/>
  <c r="BZ981" i="14"/>
  <c r="BZ982" i="14"/>
  <c r="BZ983" i="14"/>
  <c r="BZ984" i="14"/>
  <c r="BZ985" i="14"/>
  <c r="BZ986" i="14"/>
  <c r="BZ987" i="14"/>
  <c r="BZ988" i="14"/>
  <c r="BZ989" i="14"/>
  <c r="BZ990" i="14"/>
  <c r="BZ991" i="14"/>
  <c r="BZ992" i="14"/>
  <c r="BZ993" i="14"/>
  <c r="BZ994" i="14"/>
  <c r="BZ995" i="14"/>
  <c r="BZ996" i="14"/>
  <c r="BZ997" i="14"/>
  <c r="BZ998" i="14"/>
  <c r="BZ999" i="14"/>
  <c r="BZ1000" i="14"/>
  <c r="BZ1001" i="14"/>
  <c r="BZ1002" i="14"/>
  <c r="BZ1003" i="14"/>
  <c r="BZ1004" i="14"/>
  <c r="BZ1005" i="14"/>
  <c r="BZ1006" i="14"/>
  <c r="BZ1007" i="14"/>
  <c r="BZ1008" i="14"/>
  <c r="BZ1009" i="14"/>
  <c r="BZ1010" i="14"/>
  <c r="BZ1011" i="14"/>
  <c r="BZ1012" i="14"/>
  <c r="BZ1013" i="14"/>
  <c r="BZ1014" i="14"/>
  <c r="BZ1015" i="14"/>
  <c r="BZ1016" i="14"/>
  <c r="BZ1017" i="14"/>
  <c r="BZ1018" i="14"/>
  <c r="BZ1019" i="14"/>
  <c r="BZ1020" i="14"/>
  <c r="BZ1021" i="14"/>
  <c r="BZ1022" i="14"/>
  <c r="BZ1023" i="14"/>
  <c r="BZ1024" i="14"/>
  <c r="BZ1025" i="14"/>
  <c r="BZ1026" i="14"/>
  <c r="BZ1027" i="14"/>
  <c r="BZ1028" i="14"/>
  <c r="BZ1029" i="14"/>
  <c r="BZ1030" i="14"/>
  <c r="BZ1031" i="14"/>
  <c r="BZ1032" i="14"/>
  <c r="BZ1033" i="14"/>
  <c r="BZ1034" i="14"/>
  <c r="BZ1035" i="14"/>
  <c r="BZ1036" i="14"/>
  <c r="BZ1037" i="14"/>
  <c r="BZ1038" i="14"/>
  <c r="BZ1039" i="14"/>
  <c r="BZ1040" i="14"/>
  <c r="BZ1041" i="14"/>
  <c r="BZ1042" i="14"/>
  <c r="BZ1043" i="14"/>
  <c r="BZ1044" i="14"/>
  <c r="BZ1045" i="14"/>
  <c r="BZ1046" i="14"/>
  <c r="BZ1047" i="14"/>
  <c r="BZ1048" i="14"/>
  <c r="BZ1049" i="14"/>
  <c r="BZ1050" i="14"/>
  <c r="BZ1051" i="14"/>
  <c r="BZ1052" i="14"/>
  <c r="BZ1053" i="14"/>
  <c r="BZ1054" i="14"/>
  <c r="BZ1055" i="14"/>
  <c r="BZ1056" i="14"/>
  <c r="BZ1057" i="14"/>
  <c r="BZ1058" i="14"/>
  <c r="BZ1059" i="14"/>
  <c r="BZ1060" i="14"/>
  <c r="BZ1061" i="14"/>
  <c r="BZ1062" i="14"/>
  <c r="BZ1063" i="14"/>
  <c r="BZ1064" i="14"/>
  <c r="BZ1065" i="14"/>
  <c r="BZ1066" i="14"/>
  <c r="BZ1067" i="14"/>
  <c r="BZ1068" i="14"/>
  <c r="BZ1069" i="14"/>
  <c r="BZ1070" i="14"/>
  <c r="BZ1071" i="14"/>
  <c r="BZ1072" i="14"/>
  <c r="BZ1073" i="14"/>
  <c r="BZ1074" i="14"/>
  <c r="BZ1075" i="14"/>
  <c r="BZ1076" i="14"/>
  <c r="BZ1077" i="14"/>
  <c r="BZ1078" i="14"/>
  <c r="BZ1079" i="14"/>
  <c r="BZ1080" i="14"/>
  <c r="BZ1081" i="14"/>
  <c r="BZ1082" i="14"/>
  <c r="BZ1083" i="14"/>
  <c r="BZ1084" i="14"/>
  <c r="BZ1085" i="14"/>
  <c r="BZ1086" i="14"/>
  <c r="BZ1087" i="14"/>
  <c r="BZ1088" i="14"/>
  <c r="BZ1089" i="14"/>
  <c r="BZ1090" i="14"/>
  <c r="BZ1091" i="14"/>
  <c r="BZ1092" i="14"/>
  <c r="BZ1093" i="14"/>
  <c r="BZ1094" i="14"/>
  <c r="BZ1095" i="14"/>
  <c r="BZ1096" i="14"/>
  <c r="BZ1097" i="14"/>
  <c r="BZ1098" i="14"/>
  <c r="BZ1099" i="14"/>
  <c r="BZ1100" i="14"/>
  <c r="BZ1101" i="14"/>
  <c r="BZ1102" i="14"/>
  <c r="BZ1103" i="14"/>
  <c r="BZ1104" i="14"/>
  <c r="BZ1105" i="14"/>
  <c r="BZ1106" i="14"/>
  <c r="BZ1107" i="14"/>
  <c r="BZ1108" i="14"/>
  <c r="BZ1109" i="14"/>
  <c r="BZ1110" i="14"/>
  <c r="BZ1111" i="14"/>
  <c r="BZ1112" i="14"/>
  <c r="BZ1113" i="14"/>
  <c r="BZ1114" i="14"/>
  <c r="BZ1115" i="14"/>
  <c r="BZ1116" i="14"/>
  <c r="BZ1117" i="14"/>
  <c r="BZ1118" i="14"/>
  <c r="BZ1119" i="14"/>
  <c r="BZ1120" i="14"/>
  <c r="BZ1121" i="14"/>
  <c r="BZ1122" i="14"/>
  <c r="BZ1123" i="14"/>
  <c r="BZ1124" i="14"/>
  <c r="BZ1125" i="14"/>
  <c r="BZ1126" i="14"/>
  <c r="BZ1127" i="14"/>
  <c r="BZ1128" i="14"/>
  <c r="BZ1129" i="14"/>
  <c r="BZ1130" i="14"/>
  <c r="BZ1131" i="14"/>
  <c r="BZ1132" i="14"/>
  <c r="BZ1133" i="14"/>
  <c r="BZ1134" i="14"/>
  <c r="BZ1135" i="14"/>
  <c r="BZ1136" i="14"/>
  <c r="BZ1137" i="14"/>
  <c r="BZ1138" i="14"/>
  <c r="BZ1139" i="14"/>
  <c r="BZ1140" i="14"/>
  <c r="BZ1141" i="14"/>
  <c r="BZ1142" i="14"/>
  <c r="BZ1143" i="14"/>
  <c r="BZ1144" i="14"/>
  <c r="BZ1145" i="14"/>
  <c r="BZ1146" i="14"/>
  <c r="BZ1147" i="14"/>
  <c r="BZ1148" i="14"/>
  <c r="BZ1149" i="14"/>
  <c r="BZ1150" i="14"/>
  <c r="BZ1151" i="14"/>
  <c r="BZ1152" i="14"/>
  <c r="BZ1153" i="14"/>
  <c r="BZ1154" i="14"/>
  <c r="BZ1155" i="14"/>
  <c r="BZ1156" i="14"/>
  <c r="BZ1157" i="14"/>
  <c r="BZ1158" i="14"/>
  <c r="BZ1159" i="14"/>
  <c r="BZ1160" i="14"/>
  <c r="BZ1161" i="14"/>
  <c r="BZ1162" i="14"/>
  <c r="BZ1163" i="14"/>
  <c r="BZ1164" i="14"/>
  <c r="BZ1165" i="14"/>
  <c r="BZ1166" i="14"/>
  <c r="BZ1167" i="14"/>
  <c r="BZ1168" i="14"/>
  <c r="BZ1169" i="14"/>
  <c r="BZ1170" i="14"/>
  <c r="BZ1171" i="14"/>
  <c r="BZ1172" i="14"/>
  <c r="BZ1173" i="14"/>
  <c r="BZ1174" i="14"/>
  <c r="BZ1175" i="14"/>
  <c r="BZ1176" i="14"/>
  <c r="BZ1177" i="14"/>
  <c r="BZ1178" i="14"/>
  <c r="BZ1179" i="14"/>
  <c r="BZ1180" i="14"/>
  <c r="BZ1181" i="14"/>
  <c r="BZ1182" i="14"/>
  <c r="BZ1183" i="14"/>
  <c r="BZ1184" i="14"/>
  <c r="BZ1185" i="14"/>
  <c r="BZ1186" i="14"/>
  <c r="BZ1187" i="14"/>
  <c r="BZ1188" i="14"/>
  <c r="BZ1189" i="14"/>
  <c r="BZ1190" i="14"/>
  <c r="BZ1191" i="14"/>
  <c r="BZ1192" i="14"/>
  <c r="BZ1193" i="14"/>
  <c r="BZ1194" i="14"/>
  <c r="BZ14"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Y38" i="18" s="1"/>
  <c r="Q24" i="18"/>
  <c r="Q20" i="18" s="1"/>
  <c r="Q25" i="18" s="1"/>
  <c r="F96" i="8"/>
  <c r="E123" i="8"/>
  <c r="E15" i="8" s="1"/>
  <c r="J5" i="3"/>
  <c r="J5" i="18" s="1"/>
  <c r="Y38" i="3" l="1"/>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<sst xmlns="http://schemas.openxmlformats.org/spreadsheetml/2006/main" count="11064" uniqueCount="3329">
  <si>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</si>
  <si>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</si>
  <si>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</si>
  <si>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</si>
  <si>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</si>
  <si>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</si>
  <si>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</si>
  <si>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</si>
  <si>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</si>
  <si>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</si>
  <si>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</si>
  <si>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</si>
  <si>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</si>
  <si>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</si>
  <si>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</si>
  <si>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</si>
  <si>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</si>
  <si>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</si>
  <si>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</si>
  <si>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</si>
  <si>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</si>
  <si>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</si>
  <si>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</si>
  <si>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</si>
  <si>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</si>
  <si>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</si>
  <si>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</si>
  <si>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</si>
  <si>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</si>
  <si>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</si>
  <si>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</si>
  <si>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</si>
  <si>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</si>
  <si>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</si>
  <si>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</si>
  <si>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</si>
  <si>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</si>
  <si>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</si>
  <si>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</si>
  <si>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</si>
  <si>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</si>
  <si>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</si>
  <si>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</si>
  <si>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</si>
  <si>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</si>
  <si>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</si>
  <si>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</si>
  <si>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</si>
  <si>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</si>
  <si>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</si>
  <si>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</si>
  <si>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</si>
  <si>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</si>
  <si>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</si>
  <si>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</si>
  <si>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</si>
  <si>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</si>
  <si>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</si>
  <si>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</si>
  <si>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</si>
  <si>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</si>
  <si>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</si>
  <si>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</si>
  <si>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</si>
  <si>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</si>
  <si>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</si>
  <si>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</si>
  <si>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</si>
  <si>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</si>
  <si>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</si>
  <si>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</si>
  <si>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</si>
  <si>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</si>
  <si>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</si>
  <si>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</si>
  <si>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</si>
  <si>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</si>
  <si>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</si>
  <si>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</si>
  <si>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</si>
  <si>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</si>
  <si>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</si>
  <si>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</si>
  <si>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</si>
  <si>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</si>
  <si>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</si>
  <si>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</si>
  <si>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</si>
  <si>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</si>
  <si>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</si>
  <si>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</si>
  <si>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</si>
  <si>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</si>
  <si>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</si>
  <si>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</si>
  <si>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</si>
  <si>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</si>
  <si>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</si>
  <si>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</si>
  <si>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</si>
  <si>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</si>
  <si>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</si>
  <si>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</si>
  <si>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</si>
  <si>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</si>
  <si>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</si>
  <si>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</si>
  <si>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</si>
  <si>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</si>
  <si>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</si>
  <si>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</si>
  <si>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</si>
  <si>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</si>
  <si>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</si>
  <si>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</si>
  <si>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</si>
  <si>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</si>
  <si>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</si>
  <si>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</si>
  <si>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</si>
  <si>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</si>
  <si>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</si>
  <si>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</si>
  <si>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</si>
  <si>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</si>
  <si>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</si>
  <si>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</si>
  <si>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</si>
  <si>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</si>
  <si>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</si>
  <si>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</si>
  <si>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</si>
  <si>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</si>
  <si>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</si>
  <si>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</si>
  <si>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</si>
  <si>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</si>
  <si>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</si>
  <si>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</si>
  <si>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</si>
  <si>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</si>
  <si>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</si>
  <si>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</si>
  <si>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</si>
  <si>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</si>
  <si>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</si>
  <si>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</si>
  <si>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</si>
  <si>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</si>
  <si>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</si>
  <si>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</si>
  <si>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</si>
  <si>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</si>
  <si>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</si>
  <si>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</si>
  <si>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</si>
  <si>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</si>
  <si>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</si>
  <si>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</si>
  <si>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</si>
  <si>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</si>
  <si>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</si>
  <si>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</si>
  <si>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</si>
  <si>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</si>
  <si>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</si>
  <si>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</si>
  <si>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</si>
  <si>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</si>
  <si>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</si>
  <si>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</si>
  <si>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</si>
  <si>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</si>
  <si>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</si>
  <si>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</si>
  <si>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</si>
  <si>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</si>
  <si>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</si>
  <si>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</si>
  <si>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</si>
  <si>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</si>
  <si>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</si>
  <si>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</si>
  <si>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</si>
  <si>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</si>
  <si>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</si>
  <si>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</si>
  <si>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</si>
  <si>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</si>
  <si>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</si>
  <si>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</si>
  <si>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</si>
  <si>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</si>
  <si>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</si>
  <si>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</si>
  <si>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</si>
  <si>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</si>
  <si>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</si>
  <si>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</si>
  <si>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</si>
  <si>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</si>
  <si>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</si>
  <si>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</si>
  <si>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</si>
  <si>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</si>
  <si>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</si>
  <si>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</si>
  <si>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</si>
  <si>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</si>
  <si>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</si>
  <si>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</si>
  <si>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</si>
  <si>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</si>
  <si>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</si>
  <si>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</si>
  <si>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</si>
  <si>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</si>
  <si>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</si>
  <si>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</si>
  <si>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</si>
  <si>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</si>
  <si>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</si>
  <si>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</si>
  <si>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</si>
  <si>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</si>
  <si>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</si>
  <si>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</si>
  <si>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</si>
  <si>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</si>
  <si>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</si>
  <si>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</si>
  <si>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</si>
  <si>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</si>
  <si>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</si>
  <si>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</si>
  <si>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</si>
  <si>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</si>
  <si>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</si>
  <si>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</si>
  <si>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</si>
  <si>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</si>
  <si>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</si>
  <si>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</si>
  <si>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</si>
  <si>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</si>
  <si>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</si>
  <si>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</si>
  <si>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</si>
  <si>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</si>
  <si>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</si>
  <si>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</si>
  <si>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</si>
  <si>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</si>
  <si>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</si>
  <si>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</si>
  <si>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</si>
  <si>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</si>
  <si>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</si>
  <si>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</si>
  <si>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</si>
  <si>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</si>
  <si>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</si>
  <si>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</si>
  <si>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</si>
  <si>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</si>
  <si>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</si>
  <si>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</si>
  <si>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</si>
  <si>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</si>
  <si>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</si>
  <si>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</si>
  <si>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</si>
  <si>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</si>
  <si>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</si>
  <si>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</si>
  <si>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</si>
  <si>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</si>
  <si>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</si>
  <si>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</si>
  <si>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</si>
  <si>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</si>
  <si>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</si>
  <si>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</si>
  <si>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</si>
  <si>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</si>
  <si>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</si>
  <si>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</si>
  <si>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</si>
  <si>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</si>
  <si>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</si>
  <si>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</si>
  <si>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</si>
  <si>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</si>
  <si>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</si>
  <si>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</si>
  <si>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</si>
  <si>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</si>
  <si>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</si>
  <si>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</si>
  <si>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</si>
  <si>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</si>
  <si>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</si>
  <si>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</si>
  <si>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</si>
  <si>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</si>
  <si>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</si>
  <si>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</si>
  <si>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</si>
  <si>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</si>
  <si>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</si>
  <si>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</si>
  <si>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</si>
  <si>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</si>
  <si>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</si>
  <si>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</si>
  <si>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</si>
  <si>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</si>
  <si>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</si>
  <si>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</si>
  <si>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</si>
  <si>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</si>
  <si>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</si>
  <si>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</si>
  <si>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</si>
  <si>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</si>
  <si>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</si>
  <si>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</si>
  <si>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</si>
  <si>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</si>
  <si>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</si>
  <si>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</si>
  <si>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</si>
  <si>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</si>
  <si>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</si>
  <si>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</si>
  <si>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</si>
  <si>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</si>
  <si>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</si>
  <si>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</si>
  <si>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</si>
  <si>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</si>
  <si>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</si>
  <si>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</si>
  <si>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</si>
  <si>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</si>
  <si>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</si>
  <si>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</si>
  <si>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</si>
  <si>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</si>
  <si>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</si>
  <si>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</si>
  <si>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</si>
  <si>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</si>
  <si>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</si>
  <si>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</si>
  <si>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</si>
  <si>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</si>
  <si>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</si>
  <si>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</si>
  <si>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</si>
  <si>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</si>
  <si>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</si>
  <si>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</si>
  <si>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</si>
  <si>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</si>
  <si>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</si>
  <si>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</si>
  <si>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</si>
  <si>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</si>
  <si>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</si>
  <si>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</si>
  <si>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</si>
  <si>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</si>
  <si>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</si>
  <si>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</si>
  <si>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</si>
  <si>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</si>
  <si>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</si>
  <si>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</si>
  <si>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</si>
  <si>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</si>
  <si>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</si>
  <si>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</si>
  <si>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</si>
  <si>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</si>
  <si>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</si>
  <si>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</si>
  <si>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</si>
  <si>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</si>
  <si>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</si>
  <si>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</si>
  <si>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</si>
  <si>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</si>
  <si>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</si>
  <si>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</si>
  <si>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</si>
  <si>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</si>
  <si>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</si>
  <si>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</si>
  <si>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</si>
  <si>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</si>
  <si>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</si>
  <si>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</si>
  <si>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</si>
  <si>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</si>
  <si>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</si>
  <si>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</si>
  <si>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</si>
  <si>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</si>
  <si>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</si>
  <si>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</si>
  <si>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</si>
  <si>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</si>
  <si>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</si>
  <si>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</si>
  <si>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</si>
  <si>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</si>
  <si>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</si>
  <si>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</si>
  <si>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</si>
  <si>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</si>
  <si>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</si>
  <si>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</si>
  <si>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</si>
  <si>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</si>
  <si>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</si>
  <si>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</si>
  <si>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</si>
  <si>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</si>
  <si>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</si>
  <si>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</si>
  <si>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</si>
  <si>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</si>
  <si>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</si>
  <si>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</si>
  <si>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</si>
  <si>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</si>
  <si>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</si>
  <si>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</si>
  <si>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</si>
  <si>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</si>
  <si>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</si>
  <si>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</si>
  <si>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</si>
  <si>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</si>
  <si>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</si>
  <si>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</si>
  <si>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</si>
  <si>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</si>
  <si>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</si>
  <si>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</si>
  <si>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</si>
  <si>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</si>
  <si>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</si>
  <si>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</si>
  <si>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</si>
  <si>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</si>
  <si>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</si>
  <si>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</si>
  <si>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</si>
  <si>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</si>
  <si>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</si>
  <si>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</si>
  <si>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</si>
  <si>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</si>
  <si>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</si>
  <si>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</si>
  <si>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</si>
  <si>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</si>
  <si>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</si>
  <si>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</si>
  <si>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</si>
  <si>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</si>
  <si>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</si>
  <si>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</si>
  <si>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</si>
  <si>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</si>
  <si>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</si>
  <si>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</si>
  <si>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</si>
  <si>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</si>
  <si>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</si>
  <si>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</si>
  <si>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</si>
  <si>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</si>
  <si>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</si>
  <si>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</si>
  <si>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</si>
  <si>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</si>
  <si>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</si>
  <si>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</si>
  <si>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</si>
  <si>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</si>
  <si>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</si>
  <si>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</si>
  <si>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</si>
  <si>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</si>
  <si>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</si>
  <si>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</si>
  <si>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</si>
  <si>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</si>
  <si>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</si>
  <si>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</si>
  <si>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</si>
  <si>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</si>
  <si>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</si>
  <si>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</si>
  <si>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</si>
  <si>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</si>
  <si>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</si>
  <si>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</si>
  <si>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</si>
  <si>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</si>
  <si>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</si>
  <si>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</si>
  <si>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</si>
  <si>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</si>
  <si>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</si>
  <si>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</si>
  <si>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</si>
  <si>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</si>
  <si>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</si>
  <si>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</si>
  <si>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</si>
  <si>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</si>
  <si>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</si>
  <si>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</si>
  <si>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</si>
  <si>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</si>
  <si>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</si>
  <si>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</si>
  <si>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</si>
  <si>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</si>
  <si>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</si>
  <si>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</si>
  <si>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</si>
  <si>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</si>
  <si>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</si>
  <si>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</si>
  <si>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</si>
  <si>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</si>
  <si>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</si>
  <si>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</si>
  <si>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</si>
  <si>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</si>
  <si>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</si>
  <si>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</si>
  <si>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</si>
  <si>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</si>
  <si>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</si>
  <si>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</si>
  <si>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</si>
  <si>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</si>
  <si>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</si>
  <si>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</si>
  <si>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</si>
  <si>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</si>
  <si>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</si>
  <si>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</si>
  <si>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</si>
  <si>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</si>
  <si>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</si>
  <si>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</si>
  <si>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</si>
  <si>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</si>
  <si>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</si>
  <si>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</si>
  <si>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</si>
  <si>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</si>
  <si>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</si>
  <si>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</si>
  <si>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</si>
  <si>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</si>
  <si>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</si>
  <si>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</si>
  <si>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</si>
  <si>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</si>
  <si>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</si>
  <si>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</si>
  <si>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</si>
  <si>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</si>
  <si>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</si>
  <si>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</si>
  <si>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</si>
  <si>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</si>
  <si>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</si>
  <si>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</si>
  <si>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</si>
  <si>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</si>
  <si>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</si>
  <si>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</si>
  <si>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</si>
  <si>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</si>
  <si>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</si>
  <si>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</si>
  <si>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</si>
  <si>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</si>
  <si>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</si>
  <si>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</si>
  <si>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</si>
  <si>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</si>
  <si>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</si>
  <si>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</si>
  <si>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</si>
  <si>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</si>
  <si>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</si>
  <si>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</si>
  <si>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</si>
  <si>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</si>
  <si>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</si>
  <si>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</si>
  <si>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</si>
  <si>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</si>
  <si>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</si>
  <si>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</si>
  <si>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</si>
  <si>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</si>
  <si>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</si>
  <si>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</si>
  <si>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</si>
  <si>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</si>
  <si>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</si>
  <si>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</si>
  <si>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</si>
  <si>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</si>
  <si>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</si>
  <si>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</si>
  <si>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</si>
  <si>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</si>
  <si>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</si>
  <si>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</si>
  <si>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</si>
  <si>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</si>
  <si>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</si>
  <si>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</si>
  <si>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</si>
  <si>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</si>
  <si>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</si>
  <si>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</si>
  <si>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</si>
  <si>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</si>
  <si>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</si>
  <si>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</si>
  <si>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</si>
  <si>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</si>
  <si>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</si>
  <si>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</si>
  <si>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</si>
  <si>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</si>
  <si>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</si>
  <si>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</si>
  <si>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</si>
  <si>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</si>
  <si>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</si>
  <si>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</si>
  <si>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</si>
  <si>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</si>
  <si>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</si>
  <si>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</si>
  <si>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</si>
  <si>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</si>
  <si>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</si>
  <si>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</si>
  <si>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</si>
  <si>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</si>
  <si>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</si>
  <si>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</si>
  <si>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</si>
  <si>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</si>
  <si>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</si>
  <si>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</si>
  <si>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</si>
  <si>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</si>
  <si>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</si>
  <si>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</si>
  <si>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</si>
  <si>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</si>
  <si>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</si>
  <si>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</si>
  <si>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</si>
  <si>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</si>
  <si>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</si>
  <si>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</si>
  <si>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</si>
  <si>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</si>
  <si>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</si>
  <si>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</si>
  <si>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</si>
  <si>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</si>
  <si>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</si>
  <si>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</si>
  <si>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</si>
  <si>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</si>
  <si>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</si>
  <si>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</si>
  <si>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</si>
  <si>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</si>
  <si>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</si>
  <si>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</si>
  <si>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</si>
  <si>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</si>
  <si>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</si>
  <si>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</si>
  <si>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</si>
  <si>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</si>
  <si>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</si>
  <si>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</si>
  <si>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</si>
  <si>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</si>
  <si>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</si>
  <si>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</si>
  <si>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</si>
  <si>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</si>
  <si>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</si>
  <si>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</si>
  <si>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</si>
  <si>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</si>
  <si>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</si>
  <si>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</si>
  <si>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</si>
  <si>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</si>
  <si>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</si>
  <si>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</si>
  <si>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</si>
  <si>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</si>
  <si>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</si>
  <si>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</si>
  <si>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</si>
  <si>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</si>
  <si>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</si>
  <si>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</si>
  <si>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</si>
  <si>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</si>
  <si>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</si>
  <si>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</si>
  <si>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</si>
  <si>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</si>
  <si>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</si>
  <si>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</si>
  <si>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</si>
  <si>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</si>
  <si>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</si>
  <si>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</si>
  <si>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</si>
  <si>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</si>
  <si>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</si>
  <si>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</si>
  <si>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</si>
  <si>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</si>
  <si>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</si>
  <si>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</si>
  <si>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</si>
  <si>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</si>
  <si>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</si>
  <si>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</si>
  <si>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</si>
  <si>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</si>
  <si>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</si>
  <si>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</si>
  <si>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</si>
  <si>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</si>
  <si>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</si>
  <si>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</si>
  <si>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</si>
  <si>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</si>
  <si>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</si>
  <si>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</si>
  <si>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</si>
  <si>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</si>
  <si>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</si>
  <si>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</si>
  <si>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</si>
  <si>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</si>
  <si>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</si>
  <si>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</si>
  <si>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</si>
  <si>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</si>
  <si>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</si>
  <si>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</si>
  <si>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</si>
  <si>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</si>
  <si>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</si>
  <si>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</si>
  <si>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</si>
  <si>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</si>
  <si>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</si>
  <si>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</si>
  <si>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</si>
  <si>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</si>
  <si>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</si>
  <si>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</si>
  <si>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</si>
  <si>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</si>
  <si>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</si>
  <si>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</si>
  <si>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</si>
  <si>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</si>
  <si>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</si>
  <si>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</si>
  <si>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</si>
  <si>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</si>
  <si>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</si>
  <si>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</si>
  <si>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</si>
  <si>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</si>
  <si>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</si>
  <si>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</si>
  <si>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</si>
  <si>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</si>
  <si>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</si>
  <si>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</si>
  <si>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</si>
  <si>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</si>
  <si>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</si>
  <si>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</si>
  <si>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</si>
  <si>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</si>
  <si>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</si>
  <si>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</si>
  <si>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</si>
  <si>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</si>
  <si>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</si>
  <si>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</si>
  <si>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</si>
  <si>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</si>
  <si>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</si>
  <si>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</si>
  <si>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</si>
  <si>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</si>
  <si>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</si>
  <si>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</si>
  <si>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</si>
  <si>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</si>
  <si>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</si>
  <si>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</si>
  <si>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</si>
  <si>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</si>
  <si>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</si>
  <si>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</si>
  <si>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</si>
  <si>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</si>
  <si>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</si>
  <si>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</si>
  <si>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</si>
  <si>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</si>
  <si>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</si>
  <si>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</si>
  <si>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</si>
  <si>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</si>
  <si>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</si>
  <si>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</si>
  <si>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</si>
  <si>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</si>
  <si>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</si>
  <si>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</si>
  <si>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</si>
  <si>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</si>
  <si>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</si>
  <si>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</si>
  <si>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</si>
  <si>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</si>
  <si>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</si>
  <si>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</si>
  <si>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</si>
  <si>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</si>
  <si>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</si>
  <si>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</si>
  <si>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</si>
  <si>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</si>
  <si>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</si>
  <si>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</si>
  <si>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</si>
  <si>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</si>
  <si>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</si>
  <si>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</si>
  <si>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</si>
  <si>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</si>
  <si>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</si>
  <si>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</si>
  <si>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</si>
  <si>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</si>
  <si>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</si>
  <si>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</si>
  <si>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</si>
  <si>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</si>
  <si>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</si>
  <si>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</si>
  <si>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</si>
  <si>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</si>
  <si>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</si>
  <si>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</si>
  <si>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</si>
  <si>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</si>
  <si>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</si>
  <si>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</si>
  <si>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</si>
  <si>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</si>
  <si>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</si>
  <si>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</si>
  <si>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</si>
  <si>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</si>
  <si>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</si>
  <si>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</si>
  <si>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</si>
  <si>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</si>
  <si>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</si>
  <si>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</si>
  <si>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</si>
  <si>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</si>
  <si>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</si>
  <si>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</si>
  <si>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</si>
  <si>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</si>
  <si>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</si>
  <si>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</si>
  <si>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</si>
  <si>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</si>
  <si>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</si>
  <si>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</si>
  <si>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</si>
  <si>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</si>
  <si>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</si>
  <si>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</si>
  <si>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</si>
  <si>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</si>
  <si>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</si>
  <si>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</si>
  <si>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</si>
  <si>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</si>
  <si>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</si>
  <si>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</si>
  <si>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</si>
  <si>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</si>
  <si>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</si>
  <si>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</si>
  <si>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</si>
  <si>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</si>
  <si>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</si>
  <si>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</si>
  <si>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</si>
  <si>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</si>
  <si>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</si>
  <si>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</si>
  <si>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</si>
  <si>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</si>
  <si>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</si>
  <si>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</si>
  <si>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</si>
  <si>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</si>
  <si>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</si>
  <si>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</si>
  <si>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</si>
  <si>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</si>
  <si>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</si>
  <si>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</si>
  <si>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</si>
  <si>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</si>
  <si>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</si>
  <si>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</si>
  <si>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</si>
  <si>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</si>
  <si>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</si>
  <si>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</si>
  <si>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</si>
  <si>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</si>
  <si>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</si>
  <si>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</si>
  <si>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</si>
  <si>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</si>
  <si>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</si>
  <si>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</si>
  <si>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</si>
  <si>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</si>
  <si>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</si>
  <si>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</si>
  <si>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</si>
  <si>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</si>
  <si>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</si>
  <si>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</si>
  <si>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</si>
  <si>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</si>
  <si>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</si>
  <si>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</si>
  <si>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</si>
  <si>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</si>
  <si>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</si>
  <si>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</si>
  <si>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</si>
  <si>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</si>
  <si>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</si>
  <si>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</si>
  <si>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</si>
  <si>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</si>
  <si>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</si>
  <si>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</si>
  <si>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</si>
  <si>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</si>
  <si>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</si>
  <si>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</si>
  <si>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</si>
  <si>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</si>
  <si>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</si>
  <si>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</si>
  <si>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</si>
  <si>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</si>
  <si>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</si>
  <si>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</si>
  <si>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</si>
  <si>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</si>
  <si>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</si>
  <si>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</si>
  <si>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</si>
  <si>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</si>
  <si>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</si>
  <si>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</si>
  <si>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</si>
  <si>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</si>
  <si>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</si>
  <si>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</si>
  <si>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</si>
  <si>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</si>
  <si>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</si>
  <si>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</si>
  <si>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</si>
  <si>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</si>
  <si>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</si>
  <si>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</si>
  <si>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</si>
  <si>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</si>
  <si>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</si>
  <si>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</si>
  <si>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</si>
  <si>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</si>
  <si>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</si>
  <si>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</si>
  <si>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</si>
  <si>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</si>
  <si>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</si>
  <si>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</si>
  <si>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</si>
  <si>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</si>
  <si>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</si>
  <si>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</si>
  <si>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</si>
  <si>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</si>
  <si>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</si>
  <si>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</si>
  <si>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</si>
  <si>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</si>
  <si>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</si>
  <si>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</si>
  <si>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</si>
  <si>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</si>
  <si>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</si>
  <si>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</si>
  <si>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</si>
  <si>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</si>
  <si>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</si>
  <si>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</si>
  <si>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</si>
  <si>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</si>
  <si>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</si>
  <si>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</si>
  <si>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</si>
  <si>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</si>
  <si>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</si>
  <si>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</si>
  <si>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</si>
  <si>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</si>
  <si>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</si>
  <si>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</si>
  <si>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</si>
  <si>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</si>
  <si>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</si>
  <si>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</si>
  <si>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</si>
  <si>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</si>
  <si>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</si>
  <si>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</si>
  <si>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</si>
  <si>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</si>
  <si>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</si>
  <si>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</si>
  <si>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</si>
  <si>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</si>
  <si>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</si>
  <si>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</si>
  <si>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</si>
  <si>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</si>
  <si>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</si>
  <si>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</si>
  <si>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</si>
  <si>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</si>
  <si>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</si>
  <si>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</si>
  <si>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</si>
  <si>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</si>
  <si>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</si>
  <si>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</si>
  <si>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</si>
  <si>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</si>
  <si>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</si>
  <si>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</si>
  <si>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</si>
  <si>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</si>
  <si>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</si>
  <si>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</si>
  <si>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</si>
  <si>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</si>
  <si>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</si>
  <si>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</si>
  <si>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</si>
  <si>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</si>
  <si>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</si>
  <si>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</si>
  <si>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</si>
  <si>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</si>
  <si>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</si>
  <si>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</si>
  <si>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</si>
  <si>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</si>
  <si>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</si>
  <si>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</si>
  <si>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</si>
  <si>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</si>
  <si>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</si>
  <si>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</si>
  <si>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</si>
  <si>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</si>
  <si>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</si>
  <si>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</si>
  <si>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</si>
  <si>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</si>
  <si>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</si>
  <si>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</si>
  <si>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</si>
  <si>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</si>
  <si>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</si>
  <si>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</si>
  <si>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</si>
  <si>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</si>
  <si>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</si>
  <si>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</si>
  <si>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</si>
  <si>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</si>
  <si>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</si>
  <si>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</si>
  <si>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</si>
  <si>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</si>
  <si>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</si>
  <si>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</si>
  <si>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</si>
  <si>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</si>
  <si>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</si>
  <si>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</si>
  <si>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</si>
  <si>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</si>
  <si>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</si>
  <si>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</si>
  <si>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</si>
  <si>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</si>
  <si>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</si>
  <si>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</si>
  <si>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</si>
  <si>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</si>
  <si>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</si>
  <si>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</si>
  <si>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</si>
  <si>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</si>
  <si>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</si>
  <si>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</si>
  <si>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</si>
  <si>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</si>
  <si>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</si>
  <si>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</si>
  <si>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</si>
  <si>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</si>
  <si>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</si>
  <si>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</si>
  <si>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</si>
  <si>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</si>
  <si>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</si>
  <si>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</si>
  <si>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</si>
  <si>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</si>
  <si>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</si>
  <si>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</si>
  <si>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</si>
  <si>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</si>
  <si>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</si>
  <si>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</si>
  <si>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</si>
  <si>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</si>
  <si>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</si>
  <si>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</si>
  <si>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</si>
  <si>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</si>
  <si>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</si>
  <si>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</si>
  <si>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</si>
  <si>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</si>
  <si>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</si>
  <si>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</si>
  <si>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</si>
  <si>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</si>
  <si>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</si>
  <si>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</si>
  <si>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</si>
  <si>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</si>
  <si>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</si>
  <si>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</si>
  <si>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</si>
  <si>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</si>
  <si>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</si>
  <si>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</si>
  <si>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</si>
  <si>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</si>
  <si>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</si>
  <si>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</si>
  <si>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</si>
  <si>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</si>
  <si>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</si>
  <si>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</si>
  <si>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</si>
  <si>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</si>
  <si>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</si>
  <si>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</si>
  <si>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</si>
  <si>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</si>
  <si>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</si>
  <si>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</si>
  <si>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</si>
  <si>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</si>
  <si>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</si>
  <si>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</si>
  <si>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</si>
  <si>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</si>
  <si>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</si>
  <si>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</si>
  <si>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</si>
  <si>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</si>
  <si>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</si>
  <si>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</si>
  <si>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</si>
  <si>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</si>
  <si>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</si>
  <si>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</si>
  <si>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</si>
  <si>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</si>
  <si>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</si>
  <si>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</si>
  <si>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</si>
  <si>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</si>
  <si>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</si>
  <si>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</si>
  <si>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</si>
  <si>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</si>
  <si>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</si>
  <si>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</si>
  <si>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</si>
  <si>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</si>
  <si>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</si>
  <si>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</si>
  <si>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</si>
  <si>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</si>
  <si>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</si>
  <si>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</si>
  <si>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</si>
  <si>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</si>
  <si>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</si>
  <si>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</si>
  <si>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</si>
  <si>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</si>
  <si>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</si>
  <si>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</si>
  <si>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</si>
  <si>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</si>
  <si>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</si>
  <si>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</si>
  <si>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</si>
  <si>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</si>
  <si>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</si>
  <si>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</si>
  <si>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</si>
  <si>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</si>
  <si>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</si>
  <si>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</si>
  <si>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</si>
  <si>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</si>
  <si>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</si>
  <si>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</si>
  <si>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</si>
  <si>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</si>
  <si>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</si>
  <si>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</si>
  <si>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</si>
  <si>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</si>
  <si>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</si>
  <si>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</si>
  <si>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</si>
  <si>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</si>
  <si>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</si>
  <si>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</si>
  <si>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</si>
  <si>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</si>
  <si>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</si>
  <si>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</si>
  <si>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</si>
  <si>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</si>
  <si>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</si>
  <si>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</si>
  <si>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</si>
  <si>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</si>
  <si>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</si>
  <si>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</si>
  <si>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</si>
  <si>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</si>
  <si>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</si>
  <si>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</si>
  <si>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</si>
  <si>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</si>
  <si>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</si>
  <si>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</si>
  <si>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</si>
  <si>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</si>
  <si>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</si>
  <si>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</si>
  <si>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</si>
  <si>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</si>
  <si>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</si>
  <si>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</si>
  <si>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</si>
  <si>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</si>
  <si>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</si>
  <si>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</si>
  <si>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</si>
  <si>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</si>
  <si>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</si>
  <si>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</si>
  <si>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</si>
  <si>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</si>
  <si>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</si>
  <si>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</si>
  <si>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</si>
  <si>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</si>
  <si>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</si>
  <si>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</si>
  <si>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</si>
  <si>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</si>
  <si>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</si>
  <si>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</si>
  <si>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</si>
  <si>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</si>
  <si>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</si>
  <si>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</si>
  <si>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</si>
  <si>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</si>
  <si>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</si>
  <si>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</si>
  <si>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</si>
  <si>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</si>
  <si>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</si>
  <si>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</si>
  <si>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</si>
  <si>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</si>
  <si>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</si>
  <si>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</si>
  <si>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</si>
  <si>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</si>
  <si>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</si>
  <si>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</si>
  <si>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</si>
  <si>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</si>
  <si>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</si>
  <si>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</si>
  <si>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</si>
  <si>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</si>
  <si>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</si>
  <si>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</si>
  <si>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</si>
  <si>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</si>
  <si>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</si>
  <si>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</si>
  <si>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</si>
  <si>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</si>
  <si>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</si>
  <si>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</si>
  <si>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</si>
  <si>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</si>
  <si>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</si>
  <si>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</si>
  <si>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</si>
  <si>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</si>
  <si>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</si>
  <si>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</si>
  <si>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</si>
  <si>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</si>
  <si>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</si>
  <si>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</si>
  <si>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</si>
  <si>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</si>
  <si>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</si>
  <si>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</si>
  <si>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</si>
  <si>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</si>
  <si>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</si>
  <si>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</si>
  <si>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</si>
  <si>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</si>
  <si>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</si>
  <si>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</si>
  <si>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</si>
  <si>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</si>
  <si>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</si>
  <si>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</si>
  <si>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</si>
  <si>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</si>
  <si>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</si>
  <si>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</si>
  <si>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</si>
  <si>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</si>
  <si>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</si>
  <si>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</si>
  <si>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</si>
  <si>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</si>
  <si>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</si>
  <si>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</si>
  <si>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</si>
  <si>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</si>
  <si>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</si>
  <si>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</si>
  <si>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</si>
  <si>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</si>
  <si>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</si>
  <si>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</si>
  <si>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</si>
  <si>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</si>
  <si>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</si>
  <si>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</si>
  <si>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</si>
  <si>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</si>
  <si>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</si>
  <si>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</si>
  <si>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</si>
  <si>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</si>
  <si>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</si>
  <si>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</si>
  <si>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</si>
  <si>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</si>
  <si>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</si>
  <si>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</si>
  <si>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</si>
  <si>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</si>
  <si>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</si>
  <si>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</si>
  <si>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</si>
  <si>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</si>
  <si>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</si>
  <si>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</si>
  <si>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</si>
  <si>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</si>
  <si>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</si>
  <si>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</si>
  <si>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</si>
  <si>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</si>
  <si>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</si>
  <si>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</si>
  <si>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</si>
  <si>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</si>
  <si>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</si>
  <si>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</si>
  <si>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</si>
  <si>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</si>
  <si>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</si>
  <si>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</si>
  <si>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</si>
  <si>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</si>
  <si>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</si>
  <si>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</si>
  <si>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</si>
  <si>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</si>
  <si>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</si>
  <si>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</si>
  <si>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</si>
  <si>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</si>
  <si>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</si>
  <si>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</si>
  <si>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</si>
  <si>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</si>
  <si>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</si>
  <si>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</si>
  <si>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</si>
  <si>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</si>
  <si>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</si>
  <si>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</si>
  <si>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</si>
  <si>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</si>
  <si>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</si>
  <si>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</si>
  <si>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</si>
  <si>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</si>
  <si>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</si>
  <si>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</si>
  <si>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</si>
  <si>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</si>
  <si>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</si>
  <si>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</si>
  <si>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</si>
  <si>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</si>
  <si>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</si>
  <si>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</si>
  <si>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</si>
  <si>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</si>
  <si>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</si>
  <si>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</si>
  <si>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</si>
  <si>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</si>
  <si>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</si>
  <si>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</si>
  <si>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</si>
  <si>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</si>
  <si>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</si>
  <si>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</si>
  <si>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</si>
  <si>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</si>
  <si>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</si>
  <si>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</si>
  <si>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</si>
  <si>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</si>
  <si>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</si>
  <si>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</si>
  <si>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</si>
  <si>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</si>
  <si>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</si>
  <si>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</si>
  <si>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</si>
  <si>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</si>
  <si>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</si>
  <si>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</si>
  <si>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</si>
  <si>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</si>
  <si>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</si>
  <si>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</si>
  <si>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</si>
  <si>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</si>
  <si>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</si>
  <si>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</si>
  <si>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</si>
  <si>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</si>
  <si>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</si>
  <si>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</si>
  <si>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</si>
  <si>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</si>
  <si>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</si>
  <si>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</si>
  <si>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</si>
  <si>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</si>
  <si>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</si>
  <si>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</si>
  <si>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</si>
  <si>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</si>
  <si>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</si>
  <si>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</si>
  <si>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</si>
  <si>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</si>
  <si>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</si>
  <si>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</si>
  <si>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</si>
  <si>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</si>
  <si>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</si>
  <si>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</si>
  <si>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</si>
  <si>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</si>
  <si>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</si>
  <si>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</si>
  <si>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</si>
  <si>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</si>
  <si>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</si>
  <si>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</si>
  <si>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</si>
  <si>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</si>
  <si>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</si>
  <si>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</si>
  <si>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</si>
  <si>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</si>
  <si>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</si>
  <si>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</si>
  <si>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</si>
  <si>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</si>
  <si>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</si>
  <si>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</si>
  <si>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</si>
  <si>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</si>
  <si>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</si>
  <si>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</si>
  <si>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</si>
  <si>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</si>
  <si>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</si>
  <si>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</si>
  <si>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</si>
  <si>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</si>
  <si>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</si>
  <si>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</si>
  <si>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</si>
  <si>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</si>
  <si>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</si>
  <si>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</si>
  <si>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</si>
  <si>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</si>
  <si>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</si>
  <si>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</si>
  <si>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</si>
  <si>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</si>
  <si>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</si>
  <si>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</si>
  <si>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</si>
  <si>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</si>
  <si>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</si>
  <si>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</si>
  <si>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</si>
  <si>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</si>
  <si>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</si>
  <si>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</si>
  <si>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</si>
  <si>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</si>
  <si>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</si>
  <si>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</si>
  <si>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</si>
  <si>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</si>
  <si>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</si>
  <si>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</si>
  <si>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</si>
  <si>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</si>
  <si>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</si>
  <si>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</si>
  <si>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</si>
  <si>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</si>
  <si>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</si>
  <si>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</si>
  <si>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</si>
  <si>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</si>
  <si>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</si>
  <si>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</si>
  <si>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</si>
  <si>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</si>
  <si>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</si>
  <si>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</si>
  <si>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</si>
  <si>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</si>
  <si>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</si>
  <si>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</si>
  <si>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</si>
  <si>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</si>
  <si>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</si>
  <si>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</si>
  <si>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</si>
  <si>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</si>
  <si>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</si>
  <si>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</si>
  <si>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</si>
  <si>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</si>
  <si>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</si>
  <si>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</si>
  <si>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</si>
  <si>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</si>
  <si>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</si>
  <si>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</si>
  <si>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</si>
  <si>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</si>
  <si>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</si>
  <si>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</si>
  <si>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</si>
  <si>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</si>
  <si>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</si>
  <si>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</si>
  <si>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</si>
  <si>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</si>
  <si>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</si>
  <si>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</si>
  <si>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</si>
  <si>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</si>
  <si>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</si>
  <si>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</si>
  <si>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</si>
  <si>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</si>
  <si>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</si>
  <si>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</si>
  <si>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</si>
  <si>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</si>
  <si>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</si>
  <si>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</si>
  <si>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</si>
  <si>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</si>
  <si>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</si>
  <si>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</si>
  <si>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</si>
  <si>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</si>
  <si>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</si>
  <si>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</si>
  <si>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</si>
  <si>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</si>
  <si>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</si>
  <si>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</si>
  <si>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</si>
  <si>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</si>
  <si>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</si>
  <si>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</si>
  <si>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</si>
  <si>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</si>
  <si>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</si>
  <si>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</si>
  <si>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</si>
  <si>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</si>
  <si>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</si>
  <si>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</si>
  <si>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</si>
  <si>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</si>
  <si>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</si>
  <si>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</si>
  <si>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</si>
  <si>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</si>
  <si>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</si>
  <si>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</si>
  <si>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</si>
  <si>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</si>
  <si>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</si>
  <si>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</si>
  <si>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</si>
  <si>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</si>
  <si>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</si>
  <si>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</si>
  <si>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</si>
  <si>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</si>
  <si>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</si>
  <si>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</si>
  <si>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</si>
  <si>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</si>
  <si>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</si>
  <si>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</si>
  <si>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</si>
  <si>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</si>
  <si>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</si>
  <si>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</si>
  <si>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</si>
  <si>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</si>
  <si>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</si>
  <si>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</si>
  <si>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</si>
  <si>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</si>
  <si>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</si>
  <si>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</si>
  <si>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</si>
  <si>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</si>
  <si>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</si>
  <si>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</si>
  <si>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</si>
  <si>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</si>
  <si>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</si>
  <si>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</si>
  <si>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</si>
  <si>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</si>
  <si>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</si>
  <si>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</si>
  <si>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</si>
  <si>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</si>
  <si>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</si>
  <si>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</si>
  <si>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</si>
  <si>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</si>
  <si>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</si>
  <si>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</si>
  <si>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</si>
  <si>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</si>
  <si>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</si>
  <si>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</si>
  <si>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</si>
  <si>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</si>
  <si>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</si>
  <si>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</si>
  <si>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</si>
  <si>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</si>
  <si>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</si>
  <si>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</si>
  <si>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</si>
  <si>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</si>
  <si>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</si>
  <si>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</si>
  <si>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</si>
  <si>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</si>
  <si>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</si>
  <si>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</si>
  <si>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</si>
  <si>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</si>
  <si>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</si>
  <si>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</si>
  <si>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</si>
  <si>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</si>
  <si>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</si>
  <si>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</si>
  <si>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</si>
  <si>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</si>
  <si>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</si>
  <si>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</si>
  <si>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</si>
  <si>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</si>
  <si>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</si>
  <si>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</si>
  <si>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</si>
  <si>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</si>
  <si>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</si>
  <si>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</si>
  <si>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</si>
  <si>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</si>
  <si>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</si>
  <si>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</si>
  <si>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</si>
  <si>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</si>
  <si>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</si>
  <si>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</si>
  <si>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</si>
  <si>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</si>
  <si>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</si>
  <si>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</si>
  <si>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</si>
  <si>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</si>
  <si>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</si>
  <si>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</si>
  <si>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</si>
  <si>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</si>
  <si>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</si>
  <si>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</si>
  <si>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</si>
  <si>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</si>
  <si>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</si>
  <si>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</si>
  <si>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</si>
  <si>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</si>
  <si>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</si>
  <si>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</si>
  <si>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</si>
  <si>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</si>
  <si>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</si>
  <si>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</si>
  <si>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</si>
  <si>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</si>
  <si>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</si>
  <si>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</si>
  <si>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</si>
  <si>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</si>
  <si>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</si>
  <si>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</si>
  <si>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</si>
  <si>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</si>
  <si>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</si>
  <si>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</si>
  <si>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</si>
  <si>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</si>
  <si>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</si>
  <si>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</si>
  <si>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</si>
  <si>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</si>
  <si>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</si>
  <si>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</si>
  <si>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</si>
  <si>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</si>
  <si>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</si>
  <si>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</si>
  <si>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</si>
  <si>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</si>
  <si>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</si>
  <si>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</si>
  <si>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</si>
  <si>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</si>
  <si>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</si>
  <si>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</si>
  <si>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</si>
  <si>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</si>
  <si>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</si>
  <si>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</si>
  <si>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</si>
  <si>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</si>
  <si>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</si>
  <si>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</si>
  <si>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</si>
  <si>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</si>
  <si>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</si>
  <si>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</si>
  <si>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</si>
  <si>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</si>
  <si>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</si>
  <si>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</si>
  <si>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</si>
  <si>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</si>
  <si>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</si>
  <si>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</si>
  <si>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</si>
  <si>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</si>
  <si>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</si>
  <si>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</si>
  <si>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</si>
  <si>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</si>
  <si>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</si>
  <si>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</si>
  <si>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</si>
  <si>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</si>
  <si>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</si>
  <si>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</si>
  <si>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</si>
  <si>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</si>
  <si>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</si>
  <si>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</si>
  <si>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</si>
  <si>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</si>
  <si>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</si>
  <si>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</si>
  <si>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</si>
  <si>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</si>
  <si>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</si>
  <si>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</si>
  <si>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</si>
  <si>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</si>
  <si>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</si>
  <si>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</si>
  <si>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</si>
  <si>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</si>
  <si>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</si>
  <si>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</si>
  <si>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</si>
  <si>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</si>
  <si>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</si>
  <si>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</si>
  <si>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</si>
  <si>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</si>
  <si>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</si>
  <si>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</si>
  <si>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</si>
  <si>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</si>
  <si>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</si>
  <si>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</si>
  <si>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</si>
  <si>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</si>
  <si>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</si>
  <si>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</si>
  <si>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</si>
  <si>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</si>
  <si>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</si>
  <si>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</si>
  <si>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</si>
  <si>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</si>
  <si>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</si>
  <si>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</si>
  <si>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</si>
  <si>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</si>
  <si>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</si>
  <si>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</si>
  <si>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</si>
  <si>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</si>
  <si>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</si>
  <si>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</si>
  <si>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</si>
  <si>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</si>
  <si>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</si>
  <si>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</si>
  <si>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</si>
  <si>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</si>
  <si>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</si>
  <si>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</si>
  <si>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</si>
  <si>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</si>
  <si>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</si>
  <si>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</si>
  <si>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</si>
  <si>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</si>
  <si>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</si>
  <si>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</si>
  <si>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</si>
  <si>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</si>
  <si>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</si>
  <si>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</si>
  <si>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</si>
  <si>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</si>
  <si>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</si>
  <si>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</si>
  <si>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</si>
  <si>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</si>
  <si>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</si>
  <si>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</si>
  <si>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</si>
  <si>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</si>
  <si>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</si>
  <si>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</si>
  <si>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</si>
  <si>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</si>
  <si>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</si>
  <si>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</si>
  <si>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</si>
  <si>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</si>
  <si>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</si>
  <si>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</si>
  <si>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</si>
  <si>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</si>
  <si>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</si>
  <si>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</si>
  <si>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</si>
  <si>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</si>
  <si>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</si>
  <si>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</si>
  <si>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</si>
  <si>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</si>
  <si>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</si>
  <si>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</si>
  <si>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</si>
  <si>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</si>
  <si>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</si>
  <si>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</si>
  <si>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</si>
  <si>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</si>
  <si>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</si>
  <si>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</si>
  <si>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</si>
  <si>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</si>
  <si>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</si>
  <si>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</si>
  <si>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</si>
  <si>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</si>
  <si>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</si>
  <si>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</si>
  <si>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</si>
  <si>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</si>
  <si>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</si>
  <si>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</si>
  <si>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</si>
  <si>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</si>
  <si>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</si>
  <si>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</si>
  <si>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</si>
  <si>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</si>
  <si>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</si>
  <si>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</si>
  <si>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</si>
  <si>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</si>
  <si>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</si>
  <si>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</si>
  <si>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</si>
  <si>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</si>
  <si>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</si>
  <si>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</si>
  <si>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</si>
  <si>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</si>
  <si>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</si>
  <si>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</si>
  <si>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</si>
  <si>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</si>
  <si>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</si>
  <si>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</si>
  <si>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</si>
  <si>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</si>
  <si>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</si>
  <si>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</si>
  <si>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</si>
  <si>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</si>
  <si>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</si>
  <si>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</si>
  <si>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</si>
  <si>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</si>
  <si>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</si>
  <si>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</si>
  <si>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</si>
  <si>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</si>
  <si>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</si>
  <si>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</si>
  <si>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</si>
  <si>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</si>
  <si>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</si>
  <si>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</si>
  <si>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</si>
  <si>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</si>
  <si>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</si>
  <si>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</si>
  <si>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</si>
  <si>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</si>
  <si>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</si>
  <si>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</si>
  <si>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</si>
  <si>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</si>
  <si>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</si>
  <si>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</si>
  <si>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</si>
  <si>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</si>
  <si>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</si>
  <si>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</si>
  <si>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</si>
  <si>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</si>
  <si>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</si>
  <si>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</si>
  <si>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</si>
  <si>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</si>
  <si>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</si>
  <si>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</si>
  <si>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</si>
  <si>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</si>
  <si>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</si>
  <si>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</si>
  <si>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</si>
  <si>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</si>
  <si>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</si>
  <si>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</si>
  <si>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</si>
  <si>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</si>
  <si>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</si>
  <si>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</si>
  <si>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</si>
  <si>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</si>
  <si>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</si>
  <si>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</si>
  <si>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</si>
  <si>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</si>
  <si>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</si>
  <si>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</si>
  <si>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</si>
  <si>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</si>
  <si>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</si>
  <si>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</si>
  <si>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</si>
  <si>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</si>
  <si>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</si>
  <si>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</si>
  <si>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</si>
  <si>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</si>
  <si>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</si>
  <si>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</si>
  <si>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</si>
  <si>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</si>
  <si>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</si>
  <si>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</si>
  <si>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</si>
  <si>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</si>
  <si>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</si>
  <si>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</si>
  <si>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</si>
  <si>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</si>
  <si>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</si>
  <si>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</si>
  <si>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</si>
  <si>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</si>
  <si>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</si>
  <si>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</si>
  <si>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</si>
  <si>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</si>
  <si>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</si>
  <si>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</si>
  <si>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</si>
  <si>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</si>
  <si>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</si>
  <si>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</si>
  <si>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</si>
  <si>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</si>
  <si>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</si>
  <si>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</si>
  <si>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</si>
  <si>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</si>
  <si>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</si>
  <si>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</si>
  <si>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</si>
  <si>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</si>
  <si>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</si>
  <si>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</si>
  <si>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</si>
  <si>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</si>
  <si>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</si>
  <si>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</si>
  <si>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</si>
  <si>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</si>
  <si>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</si>
  <si>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</si>
  <si>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</si>
  <si>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</si>
  <si>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</si>
  <si>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</si>
  <si>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</si>
  <si>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</si>
  <si>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</si>
  <si>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</si>
  <si>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</si>
  <si>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</si>
  <si>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</si>
  <si>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</si>
  <si>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</si>
  <si>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</si>
  <si>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</si>
  <si>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</si>
  <si>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</si>
  <si>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</si>
  <si>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</si>
  <si>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</si>
  <si>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</si>
  <si>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</si>
  <si>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</si>
  <si>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</si>
  <si>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</si>
  <si>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</si>
  <si>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</si>
  <si>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</si>
  <si>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</si>
  <si>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</si>
  <si>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</si>
  <si>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</si>
  <si>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</si>
  <si>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</si>
  <si>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</si>
  <si>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</si>
  <si>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</si>
  <si>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</si>
  <si>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</si>
  <si>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</si>
  <si>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</si>
  <si>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</si>
  <si>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</si>
  <si>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</si>
  <si>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</si>
  <si>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</si>
  <si>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</si>
  <si>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</si>
  <si>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</si>
  <si>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</si>
  <si>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</si>
  <si>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</si>
  <si>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</si>
  <si>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</si>
  <si>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</si>
  <si>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</si>
  <si>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</si>
  <si>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</si>
  <si>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</si>
  <si>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</si>
  <si>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</si>
  <si>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</si>
  <si>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</si>
  <si>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</si>
  <si>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</si>
  <si>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</si>
  <si>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</si>
  <si>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</si>
  <si>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</si>
  <si>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</si>
  <si>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</si>
  <si>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</si>
  <si>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</si>
  <si>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</si>
  <si>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</si>
  <si>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</si>
  <si>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</si>
  <si>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</si>
  <si>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</si>
  <si>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</si>
  <si>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</si>
  <si>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</si>
  <si>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</si>
  <si>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</si>
  <si>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</si>
  <si>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</si>
  <si>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</si>
  <si>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</si>
  <si>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</si>
  <si>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</si>
  <si>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</si>
  <si>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</si>
  <si>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</si>
  <si>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</si>
  <si>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</si>
  <si>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</si>
  <si>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</si>
  <si>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</si>
  <si>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</si>
  <si>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</si>
  <si>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</si>
  <si>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</si>
  <si>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</si>
  <si>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</si>
  <si>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</si>
  <si>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</si>
  <si>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</si>
  <si>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</si>
  <si>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</si>
  <si>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</si>
  <si>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</si>
  <si>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</si>
  <si>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</si>
  <si>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</si>
  <si>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</si>
  <si>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</si>
  <si>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</si>
  <si>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</si>
  <si>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</si>
  <si>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</si>
  <si>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</si>
  <si>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</si>
  <si>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</si>
  <si>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</si>
  <si>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</si>
  <si>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</si>
  <si>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</si>
  <si>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</si>
  <si>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</si>
  <si>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</si>
  <si>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</si>
  <si>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</si>
  <si>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</si>
  <si>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</si>
  <si>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</si>
  <si>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</si>
  <si>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</si>
  <si>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</si>
  <si>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</si>
  <si>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</si>
  <si>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</si>
  <si>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</si>
  <si>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</si>
  <si>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</si>
  <si>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</si>
  <si>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</si>
  <si>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</si>
  <si>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</si>
  <si>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</si>
  <si>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</si>
  <si>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</si>
  <si>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</si>
  <si>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</si>
  <si>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</si>
  <si>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</si>
  <si>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</si>
  <si>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</si>
  <si>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</si>
  <si>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</si>
  <si>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</si>
  <si>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</si>
  <si>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</si>
  <si>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</si>
  <si>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</si>
  <si>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</si>
  <si>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</si>
  <si>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</si>
  <si>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</si>
  <si>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</si>
  <si>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</si>
  <si>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</si>
  <si>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</si>
  <si>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</si>
  <si>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</si>
  <si>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</si>
  <si>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</si>
  <si>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</si>
  <si>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</si>
  <si>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</si>
  <si>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</si>
  <si>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</si>
  <si>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</si>
  <si>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</si>
  <si>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</si>
  <si>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</si>
  <si>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</si>
  <si>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</si>
  <si>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</si>
  <si>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</si>
  <si>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</si>
  <si>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</si>
  <si>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</si>
  <si>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</si>
  <si>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</si>
  <si>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</si>
  <si>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</si>
  <si>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</si>
  <si>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</si>
  <si>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</si>
  <si>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</si>
  <si>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</si>
  <si>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</si>
  <si>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</si>
  <si>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</si>
  <si>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</si>
  <si>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</si>
  <si>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</si>
  <si>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</si>
  <si>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</si>
  <si>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</si>
  <si>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</si>
  <si>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</si>
  <si>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</si>
  <si>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</si>
  <si>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</si>
  <si>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</si>
  <si>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</si>
  <si>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</si>
  <si>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</si>
  <si>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</si>
  <si>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</si>
  <si>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</si>
  <si>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</si>
  <si>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</si>
  <si>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</si>
  <si>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</si>
  <si>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</si>
  <si>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</si>
  <si>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</si>
  <si>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</si>
  <si>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</si>
  <si>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</si>
  <si>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</si>
  <si>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</si>
  <si>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</si>
  <si>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</si>
  <si>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</si>
  <si>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</si>
  <si>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</si>
  <si>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</si>
  <si>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</si>
  <si>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</si>
  <si>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</si>
  <si>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</si>
  <si>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</si>
  <si>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</si>
  <si>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</si>
  <si>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</si>
  <si>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</si>
  <si>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</si>
  <si>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</si>
  <si>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</si>
  <si>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</si>
  <si>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</si>
  <si>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</si>
  <si>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</si>
  <si>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</si>
  <si>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</si>
  <si>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</si>
  <si>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</si>
  <si>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</si>
  <si>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</si>
  <si>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</si>
  <si>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</si>
  <si>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</si>
  <si>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</si>
  <si>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</si>
  <si>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</si>
  <si>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</si>
  <si>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</si>
  <si>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</si>
  <si>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</si>
  <si>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</si>
  <si>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</si>
  <si>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</si>
  <si>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</si>
  <si>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</si>
  <si>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</si>
  <si>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</si>
  <si>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</si>
  <si>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</si>
  <si>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</si>
  <si>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</si>
  <si>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</si>
  <si>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</si>
  <si>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</si>
  <si>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</si>
  <si>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</si>
  <si>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</si>
  <si>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</si>
  <si>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</si>
  <si>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</si>
  <si>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</si>
  <si>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</si>
  <si>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</si>
  <si>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</si>
  <si>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</si>
  <si>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</si>
  <si>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</si>
  <si>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</si>
  <si>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</si>
  <si>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</si>
  <si>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</si>
  <si>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</si>
  <si>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</si>
  <si>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</si>
  <si>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</si>
  <si>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</si>
  <si>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</si>
  <si>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</si>
  <si>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</si>
  <si>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</si>
  <si>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</si>
  <si>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</si>
  <si>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</si>
  <si>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</si>
  <si>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</si>
  <si>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</si>
  <si>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</si>
  <si>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</si>
  <si>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</si>
  <si>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</si>
  <si>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</si>
  <si>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</si>
  <si>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</si>
  <si>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</si>
  <si>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</si>
  <si>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</si>
  <si>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</si>
  <si>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</si>
  <si>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</si>
  <si>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</si>
  <si>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</si>
  <si>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</si>
  <si>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</si>
  <si>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</si>
  <si>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</si>
  <si>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</si>
  <si>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</si>
  <si>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</si>
  <si>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</si>
  <si>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</si>
  <si>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</si>
  <si>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</si>
  <si>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</si>
  <si>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</si>
  <si>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</si>
  <si>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</si>
  <si>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</si>
  <si>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</si>
  <si>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</si>
  <si>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</si>
  <si>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</si>
  <si>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</si>
  <si>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</si>
  <si>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</si>
  <si>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</si>
  <si>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</si>
  <si>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</si>
  <si>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</si>
  <si>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</si>
  <si>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</si>
  <si>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</si>
  <si>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</si>
  <si>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</si>
  <si>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</si>
  <si>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</si>
  <si>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</si>
  <si>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</si>
  <si>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</si>
  <si>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</si>
  <si>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</si>
  <si>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</si>
  <si>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</si>
  <si>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</si>
  <si>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</si>
  <si>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</si>
  <si>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</si>
  <si>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</si>
  <si>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</si>
  <si>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</si>
  <si>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</si>
  <si>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</si>
  <si>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</si>
  <si>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</si>
  <si>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</si>
  <si>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</si>
  <si>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</si>
  <si>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</si>
  <si>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</si>
  <si>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</si>
  <si>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</si>
  <si>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</si>
  <si>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</si>
  <si>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</si>
  <si>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</si>
  <si>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</si>
  <si>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</si>
  <si>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</si>
  <si>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</si>
  <si>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</si>
  <si>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</si>
  <si>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</si>
  <si>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</si>
  <si>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</si>
  <si>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</si>
  <si>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</si>
  <si>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</si>
  <si>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</si>
  <si>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</si>
  <si>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</si>
  <si>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</si>
  <si>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</si>
  <si>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</si>
  <si>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</si>
  <si>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</si>
  <si>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</si>
  <si>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</si>
  <si>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</si>
  <si>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</si>
  <si>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</si>
  <si>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</si>
  <si>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</si>
  <si>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</si>
  <si>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</si>
  <si>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</si>
  <si>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</si>
  <si>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</si>
  <si>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</si>
  <si>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</si>
  <si>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</si>
  <si>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</si>
  <si>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</si>
  <si>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</si>
  <si>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</si>
  <si>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</si>
  <si>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</si>
  <si>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</si>
  <si>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</si>
  <si>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</si>
  <si>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</si>
  <si>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</si>
  <si>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</si>
  <si>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</si>
  <si>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</si>
  <si>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</si>
  <si>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</si>
  <si>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</si>
  <si>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</si>
  <si>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</si>
  <si>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</si>
  <si>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</si>
  <si>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</si>
  <si>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</si>
  <si>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</si>
  <si>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</si>
  <si>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</si>
  <si>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</si>
  <si>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</si>
  <si>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</si>
  <si>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</si>
  <si>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</si>
  <si>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</si>
  <si>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</si>
  <si>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</si>
  <si>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</si>
  <si>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</si>
  <si>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</si>
  <si>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</si>
  <si>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</si>
  <si>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</si>
  <si>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</si>
  <si>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</si>
  <si>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</si>
  <si>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</si>
  <si>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</si>
  <si>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</si>
  <si>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</si>
  <si>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</si>
  <si>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</si>
  <si>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</si>
  <si>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</si>
  <si>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</si>
  <si>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</si>
  <si>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</si>
  <si>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</si>
  <si>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</si>
  <si>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</si>
  <si>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</si>
  <si>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</si>
  <si>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</si>
  <si>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</si>
  <si>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</si>
  <si>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</si>
  <si>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</si>
  <si>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</si>
  <si>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</si>
  <si>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</si>
  <si>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</si>
  <si>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</si>
  <si>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</si>
  <si>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</si>
  <si>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</si>
  <si>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</si>
  <si>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</si>
  <si>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</si>
  <si>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</si>
  <si>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</si>
  <si>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</si>
  <si>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</si>
  <si>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</si>
  <si>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</si>
  <si>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</si>
  <si>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</si>
  <si>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</si>
  <si>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</si>
  <si>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</si>
  <si>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</si>
  <si>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</si>
  <si>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</si>
  <si>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</si>
  <si>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</si>
  <si>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</si>
  <si>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</si>
  <si>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</si>
  <si>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</si>
  <si>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</si>
  <si>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</si>
  <si>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</si>
  <si>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</si>
  <si>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</si>
  <si>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</si>
  <si>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</si>
  <si>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</si>
  <si>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</si>
  <si>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</si>
  <si>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</si>
  <si>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</si>
  <si>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</si>
  <si>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</si>
  <si>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</si>
  <si>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</si>
  <si>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</si>
  <si>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</si>
  <si>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</si>
  <si>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</si>
  <si>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</si>
  <si>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</si>
  <si>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</si>
  <si>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</si>
  <si>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</si>
  <si>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</si>
  <si>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</si>
  <si>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</si>
  <si>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</si>
  <si>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</si>
  <si>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</si>
  <si>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</si>
  <si>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</si>
  <si>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</si>
  <si>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</si>
  <si>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</si>
  <si>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</si>
  <si>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</si>
  <si>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</si>
  <si>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</si>
  <si>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</si>
  <si>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</si>
  <si>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</si>
  <si>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</si>
  <si>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</si>
  <si>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</si>
  <si>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</si>
  <si>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</si>
  <si>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</si>
  <si>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</si>
  <si>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</si>
  <si>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</si>
  <si>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</si>
  <si>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</si>
  <si>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</si>
  <si>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</si>
  <si>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</si>
  <si>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</si>
  <si>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</si>
  <si>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</si>
  <si>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</si>
  <si>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</si>
  <si>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</si>
  <si>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</si>
  <si>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</si>
  <si>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</si>
  <si>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</si>
  <si>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</si>
  <si>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</si>
  <si>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</si>
  <si>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</si>
  <si>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</si>
  <si>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</si>
  <si>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</si>
  <si>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</si>
  <si>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</si>
  <si>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</si>
  <si>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</si>
  <si>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</si>
  <si>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</si>
  <si>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</si>
  <si>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</si>
  <si>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</si>
  <si>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</si>
  <si>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</si>
  <si>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</si>
  <si>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</si>
  <si>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</si>
  <si>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</si>
  <si>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</si>
  <si>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</si>
  <si>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</si>
  <si>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</si>
  <si>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</si>
  <si>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</si>
  <si>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</si>
  <si>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</si>
  <si>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</si>
  <si>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</si>
  <si>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</si>
  <si>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</si>
  <si>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</si>
  <si>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</si>
  <si>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</si>
  <si>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</si>
  <si>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</si>
  <si>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</si>
  <si>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</si>
  <si>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</si>
  <si>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</si>
  <si>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</si>
  <si>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</si>
  <si>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</si>
  <si>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</si>
  <si>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</si>
  <si>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</si>
  <si>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</si>
  <si>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</si>
  <si>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</si>
  <si>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</si>
  <si>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</si>
  <si>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</si>
  <si>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</si>
  <si>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</si>
  <si>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</si>
  <si>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</si>
  <si>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</si>
  <si>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</si>
  <si>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</si>
  <si>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</si>
  <si>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</si>
  <si>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</si>
  <si>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</si>
  <si>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</si>
  <si>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</si>
  <si>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</si>
  <si>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</si>
  <si>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</si>
  <si>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</si>
  <si>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</si>
  <si>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</si>
  <si>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</si>
  <si>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</si>
  <si>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</si>
  <si>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</si>
  <si>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</si>
  <si>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</si>
  <si>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</si>
  <si>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</si>
  <si>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</si>
  <si>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</si>
  <si>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</si>
  <si>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</si>
  <si>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</si>
  <si>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</si>
  <si>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</si>
  <si>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</si>
  <si>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</si>
  <si>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</si>
  <si>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</si>
  <si>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</si>
  <si>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</si>
  <si>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</si>
  <si>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</si>
  <si>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</si>
  <si>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</si>
  <si>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</si>
  <si>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</si>
  <si>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</si>
  <si>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</si>
  <si>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</si>
  <si>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</si>
  <si>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</si>
  <si>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</si>
  <si>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</si>
  <si>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</si>
  <si>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</si>
  <si>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</si>
  <si>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</si>
  <si>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</si>
  <si>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</si>
  <si>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</si>
  <si>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</si>
  <si>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</si>
  <si>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</si>
  <si>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</si>
  <si>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</si>
  <si>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</si>
  <si>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</si>
  <si>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</si>
  <si>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</si>
  <si>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</si>
  <si>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</si>
  <si>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</si>
  <si>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</si>
  <si>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</si>
  <si>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</si>
  <si>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</si>
  <si>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</si>
  <si>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</si>
  <si>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</si>
  <si>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</si>
  <si>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</si>
  <si>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</si>
  <si>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</si>
  <si>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</si>
  <si>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</si>
  <si>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</si>
  <si>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</si>
  <si>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</si>
  <si>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</si>
  <si>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</si>
  <si>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</si>
  <si>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</si>
  <si>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</si>
  <si>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</si>
  <si>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</si>
  <si>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</si>
  <si>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</si>
  <si>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</si>
  <si>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</si>
  <si>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</si>
  <si>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</si>
  <si>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</si>
  <si>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</si>
  <si>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</si>
  <si>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</si>
  <si>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</si>
  <si>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</si>
  <si>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</si>
  <si>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</si>
  <si>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</si>
  <si>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</si>
  <si>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</si>
  <si>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</si>
  <si>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</si>
  <si>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</si>
  <si>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</si>
  <si>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</si>
  <si>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</si>
  <si>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</si>
  <si>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</si>
  <si>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</si>
  <si>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</si>
  <si>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</si>
  <si>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</si>
  <si>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</si>
  <si>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</si>
  <si>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</si>
  <si>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</si>
  <si>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</si>
  <si>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</si>
  <si>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</si>
  <si>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</si>
  <si>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</si>
  <si>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</si>
  <si>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</si>
  <si>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</si>
  <si>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</si>
  <si>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</si>
  <si>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</si>
  <si>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</si>
  <si>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</si>
  <si>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</si>
  <si>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</si>
  <si>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</si>
  <si>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</si>
  <si>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</si>
  <si>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</si>
  <si>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</si>
  <si>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</si>
  <si>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</si>
  <si>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</si>
  <si>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</si>
  <si>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</si>
  <si>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</si>
  <si>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</si>
  <si>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</si>
  <si>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</si>
  <si>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</si>
  <si>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</si>
  <si>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</si>
  <si>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</si>
  <si>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</si>
  <si>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</si>
  <si>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</si>
  <si>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</si>
  <si>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</si>
  <si>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</si>
  <si>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</si>
  <si>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</si>
  <si>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</si>
  <si>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</si>
  <si>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</si>
  <si>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</si>
  <si>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</si>
  <si>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</si>
  <si>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</si>
  <si>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</si>
  <si>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</si>
  <si>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</si>
  <si>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</si>
  <si>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</si>
  <si>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</si>
  <si>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</si>
  <si>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</si>
  <si>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</si>
  <si>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</si>
  <si>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</si>
  <si>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</si>
  <si>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</si>
  <si>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</si>
  <si>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</si>
  <si>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</si>
  <si>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</si>
  <si>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</si>
  <si>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</si>
  <si>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</si>
  <si>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</si>
  <si>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</si>
  <si>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</si>
  <si>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</si>
  <si>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</si>
  <si>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</si>
  <si>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</si>
  <si>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</si>
  <si>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</si>
  <si>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</si>
  <si>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</si>
  <si>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</si>
  <si>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</si>
  <si>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</si>
  <si>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</si>
  <si>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</si>
  <si>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</si>
  <si>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</si>
  <si>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</si>
  <si>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</si>
  <si>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</si>
  <si>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</si>
  <si>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</si>
  <si>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</si>
  <si>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</si>
  <si>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</si>
  <si>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</si>
  <si>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</si>
  <si>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</si>
  <si>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</si>
  <si>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</si>
  <si>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</si>
  <si>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</si>
  <si>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</si>
  <si>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</si>
  <si>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</si>
  <si>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</si>
  <si>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</si>
  <si>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</si>
  <si>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</si>
  <si>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</si>
  <si>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</si>
  <si>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</si>
  <si>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</si>
  <si>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</si>
  <si>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</si>
  <si>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</si>
  <si>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</si>
  <si>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</si>
  <si>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</si>
  <si>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</si>
  <si>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</si>
  <si>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</si>
  <si>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</si>
  <si>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</si>
  <si>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</si>
  <si>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</si>
  <si>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</si>
  <si>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</si>
  <si>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</si>
  <si>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</si>
  <si>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</si>
  <si>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</si>
  <si>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</si>
  <si>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</si>
  <si>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</si>
  <si>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</si>
  <si>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</si>
  <si>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</si>
  <si>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</si>
  <si>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</si>
  <si>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</si>
  <si>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</si>
  <si>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</si>
  <si>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</si>
  <si>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</si>
  <si>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</si>
  <si>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</si>
  <si>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</si>
  <si>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</si>
  <si>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</si>
  <si>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</si>
  <si>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</si>
  <si>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</si>
  <si>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</si>
  <si>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</si>
  <si>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</si>
  <si>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</si>
  <si>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</si>
  <si>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</si>
  <si>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</si>
  <si>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</si>
  <si>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</si>
  <si>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</si>
  <si>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</si>
  <si>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</si>
  <si>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</si>
  <si>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</si>
  <si>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</si>
  <si>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</si>
  <si>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</si>
  <si>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</si>
  <si>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</si>
  <si>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</si>
  <si>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</si>
  <si>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</si>
  <si>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</si>
  <si>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</si>
  <si>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</si>
  <si>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</si>
  <si>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</si>
  <si>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</si>
  <si>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</si>
  <si>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</si>
  <si>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</si>
  <si>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</si>
  <si>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</si>
  <si>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</si>
  <si>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</si>
  <si>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</si>
  <si>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</si>
  <si>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</si>
  <si>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</si>
  <si>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</si>
  <si>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</si>
  <si>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</si>
  <si>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</si>
  <si>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</si>
  <si>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</si>
  <si>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</si>
  <si>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</si>
  <si>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</si>
  <si>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</si>
  <si>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</si>
  <si>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</si>
  <si>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</si>
  <si>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</si>
  <si>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</si>
  <si>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</si>
  <si>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</si>
  <si>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</si>
  <si>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</si>
  <si>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</si>
  <si>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</si>
  <si>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</si>
  <si>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</si>
  <si>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</si>
  <si>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</si>
  <si>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</si>
  <si>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</si>
  <si>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</si>
  <si>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</si>
  <si>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</si>
  <si>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</si>
  <si>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</si>
  <si>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</si>
  <si>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</si>
  <si>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</si>
  <si>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</si>
  <si>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</si>
  <si>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</si>
  <si>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</si>
  <si>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</si>
  <si>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</si>
  <si>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</si>
  <si>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</si>
  <si>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</si>
  <si>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</si>
  <si>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</si>
  <si>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</si>
  <si>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</si>
  <si>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</si>
  <si>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</si>
  <si>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</si>
  <si>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</si>
  <si>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</si>
  <si>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</si>
  <si>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</si>
  <si>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</si>
  <si>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</si>
  <si>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</si>
  <si>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</si>
  <si>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</si>
  <si>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</si>
  <si>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</si>
  <si>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</si>
  <si>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</si>
  <si>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</si>
  <si>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</si>
  <si>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</si>
  <si>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</si>
  <si>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</si>
  <si>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</si>
  <si>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</si>
  <si>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</si>
  <si>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</si>
  <si>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</si>
  <si>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</si>
  <si>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</si>
  <si>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</si>
  <si>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</si>
  <si>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</si>
  <si>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</si>
  <si>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</si>
  <si>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</si>
  <si>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</si>
  <si>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</si>
  <si>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</si>
  <si>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</si>
  <si>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</si>
  <si>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</si>
  <si>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</si>
  <si>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</si>
  <si>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</si>
  <si>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</si>
  <si>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</si>
  <si>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</si>
  <si>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</si>
  <si>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</si>
  <si>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</si>
  <si>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</si>
  <si>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</si>
  <si>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</si>
  <si>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</si>
  <si>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</si>
  <si>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</si>
  <si>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</si>
  <si>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</si>
  <si>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</si>
  <si>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</si>
  <si>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</si>
  <si>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</si>
  <si>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</si>
  <si>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</si>
  <si>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</si>
  <si>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</si>
  <si>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</si>
  <si>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</si>
  <si>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</si>
  <si>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</si>
  <si>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</si>
  <si>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</si>
  <si>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</si>
  <si>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</si>
  <si>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</si>
  <si>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</si>
  <si>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</si>
  <si>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</si>
  <si>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</si>
  <si>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</si>
  <si>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</si>
  <si>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</si>
  <si>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</si>
  <si>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</si>
  <si>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</si>
  <si>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</si>
  <si>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</si>
  <si>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</si>
  <si>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</si>
  <si>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</si>
  <si>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</si>
  <si>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</si>
  <si>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</si>
  <si>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</si>
  <si>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</si>
  <si>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</si>
  <si>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</si>
  <si>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</si>
  <si>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</si>
  <si>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</si>
  <si>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</si>
  <si>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</si>
  <si>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</si>
  <si>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</si>
  <si>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</si>
  <si>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</si>
  <si>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</si>
  <si>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</si>
  <si>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</si>
  <si>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</si>
  <si>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</si>
  <si>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</si>
  <si>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</si>
  <si>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</si>
  <si>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</si>
  <si>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</si>
  <si>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</si>
  <si>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</si>
  <si>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</si>
  <si>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</si>
  <si>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</si>
  <si>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</si>
  <si>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</si>
  <si>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</si>
  <si>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</si>
  <si>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</si>
  <si>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</si>
  <si>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</si>
  <si>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</si>
  <si>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</si>
  <si>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</si>
  <si>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</si>
  <si>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</si>
  <si>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</si>
  <si>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</si>
  <si>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</si>
  <si>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</si>
  <si>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直近値
R7.10</t>
  </si>
  <si>
    <t>R7.9</t>
    <phoneticPr fontId="1"/>
  </si>
  <si>
    <t>価格の増減率（令和7年11月基準）</t>
    <rPh sb="0" eb="2">
      <t>カカク</t>
    </rPh>
    <rPh sb="3" eb="6">
      <t>ゾウゲンリツ</t>
    </rPh>
    <rPh sb="7" eb="9">
      <t>レイワ</t>
    </rPh>
    <rPh sb="10" eb="11">
      <t>ネン</t>
    </rPh>
    <rPh sb="13" eb="14">
      <t>ガツ</t>
    </rPh>
    <rPh sb="14" eb="16">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</si>
</sst>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179" fontId="0" fillId="13" borderId="0" xfId="0" applyNumberFormat="1" applyFill="1" applyAlignment="1">
      <alignment horizontal="center" vertical="center" wrapText="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6" xfId="0" applyFont="1" applyFill="1" applyBorder="1" applyAlignment="1" applyProtection="1">
      <alignment horizontal="center" vertical="center" shrinkToFit="1"/>
      <protection hidden="1"/>
    </xf>
    <xf numFmtId="0" fontId="0" fillId="0" borderId="6" xfId="0" applyBorder="1" applyAlignment="1">
      <alignment horizontal="center" vertical="center"/>
    </xf>
    <xf numFmtId="0" fontId="0" fillId="0" borderId="32" xfId="0" applyBorder="1" applyAlignment="1">
      <alignment horizontal="center" vertical="center"/>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4.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5500"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2675" y="1778000"/>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592"/>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593"/>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594"/>
                </a:ext>
              </a:extLst>
            </xdr:cNvPicPr>
          </xdr:nvPicPr>
          <xdr:blipFill>
            <a:blip xmlns:r="http://schemas.openxmlformats.org/officeDocument/2006/relationships" r:embed="rId7"/>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5500"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2675" y="1778000"/>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I37" sqref="I37"/>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74" t="s">
        <v>0</v>
      </c>
      <c r="C9" s="376" t="s">
        <v>1</v>
      </c>
      <c r="D9" s="377"/>
      <c r="E9" s="377"/>
      <c r="F9" s="378"/>
      <c r="H9" s="382" t="s">
        <v>0</v>
      </c>
      <c r="I9" s="338" t="s">
        <v>1</v>
      </c>
      <c r="K9" s="382" t="s">
        <v>0</v>
      </c>
      <c r="L9" s="338" t="s">
        <v>1</v>
      </c>
      <c r="N9" s="382" t="s">
        <v>0</v>
      </c>
      <c r="O9" s="338" t="s">
        <v>35</v>
      </c>
      <c r="P9" s="338" t="s">
        <v>1</v>
      </c>
    </row>
    <row r="10" spans="2:38" ht="15" customHeight="1" x14ac:dyDescent="0.55000000000000004">
      <c r="B10" s="375"/>
      <c r="C10" s="379"/>
      <c r="D10" s="380"/>
      <c r="E10" s="380"/>
      <c r="F10" s="381"/>
      <c r="H10" s="382"/>
      <c r="I10" s="339" t="s">
        <v>2</v>
      </c>
      <c r="K10" s="382"/>
      <c r="L10" s="339" t="s">
        <v>2</v>
      </c>
      <c r="N10" s="382"/>
      <c r="O10" s="339" t="s">
        <v>34</v>
      </c>
      <c r="P10" s="339" t="s">
        <v>2</v>
      </c>
    </row>
    <row r="11" spans="2:38" ht="15" customHeight="1" x14ac:dyDescent="0.55000000000000004">
      <c r="B11" s="329" t="s">
        <v>2982</v>
      </c>
      <c r="C11" s="366"/>
      <c r="D11" s="367"/>
      <c r="E11" s="367"/>
      <c r="F11" s="368"/>
      <c r="H11" s="88" t="s">
        <v>3308</v>
      </c>
      <c r="I11" s="352">
        <v>450000000</v>
      </c>
      <c r="K11" s="89" t="s">
        <v>27</v>
      </c>
      <c r="L11" s="343">
        <f>I17</f>
        <v>77000000</v>
      </c>
      <c r="N11" s="89" t="s">
        <v>3295</v>
      </c>
      <c r="O11" s="90"/>
      <c r="P11" s="343">
        <f>I14</f>
        <v>350000000</v>
      </c>
    </row>
    <row r="12" spans="2:38" ht="15" customHeight="1" x14ac:dyDescent="0.55000000000000004">
      <c r="B12" s="91" t="s">
        <v>2686</v>
      </c>
      <c r="C12" s="357">
        <f>SUM(C13:C14)</f>
        <v>25</v>
      </c>
      <c r="D12" s="92" t="s">
        <v>28</v>
      </c>
      <c r="E12" s="370"/>
      <c r="F12" s="371"/>
      <c r="H12" s="93" t="s">
        <v>3309</v>
      </c>
      <c r="I12" s="352">
        <v>350000000</v>
      </c>
      <c r="K12" s="94" t="s">
        <v>20</v>
      </c>
      <c r="L12" s="356">
        <f>SUM(L13:L18)</f>
        <v>36000000</v>
      </c>
      <c r="N12" s="95" t="s">
        <v>3296</v>
      </c>
      <c r="O12" s="96"/>
      <c r="P12" s="354"/>
    </row>
    <row r="13" spans="2:38" ht="15" customHeight="1" x14ac:dyDescent="0.55000000000000004">
      <c r="B13" s="91" t="s">
        <v>2966</v>
      </c>
      <c r="C13" s="355">
        <v>20</v>
      </c>
      <c r="D13" s="92" t="s">
        <v>28</v>
      </c>
      <c r="E13" s="340"/>
      <c r="F13" s="341"/>
      <c r="H13" s="97" t="s">
        <v>3310</v>
      </c>
      <c r="I13" s="308">
        <v>8000000</v>
      </c>
      <c r="K13" s="98" t="s">
        <v>21</v>
      </c>
      <c r="L13" s="308">
        <v>15000000</v>
      </c>
      <c r="N13" s="99" t="s">
        <v>3297</v>
      </c>
      <c r="O13" s="96"/>
      <c r="P13" s="354">
        <v>330000000</v>
      </c>
    </row>
    <row r="14" spans="2:38" ht="15" customHeight="1" x14ac:dyDescent="0.55000000000000004">
      <c r="B14" s="91" t="s">
        <v>2967</v>
      </c>
      <c r="C14" s="355">
        <v>5</v>
      </c>
      <c r="D14" s="92" t="s">
        <v>28</v>
      </c>
      <c r="E14" s="340"/>
      <c r="F14" s="341"/>
      <c r="H14" s="97" t="s">
        <v>3311</v>
      </c>
      <c r="I14" s="308">
        <v>350000000</v>
      </c>
      <c r="K14" s="98" t="s">
        <v>22</v>
      </c>
      <c r="L14" s="308">
        <v>10000000</v>
      </c>
      <c r="N14" s="100" t="s">
        <v>3298</v>
      </c>
      <c r="O14" s="96" t="s">
        <v>35</v>
      </c>
      <c r="P14" s="354">
        <v>163000000</v>
      </c>
    </row>
    <row r="15" spans="2:38" ht="15" customHeight="1" x14ac:dyDescent="0.55000000000000004">
      <c r="B15" s="91" t="s">
        <v>2687</v>
      </c>
      <c r="C15" s="353">
        <v>2023</v>
      </c>
      <c r="D15" s="101" t="s">
        <v>7</v>
      </c>
      <c r="E15" s="353">
        <v>3</v>
      </c>
      <c r="F15" s="101" t="s">
        <v>8</v>
      </c>
      <c r="H15" s="102" t="s">
        <v>3312</v>
      </c>
      <c r="I15" s="349">
        <f>-I12+(I13+I14)</f>
        <v>8000000</v>
      </c>
      <c r="K15" s="98" t="s">
        <v>23</v>
      </c>
      <c r="L15" s="308">
        <v>1000000</v>
      </c>
      <c r="N15" s="103" t="s">
        <v>3299</v>
      </c>
      <c r="O15" s="104" t="s">
        <v>34</v>
      </c>
      <c r="P15" s="347">
        <f>SUM(P17:P21)</f>
        <v>100000000</v>
      </c>
    </row>
    <row r="16" spans="2:38" ht="15" customHeight="1" x14ac:dyDescent="0.55000000000000004">
      <c r="H16" s="91" t="s">
        <v>3313</v>
      </c>
      <c r="I16" s="343">
        <f>I11-I12</f>
        <v>100000000</v>
      </c>
      <c r="K16" s="98" t="s">
        <v>24</v>
      </c>
      <c r="L16" s="308"/>
      <c r="N16" s="105" t="s">
        <v>3300</v>
      </c>
      <c r="O16" s="106"/>
      <c r="P16" s="308"/>
    </row>
    <row r="17" spans="2:16" ht="15" customHeight="1" x14ac:dyDescent="0.55000000000000004">
      <c r="B17" s="372" t="s">
        <v>2963</v>
      </c>
      <c r="C17" s="372"/>
      <c r="D17" s="372"/>
      <c r="E17" s="372"/>
      <c r="F17" s="372"/>
      <c r="H17" s="91" t="s">
        <v>3314</v>
      </c>
      <c r="I17" s="351">
        <v>77000000</v>
      </c>
      <c r="K17" s="98" t="s">
        <v>25</v>
      </c>
      <c r="L17" s="308">
        <v>4000000</v>
      </c>
      <c r="N17" s="105" t="s">
        <v>3301</v>
      </c>
      <c r="O17" s="106"/>
      <c r="P17" s="308">
        <v>73000000</v>
      </c>
    </row>
    <row r="18" spans="2:16" ht="15" customHeight="1" x14ac:dyDescent="0.55000000000000004">
      <c r="B18" s="372" t="s">
        <v>2964</v>
      </c>
      <c r="C18" s="372"/>
      <c r="D18" s="372"/>
      <c r="E18" s="372"/>
      <c r="F18" s="372"/>
      <c r="H18" s="91" t="s">
        <v>3315</v>
      </c>
      <c r="I18" s="343">
        <f>I16-I17</f>
        <v>23000000</v>
      </c>
      <c r="K18" s="98" t="s">
        <v>2981</v>
      </c>
      <c r="L18" s="308">
        <v>6000000</v>
      </c>
      <c r="N18" s="105" t="s">
        <v>3302</v>
      </c>
      <c r="O18" s="106"/>
      <c r="P18" s="308">
        <v>13000000</v>
      </c>
    </row>
    <row r="19" spans="2:16" ht="15" customHeight="1" x14ac:dyDescent="0.55000000000000004">
      <c r="B19" s="373" t="s">
        <v>2965</v>
      </c>
      <c r="C19" s="373"/>
      <c r="D19" s="373"/>
      <c r="E19" s="373"/>
      <c r="F19" s="373"/>
      <c r="H19" s="91" t="s">
        <v>3316</v>
      </c>
      <c r="I19" s="351">
        <v>50000</v>
      </c>
      <c r="K19" s="95" t="s">
        <v>26</v>
      </c>
      <c r="L19" s="351">
        <v>14000000</v>
      </c>
      <c r="N19" s="105" t="s">
        <v>3303</v>
      </c>
      <c r="O19" s="106"/>
      <c r="P19" s="308"/>
    </row>
    <row r="20" spans="2:16" ht="15" customHeight="1" x14ac:dyDescent="0.55000000000000004">
      <c r="B20" s="287"/>
      <c r="C20" s="115"/>
      <c r="E20" s="115"/>
      <c r="H20" s="88" t="s">
        <v>3317</v>
      </c>
      <c r="I20" s="352">
        <v>100000</v>
      </c>
      <c r="K20" s="107" t="s">
        <v>2973</v>
      </c>
      <c r="L20" s="351"/>
      <c r="N20" s="105" t="s">
        <v>3304</v>
      </c>
      <c r="O20" s="106"/>
      <c r="P20" s="308">
        <v>14000000</v>
      </c>
    </row>
    <row r="21" spans="2:16" ht="15" customHeight="1" x14ac:dyDescent="0.55000000000000004">
      <c r="B21" s="299"/>
      <c r="C21" s="299"/>
      <c r="D21" s="299"/>
      <c r="E21" s="299"/>
      <c r="F21" s="299"/>
      <c r="G21" s="300"/>
      <c r="H21" s="97" t="s">
        <v>3318</v>
      </c>
      <c r="I21" s="308">
        <v>4000</v>
      </c>
      <c r="K21" s="95" t="s">
        <v>74</v>
      </c>
      <c r="L21" s="350">
        <f>L11-(L12+L19+L20)</f>
        <v>27000000</v>
      </c>
      <c r="N21" s="360" t="s">
        <v>3305</v>
      </c>
      <c r="O21" s="108"/>
      <c r="P21" s="359"/>
    </row>
    <row r="22" spans="2:16" ht="15" customHeight="1" x14ac:dyDescent="0.55000000000000004">
      <c r="B22" s="299"/>
      <c r="C22" s="299"/>
      <c r="D22" s="299"/>
      <c r="E22" s="299"/>
      <c r="F22" s="299"/>
      <c r="G22" s="300"/>
      <c r="H22" s="102" t="s">
        <v>3319</v>
      </c>
      <c r="I22" s="349">
        <f>I20-I21</f>
        <v>96000</v>
      </c>
      <c r="N22" s="109" t="s">
        <v>3306</v>
      </c>
      <c r="O22" s="110" t="s">
        <v>35</v>
      </c>
      <c r="P22" s="348"/>
    </row>
    <row r="23" spans="2:16" ht="15" customHeight="1" x14ac:dyDescent="0.55000000000000004">
      <c r="B23" s="299"/>
      <c r="C23" s="299"/>
      <c r="D23" s="299"/>
      <c r="E23" s="299"/>
      <c r="F23" s="299"/>
      <c r="G23" s="300"/>
      <c r="H23" s="91" t="s">
        <v>3320</v>
      </c>
      <c r="I23" s="343">
        <f>I18+I19-I20</f>
        <v>22950000</v>
      </c>
      <c r="N23" s="103" t="s">
        <v>3307</v>
      </c>
      <c r="O23" s="104"/>
      <c r="P23" s="347">
        <f>P13-(P14+P15+P22)</f>
        <v>67000000</v>
      </c>
    </row>
    <row r="24" spans="2:16" ht="15" customHeight="1" x14ac:dyDescent="0.55000000000000004">
      <c r="B24" s="299"/>
      <c r="C24" s="299"/>
      <c r="D24" s="299"/>
      <c r="E24" s="299"/>
      <c r="F24" s="299"/>
      <c r="G24" s="300"/>
      <c r="N24" s="105" t="s">
        <v>2968</v>
      </c>
      <c r="O24" s="346" t="s">
        <v>116</v>
      </c>
      <c r="P24" s="308">
        <v>10000000</v>
      </c>
    </row>
    <row r="25" spans="2:16" ht="15" customHeight="1" x14ac:dyDescent="0.55000000000000004">
      <c r="B25" s="299"/>
      <c r="C25" s="299"/>
      <c r="D25" s="299"/>
      <c r="E25" s="299"/>
      <c r="F25" s="299"/>
      <c r="G25" s="300"/>
      <c r="K25" s="287"/>
      <c r="N25" s="105" t="s">
        <v>2969</v>
      </c>
      <c r="O25" s="346" t="s">
        <v>117</v>
      </c>
      <c r="P25" s="308"/>
    </row>
    <row r="26" spans="2:16" ht="15" customHeight="1" x14ac:dyDescent="0.55000000000000004">
      <c r="B26" s="299"/>
      <c r="C26" s="299"/>
      <c r="D26" s="299"/>
      <c r="E26" s="299"/>
      <c r="F26" s="299"/>
      <c r="G26" s="300"/>
      <c r="K26" s="287"/>
      <c r="N26" s="105" t="s">
        <v>2970</v>
      </c>
      <c r="O26" s="346" t="s">
        <v>117</v>
      </c>
      <c r="P26" s="308">
        <v>7000000</v>
      </c>
    </row>
    <row r="27" spans="2:16" ht="15" customHeight="1" x14ac:dyDescent="0.55000000000000004">
      <c r="B27" s="299"/>
      <c r="C27" s="299"/>
      <c r="D27" s="299"/>
      <c r="E27" s="299"/>
      <c r="F27" s="299"/>
      <c r="G27" s="300"/>
      <c r="K27" s="288"/>
      <c r="L27" s="287"/>
      <c r="N27" s="105" t="s">
        <v>2971</v>
      </c>
      <c r="O27" s="346" t="s">
        <v>117</v>
      </c>
      <c r="P27" s="308">
        <v>7000000</v>
      </c>
    </row>
    <row r="28" spans="2:16" ht="15" customHeight="1" x14ac:dyDescent="0.55000000000000004">
      <c r="B28" s="299"/>
      <c r="C28" s="299"/>
      <c r="D28" s="299"/>
      <c r="E28" s="299"/>
      <c r="F28" s="299"/>
      <c r="G28" s="300"/>
      <c r="K28" s="287"/>
      <c r="N28" s="105" t="s">
        <v>38</v>
      </c>
      <c r="O28" s="106" t="s">
        <v>34</v>
      </c>
      <c r="P28" s="308"/>
    </row>
    <row r="29" spans="2:16" ht="15" customHeight="1" x14ac:dyDescent="0.55000000000000004">
      <c r="B29" s="299"/>
      <c r="C29" s="299"/>
      <c r="D29" s="299"/>
      <c r="E29" s="299"/>
      <c r="F29" s="299"/>
      <c r="G29" s="300"/>
      <c r="K29" s="287"/>
      <c r="N29" s="105" t="s">
        <v>26</v>
      </c>
      <c r="O29" s="106" t="s">
        <v>34</v>
      </c>
      <c r="P29" s="308">
        <v>38000000</v>
      </c>
    </row>
    <row r="30" spans="2:16" ht="15" customHeight="1" x14ac:dyDescent="0.55000000000000004">
      <c r="B30" s="299"/>
      <c r="C30" s="299"/>
      <c r="D30" s="299"/>
      <c r="E30" s="299"/>
      <c r="F30" s="299"/>
      <c r="G30" s="300"/>
      <c r="N30" s="111" t="s">
        <v>2710</v>
      </c>
      <c r="O30" s="112" t="s">
        <v>35</v>
      </c>
      <c r="P30" s="345"/>
    </row>
    <row r="31" spans="2:16" ht="15" customHeight="1" x14ac:dyDescent="0.55000000000000004">
      <c r="B31" s="299"/>
      <c r="C31" s="299"/>
      <c r="D31" s="299"/>
      <c r="E31" s="299"/>
      <c r="F31" s="299"/>
      <c r="G31" s="300"/>
      <c r="N31" s="113" t="s">
        <v>2711</v>
      </c>
      <c r="O31" s="114" t="s">
        <v>34</v>
      </c>
      <c r="P31" s="344">
        <f>P23-SUM(P24:P30)</f>
        <v>5000000</v>
      </c>
    </row>
    <row r="32" spans="2:16" ht="15" customHeight="1" x14ac:dyDescent="0.55000000000000004">
      <c r="B32" s="299"/>
      <c r="C32" s="299"/>
      <c r="D32" s="299"/>
      <c r="E32" s="299"/>
      <c r="F32" s="299"/>
      <c r="G32" s="300"/>
      <c r="N32" s="95" t="s">
        <v>2712</v>
      </c>
      <c r="O32" s="90"/>
      <c r="P32" s="343">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9"/>
      <c r="C48" s="369"/>
      <c r="D48" s="369"/>
      <c r="E48" s="369"/>
      <c r="F48" s="369"/>
    </row>
    <row r="49" spans="2:6" ht="15" customHeight="1" x14ac:dyDescent="0.55000000000000004">
      <c r="B49" s="369"/>
      <c r="C49" s="369"/>
      <c r="D49" s="369"/>
      <c r="E49" s="369"/>
      <c r="F49" s="369"/>
    </row>
    <row r="50" spans="2:6" ht="15" customHeight="1" x14ac:dyDescent="0.55000000000000004">
      <c r="B50" s="369"/>
      <c r="C50" s="369"/>
      <c r="D50" s="369"/>
      <c r="E50" s="369"/>
      <c r="F50" s="369"/>
    </row>
    <row r="51" spans="2:6" ht="15" customHeight="1" x14ac:dyDescent="0.55000000000000004">
      <c r="B51" s="369"/>
      <c r="C51" s="369"/>
      <c r="D51" s="369"/>
      <c r="E51" s="369"/>
      <c r="F51" s="369"/>
    </row>
  </sheetData>
  <sheetProtection algorithmName="SHA-512" hashValue="iTMKIN5dGRJ4F1VEoJ/8CrtpvNuP/ZUKfBVve+rhSzgGK0QvWwPxUifi/6WZm355xAfvFgpg1j43iZtfRbkIJA==" saltValue="QveuydMq9gNWYvMRQjdR7Q==" spinCount="100000" sheet="1" objects="1" scenarios="1"/>
  <dataConsolidate/>
  <mergeCells count="14">
    <mergeCell ref="B9:B10"/>
    <mergeCell ref="C9:F10"/>
    <mergeCell ref="H9:H10"/>
    <mergeCell ref="K9:K10"/>
    <mergeCell ref="N9:N10"/>
    <mergeCell ref="C11:F11"/>
    <mergeCell ref="B50:F50"/>
    <mergeCell ref="B51:F51"/>
    <mergeCell ref="E12:F12"/>
    <mergeCell ref="B17:F17"/>
    <mergeCell ref="B18:F18"/>
    <mergeCell ref="B19:F19"/>
    <mergeCell ref="B48:F48"/>
    <mergeCell ref="B49:F49"/>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B1434"/>
  <sheetViews>
    <sheetView workbookViewId="0">
      <selection activeCell="C6" sqref="C6"/>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77" width="8.6640625" style="181"/>
    <col min="78" max="78" width="9" style="140"/>
  </cols>
  <sheetData>
    <row r="1" spans="1:80" x14ac:dyDescent="0.55000000000000004">
      <c r="C1" t="s">
        <v>2715</v>
      </c>
      <c r="D1" t="s">
        <v>2716</v>
      </c>
      <c r="E1" t="s">
        <v>2717</v>
      </c>
      <c r="BC1"/>
      <c r="BD1"/>
      <c r="BE1"/>
      <c r="BF1"/>
      <c r="BG1"/>
      <c r="BH1"/>
      <c r="BI1"/>
      <c r="BJ1"/>
      <c r="BK1"/>
      <c r="BL1"/>
      <c r="BM1"/>
      <c r="BN1"/>
      <c r="BO1"/>
      <c r="BP1"/>
      <c r="BQ1"/>
      <c r="BR1"/>
      <c r="BS1"/>
      <c r="BT1"/>
      <c r="BU1"/>
      <c r="BV1"/>
      <c r="BW1"/>
      <c r="BX1"/>
      <c r="BY1"/>
      <c r="BZ1"/>
    </row>
    <row r="2" spans="1:80" x14ac:dyDescent="0.55000000000000004">
      <c r="C2" s="178" t="s">
        <v>140</v>
      </c>
      <c r="D2" s="178" t="s">
        <v>2718</v>
      </c>
      <c r="E2" s="178" t="s">
        <v>143</v>
      </c>
      <c r="BC2"/>
      <c r="BD2"/>
      <c r="BE2"/>
      <c r="BF2"/>
      <c r="BG2"/>
      <c r="BH2"/>
      <c r="BI2"/>
      <c r="BJ2"/>
      <c r="BK2"/>
      <c r="BL2"/>
      <c r="BM2"/>
      <c r="BN2"/>
      <c r="BO2"/>
      <c r="BP2"/>
      <c r="BQ2"/>
      <c r="BR2"/>
      <c r="BS2"/>
      <c r="BT2"/>
      <c r="BU2"/>
      <c r="BV2"/>
      <c r="BW2"/>
      <c r="BX2"/>
      <c r="BY2"/>
      <c r="BZ2"/>
    </row>
    <row r="3" spans="1:80"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c r="BZ3"/>
    </row>
    <row r="4" spans="1:80"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c r="BZ4"/>
    </row>
    <row r="5" spans="1:80" x14ac:dyDescent="0.55000000000000004">
      <c r="D5" s="138" t="s">
        <v>135</v>
      </c>
      <c r="E5" s="138" t="s">
        <v>135</v>
      </c>
      <c r="BC5"/>
      <c r="BD5"/>
      <c r="BE5"/>
      <c r="BF5"/>
      <c r="BG5"/>
      <c r="BH5"/>
      <c r="BI5"/>
      <c r="BJ5"/>
      <c r="BK5"/>
      <c r="BL5"/>
      <c r="BM5"/>
      <c r="BN5"/>
      <c r="BO5"/>
      <c r="BP5"/>
      <c r="BQ5"/>
      <c r="BR5"/>
      <c r="BS5"/>
      <c r="BT5"/>
      <c r="BU5"/>
      <c r="BV5"/>
      <c r="BW5"/>
      <c r="BX5"/>
      <c r="BY5"/>
      <c r="BZ5"/>
    </row>
    <row r="6" spans="1:80" x14ac:dyDescent="0.55000000000000004">
      <c r="D6" s="141" t="s">
        <v>136</v>
      </c>
      <c r="E6" s="141" t="s">
        <v>136</v>
      </c>
      <c r="BC6"/>
      <c r="BD6"/>
      <c r="BE6"/>
      <c r="BF6"/>
      <c r="BG6"/>
      <c r="BH6"/>
      <c r="BI6"/>
      <c r="BJ6"/>
      <c r="BK6"/>
      <c r="BL6"/>
      <c r="BM6"/>
      <c r="BN6"/>
      <c r="BO6"/>
      <c r="BP6"/>
      <c r="BQ6"/>
      <c r="BR6"/>
      <c r="BS6"/>
      <c r="BT6"/>
      <c r="BU6"/>
      <c r="BV6"/>
      <c r="BW6"/>
      <c r="BX6"/>
      <c r="BY6"/>
      <c r="BZ6"/>
    </row>
    <row r="7" spans="1:80" x14ac:dyDescent="0.55000000000000004">
      <c r="D7" s="180">
        <f>VLOOKUP("*"&amp;D3&amp;"*",元データ!$E$14:$CB$1434,74,0)</f>
        <v>0.25476429287863583</v>
      </c>
      <c r="E7" s="180">
        <f>VLOOKUP(E4,元データ!$F$14:$CA$1434,73,0)</f>
        <v>0.26178535606820452</v>
      </c>
      <c r="BC7"/>
      <c r="BD7"/>
      <c r="BE7"/>
      <c r="BF7"/>
      <c r="BG7"/>
      <c r="BH7"/>
      <c r="BI7"/>
      <c r="BJ7"/>
      <c r="BK7"/>
      <c r="BL7"/>
      <c r="BM7"/>
      <c r="BN7"/>
      <c r="BO7"/>
      <c r="BP7"/>
      <c r="BQ7"/>
      <c r="BR7"/>
      <c r="BS7"/>
      <c r="BT7"/>
      <c r="BU7"/>
      <c r="BV7"/>
      <c r="BW7"/>
      <c r="BX7"/>
      <c r="BY7"/>
      <c r="BZ7"/>
    </row>
    <row r="8" spans="1:80" x14ac:dyDescent="0.55000000000000004">
      <c r="D8" s="142" t="s">
        <v>137</v>
      </c>
      <c r="E8" s="142" t="s">
        <v>137</v>
      </c>
      <c r="BC8"/>
      <c r="BD8"/>
      <c r="BE8"/>
      <c r="BF8"/>
      <c r="BG8"/>
      <c r="BH8"/>
      <c r="BI8"/>
      <c r="BJ8"/>
      <c r="BK8"/>
      <c r="BL8"/>
      <c r="BM8"/>
      <c r="BN8"/>
      <c r="BO8"/>
      <c r="BP8"/>
      <c r="BQ8"/>
      <c r="BR8"/>
      <c r="BS8"/>
      <c r="BT8"/>
      <c r="BU8"/>
      <c r="BV8"/>
      <c r="BW8"/>
      <c r="BX8"/>
      <c r="BY8"/>
      <c r="BZ8"/>
    </row>
    <row r="9" spans="1:80" x14ac:dyDescent="0.55000000000000004">
      <c r="D9" s="180">
        <f>VLOOKUP("*"&amp;D3&amp;"*",元データ!$E$14:$CB$1434,75,0)</f>
        <v>0.24477611940298502</v>
      </c>
      <c r="E9" s="180">
        <f>VLOOKUP(E4,元データ!$F$14:$CB$1434,74,0)</f>
        <v>0.26178535606820452</v>
      </c>
      <c r="BC9"/>
      <c r="BD9"/>
      <c r="BE9"/>
      <c r="BF9"/>
      <c r="BG9"/>
      <c r="BH9"/>
      <c r="BI9"/>
      <c r="BJ9"/>
      <c r="BK9"/>
      <c r="BL9"/>
      <c r="BM9"/>
      <c r="BN9"/>
      <c r="BO9"/>
      <c r="BP9"/>
      <c r="BQ9"/>
      <c r="BR9"/>
      <c r="BS9"/>
      <c r="BT9"/>
      <c r="BU9"/>
      <c r="BV9"/>
      <c r="BW9"/>
      <c r="BX9"/>
      <c r="BY9"/>
      <c r="BZ9"/>
    </row>
    <row r="10" spans="1:80" x14ac:dyDescent="0.55000000000000004">
      <c r="D10" s="143" t="s">
        <v>138</v>
      </c>
      <c r="E10" s="143" t="s">
        <v>138</v>
      </c>
      <c r="BC10"/>
      <c r="BD10"/>
      <c r="BE10"/>
      <c r="BF10"/>
      <c r="BG10"/>
      <c r="BH10"/>
      <c r="BI10"/>
      <c r="BJ10"/>
      <c r="BK10"/>
      <c r="BL10"/>
      <c r="BM10"/>
      <c r="BN10"/>
      <c r="BO10"/>
      <c r="BP10"/>
      <c r="BQ10"/>
      <c r="BR10"/>
      <c r="BS10"/>
      <c r="BT10"/>
      <c r="BU10"/>
      <c r="BV10"/>
      <c r="BW10"/>
      <c r="BX10"/>
      <c r="BY10"/>
      <c r="BZ10"/>
    </row>
    <row r="11" spans="1:80" x14ac:dyDescent="0.55000000000000004">
      <c r="D11" s="180">
        <f>VLOOKUP("*"&amp;D3&amp;"*",元データ!$E$14:$CB$1434,76,0)</f>
        <v>0.20636451301832198</v>
      </c>
      <c r="E11" s="180">
        <f>VLOOKUP(E4,元データ!$F$14:$CB$1434,75,0)</f>
        <v>0.23454367026496556</v>
      </c>
      <c r="BC11"/>
      <c r="BD11"/>
      <c r="BE11"/>
      <c r="BF11"/>
      <c r="BG11"/>
      <c r="BH11"/>
      <c r="BI11"/>
      <c r="BJ11"/>
      <c r="BK11"/>
      <c r="BL11"/>
      <c r="BM11"/>
      <c r="BN11"/>
      <c r="BO11"/>
      <c r="BP11"/>
      <c r="BQ11"/>
      <c r="BR11"/>
      <c r="BS11"/>
      <c r="BT11"/>
      <c r="BU11"/>
      <c r="BV11"/>
      <c r="BW11"/>
      <c r="BX11"/>
      <c r="BY11"/>
      <c r="BZ11"/>
    </row>
    <row r="12" spans="1:80" ht="15" customHeight="1" x14ac:dyDescent="0.55000000000000004"/>
    <row r="13" spans="1:80" ht="41.25" customHeight="1" x14ac:dyDescent="0.55000000000000004">
      <c r="A13" s="144" t="s">
        <v>139</v>
      </c>
      <c r="B13" s="144" t="s">
        <v>140</v>
      </c>
      <c r="C13" s="144" t="s">
        <v>141</v>
      </c>
      <c r="D13" s="144" t="s">
        <v>142</v>
      </c>
      <c r="E13" s="342"/>
      <c r="F13" s="342"/>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3" t="s">
        <v>2975</v>
      </c>
      <c r="AY13" s="303" t="s">
        <v>2976</v>
      </c>
      <c r="AZ13" s="303" t="s">
        <v>2988</v>
      </c>
      <c r="BA13" s="303" t="s">
        <v>2994</v>
      </c>
      <c r="BB13" s="303" t="s">
        <v>2995</v>
      </c>
      <c r="BC13" s="303" t="s">
        <v>2996</v>
      </c>
      <c r="BD13" s="303" t="s">
        <v>3007</v>
      </c>
      <c r="BE13" s="303" t="s">
        <v>3008</v>
      </c>
      <c r="BF13" s="303" t="s">
        <v>3009</v>
      </c>
      <c r="BG13" s="303" t="s">
        <v>3010</v>
      </c>
      <c r="BH13" s="303" t="s">
        <v>3282</v>
      </c>
      <c r="BI13" s="303" t="s">
        <v>3283</v>
      </c>
      <c r="BJ13" s="303" t="s">
        <v>3284</v>
      </c>
      <c r="BK13" s="303" t="s">
        <v>3286</v>
      </c>
      <c r="BL13" s="303" t="s">
        <v>3287</v>
      </c>
      <c r="BM13" s="303" t="s">
        <v>3288</v>
      </c>
      <c r="BN13" s="303" t="s">
        <v>3289</v>
      </c>
      <c r="BO13" s="303" t="s">
        <v>3290</v>
      </c>
      <c r="BP13" s="303" t="s">
        <v>3291</v>
      </c>
      <c r="BQ13" s="303" t="s">
        <v>3292</v>
      </c>
      <c r="BR13" s="303" t="s">
        <v>3293</v>
      </c>
      <c r="BS13" s="303" t="s">
        <v>3321</v>
      </c>
      <c r="BT13" s="303" t="s">
        <v>3322</v>
      </c>
      <c r="BU13" s="303" t="s">
        <v>3323</v>
      </c>
      <c r="BV13" s="303" t="s">
        <v>3324</v>
      </c>
      <c r="BW13" s="303" t="s">
        <v>3325</v>
      </c>
      <c r="BX13" s="303" t="s">
        <v>3327</v>
      </c>
      <c r="BY13" s="301" t="s">
        <v>3326</v>
      </c>
      <c r="BZ13" s="147" t="s">
        <v>144</v>
      </c>
      <c r="CA13" s="148" t="s">
        <v>145</v>
      </c>
      <c r="CB13" s="149" t="s">
        <v>146</v>
      </c>
    </row>
    <row r="14" spans="1:80"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2">
        <v>116.3</v>
      </c>
      <c r="AZ14" s="302">
        <v>116.7</v>
      </c>
      <c r="BA14" s="302">
        <v>117</v>
      </c>
      <c r="BB14" s="302">
        <v>117.2</v>
      </c>
      <c r="BC14" s="302">
        <v>117.4</v>
      </c>
      <c r="BD14" s="302">
        <v>117.1</v>
      </c>
      <c r="BE14" s="302">
        <v>117.5</v>
      </c>
      <c r="BF14" s="302">
        <v>117.7</v>
      </c>
      <c r="BG14" s="302">
        <v>118</v>
      </c>
      <c r="BH14" s="302">
        <v>117.9</v>
      </c>
      <c r="BI14" s="302">
        <v>118.1</v>
      </c>
      <c r="BJ14" s="302">
        <v>118.7</v>
      </c>
      <c r="BK14" s="302">
        <v>118.7</v>
      </c>
      <c r="BL14" s="302">
        <v>119.1</v>
      </c>
      <c r="BM14" s="302">
        <v>119.4</v>
      </c>
      <c r="BN14" s="302">
        <v>119.7</v>
      </c>
      <c r="BO14" s="302">
        <v>120</v>
      </c>
      <c r="BP14" s="302">
        <v>120.6</v>
      </c>
      <c r="BQ14" s="302">
        <v>121.2</v>
      </c>
      <c r="BR14" s="302">
        <v>122</v>
      </c>
      <c r="BS14" s="302">
        <v>123.2</v>
      </c>
      <c r="BT14" s="302">
        <v>123.4</v>
      </c>
      <c r="BU14" s="302">
        <v>123.7</v>
      </c>
      <c r="BV14" s="302">
        <v>124.5</v>
      </c>
      <c r="BW14" s="302">
        <v>124.5</v>
      </c>
      <c r="BX14" s="302">
        <v>124.8</v>
      </c>
      <c r="BY14" s="302">
        <v>125.1</v>
      </c>
      <c r="BZ14" s="153">
        <f>(BY14-H14)/H14</f>
        <v>0.25476429287863583</v>
      </c>
      <c r="CA14" s="154">
        <f>(BY14-T14)/T14</f>
        <v>0.24477611940298502</v>
      </c>
      <c r="CB14" s="154">
        <f>(BY14-AF14)/AF14</f>
        <v>0.20636451301832198</v>
      </c>
    </row>
    <row r="15" spans="1:80"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2">
        <v>115.5</v>
      </c>
      <c r="AZ15" s="302">
        <v>115.9</v>
      </c>
      <c r="BA15" s="302">
        <v>116.4</v>
      </c>
      <c r="BB15" s="302">
        <v>116.6</v>
      </c>
      <c r="BC15" s="302">
        <v>116.9</v>
      </c>
      <c r="BD15" s="302">
        <v>116.5</v>
      </c>
      <c r="BE15" s="302">
        <v>116.9</v>
      </c>
      <c r="BF15" s="302">
        <v>117.3</v>
      </c>
      <c r="BG15" s="302">
        <v>117.9</v>
      </c>
      <c r="BH15" s="302">
        <v>118</v>
      </c>
      <c r="BI15" s="302">
        <v>118.3</v>
      </c>
      <c r="BJ15" s="302">
        <v>118.9</v>
      </c>
      <c r="BK15" s="302">
        <v>119</v>
      </c>
      <c r="BL15" s="302">
        <v>119.5</v>
      </c>
      <c r="BM15" s="302">
        <v>120.1</v>
      </c>
      <c r="BN15" s="302">
        <v>120.3</v>
      </c>
      <c r="BO15" s="302">
        <v>120.8</v>
      </c>
      <c r="BP15" s="302">
        <v>121.1</v>
      </c>
      <c r="BQ15" s="302">
        <v>122</v>
      </c>
      <c r="BR15" s="302">
        <v>123.1</v>
      </c>
      <c r="BS15" s="302">
        <v>124.2</v>
      </c>
      <c r="BT15" s="302">
        <v>124.3</v>
      </c>
      <c r="BU15" s="302">
        <v>124.6</v>
      </c>
      <c r="BV15" s="302">
        <v>125.5</v>
      </c>
      <c r="BW15" s="302">
        <v>125.5</v>
      </c>
      <c r="BX15" s="302">
        <v>125.8</v>
      </c>
      <c r="BY15" s="302">
        <v>125.8</v>
      </c>
      <c r="BZ15" s="153">
        <f t="shared" ref="BZ15:BZ78" si="1">(BY15-H15)/H15</f>
        <v>0.26178535606820452</v>
      </c>
      <c r="CA15" s="154">
        <f t="shared" ref="CA15:CA78" si="2">(BY15-T15)/T15</f>
        <v>0.26178535606820452</v>
      </c>
      <c r="CB15" s="154">
        <f t="shared" ref="CB15:CB78" si="3">(BY15-AF15)/AF15</f>
        <v>0.23454367026496556</v>
      </c>
    </row>
    <row r="16" spans="1:80"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2">
        <v>112.2</v>
      </c>
      <c r="AZ16" s="302">
        <v>113.3</v>
      </c>
      <c r="BA16" s="302">
        <v>113</v>
      </c>
      <c r="BB16" s="302">
        <v>113.4</v>
      </c>
      <c r="BC16" s="302">
        <v>113.8</v>
      </c>
      <c r="BD16" s="302">
        <v>114.4</v>
      </c>
      <c r="BE16" s="302">
        <v>114.3</v>
      </c>
      <c r="BF16" s="302">
        <v>114.5</v>
      </c>
      <c r="BG16" s="302">
        <v>114.3</v>
      </c>
      <c r="BH16" s="302">
        <v>114.4</v>
      </c>
      <c r="BI16" s="302">
        <v>114.5</v>
      </c>
      <c r="BJ16" s="302">
        <v>114.7</v>
      </c>
      <c r="BK16" s="302">
        <v>114.5</v>
      </c>
      <c r="BL16" s="302">
        <v>115.1</v>
      </c>
      <c r="BM16" s="302">
        <v>115.3</v>
      </c>
      <c r="BN16" s="302">
        <v>115.4</v>
      </c>
      <c r="BO16" s="302">
        <v>115.3</v>
      </c>
      <c r="BP16" s="302">
        <v>115.4</v>
      </c>
      <c r="BQ16" s="302">
        <v>115.2</v>
      </c>
      <c r="BR16" s="302">
        <v>116</v>
      </c>
      <c r="BS16" s="302">
        <v>117.5</v>
      </c>
      <c r="BT16" s="302">
        <v>117.1</v>
      </c>
      <c r="BU16" s="302">
        <v>117.9</v>
      </c>
      <c r="BV16" s="302">
        <v>118.7</v>
      </c>
      <c r="BW16" s="302">
        <v>121.6</v>
      </c>
      <c r="BX16" s="302">
        <v>122</v>
      </c>
      <c r="BY16" s="302">
        <v>122</v>
      </c>
      <c r="BZ16" s="153">
        <f t="shared" si="1"/>
        <v>0.22122122122122115</v>
      </c>
      <c r="CA16" s="154">
        <f t="shared" si="2"/>
        <v>0.22244488977955915</v>
      </c>
      <c r="CB16" s="154">
        <f t="shared" si="3"/>
        <v>0.22244488977955915</v>
      </c>
    </row>
    <row r="17" spans="1:80"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2">
        <v>116.8</v>
      </c>
      <c r="AZ17" s="302">
        <v>117.3</v>
      </c>
      <c r="BA17" s="302">
        <v>117.8</v>
      </c>
      <c r="BB17" s="302">
        <v>117.5</v>
      </c>
      <c r="BC17" s="302">
        <v>117.7</v>
      </c>
      <c r="BD17" s="302">
        <v>117.7</v>
      </c>
      <c r="BE17" s="302">
        <v>117.8</v>
      </c>
      <c r="BF17" s="302">
        <v>117.7</v>
      </c>
      <c r="BG17" s="302">
        <v>117.3</v>
      </c>
      <c r="BH17" s="302">
        <v>117.8</v>
      </c>
      <c r="BI17" s="302">
        <v>118</v>
      </c>
      <c r="BJ17" s="302">
        <v>118.1</v>
      </c>
      <c r="BK17" s="302">
        <v>117.9</v>
      </c>
      <c r="BL17" s="302">
        <v>117.8</v>
      </c>
      <c r="BM17" s="302">
        <v>117.8</v>
      </c>
      <c r="BN17" s="302">
        <v>117.8</v>
      </c>
      <c r="BO17" s="302">
        <v>117.8</v>
      </c>
      <c r="BP17" s="302">
        <v>117.8</v>
      </c>
      <c r="BQ17" s="302">
        <v>117.8</v>
      </c>
      <c r="BR17" s="302">
        <v>117.8</v>
      </c>
      <c r="BS17" s="302">
        <v>118.9</v>
      </c>
      <c r="BT17" s="302">
        <v>119.1</v>
      </c>
      <c r="BU17" s="302">
        <v>119.1</v>
      </c>
      <c r="BV17" s="302">
        <v>119</v>
      </c>
      <c r="BW17" s="302">
        <v>127.1</v>
      </c>
      <c r="BX17" s="302">
        <v>124.9</v>
      </c>
      <c r="BY17" s="302">
        <v>124.9</v>
      </c>
      <c r="BZ17" s="153">
        <f t="shared" si="1"/>
        <v>0.2452642073778665</v>
      </c>
      <c r="CA17" s="154">
        <f t="shared" si="2"/>
        <v>0.24775224775224788</v>
      </c>
      <c r="CB17" s="154">
        <f t="shared" si="3"/>
        <v>0.24278606965174135</v>
      </c>
    </row>
    <row r="18" spans="1:80"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2">
        <v>109.5</v>
      </c>
      <c r="AZ18" s="302">
        <v>114.3</v>
      </c>
      <c r="BA18" s="302">
        <v>114</v>
      </c>
      <c r="BB18" s="302">
        <v>113.8</v>
      </c>
      <c r="BC18" s="302">
        <v>114.1</v>
      </c>
      <c r="BD18" s="302">
        <v>114.5</v>
      </c>
      <c r="BE18" s="302">
        <v>114.2</v>
      </c>
      <c r="BF18" s="302">
        <v>114.9</v>
      </c>
      <c r="BG18" s="302">
        <v>114.4</v>
      </c>
      <c r="BH18" s="302">
        <v>114.6</v>
      </c>
      <c r="BI18" s="302">
        <v>114.3</v>
      </c>
      <c r="BJ18" s="302">
        <v>114.3</v>
      </c>
      <c r="BK18" s="302">
        <v>114.3</v>
      </c>
      <c r="BL18" s="302">
        <v>114.7</v>
      </c>
      <c r="BM18" s="302">
        <v>115</v>
      </c>
      <c r="BN18" s="302">
        <v>115</v>
      </c>
      <c r="BO18" s="302">
        <v>115.1</v>
      </c>
      <c r="BP18" s="302">
        <v>115.3</v>
      </c>
      <c r="BQ18" s="302">
        <v>114.9</v>
      </c>
      <c r="BR18" s="302">
        <v>116.5</v>
      </c>
      <c r="BS18" s="302">
        <v>117.6</v>
      </c>
      <c r="BT18" s="302">
        <v>117.7</v>
      </c>
      <c r="BU18" s="302">
        <v>117.4</v>
      </c>
      <c r="BV18" s="302">
        <v>118.3</v>
      </c>
      <c r="BW18" s="302">
        <v>118.8</v>
      </c>
      <c r="BX18" s="302">
        <v>119</v>
      </c>
      <c r="BY18" s="302">
        <v>119.5</v>
      </c>
      <c r="BZ18" s="153">
        <f t="shared" si="1"/>
        <v>0.20100502512562815</v>
      </c>
      <c r="CA18" s="154">
        <f t="shared" si="2"/>
        <v>0.19380619380619388</v>
      </c>
      <c r="CB18" s="154">
        <f t="shared" si="3"/>
        <v>0.19261477045908179</v>
      </c>
    </row>
    <row r="19" spans="1:80"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2">
        <v>111.5</v>
      </c>
      <c r="AZ19" s="302">
        <v>110.8</v>
      </c>
      <c r="BA19" s="302">
        <v>111</v>
      </c>
      <c r="BB19" s="302">
        <v>111.1</v>
      </c>
      <c r="BC19" s="302">
        <v>112.1</v>
      </c>
      <c r="BD19" s="302">
        <v>112.1</v>
      </c>
      <c r="BE19" s="302">
        <v>112.1</v>
      </c>
      <c r="BF19" s="302">
        <v>112.2</v>
      </c>
      <c r="BG19" s="302">
        <v>112.2</v>
      </c>
      <c r="BH19" s="302">
        <v>112.2</v>
      </c>
      <c r="BI19" s="302">
        <v>112.1</v>
      </c>
      <c r="BJ19" s="302">
        <v>112.1</v>
      </c>
      <c r="BK19" s="302">
        <v>112.1</v>
      </c>
      <c r="BL19" s="302">
        <v>112.1</v>
      </c>
      <c r="BM19" s="302">
        <v>113.6</v>
      </c>
      <c r="BN19" s="302">
        <v>113.8</v>
      </c>
      <c r="BO19" s="302">
        <v>114</v>
      </c>
      <c r="BP19" s="302">
        <v>114</v>
      </c>
      <c r="BQ19" s="302">
        <v>114.2</v>
      </c>
      <c r="BR19" s="302">
        <v>114.4</v>
      </c>
      <c r="BS19" s="302">
        <v>114.3</v>
      </c>
      <c r="BT19" s="302">
        <v>114.4</v>
      </c>
      <c r="BU19" s="302">
        <v>114.3</v>
      </c>
      <c r="BV19" s="302">
        <v>115.4</v>
      </c>
      <c r="BW19" s="302">
        <v>116.1</v>
      </c>
      <c r="BX19" s="302">
        <v>116</v>
      </c>
      <c r="BY19" s="302">
        <v>116</v>
      </c>
      <c r="BZ19" s="153">
        <f t="shared" si="1"/>
        <v>0.15308151093439371</v>
      </c>
      <c r="CA19" s="154">
        <f t="shared" si="2"/>
        <v>0.16700201207243454</v>
      </c>
      <c r="CB19" s="154">
        <f t="shared" si="3"/>
        <v>0.17171717171717171</v>
      </c>
    </row>
    <row r="20" spans="1:80"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2">
        <v>110.4</v>
      </c>
      <c r="AZ20" s="302">
        <v>109.9</v>
      </c>
      <c r="BA20" s="302">
        <v>110.1</v>
      </c>
      <c r="BB20" s="302">
        <v>110.2</v>
      </c>
      <c r="BC20" s="302">
        <v>114.2</v>
      </c>
      <c r="BD20" s="302">
        <v>117.2</v>
      </c>
      <c r="BE20" s="302">
        <v>118.1</v>
      </c>
      <c r="BF20" s="302">
        <v>118.8</v>
      </c>
      <c r="BG20" s="302">
        <v>118.4</v>
      </c>
      <c r="BH20" s="302">
        <v>119.3</v>
      </c>
      <c r="BI20" s="302">
        <v>118.6</v>
      </c>
      <c r="BJ20" s="302">
        <v>120.2</v>
      </c>
      <c r="BK20" s="302">
        <v>119.9</v>
      </c>
      <c r="BL20" s="302">
        <v>119.8</v>
      </c>
      <c r="BM20" s="302">
        <v>119.5</v>
      </c>
      <c r="BN20" s="302">
        <v>119.6</v>
      </c>
      <c r="BO20" s="302">
        <v>119.3</v>
      </c>
      <c r="BP20" s="302">
        <v>119.4</v>
      </c>
      <c r="BQ20" s="302">
        <v>119.3</v>
      </c>
      <c r="BR20" s="302">
        <v>118.3</v>
      </c>
      <c r="BS20" s="302">
        <v>122.8</v>
      </c>
      <c r="BT20" s="302">
        <v>123.4</v>
      </c>
      <c r="BU20" s="302">
        <v>127.9</v>
      </c>
      <c r="BV20" s="302">
        <v>134.30000000000001</v>
      </c>
      <c r="BW20" s="302">
        <v>134.6</v>
      </c>
      <c r="BX20" s="302">
        <v>134.30000000000001</v>
      </c>
      <c r="BY20" s="302">
        <v>134.30000000000001</v>
      </c>
      <c r="BZ20" s="153">
        <f t="shared" si="1"/>
        <v>0.34165834165834186</v>
      </c>
      <c r="CA20" s="154">
        <f t="shared" si="2"/>
        <v>0.34031936127744516</v>
      </c>
      <c r="CB20" s="154">
        <f t="shared" si="3"/>
        <v>0.34569138276553124</v>
      </c>
    </row>
    <row r="21" spans="1:80"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2">
        <v>112.8</v>
      </c>
      <c r="AZ21" s="302">
        <v>116.1</v>
      </c>
      <c r="BA21" s="302">
        <v>113.4</v>
      </c>
      <c r="BB21" s="302">
        <v>114.5</v>
      </c>
      <c r="BC21" s="302">
        <v>115.1</v>
      </c>
      <c r="BD21" s="302">
        <v>114.7</v>
      </c>
      <c r="BE21" s="302">
        <v>115</v>
      </c>
      <c r="BF21" s="302">
        <v>117</v>
      </c>
      <c r="BG21" s="302">
        <v>116.9</v>
      </c>
      <c r="BH21" s="302">
        <v>116.7</v>
      </c>
      <c r="BI21" s="302">
        <v>117.1</v>
      </c>
      <c r="BJ21" s="302">
        <v>117.2</v>
      </c>
      <c r="BK21" s="302">
        <v>116.9</v>
      </c>
      <c r="BL21" s="302">
        <v>115.9</v>
      </c>
      <c r="BM21" s="302">
        <v>115.8</v>
      </c>
      <c r="BN21" s="302">
        <v>115.9</v>
      </c>
      <c r="BO21" s="302">
        <v>115</v>
      </c>
      <c r="BP21" s="302">
        <v>115.8</v>
      </c>
      <c r="BQ21" s="302">
        <v>114.2</v>
      </c>
      <c r="BR21" s="302">
        <v>117.2</v>
      </c>
      <c r="BS21" s="302">
        <v>122.5</v>
      </c>
      <c r="BT21" s="302">
        <v>118.7</v>
      </c>
      <c r="BU21" s="302">
        <v>119.1</v>
      </c>
      <c r="BV21" s="302">
        <v>122.3</v>
      </c>
      <c r="BW21" s="302">
        <v>122.3</v>
      </c>
      <c r="BX21" s="302">
        <v>123.1</v>
      </c>
      <c r="BY21" s="302">
        <v>123.1</v>
      </c>
      <c r="BZ21" s="153">
        <f t="shared" si="1"/>
        <v>0.23967774420946625</v>
      </c>
      <c r="CA21" s="154">
        <f t="shared" si="2"/>
        <v>0.24343434343434336</v>
      </c>
      <c r="CB21" s="154">
        <f t="shared" si="3"/>
        <v>0.22854291417165659</v>
      </c>
    </row>
    <row r="22" spans="1:80"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2">
        <v>111.8</v>
      </c>
      <c r="AZ22" s="302">
        <v>111.7</v>
      </c>
      <c r="BA22" s="302">
        <v>111.9</v>
      </c>
      <c r="BB22" s="302">
        <v>112.4</v>
      </c>
      <c r="BC22" s="302">
        <v>114.2</v>
      </c>
      <c r="BD22" s="302">
        <v>117.2</v>
      </c>
      <c r="BE22" s="302">
        <v>116.6</v>
      </c>
      <c r="BF22" s="302">
        <v>116.8</v>
      </c>
      <c r="BG22" s="302">
        <v>116.7</v>
      </c>
      <c r="BH22" s="302">
        <v>116.7</v>
      </c>
      <c r="BI22" s="302">
        <v>116.9</v>
      </c>
      <c r="BJ22" s="302">
        <v>116.6</v>
      </c>
      <c r="BK22" s="302">
        <v>116.6</v>
      </c>
      <c r="BL22" s="302">
        <v>116.6</v>
      </c>
      <c r="BM22" s="302">
        <v>116.5</v>
      </c>
      <c r="BN22" s="302">
        <v>116.5</v>
      </c>
      <c r="BO22" s="302">
        <v>116.6</v>
      </c>
      <c r="BP22" s="302">
        <v>116.8</v>
      </c>
      <c r="BQ22" s="302">
        <v>116.9</v>
      </c>
      <c r="BR22" s="302">
        <v>116.8</v>
      </c>
      <c r="BS22" s="302">
        <v>117.1</v>
      </c>
      <c r="BT22" s="302">
        <v>117.4</v>
      </c>
      <c r="BU22" s="302">
        <v>124.5</v>
      </c>
      <c r="BV22" s="302">
        <v>125.3</v>
      </c>
      <c r="BW22" s="302">
        <v>125.6</v>
      </c>
      <c r="BX22" s="302">
        <v>125.6</v>
      </c>
      <c r="BY22" s="302">
        <v>125.6</v>
      </c>
      <c r="BZ22" s="153">
        <f t="shared" si="1"/>
        <v>0.25224327018943166</v>
      </c>
      <c r="CA22" s="154">
        <f t="shared" si="2"/>
        <v>0.26104417670682734</v>
      </c>
      <c r="CB22" s="154">
        <f t="shared" si="3"/>
        <v>0.25851703406813625</v>
      </c>
    </row>
    <row r="23" spans="1:80"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2">
        <v>109.5</v>
      </c>
      <c r="AZ23" s="302">
        <v>109.5</v>
      </c>
      <c r="BA23" s="302">
        <v>109.4</v>
      </c>
      <c r="BB23" s="302">
        <v>110</v>
      </c>
      <c r="BC23" s="302">
        <v>109.6</v>
      </c>
      <c r="BD23" s="302">
        <v>110.7</v>
      </c>
      <c r="BE23" s="302">
        <v>110.3</v>
      </c>
      <c r="BF23" s="302">
        <v>110</v>
      </c>
      <c r="BG23" s="302">
        <v>110.5</v>
      </c>
      <c r="BH23" s="302">
        <v>110.2</v>
      </c>
      <c r="BI23" s="302">
        <v>110.4</v>
      </c>
      <c r="BJ23" s="302">
        <v>111.2</v>
      </c>
      <c r="BK23" s="302">
        <v>110.9</v>
      </c>
      <c r="BL23" s="302">
        <v>114.4</v>
      </c>
      <c r="BM23" s="302">
        <v>115.1</v>
      </c>
      <c r="BN23" s="302">
        <v>115.7</v>
      </c>
      <c r="BO23" s="302">
        <v>115.8</v>
      </c>
      <c r="BP23" s="302">
        <v>115.3</v>
      </c>
      <c r="BQ23" s="302">
        <v>115.2</v>
      </c>
      <c r="BR23" s="302">
        <v>116.4</v>
      </c>
      <c r="BS23" s="302">
        <v>117.4</v>
      </c>
      <c r="BT23" s="302">
        <v>116.7</v>
      </c>
      <c r="BU23" s="302">
        <v>117.9</v>
      </c>
      <c r="BV23" s="302">
        <v>117.7</v>
      </c>
      <c r="BW23" s="302">
        <v>118</v>
      </c>
      <c r="BX23" s="302">
        <v>121.5</v>
      </c>
      <c r="BY23" s="302">
        <v>121.5</v>
      </c>
      <c r="BZ23" s="153">
        <f t="shared" si="1"/>
        <v>0.22479838709677416</v>
      </c>
      <c r="CA23" s="154">
        <f t="shared" si="2"/>
        <v>0.21865596790371108</v>
      </c>
      <c r="CB23" s="154">
        <f t="shared" si="3"/>
        <v>0.22975708502024295</v>
      </c>
    </row>
    <row r="24" spans="1:80"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2">
        <v>111</v>
      </c>
      <c r="AZ24" s="302">
        <v>111</v>
      </c>
      <c r="BA24" s="302">
        <v>110.6</v>
      </c>
      <c r="BB24" s="302">
        <v>111.9</v>
      </c>
      <c r="BC24" s="302">
        <v>111.9</v>
      </c>
      <c r="BD24" s="302">
        <v>112</v>
      </c>
      <c r="BE24" s="302">
        <v>112</v>
      </c>
      <c r="BF24" s="302">
        <v>111.6</v>
      </c>
      <c r="BG24" s="302">
        <v>110.6</v>
      </c>
      <c r="BH24" s="302">
        <v>110.7</v>
      </c>
      <c r="BI24" s="302">
        <v>110.7</v>
      </c>
      <c r="BJ24" s="302">
        <v>110.6</v>
      </c>
      <c r="BK24" s="302">
        <v>110.6</v>
      </c>
      <c r="BL24" s="302">
        <v>110.7</v>
      </c>
      <c r="BM24" s="302">
        <v>110.5</v>
      </c>
      <c r="BN24" s="302">
        <v>110.6</v>
      </c>
      <c r="BO24" s="302">
        <v>110.5</v>
      </c>
      <c r="BP24" s="302">
        <v>110.7</v>
      </c>
      <c r="BQ24" s="302">
        <v>111.1</v>
      </c>
      <c r="BR24" s="302">
        <v>111.4</v>
      </c>
      <c r="BS24" s="302">
        <v>112</v>
      </c>
      <c r="BT24" s="302">
        <v>112</v>
      </c>
      <c r="BU24" s="302">
        <v>112.1</v>
      </c>
      <c r="BV24" s="302">
        <v>112</v>
      </c>
      <c r="BW24" s="302">
        <v>116.7</v>
      </c>
      <c r="BX24" s="302">
        <v>117.7</v>
      </c>
      <c r="BY24" s="302">
        <v>117.7</v>
      </c>
      <c r="BZ24" s="153">
        <f t="shared" si="1"/>
        <v>0.17347956131605191</v>
      </c>
      <c r="CA24" s="154">
        <f t="shared" si="2"/>
        <v>0.17817817817817813</v>
      </c>
      <c r="CB24" s="154">
        <f t="shared" si="3"/>
        <v>0.18529707955689836</v>
      </c>
    </row>
    <row r="25" spans="1:80"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2">
        <v>110.9</v>
      </c>
      <c r="AZ25" s="302">
        <v>111.2</v>
      </c>
      <c r="BA25" s="302">
        <v>111.1</v>
      </c>
      <c r="BB25" s="302">
        <v>111.4</v>
      </c>
      <c r="BC25" s="302">
        <v>111.6</v>
      </c>
      <c r="BD25" s="302">
        <v>111</v>
      </c>
      <c r="BE25" s="302">
        <v>111.6</v>
      </c>
      <c r="BF25" s="302">
        <v>111.6</v>
      </c>
      <c r="BG25" s="302">
        <v>111.9</v>
      </c>
      <c r="BH25" s="302">
        <v>116</v>
      </c>
      <c r="BI25" s="302">
        <v>116.2</v>
      </c>
      <c r="BJ25" s="302">
        <v>116.4</v>
      </c>
      <c r="BK25" s="302">
        <v>116.7</v>
      </c>
      <c r="BL25" s="302">
        <v>117.3</v>
      </c>
      <c r="BM25" s="302">
        <v>119.6</v>
      </c>
      <c r="BN25" s="302">
        <v>119.8</v>
      </c>
      <c r="BO25" s="302">
        <v>121.5</v>
      </c>
      <c r="BP25" s="302">
        <v>121.4</v>
      </c>
      <c r="BQ25" s="302">
        <v>121.9</v>
      </c>
      <c r="BR25" s="302">
        <v>121.3</v>
      </c>
      <c r="BS25" s="302">
        <v>121.6</v>
      </c>
      <c r="BT25" s="302">
        <v>121.7</v>
      </c>
      <c r="BU25" s="302">
        <v>122.1</v>
      </c>
      <c r="BV25" s="302">
        <v>122.2</v>
      </c>
      <c r="BW25" s="302">
        <v>122.3</v>
      </c>
      <c r="BX25" s="302">
        <v>122.2</v>
      </c>
      <c r="BY25" s="302">
        <v>121.7</v>
      </c>
      <c r="BZ25" s="153">
        <f t="shared" si="1"/>
        <v>0.21335992023928221</v>
      </c>
      <c r="CA25" s="154">
        <f t="shared" si="2"/>
        <v>0.21943887775551107</v>
      </c>
      <c r="CB25" s="154">
        <f t="shared" si="3"/>
        <v>0.22805247225025238</v>
      </c>
    </row>
    <row r="26" spans="1:80"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2">
        <v>110.9</v>
      </c>
      <c r="AZ26" s="302">
        <v>111.2</v>
      </c>
      <c r="BA26" s="302">
        <v>111.1</v>
      </c>
      <c r="BB26" s="302">
        <v>111.4</v>
      </c>
      <c r="BC26" s="302">
        <v>111.6</v>
      </c>
      <c r="BD26" s="302">
        <v>111</v>
      </c>
      <c r="BE26" s="302">
        <v>111.6</v>
      </c>
      <c r="BF26" s="302">
        <v>111.6</v>
      </c>
      <c r="BG26" s="302">
        <v>111.9</v>
      </c>
      <c r="BH26" s="302">
        <v>116</v>
      </c>
      <c r="BI26" s="302">
        <v>116.2</v>
      </c>
      <c r="BJ26" s="302">
        <v>116.4</v>
      </c>
      <c r="BK26" s="302">
        <v>116.7</v>
      </c>
      <c r="BL26" s="302">
        <v>117.3</v>
      </c>
      <c r="BM26" s="302">
        <v>119.6</v>
      </c>
      <c r="BN26" s="302">
        <v>119.8</v>
      </c>
      <c r="BO26" s="302">
        <v>121.5</v>
      </c>
      <c r="BP26" s="302">
        <v>121.4</v>
      </c>
      <c r="BQ26" s="302">
        <v>121.9</v>
      </c>
      <c r="BR26" s="302">
        <v>121.3</v>
      </c>
      <c r="BS26" s="302">
        <v>121.6</v>
      </c>
      <c r="BT26" s="302">
        <v>121.7</v>
      </c>
      <c r="BU26" s="302">
        <v>122.1</v>
      </c>
      <c r="BV26" s="302">
        <v>122.2</v>
      </c>
      <c r="BW26" s="302">
        <v>122.3</v>
      </c>
      <c r="BX26" s="302">
        <v>122.2</v>
      </c>
      <c r="BY26" s="302">
        <v>121.7</v>
      </c>
      <c r="BZ26" s="153">
        <f t="shared" si="1"/>
        <v>0.21335992023928221</v>
      </c>
      <c r="CA26" s="154">
        <f t="shared" si="2"/>
        <v>0.21943887775551107</v>
      </c>
      <c r="CB26" s="154">
        <f t="shared" si="3"/>
        <v>0.22805247225025238</v>
      </c>
    </row>
    <row r="27" spans="1:80"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2">
        <v>130.9</v>
      </c>
      <c r="AZ27" s="302">
        <v>131.19999999999999</v>
      </c>
      <c r="BA27" s="302">
        <v>134.6</v>
      </c>
      <c r="BB27" s="302">
        <v>132.1</v>
      </c>
      <c r="BC27" s="302">
        <v>134.30000000000001</v>
      </c>
      <c r="BD27" s="302">
        <v>132.1</v>
      </c>
      <c r="BE27" s="302">
        <v>130.6</v>
      </c>
      <c r="BF27" s="302">
        <v>132</v>
      </c>
      <c r="BG27" s="302">
        <v>131</v>
      </c>
      <c r="BH27" s="302">
        <v>129.19999999999999</v>
      </c>
      <c r="BI27" s="302">
        <v>128.1</v>
      </c>
      <c r="BJ27" s="302">
        <v>128.80000000000001</v>
      </c>
      <c r="BK27" s="302">
        <v>129.30000000000001</v>
      </c>
      <c r="BL27" s="302">
        <v>128.4</v>
      </c>
      <c r="BM27" s="302">
        <v>130.19999999999999</v>
      </c>
      <c r="BN27" s="302">
        <v>128.80000000000001</v>
      </c>
      <c r="BO27" s="302">
        <v>131.4</v>
      </c>
      <c r="BP27" s="302">
        <v>128.9</v>
      </c>
      <c r="BQ27" s="302">
        <v>128.4</v>
      </c>
      <c r="BR27" s="302">
        <v>130.6</v>
      </c>
      <c r="BS27" s="302">
        <v>129.5</v>
      </c>
      <c r="BT27" s="302">
        <v>130.6</v>
      </c>
      <c r="BU27" s="302">
        <v>129.30000000000001</v>
      </c>
      <c r="BV27" s="302">
        <v>132.19999999999999</v>
      </c>
      <c r="BW27" s="302">
        <v>131.69999999999999</v>
      </c>
      <c r="BX27" s="302">
        <v>130.30000000000001</v>
      </c>
      <c r="BY27" s="302">
        <v>130.30000000000001</v>
      </c>
      <c r="BZ27" s="153">
        <f t="shared" si="1"/>
        <v>0.30169830169830186</v>
      </c>
      <c r="CA27" s="154">
        <f t="shared" si="2"/>
        <v>0.31350806451612911</v>
      </c>
      <c r="CB27" s="154">
        <f t="shared" si="3"/>
        <v>0.29265873015873028</v>
      </c>
    </row>
    <row r="28" spans="1:80"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2">
        <v>130.9</v>
      </c>
      <c r="AZ28" s="302">
        <v>131.19999999999999</v>
      </c>
      <c r="BA28" s="302">
        <v>134.6</v>
      </c>
      <c r="BB28" s="302">
        <v>132.1</v>
      </c>
      <c r="BC28" s="302">
        <v>134.30000000000001</v>
      </c>
      <c r="BD28" s="302">
        <v>132.1</v>
      </c>
      <c r="BE28" s="302">
        <v>130.6</v>
      </c>
      <c r="BF28" s="302">
        <v>132</v>
      </c>
      <c r="BG28" s="302">
        <v>131</v>
      </c>
      <c r="BH28" s="302">
        <v>129.19999999999999</v>
      </c>
      <c r="BI28" s="302">
        <v>128.1</v>
      </c>
      <c r="BJ28" s="302">
        <v>128.80000000000001</v>
      </c>
      <c r="BK28" s="302">
        <v>129.30000000000001</v>
      </c>
      <c r="BL28" s="302">
        <v>128.4</v>
      </c>
      <c r="BM28" s="302">
        <v>130.19999999999999</v>
      </c>
      <c r="BN28" s="302">
        <v>128.80000000000001</v>
      </c>
      <c r="BO28" s="302">
        <v>131.4</v>
      </c>
      <c r="BP28" s="302">
        <v>128.9</v>
      </c>
      <c r="BQ28" s="302">
        <v>128.4</v>
      </c>
      <c r="BR28" s="302">
        <v>130.6</v>
      </c>
      <c r="BS28" s="302">
        <v>129.5</v>
      </c>
      <c r="BT28" s="302">
        <v>130.6</v>
      </c>
      <c r="BU28" s="302">
        <v>129.30000000000001</v>
      </c>
      <c r="BV28" s="302">
        <v>132.19999999999999</v>
      </c>
      <c r="BW28" s="302">
        <v>131.69999999999999</v>
      </c>
      <c r="BX28" s="302">
        <v>130.30000000000001</v>
      </c>
      <c r="BY28" s="302">
        <v>130.30000000000001</v>
      </c>
      <c r="BZ28" s="153">
        <f t="shared" si="1"/>
        <v>0.30169830169830186</v>
      </c>
      <c r="CA28" s="154">
        <f t="shared" si="2"/>
        <v>0.31350806451612911</v>
      </c>
      <c r="CB28" s="154">
        <f t="shared" si="3"/>
        <v>0.29265873015873028</v>
      </c>
    </row>
    <row r="29" spans="1:80"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2">
        <v>121.9</v>
      </c>
      <c r="AZ29" s="302">
        <v>121</v>
      </c>
      <c r="BA29" s="302">
        <v>123.5</v>
      </c>
      <c r="BB29" s="302">
        <v>122.5</v>
      </c>
      <c r="BC29" s="302">
        <v>122.9</v>
      </c>
      <c r="BD29" s="302">
        <v>122.3</v>
      </c>
      <c r="BE29" s="302">
        <v>120.3</v>
      </c>
      <c r="BF29" s="302">
        <v>121</v>
      </c>
      <c r="BG29" s="302">
        <v>121.9</v>
      </c>
      <c r="BH29" s="302">
        <v>121.9</v>
      </c>
      <c r="BI29" s="302">
        <v>121</v>
      </c>
      <c r="BJ29" s="302">
        <v>121</v>
      </c>
      <c r="BK29" s="302">
        <v>121.1</v>
      </c>
      <c r="BL29" s="302">
        <v>120.8</v>
      </c>
      <c r="BM29" s="302">
        <v>121.4</v>
      </c>
      <c r="BN29" s="302">
        <v>122.3</v>
      </c>
      <c r="BO29" s="302">
        <v>121.9</v>
      </c>
      <c r="BP29" s="302">
        <v>119.6</v>
      </c>
      <c r="BQ29" s="302">
        <v>121.3</v>
      </c>
      <c r="BR29" s="302">
        <v>121.5</v>
      </c>
      <c r="BS29" s="302">
        <v>122.2</v>
      </c>
      <c r="BT29" s="302">
        <v>124.7</v>
      </c>
      <c r="BU29" s="302">
        <v>123.3</v>
      </c>
      <c r="BV29" s="302">
        <v>123.7</v>
      </c>
      <c r="BW29" s="302">
        <v>123.8</v>
      </c>
      <c r="BX29" s="302">
        <v>123.9</v>
      </c>
      <c r="BY29" s="302">
        <v>123.9</v>
      </c>
      <c r="BZ29" s="153">
        <f t="shared" si="1"/>
        <v>0.24148296593186383</v>
      </c>
      <c r="CA29" s="154">
        <f t="shared" si="2"/>
        <v>0.24148296593186383</v>
      </c>
      <c r="CB29" s="154">
        <f t="shared" si="3"/>
        <v>0.21470588235294122</v>
      </c>
    </row>
    <row r="30" spans="1:80"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2">
        <v>121.9</v>
      </c>
      <c r="AZ30" s="302">
        <v>121</v>
      </c>
      <c r="BA30" s="302">
        <v>123.5</v>
      </c>
      <c r="BB30" s="302">
        <v>122.5</v>
      </c>
      <c r="BC30" s="302">
        <v>122.9</v>
      </c>
      <c r="BD30" s="302">
        <v>122.3</v>
      </c>
      <c r="BE30" s="302">
        <v>120.3</v>
      </c>
      <c r="BF30" s="302">
        <v>121</v>
      </c>
      <c r="BG30" s="302">
        <v>121.9</v>
      </c>
      <c r="BH30" s="302">
        <v>121.9</v>
      </c>
      <c r="BI30" s="302">
        <v>121</v>
      </c>
      <c r="BJ30" s="302">
        <v>121</v>
      </c>
      <c r="BK30" s="302">
        <v>121.1</v>
      </c>
      <c r="BL30" s="302">
        <v>120.8</v>
      </c>
      <c r="BM30" s="302">
        <v>121.4</v>
      </c>
      <c r="BN30" s="302">
        <v>122.3</v>
      </c>
      <c r="BO30" s="302">
        <v>121.9</v>
      </c>
      <c r="BP30" s="302">
        <v>119.6</v>
      </c>
      <c r="BQ30" s="302">
        <v>121.3</v>
      </c>
      <c r="BR30" s="302">
        <v>121.5</v>
      </c>
      <c r="BS30" s="302">
        <v>122.2</v>
      </c>
      <c r="BT30" s="302">
        <v>124.7</v>
      </c>
      <c r="BU30" s="302">
        <v>123.3</v>
      </c>
      <c r="BV30" s="302">
        <v>123.7</v>
      </c>
      <c r="BW30" s="302">
        <v>123.8</v>
      </c>
      <c r="BX30" s="302">
        <v>123.9</v>
      </c>
      <c r="BY30" s="302">
        <v>123.9</v>
      </c>
      <c r="BZ30" s="153">
        <f t="shared" si="1"/>
        <v>0.24148296593186383</v>
      </c>
      <c r="CA30" s="154">
        <f t="shared" si="2"/>
        <v>0.24148296593186383</v>
      </c>
      <c r="CB30" s="154">
        <f t="shared" si="3"/>
        <v>0.21470588235294122</v>
      </c>
    </row>
    <row r="31" spans="1:80"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2">
        <v>118.3</v>
      </c>
      <c r="AZ31" s="302">
        <v>119.1</v>
      </c>
      <c r="BA31" s="302">
        <v>118.2</v>
      </c>
      <c r="BB31" s="302">
        <v>119.1</v>
      </c>
      <c r="BC31" s="302">
        <v>119.3</v>
      </c>
      <c r="BD31" s="302">
        <v>118.5</v>
      </c>
      <c r="BE31" s="302">
        <v>120.4</v>
      </c>
      <c r="BF31" s="302">
        <v>121.6</v>
      </c>
      <c r="BG31" s="302">
        <v>122.3</v>
      </c>
      <c r="BH31" s="302">
        <v>122.2</v>
      </c>
      <c r="BI31" s="302">
        <v>120.8</v>
      </c>
      <c r="BJ31" s="302">
        <v>121.5</v>
      </c>
      <c r="BK31" s="302">
        <v>122.3</v>
      </c>
      <c r="BL31" s="302">
        <v>122.1</v>
      </c>
      <c r="BM31" s="302">
        <v>124.3</v>
      </c>
      <c r="BN31" s="302">
        <v>124.9</v>
      </c>
      <c r="BO31" s="302">
        <v>125.5</v>
      </c>
      <c r="BP31" s="302">
        <v>123.5</v>
      </c>
      <c r="BQ31" s="302">
        <v>124.8</v>
      </c>
      <c r="BR31" s="302">
        <v>125.7</v>
      </c>
      <c r="BS31" s="302">
        <v>126.7</v>
      </c>
      <c r="BT31" s="302">
        <v>126.5</v>
      </c>
      <c r="BU31" s="302">
        <v>126.3</v>
      </c>
      <c r="BV31" s="302">
        <v>127.4</v>
      </c>
      <c r="BW31" s="302">
        <v>128.6</v>
      </c>
      <c r="BX31" s="302">
        <v>129.4</v>
      </c>
      <c r="BY31" s="302">
        <v>129.19999999999999</v>
      </c>
      <c r="BZ31" s="153">
        <f t="shared" si="1"/>
        <v>0.32106339468302653</v>
      </c>
      <c r="CA31" s="154">
        <f t="shared" si="2"/>
        <v>0.28174603174603169</v>
      </c>
      <c r="CB31" s="154">
        <f t="shared" si="3"/>
        <v>0.25436893203883482</v>
      </c>
    </row>
    <row r="32" spans="1:80"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2">
        <v>134.30000000000001</v>
      </c>
      <c r="AZ32" s="302">
        <v>135.9</v>
      </c>
      <c r="BA32" s="302">
        <v>138</v>
      </c>
      <c r="BB32" s="302">
        <v>137.4</v>
      </c>
      <c r="BC32" s="302">
        <v>137.19999999999999</v>
      </c>
      <c r="BD32" s="302">
        <v>132.4</v>
      </c>
      <c r="BE32" s="302">
        <v>139.9</v>
      </c>
      <c r="BF32" s="302">
        <v>142.69999999999999</v>
      </c>
      <c r="BG32" s="302">
        <v>142.19999999999999</v>
      </c>
      <c r="BH32" s="302">
        <v>139.69999999999999</v>
      </c>
      <c r="BI32" s="302">
        <v>136.69999999999999</v>
      </c>
      <c r="BJ32" s="302">
        <v>138.30000000000001</v>
      </c>
      <c r="BK32" s="302">
        <v>141.5</v>
      </c>
      <c r="BL32" s="302">
        <v>140.30000000000001</v>
      </c>
      <c r="BM32" s="302">
        <v>140.69999999999999</v>
      </c>
      <c r="BN32" s="302">
        <v>141.6</v>
      </c>
      <c r="BO32" s="302">
        <v>142.80000000000001</v>
      </c>
      <c r="BP32" s="302">
        <v>137.5</v>
      </c>
      <c r="BQ32" s="302">
        <v>140.1</v>
      </c>
      <c r="BR32" s="302">
        <v>142.1</v>
      </c>
      <c r="BS32" s="302">
        <v>142.69999999999999</v>
      </c>
      <c r="BT32" s="302">
        <v>141.4</v>
      </c>
      <c r="BU32" s="302">
        <v>141.30000000000001</v>
      </c>
      <c r="BV32" s="302">
        <v>141.6</v>
      </c>
      <c r="BW32" s="302">
        <v>143.9</v>
      </c>
      <c r="BX32" s="302">
        <v>145.19999999999999</v>
      </c>
      <c r="BY32" s="302">
        <v>145.19999999999999</v>
      </c>
      <c r="BZ32" s="153">
        <f t="shared" si="1"/>
        <v>0.49999999999999994</v>
      </c>
      <c r="CA32" s="154">
        <f t="shared" si="2"/>
        <v>0.49536560247167866</v>
      </c>
      <c r="CB32" s="154">
        <f t="shared" si="3"/>
        <v>0.40425531914893598</v>
      </c>
    </row>
    <row r="33" spans="1:80"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2">
        <v>113.7</v>
      </c>
      <c r="AZ33" s="302">
        <v>113.3</v>
      </c>
      <c r="BA33" s="302">
        <v>111</v>
      </c>
      <c r="BB33" s="302">
        <v>112.1</v>
      </c>
      <c r="BC33" s="302">
        <v>112.3</v>
      </c>
      <c r="BD33" s="302">
        <v>113.7</v>
      </c>
      <c r="BE33" s="302">
        <v>113.6</v>
      </c>
      <c r="BF33" s="302">
        <v>113.9</v>
      </c>
      <c r="BG33" s="302">
        <v>115.5</v>
      </c>
      <c r="BH33" s="302">
        <v>115.9</v>
      </c>
      <c r="BI33" s="302">
        <v>115.3</v>
      </c>
      <c r="BJ33" s="302">
        <v>115.2</v>
      </c>
      <c r="BK33" s="302">
        <v>115.4</v>
      </c>
      <c r="BL33" s="302">
        <v>115.9</v>
      </c>
      <c r="BM33" s="302">
        <v>120.2</v>
      </c>
      <c r="BN33" s="302">
        <v>120.3</v>
      </c>
      <c r="BO33" s="302">
        <v>120.6</v>
      </c>
      <c r="BP33" s="302">
        <v>119.9</v>
      </c>
      <c r="BQ33" s="302">
        <v>120.3</v>
      </c>
      <c r="BR33" s="302">
        <v>119.8</v>
      </c>
      <c r="BS33" s="302">
        <v>119.9</v>
      </c>
      <c r="BT33" s="302">
        <v>120</v>
      </c>
      <c r="BU33" s="302">
        <v>120.4</v>
      </c>
      <c r="BV33" s="302">
        <v>120.2</v>
      </c>
      <c r="BW33" s="302">
        <v>120.3</v>
      </c>
      <c r="BX33" s="302">
        <v>120.2</v>
      </c>
      <c r="BY33" s="302">
        <v>120.2</v>
      </c>
      <c r="BZ33" s="153">
        <f t="shared" si="1"/>
        <v>0.21414141414141416</v>
      </c>
      <c r="CA33" s="154">
        <f t="shared" si="2"/>
        <v>0.19840478564307085</v>
      </c>
      <c r="CB33" s="154">
        <f t="shared" si="3"/>
        <v>0.19246031746031753</v>
      </c>
    </row>
    <row r="34" spans="1:80"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2">
        <v>108.4</v>
      </c>
      <c r="AZ34" s="302">
        <v>110.1</v>
      </c>
      <c r="BA34" s="302">
        <v>107.8</v>
      </c>
      <c r="BB34" s="302">
        <v>110.3</v>
      </c>
      <c r="BC34" s="302">
        <v>110.7</v>
      </c>
      <c r="BD34" s="302">
        <v>111</v>
      </c>
      <c r="BE34" s="302">
        <v>110</v>
      </c>
      <c r="BF34" s="302">
        <v>110.7</v>
      </c>
      <c r="BG34" s="302">
        <v>111.3</v>
      </c>
      <c r="BH34" s="302">
        <v>113</v>
      </c>
      <c r="BI34" s="302">
        <v>112.1</v>
      </c>
      <c r="BJ34" s="302">
        <v>113.2</v>
      </c>
      <c r="BK34" s="302">
        <v>112.4</v>
      </c>
      <c r="BL34" s="302">
        <v>112</v>
      </c>
      <c r="BM34" s="302">
        <v>113.4</v>
      </c>
      <c r="BN34" s="302">
        <v>114.4</v>
      </c>
      <c r="BO34" s="302">
        <v>114.7</v>
      </c>
      <c r="BP34" s="302">
        <v>114.1</v>
      </c>
      <c r="BQ34" s="302">
        <v>115.6</v>
      </c>
      <c r="BR34" s="302">
        <v>117.1</v>
      </c>
      <c r="BS34" s="302">
        <v>119.6</v>
      </c>
      <c r="BT34" s="302">
        <v>120.1</v>
      </c>
      <c r="BU34" s="302">
        <v>119.3</v>
      </c>
      <c r="BV34" s="302">
        <v>122.8</v>
      </c>
      <c r="BW34" s="302">
        <v>124.3</v>
      </c>
      <c r="BX34" s="302">
        <v>125.7</v>
      </c>
      <c r="BY34" s="302">
        <v>125.3</v>
      </c>
      <c r="BZ34" s="153">
        <f t="shared" si="1"/>
        <v>0.28776978417266186</v>
      </c>
      <c r="CA34" s="154">
        <f t="shared" si="2"/>
        <v>0.1933333333333333</v>
      </c>
      <c r="CB34" s="154">
        <f t="shared" si="3"/>
        <v>0.18767772511848338</v>
      </c>
    </row>
    <row r="35" spans="1:80"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2">
        <v>134.19999999999999</v>
      </c>
      <c r="AZ35" s="302">
        <v>135.4</v>
      </c>
      <c r="BA35" s="302">
        <v>134.30000000000001</v>
      </c>
      <c r="BB35" s="302">
        <v>134</v>
      </c>
      <c r="BC35" s="302">
        <v>134.5</v>
      </c>
      <c r="BD35" s="302">
        <v>126.6</v>
      </c>
      <c r="BE35" s="302">
        <v>124.5</v>
      </c>
      <c r="BF35" s="302">
        <v>124.4</v>
      </c>
      <c r="BG35" s="302">
        <v>124.5</v>
      </c>
      <c r="BH35" s="302">
        <v>124.2</v>
      </c>
      <c r="BI35" s="302">
        <v>124.5</v>
      </c>
      <c r="BJ35" s="302">
        <v>125.2</v>
      </c>
      <c r="BK35" s="302">
        <v>125.1</v>
      </c>
      <c r="BL35" s="302">
        <v>126.2</v>
      </c>
      <c r="BM35" s="302">
        <v>126.4</v>
      </c>
      <c r="BN35" s="302">
        <v>126</v>
      </c>
      <c r="BO35" s="302">
        <v>126.2</v>
      </c>
      <c r="BP35" s="302">
        <v>125.2</v>
      </c>
      <c r="BQ35" s="302">
        <v>125.9</v>
      </c>
      <c r="BR35" s="302">
        <v>126</v>
      </c>
      <c r="BS35" s="302">
        <v>125.6</v>
      </c>
      <c r="BT35" s="302">
        <v>124.8</v>
      </c>
      <c r="BU35" s="302">
        <v>124.8</v>
      </c>
      <c r="BV35" s="302">
        <v>123.2</v>
      </c>
      <c r="BW35" s="302">
        <v>122.7</v>
      </c>
      <c r="BX35" s="302">
        <v>123</v>
      </c>
      <c r="BY35" s="302">
        <v>123</v>
      </c>
      <c r="BZ35" s="153">
        <f t="shared" si="1"/>
        <v>0.23867069486404838</v>
      </c>
      <c r="CA35" s="154">
        <f t="shared" si="2"/>
        <v>0.25254582484725047</v>
      </c>
      <c r="CB35" s="154">
        <f t="shared" si="3"/>
        <v>0.11818181818181818</v>
      </c>
    </row>
    <row r="36" spans="1:80"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2">
        <v>134.19999999999999</v>
      </c>
      <c r="AZ36" s="302">
        <v>135.4</v>
      </c>
      <c r="BA36" s="302">
        <v>134.30000000000001</v>
      </c>
      <c r="BB36" s="302">
        <v>134</v>
      </c>
      <c r="BC36" s="302">
        <v>134.5</v>
      </c>
      <c r="BD36" s="302">
        <v>126.6</v>
      </c>
      <c r="BE36" s="302">
        <v>124.5</v>
      </c>
      <c r="BF36" s="302">
        <v>124.4</v>
      </c>
      <c r="BG36" s="302">
        <v>124.5</v>
      </c>
      <c r="BH36" s="302">
        <v>124.2</v>
      </c>
      <c r="BI36" s="302">
        <v>124.5</v>
      </c>
      <c r="BJ36" s="302">
        <v>125.2</v>
      </c>
      <c r="BK36" s="302">
        <v>125.1</v>
      </c>
      <c r="BL36" s="302">
        <v>126.2</v>
      </c>
      <c r="BM36" s="302">
        <v>126.4</v>
      </c>
      <c r="BN36" s="302">
        <v>126</v>
      </c>
      <c r="BO36" s="302">
        <v>126.2</v>
      </c>
      <c r="BP36" s="302">
        <v>125.2</v>
      </c>
      <c r="BQ36" s="302">
        <v>125.9</v>
      </c>
      <c r="BR36" s="302">
        <v>126</v>
      </c>
      <c r="BS36" s="302">
        <v>125.6</v>
      </c>
      <c r="BT36" s="302">
        <v>124.8</v>
      </c>
      <c r="BU36" s="302">
        <v>124.8</v>
      </c>
      <c r="BV36" s="302">
        <v>123.2</v>
      </c>
      <c r="BW36" s="302">
        <v>122.7</v>
      </c>
      <c r="BX36" s="302">
        <v>123</v>
      </c>
      <c r="BY36" s="302">
        <v>123</v>
      </c>
      <c r="BZ36" s="153">
        <f t="shared" si="1"/>
        <v>0.23867069486404838</v>
      </c>
      <c r="CA36" s="154">
        <f t="shared" si="2"/>
        <v>0.25254582484725047</v>
      </c>
      <c r="CB36" s="154">
        <f t="shared" si="3"/>
        <v>0.11818181818181818</v>
      </c>
    </row>
    <row r="37" spans="1:80"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2">
        <v>118.9</v>
      </c>
      <c r="AZ37" s="302">
        <v>119</v>
      </c>
      <c r="BA37" s="302">
        <v>118.8</v>
      </c>
      <c r="BB37" s="302">
        <v>120.2</v>
      </c>
      <c r="BC37" s="302">
        <v>118.6</v>
      </c>
      <c r="BD37" s="302">
        <v>118.7</v>
      </c>
      <c r="BE37" s="302">
        <v>120.2</v>
      </c>
      <c r="BF37" s="302">
        <v>120.4</v>
      </c>
      <c r="BG37" s="302">
        <v>120</v>
      </c>
      <c r="BH37" s="302">
        <v>120.6</v>
      </c>
      <c r="BI37" s="302">
        <v>120.1</v>
      </c>
      <c r="BJ37" s="302">
        <v>120.7</v>
      </c>
      <c r="BK37" s="302">
        <v>121.2</v>
      </c>
      <c r="BL37" s="302">
        <v>121.5</v>
      </c>
      <c r="BM37" s="302">
        <v>121</v>
      </c>
      <c r="BN37" s="302">
        <v>121.2</v>
      </c>
      <c r="BO37" s="302">
        <v>120.5</v>
      </c>
      <c r="BP37" s="302">
        <v>121.3</v>
      </c>
      <c r="BQ37" s="302">
        <v>122</v>
      </c>
      <c r="BR37" s="302">
        <v>122.5</v>
      </c>
      <c r="BS37" s="302">
        <v>122.9</v>
      </c>
      <c r="BT37" s="302">
        <v>122.9</v>
      </c>
      <c r="BU37" s="302">
        <v>123.1</v>
      </c>
      <c r="BV37" s="302">
        <v>123.4</v>
      </c>
      <c r="BW37" s="302">
        <v>123</v>
      </c>
      <c r="BX37" s="302">
        <v>123</v>
      </c>
      <c r="BY37" s="302">
        <v>123</v>
      </c>
      <c r="BZ37" s="153">
        <f t="shared" si="1"/>
        <v>0.23246492985971948</v>
      </c>
      <c r="CA37" s="154">
        <f t="shared" si="2"/>
        <v>0.24620060790273551</v>
      </c>
      <c r="CB37" s="154">
        <f t="shared" si="3"/>
        <v>0.22023809523809526</v>
      </c>
    </row>
    <row r="38" spans="1:80"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2">
        <v>118.6</v>
      </c>
      <c r="AZ38" s="302">
        <v>119.7</v>
      </c>
      <c r="BA38" s="302">
        <v>117.7</v>
      </c>
      <c r="BB38" s="302">
        <v>119.2</v>
      </c>
      <c r="BC38" s="302">
        <v>115.3</v>
      </c>
      <c r="BD38" s="302">
        <v>116.4</v>
      </c>
      <c r="BE38" s="302">
        <v>119.3</v>
      </c>
      <c r="BF38" s="302">
        <v>120</v>
      </c>
      <c r="BG38" s="302">
        <v>118.9</v>
      </c>
      <c r="BH38" s="302">
        <v>120.3</v>
      </c>
      <c r="BI38" s="302">
        <v>119.2</v>
      </c>
      <c r="BJ38" s="302">
        <v>119.9</v>
      </c>
      <c r="BK38" s="302">
        <v>120.2</v>
      </c>
      <c r="BL38" s="302">
        <v>120.6</v>
      </c>
      <c r="BM38" s="302">
        <v>118.9</v>
      </c>
      <c r="BN38" s="302">
        <v>118.9</v>
      </c>
      <c r="BO38" s="302">
        <v>117.4</v>
      </c>
      <c r="BP38" s="302">
        <v>118.4</v>
      </c>
      <c r="BQ38" s="302">
        <v>119.4</v>
      </c>
      <c r="BR38" s="302">
        <v>119.1</v>
      </c>
      <c r="BS38" s="302">
        <v>119.6</v>
      </c>
      <c r="BT38" s="302">
        <v>120.3</v>
      </c>
      <c r="BU38" s="302">
        <v>120.4</v>
      </c>
      <c r="BV38" s="302">
        <v>120.7</v>
      </c>
      <c r="BW38" s="302">
        <v>118.7</v>
      </c>
      <c r="BX38" s="302">
        <v>118.7</v>
      </c>
      <c r="BY38" s="302">
        <v>118.7</v>
      </c>
      <c r="BZ38" s="153">
        <f t="shared" si="1"/>
        <v>0.19657258064516128</v>
      </c>
      <c r="CA38" s="154">
        <f t="shared" si="2"/>
        <v>0.19778002018163482</v>
      </c>
      <c r="CB38" s="154">
        <f t="shared" si="3"/>
        <v>0.17061143984220903</v>
      </c>
    </row>
    <row r="39" spans="1:80"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2">
        <v>118</v>
      </c>
      <c r="AZ39" s="302">
        <v>117.3</v>
      </c>
      <c r="BA39" s="302">
        <v>118</v>
      </c>
      <c r="BB39" s="302">
        <v>118.3</v>
      </c>
      <c r="BC39" s="302">
        <v>118</v>
      </c>
      <c r="BD39" s="302">
        <v>116.9</v>
      </c>
      <c r="BE39" s="302">
        <v>117.9</v>
      </c>
      <c r="BF39" s="302">
        <v>118.5</v>
      </c>
      <c r="BG39" s="302">
        <v>117.7</v>
      </c>
      <c r="BH39" s="302">
        <v>117.3</v>
      </c>
      <c r="BI39" s="302">
        <v>118</v>
      </c>
      <c r="BJ39" s="302">
        <v>118.4</v>
      </c>
      <c r="BK39" s="302">
        <v>119.2</v>
      </c>
      <c r="BL39" s="302">
        <v>118.7</v>
      </c>
      <c r="BM39" s="302">
        <v>118.8</v>
      </c>
      <c r="BN39" s="302">
        <v>118.9</v>
      </c>
      <c r="BO39" s="302">
        <v>118.6</v>
      </c>
      <c r="BP39" s="302">
        <v>119.6</v>
      </c>
      <c r="BQ39" s="302">
        <v>120.6</v>
      </c>
      <c r="BR39" s="302">
        <v>121.2</v>
      </c>
      <c r="BS39" s="302">
        <v>121.5</v>
      </c>
      <c r="BT39" s="302">
        <v>120.4</v>
      </c>
      <c r="BU39" s="302">
        <v>121.4</v>
      </c>
      <c r="BV39" s="302">
        <v>121.8</v>
      </c>
      <c r="BW39" s="302">
        <v>122</v>
      </c>
      <c r="BX39" s="302">
        <v>121.8</v>
      </c>
      <c r="BY39" s="302">
        <v>121.8</v>
      </c>
      <c r="BZ39" s="153">
        <f t="shared" si="1"/>
        <v>0.22044088176352705</v>
      </c>
      <c r="CA39" s="154">
        <f t="shared" si="2"/>
        <v>0.26348547717842313</v>
      </c>
      <c r="CB39" s="154">
        <f t="shared" si="3"/>
        <v>0.22782258064516123</v>
      </c>
    </row>
    <row r="40" spans="1:80"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2">
        <v>119.3</v>
      </c>
      <c r="AZ40" s="302">
        <v>119.3</v>
      </c>
      <c r="BA40" s="302">
        <v>121.3</v>
      </c>
      <c r="BB40" s="302">
        <v>124.4</v>
      </c>
      <c r="BC40" s="302">
        <v>124.4</v>
      </c>
      <c r="BD40" s="302">
        <v>124.9</v>
      </c>
      <c r="BE40" s="302">
        <v>124.9</v>
      </c>
      <c r="BF40" s="302">
        <v>124.4</v>
      </c>
      <c r="BG40" s="302">
        <v>125</v>
      </c>
      <c r="BH40" s="302">
        <v>126</v>
      </c>
      <c r="BI40" s="302">
        <v>125.5</v>
      </c>
      <c r="BJ40" s="302">
        <v>126</v>
      </c>
      <c r="BK40" s="302">
        <v>126</v>
      </c>
      <c r="BL40" s="302">
        <v>127.5</v>
      </c>
      <c r="BM40" s="302">
        <v>128.30000000000001</v>
      </c>
      <c r="BN40" s="302">
        <v>128.30000000000001</v>
      </c>
      <c r="BO40" s="302">
        <v>128.30000000000001</v>
      </c>
      <c r="BP40" s="302">
        <v>128.30000000000001</v>
      </c>
      <c r="BQ40" s="302">
        <v>129.4</v>
      </c>
      <c r="BR40" s="302">
        <v>131.5</v>
      </c>
      <c r="BS40" s="302">
        <v>132</v>
      </c>
      <c r="BT40" s="302">
        <v>132</v>
      </c>
      <c r="BU40" s="302">
        <v>132.5</v>
      </c>
      <c r="BV40" s="302">
        <v>133.1</v>
      </c>
      <c r="BW40" s="302">
        <v>133.1</v>
      </c>
      <c r="BX40" s="302">
        <v>133.1</v>
      </c>
      <c r="BY40" s="302">
        <v>133.1</v>
      </c>
      <c r="BZ40" s="153">
        <f t="shared" si="1"/>
        <v>0.3283433133732534</v>
      </c>
      <c r="CA40" s="154">
        <f t="shared" si="2"/>
        <v>0.3283433133732534</v>
      </c>
      <c r="CB40" s="154">
        <f t="shared" si="3"/>
        <v>0.3283433133732534</v>
      </c>
    </row>
    <row r="41" spans="1:80"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2">
        <v>121.8</v>
      </c>
      <c r="AZ41" s="302">
        <v>120.7</v>
      </c>
      <c r="BA41" s="302">
        <v>120.9</v>
      </c>
      <c r="BB41" s="302">
        <v>121</v>
      </c>
      <c r="BC41" s="302">
        <v>123.3</v>
      </c>
      <c r="BD41" s="302">
        <v>121.5</v>
      </c>
      <c r="BE41" s="302">
        <v>121.4</v>
      </c>
      <c r="BF41" s="302">
        <v>119.7</v>
      </c>
      <c r="BG41" s="302">
        <v>121.1</v>
      </c>
      <c r="BH41" s="302">
        <v>120.8</v>
      </c>
      <c r="BI41" s="302">
        <v>119.7</v>
      </c>
      <c r="BJ41" s="302">
        <v>120.6</v>
      </c>
      <c r="BK41" s="302">
        <v>121.3</v>
      </c>
      <c r="BL41" s="302">
        <v>121.4</v>
      </c>
      <c r="BM41" s="302">
        <v>122.4</v>
      </c>
      <c r="BN41" s="302">
        <v>123.6</v>
      </c>
      <c r="BO41" s="302">
        <v>124.1</v>
      </c>
      <c r="BP41" s="302">
        <v>124.9</v>
      </c>
      <c r="BQ41" s="302">
        <v>122.1</v>
      </c>
      <c r="BR41" s="302">
        <v>123.5</v>
      </c>
      <c r="BS41" s="302">
        <v>123.2</v>
      </c>
      <c r="BT41" s="302">
        <v>123.5</v>
      </c>
      <c r="BU41" s="302">
        <v>120.8</v>
      </c>
      <c r="BV41" s="302">
        <v>120.7</v>
      </c>
      <c r="BW41" s="302">
        <v>124.4</v>
      </c>
      <c r="BX41" s="302">
        <v>125.3</v>
      </c>
      <c r="BY41" s="302">
        <v>125.3</v>
      </c>
      <c r="BZ41" s="153">
        <f t="shared" si="1"/>
        <v>0.23692003948667326</v>
      </c>
      <c r="CA41" s="154">
        <f t="shared" si="2"/>
        <v>0.24552683896620284</v>
      </c>
      <c r="CB41" s="154">
        <f t="shared" si="3"/>
        <v>0.20480769230769227</v>
      </c>
    </row>
    <row r="42" spans="1:80"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2">
        <v>115.7</v>
      </c>
      <c r="AZ42" s="302">
        <v>115.7</v>
      </c>
      <c r="BA42" s="302">
        <v>117.5</v>
      </c>
      <c r="BB42" s="302">
        <v>117.7</v>
      </c>
      <c r="BC42" s="302">
        <v>117.7</v>
      </c>
      <c r="BD42" s="302">
        <v>116.4</v>
      </c>
      <c r="BE42" s="302">
        <v>117.4</v>
      </c>
      <c r="BF42" s="302">
        <v>117.4</v>
      </c>
      <c r="BG42" s="302">
        <v>117.9</v>
      </c>
      <c r="BH42" s="302">
        <v>117.9</v>
      </c>
      <c r="BI42" s="302">
        <v>117.8</v>
      </c>
      <c r="BJ42" s="302">
        <v>119.2</v>
      </c>
      <c r="BK42" s="302">
        <v>119.3</v>
      </c>
      <c r="BL42" s="302">
        <v>119.1</v>
      </c>
      <c r="BM42" s="302">
        <v>119.2</v>
      </c>
      <c r="BN42" s="302">
        <v>119.7</v>
      </c>
      <c r="BO42" s="302">
        <v>119.7</v>
      </c>
      <c r="BP42" s="302">
        <v>120.8</v>
      </c>
      <c r="BQ42" s="302">
        <v>121</v>
      </c>
      <c r="BR42" s="302">
        <v>121.7</v>
      </c>
      <c r="BS42" s="302">
        <v>123.8</v>
      </c>
      <c r="BT42" s="302">
        <v>124</v>
      </c>
      <c r="BU42" s="302">
        <v>124.1</v>
      </c>
      <c r="BV42" s="302">
        <v>124.7</v>
      </c>
      <c r="BW42" s="302">
        <v>124.6</v>
      </c>
      <c r="BX42" s="302">
        <v>124.2</v>
      </c>
      <c r="BY42" s="302">
        <v>123.9</v>
      </c>
      <c r="BZ42" s="153">
        <f t="shared" si="1"/>
        <v>0.2377622377622379</v>
      </c>
      <c r="CA42" s="154">
        <f t="shared" si="2"/>
        <v>0.24024024024024024</v>
      </c>
      <c r="CB42" s="154">
        <f t="shared" si="3"/>
        <v>0.21948818897637809</v>
      </c>
    </row>
    <row r="43" spans="1:80"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2">
        <v>118.2</v>
      </c>
      <c r="AZ43" s="302">
        <v>117.8</v>
      </c>
      <c r="BA43" s="302">
        <v>118.2</v>
      </c>
      <c r="BB43" s="302">
        <v>118.8</v>
      </c>
      <c r="BC43" s="302">
        <v>118.7</v>
      </c>
      <c r="BD43" s="302">
        <v>118</v>
      </c>
      <c r="BE43" s="302">
        <v>117.8</v>
      </c>
      <c r="BF43" s="302">
        <v>118.5</v>
      </c>
      <c r="BG43" s="302">
        <v>118.6</v>
      </c>
      <c r="BH43" s="302">
        <v>118.6</v>
      </c>
      <c r="BI43" s="302">
        <v>118.3</v>
      </c>
      <c r="BJ43" s="302">
        <v>119.1</v>
      </c>
      <c r="BK43" s="302">
        <v>119.2</v>
      </c>
      <c r="BL43" s="302">
        <v>118.8</v>
      </c>
      <c r="BM43" s="302">
        <v>118.6</v>
      </c>
      <c r="BN43" s="302">
        <v>119.1</v>
      </c>
      <c r="BO43" s="302">
        <v>119.1</v>
      </c>
      <c r="BP43" s="302">
        <v>120.9</v>
      </c>
      <c r="BQ43" s="302">
        <v>121.5</v>
      </c>
      <c r="BR43" s="302">
        <v>121.2</v>
      </c>
      <c r="BS43" s="302">
        <v>122.1</v>
      </c>
      <c r="BT43" s="302">
        <v>122.2</v>
      </c>
      <c r="BU43" s="302">
        <v>122.3</v>
      </c>
      <c r="BV43" s="302">
        <v>123</v>
      </c>
      <c r="BW43" s="302">
        <v>123.2</v>
      </c>
      <c r="BX43" s="302">
        <v>122.8</v>
      </c>
      <c r="BY43" s="302">
        <v>123</v>
      </c>
      <c r="BZ43" s="153">
        <f t="shared" si="1"/>
        <v>0.23</v>
      </c>
      <c r="CA43" s="154">
        <f t="shared" si="2"/>
        <v>0.23123123123123115</v>
      </c>
      <c r="CB43" s="154">
        <f t="shared" si="3"/>
        <v>0.20470127326150839</v>
      </c>
    </row>
    <row r="44" spans="1:80"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2">
        <v>113.8</v>
      </c>
      <c r="AZ44" s="302">
        <v>113.7</v>
      </c>
      <c r="BA44" s="302">
        <v>116.5</v>
      </c>
      <c r="BB44" s="302">
        <v>116.6</v>
      </c>
      <c r="BC44" s="302">
        <v>116.6</v>
      </c>
      <c r="BD44" s="302">
        <v>114.6</v>
      </c>
      <c r="BE44" s="302">
        <v>116.4</v>
      </c>
      <c r="BF44" s="302">
        <v>116.2</v>
      </c>
      <c r="BG44" s="302">
        <v>116.7</v>
      </c>
      <c r="BH44" s="302">
        <v>116.7</v>
      </c>
      <c r="BI44" s="302">
        <v>116.7</v>
      </c>
      <c r="BJ44" s="302">
        <v>118.3</v>
      </c>
      <c r="BK44" s="302">
        <v>118.4</v>
      </c>
      <c r="BL44" s="302">
        <v>118.3</v>
      </c>
      <c r="BM44" s="302">
        <v>118.5</v>
      </c>
      <c r="BN44" s="302">
        <v>119</v>
      </c>
      <c r="BO44" s="302">
        <v>119</v>
      </c>
      <c r="BP44" s="302">
        <v>119.9</v>
      </c>
      <c r="BQ44" s="302">
        <v>120</v>
      </c>
      <c r="BR44" s="302">
        <v>120.6</v>
      </c>
      <c r="BS44" s="302">
        <v>123.2</v>
      </c>
      <c r="BT44" s="302">
        <v>123.6</v>
      </c>
      <c r="BU44" s="302">
        <v>123.8</v>
      </c>
      <c r="BV44" s="302">
        <v>124.1</v>
      </c>
      <c r="BW44" s="302">
        <v>124.1</v>
      </c>
      <c r="BX44" s="302">
        <v>123.7</v>
      </c>
      <c r="BY44" s="302">
        <v>123.2</v>
      </c>
      <c r="BZ44" s="153">
        <f t="shared" si="1"/>
        <v>0.22954091816367264</v>
      </c>
      <c r="CA44" s="154">
        <f t="shared" si="2"/>
        <v>0.23323323323323319</v>
      </c>
      <c r="CB44" s="154">
        <f t="shared" si="3"/>
        <v>0.21021611001964643</v>
      </c>
    </row>
    <row r="45" spans="1:80"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2">
        <v>119.1</v>
      </c>
      <c r="AZ45" s="302">
        <v>119.5</v>
      </c>
      <c r="BA45" s="302">
        <v>120.1</v>
      </c>
      <c r="BB45" s="302">
        <v>120.1</v>
      </c>
      <c r="BC45" s="302">
        <v>120.4</v>
      </c>
      <c r="BD45" s="302">
        <v>120.3</v>
      </c>
      <c r="BE45" s="302">
        <v>120.3</v>
      </c>
      <c r="BF45" s="302">
        <v>120.5</v>
      </c>
      <c r="BG45" s="302">
        <v>121.1</v>
      </c>
      <c r="BH45" s="302">
        <v>120.9</v>
      </c>
      <c r="BI45" s="302">
        <v>121</v>
      </c>
      <c r="BJ45" s="302">
        <v>122.5</v>
      </c>
      <c r="BK45" s="302">
        <v>122.5</v>
      </c>
      <c r="BL45" s="302">
        <v>122.3</v>
      </c>
      <c r="BM45" s="302">
        <v>122.4</v>
      </c>
      <c r="BN45" s="302">
        <v>122.7</v>
      </c>
      <c r="BO45" s="302">
        <v>122.8</v>
      </c>
      <c r="BP45" s="302">
        <v>123.7</v>
      </c>
      <c r="BQ45" s="302">
        <v>123.7</v>
      </c>
      <c r="BR45" s="302">
        <v>125.9</v>
      </c>
      <c r="BS45" s="302">
        <v>127.5</v>
      </c>
      <c r="BT45" s="302">
        <v>127.7</v>
      </c>
      <c r="BU45" s="302">
        <v>127.5</v>
      </c>
      <c r="BV45" s="302">
        <v>128.4</v>
      </c>
      <c r="BW45" s="302">
        <v>127.8</v>
      </c>
      <c r="BX45" s="302">
        <v>127.3</v>
      </c>
      <c r="BY45" s="302">
        <v>127.3</v>
      </c>
      <c r="BZ45" s="153">
        <f t="shared" si="1"/>
        <v>0.2717282717282718</v>
      </c>
      <c r="CA45" s="154">
        <f t="shared" si="2"/>
        <v>0.2717282717282718</v>
      </c>
      <c r="CB45" s="154">
        <f t="shared" si="3"/>
        <v>0.2691924227318046</v>
      </c>
    </row>
    <row r="46" spans="1:80"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2">
        <v>110.9</v>
      </c>
      <c r="AZ46" s="302">
        <v>111.4</v>
      </c>
      <c r="BA46" s="302">
        <v>111.6</v>
      </c>
      <c r="BB46" s="302">
        <v>111.8</v>
      </c>
      <c r="BC46" s="302">
        <v>111.8</v>
      </c>
      <c r="BD46" s="302">
        <v>112.3</v>
      </c>
      <c r="BE46" s="302">
        <v>112.4</v>
      </c>
      <c r="BF46" s="302">
        <v>112.1</v>
      </c>
      <c r="BG46" s="302">
        <v>113.5</v>
      </c>
      <c r="BH46" s="302">
        <v>113.3</v>
      </c>
      <c r="BI46" s="302">
        <v>113.5</v>
      </c>
      <c r="BJ46" s="302">
        <v>115.1</v>
      </c>
      <c r="BK46" s="302">
        <v>116.2</v>
      </c>
      <c r="BL46" s="302">
        <v>116.8</v>
      </c>
      <c r="BM46" s="302">
        <v>117.6</v>
      </c>
      <c r="BN46" s="302">
        <v>119.5</v>
      </c>
      <c r="BO46" s="302">
        <v>120.1</v>
      </c>
      <c r="BP46" s="302">
        <v>121.6</v>
      </c>
      <c r="BQ46" s="302">
        <v>122</v>
      </c>
      <c r="BR46" s="302">
        <v>122.4</v>
      </c>
      <c r="BS46" s="302">
        <v>124.2</v>
      </c>
      <c r="BT46" s="302">
        <v>124.3</v>
      </c>
      <c r="BU46" s="302">
        <v>125.4</v>
      </c>
      <c r="BV46" s="302">
        <v>127.4</v>
      </c>
      <c r="BW46" s="302">
        <v>127.1</v>
      </c>
      <c r="BX46" s="302">
        <v>128.80000000000001</v>
      </c>
      <c r="BY46" s="302">
        <v>129.19999999999999</v>
      </c>
      <c r="BZ46" s="153">
        <f t="shared" si="1"/>
        <v>0.29979879275653903</v>
      </c>
      <c r="CA46" s="154">
        <f t="shared" si="2"/>
        <v>0.29329329329329312</v>
      </c>
      <c r="CB46" s="154">
        <f t="shared" si="3"/>
        <v>0.28429423459244529</v>
      </c>
    </row>
    <row r="47" spans="1:80"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2">
        <v>109</v>
      </c>
      <c r="AZ47" s="302">
        <v>109</v>
      </c>
      <c r="BA47" s="302">
        <v>109.5</v>
      </c>
      <c r="BB47" s="302">
        <v>109.9</v>
      </c>
      <c r="BC47" s="302">
        <v>110.5</v>
      </c>
      <c r="BD47" s="302">
        <v>109.9</v>
      </c>
      <c r="BE47" s="302">
        <v>110</v>
      </c>
      <c r="BF47" s="302">
        <v>109.9</v>
      </c>
      <c r="BG47" s="302">
        <v>110.1</v>
      </c>
      <c r="BH47" s="302">
        <v>110</v>
      </c>
      <c r="BI47" s="302">
        <v>110.1</v>
      </c>
      <c r="BJ47" s="302">
        <v>111.1</v>
      </c>
      <c r="BK47" s="302">
        <v>110.9</v>
      </c>
      <c r="BL47" s="302">
        <v>111.2</v>
      </c>
      <c r="BM47" s="302">
        <v>111</v>
      </c>
      <c r="BN47" s="302">
        <v>111.6</v>
      </c>
      <c r="BO47" s="302">
        <v>111.7</v>
      </c>
      <c r="BP47" s="302">
        <v>113.7</v>
      </c>
      <c r="BQ47" s="302">
        <v>114.2</v>
      </c>
      <c r="BR47" s="302">
        <v>113.9</v>
      </c>
      <c r="BS47" s="302">
        <v>115.7</v>
      </c>
      <c r="BT47" s="302">
        <v>115.8</v>
      </c>
      <c r="BU47" s="302">
        <v>115.9</v>
      </c>
      <c r="BV47" s="302">
        <v>115.9</v>
      </c>
      <c r="BW47" s="302">
        <v>115.8</v>
      </c>
      <c r="BX47" s="302">
        <v>115.8</v>
      </c>
      <c r="BY47" s="302">
        <v>115.9</v>
      </c>
      <c r="BZ47" s="153">
        <f t="shared" si="1"/>
        <v>0.15900000000000006</v>
      </c>
      <c r="CA47" s="154">
        <f t="shared" si="2"/>
        <v>0.16132264529058124</v>
      </c>
      <c r="CB47" s="154">
        <f t="shared" si="3"/>
        <v>0.13627450980392161</v>
      </c>
    </row>
    <row r="48" spans="1:80"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2">
        <v>111.8</v>
      </c>
      <c r="AZ48" s="302">
        <v>111.7</v>
      </c>
      <c r="BA48" s="302">
        <v>112.4</v>
      </c>
      <c r="BB48" s="302">
        <v>112.5</v>
      </c>
      <c r="BC48" s="302">
        <v>112.5</v>
      </c>
      <c r="BD48" s="302">
        <v>111.9</v>
      </c>
      <c r="BE48" s="302">
        <v>111.7</v>
      </c>
      <c r="BF48" s="302">
        <v>111.8</v>
      </c>
      <c r="BG48" s="302">
        <v>112.7</v>
      </c>
      <c r="BH48" s="302">
        <v>112.9</v>
      </c>
      <c r="BI48" s="302">
        <v>112.9</v>
      </c>
      <c r="BJ48" s="302">
        <v>115.6</v>
      </c>
      <c r="BK48" s="302">
        <v>115.7</v>
      </c>
      <c r="BL48" s="302">
        <v>115.7</v>
      </c>
      <c r="BM48" s="302">
        <v>116.1</v>
      </c>
      <c r="BN48" s="302">
        <v>116.2</v>
      </c>
      <c r="BO48" s="302">
        <v>116.2</v>
      </c>
      <c r="BP48" s="302">
        <v>118.2</v>
      </c>
      <c r="BQ48" s="302">
        <v>118.5</v>
      </c>
      <c r="BR48" s="302">
        <v>118.5</v>
      </c>
      <c r="BS48" s="302">
        <v>121</v>
      </c>
      <c r="BT48" s="302">
        <v>121.1</v>
      </c>
      <c r="BU48" s="302">
        <v>121</v>
      </c>
      <c r="BV48" s="302">
        <v>121.1</v>
      </c>
      <c r="BW48" s="302">
        <v>121.1</v>
      </c>
      <c r="BX48" s="302">
        <v>121</v>
      </c>
      <c r="BY48" s="302">
        <v>121</v>
      </c>
      <c r="BZ48" s="153">
        <f t="shared" si="1"/>
        <v>0.21121121121121114</v>
      </c>
      <c r="CA48" s="154">
        <f t="shared" si="2"/>
        <v>0.21</v>
      </c>
      <c r="CB48" s="154">
        <f t="shared" si="3"/>
        <v>0.17704280155642027</v>
      </c>
    </row>
    <row r="49" spans="1:80"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2">
        <v>105.2</v>
      </c>
      <c r="AZ49" s="302">
        <v>105.8</v>
      </c>
      <c r="BA49" s="302">
        <v>105.6</v>
      </c>
      <c r="BB49" s="302">
        <v>104.6</v>
      </c>
      <c r="BC49" s="302">
        <v>105</v>
      </c>
      <c r="BD49" s="302">
        <v>105.7</v>
      </c>
      <c r="BE49" s="302">
        <v>107</v>
      </c>
      <c r="BF49" s="302">
        <v>106.6</v>
      </c>
      <c r="BG49" s="302">
        <v>109</v>
      </c>
      <c r="BH49" s="302">
        <v>108.8</v>
      </c>
      <c r="BI49" s="302">
        <v>108.3</v>
      </c>
      <c r="BJ49" s="302">
        <v>109</v>
      </c>
      <c r="BK49" s="302">
        <v>109</v>
      </c>
      <c r="BL49" s="302">
        <v>110.4</v>
      </c>
      <c r="BM49" s="302">
        <v>111.4</v>
      </c>
      <c r="BN49" s="302">
        <v>111.6</v>
      </c>
      <c r="BO49" s="302">
        <v>110.4</v>
      </c>
      <c r="BP49" s="302">
        <v>112.2</v>
      </c>
      <c r="BQ49" s="302">
        <v>111.1</v>
      </c>
      <c r="BR49" s="302">
        <v>111.2</v>
      </c>
      <c r="BS49" s="302">
        <v>111.2</v>
      </c>
      <c r="BT49" s="302">
        <v>112.9</v>
      </c>
      <c r="BU49" s="302">
        <v>113.6</v>
      </c>
      <c r="BV49" s="302">
        <v>112.9</v>
      </c>
      <c r="BW49" s="302">
        <v>112.8</v>
      </c>
      <c r="BX49" s="302">
        <v>113.1</v>
      </c>
      <c r="BY49" s="302">
        <v>113.6</v>
      </c>
      <c r="BZ49" s="153">
        <f t="shared" si="1"/>
        <v>0.14747474747474743</v>
      </c>
      <c r="CA49" s="154">
        <f t="shared" si="2"/>
        <v>0.13941825476429279</v>
      </c>
      <c r="CB49" s="154">
        <f t="shared" si="3"/>
        <v>0.1382765531062124</v>
      </c>
    </row>
    <row r="50" spans="1:80"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2">
        <v>106.7</v>
      </c>
      <c r="AZ50" s="302">
        <v>107.4</v>
      </c>
      <c r="BA50" s="302">
        <v>107.3</v>
      </c>
      <c r="BB50" s="302">
        <v>108.2</v>
      </c>
      <c r="BC50" s="302">
        <v>108</v>
      </c>
      <c r="BD50" s="302">
        <v>110.2</v>
      </c>
      <c r="BE50" s="302">
        <v>110.8</v>
      </c>
      <c r="BF50" s="302">
        <v>110.9</v>
      </c>
      <c r="BG50" s="302">
        <v>110.9</v>
      </c>
      <c r="BH50" s="302">
        <v>110.3</v>
      </c>
      <c r="BI50" s="302">
        <v>110.8</v>
      </c>
      <c r="BJ50" s="302">
        <v>109.5</v>
      </c>
      <c r="BK50" s="302">
        <v>114.6</v>
      </c>
      <c r="BL50" s="302">
        <v>114.7</v>
      </c>
      <c r="BM50" s="302">
        <v>117.4</v>
      </c>
      <c r="BN50" s="302">
        <v>118.2</v>
      </c>
      <c r="BO50" s="302">
        <v>117.2</v>
      </c>
      <c r="BP50" s="302">
        <v>117.2</v>
      </c>
      <c r="BQ50" s="302">
        <v>117.6</v>
      </c>
      <c r="BR50" s="302">
        <v>118.2</v>
      </c>
      <c r="BS50" s="302">
        <v>118.3</v>
      </c>
      <c r="BT50" s="302">
        <v>117.4</v>
      </c>
      <c r="BU50" s="302">
        <v>118.6</v>
      </c>
      <c r="BV50" s="302">
        <v>123.8</v>
      </c>
      <c r="BW50" s="302">
        <v>123.7</v>
      </c>
      <c r="BX50" s="302">
        <v>126.1</v>
      </c>
      <c r="BY50" s="302">
        <v>126.1</v>
      </c>
      <c r="BZ50" s="153">
        <f t="shared" si="1"/>
        <v>0.27245206861755805</v>
      </c>
      <c r="CA50" s="154">
        <f t="shared" si="2"/>
        <v>0.26479438314944825</v>
      </c>
      <c r="CB50" s="154">
        <f t="shared" si="3"/>
        <v>0.27760891590678816</v>
      </c>
    </row>
    <row r="51" spans="1:80"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2">
        <v>108.2</v>
      </c>
      <c r="AZ51" s="302">
        <v>105.8</v>
      </c>
      <c r="BA51" s="302">
        <v>111.2</v>
      </c>
      <c r="BB51" s="302">
        <v>111.1</v>
      </c>
      <c r="BC51" s="302">
        <v>111.3</v>
      </c>
      <c r="BD51" s="302">
        <v>114</v>
      </c>
      <c r="BE51" s="302">
        <v>111.1</v>
      </c>
      <c r="BF51" s="302">
        <v>111.8</v>
      </c>
      <c r="BG51" s="302">
        <v>111.8</v>
      </c>
      <c r="BH51" s="302">
        <v>111.2</v>
      </c>
      <c r="BI51" s="302">
        <v>108.2</v>
      </c>
      <c r="BJ51" s="302">
        <v>112.4</v>
      </c>
      <c r="BK51" s="302">
        <v>116.7</v>
      </c>
      <c r="BL51" s="302">
        <v>117.8</v>
      </c>
      <c r="BM51" s="302">
        <v>116.4</v>
      </c>
      <c r="BN51" s="302">
        <v>117.9</v>
      </c>
      <c r="BO51" s="302">
        <v>117.4</v>
      </c>
      <c r="BP51" s="302">
        <v>117.5</v>
      </c>
      <c r="BQ51" s="302">
        <v>116.6</v>
      </c>
      <c r="BR51" s="302">
        <v>117.3</v>
      </c>
      <c r="BS51" s="302">
        <v>118.2</v>
      </c>
      <c r="BT51" s="302">
        <v>117.2</v>
      </c>
      <c r="BU51" s="302">
        <v>116.9</v>
      </c>
      <c r="BV51" s="302">
        <v>120.9</v>
      </c>
      <c r="BW51" s="302">
        <v>119.3</v>
      </c>
      <c r="BX51" s="302">
        <v>121.1</v>
      </c>
      <c r="BY51" s="302">
        <v>119.8</v>
      </c>
      <c r="BZ51" s="153">
        <f t="shared" si="1"/>
        <v>0.19322709163346605</v>
      </c>
      <c r="CA51" s="154">
        <f t="shared" si="2"/>
        <v>0.19799999999999998</v>
      </c>
      <c r="CB51" s="154">
        <f t="shared" si="3"/>
        <v>0.2125506072874494</v>
      </c>
    </row>
    <row r="52" spans="1:80"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2">
        <v>114.1</v>
      </c>
      <c r="AZ52" s="302">
        <v>115.1</v>
      </c>
      <c r="BA52" s="302">
        <v>113.6</v>
      </c>
      <c r="BB52" s="302">
        <v>114.5</v>
      </c>
      <c r="BC52" s="302">
        <v>114.3</v>
      </c>
      <c r="BD52" s="302">
        <v>115.4</v>
      </c>
      <c r="BE52" s="302">
        <v>115.2</v>
      </c>
      <c r="BF52" s="302">
        <v>114.7</v>
      </c>
      <c r="BG52" s="302">
        <v>118</v>
      </c>
      <c r="BH52" s="302">
        <v>118.8</v>
      </c>
      <c r="BI52" s="302">
        <v>118.6</v>
      </c>
      <c r="BJ52" s="302">
        <v>123.5</v>
      </c>
      <c r="BK52" s="302">
        <v>125.8</v>
      </c>
      <c r="BL52" s="302">
        <v>127.2</v>
      </c>
      <c r="BM52" s="302">
        <v>129.4</v>
      </c>
      <c r="BN52" s="302">
        <v>138.9</v>
      </c>
      <c r="BO52" s="302">
        <v>143.9</v>
      </c>
      <c r="BP52" s="302">
        <v>148.69999999999999</v>
      </c>
      <c r="BQ52" s="302">
        <v>149.80000000000001</v>
      </c>
      <c r="BR52" s="302">
        <v>152.1</v>
      </c>
      <c r="BS52" s="302">
        <v>155.4</v>
      </c>
      <c r="BT52" s="302">
        <v>157.19999999999999</v>
      </c>
      <c r="BU52" s="302">
        <v>162.80000000000001</v>
      </c>
      <c r="BV52" s="302">
        <v>167.7</v>
      </c>
      <c r="BW52" s="302">
        <v>168.1</v>
      </c>
      <c r="BX52" s="302">
        <v>175.3</v>
      </c>
      <c r="BY52" s="302">
        <v>177.5</v>
      </c>
      <c r="BZ52" s="153">
        <f t="shared" si="1"/>
        <v>0.8075356415478615</v>
      </c>
      <c r="CA52" s="154">
        <f t="shared" si="2"/>
        <v>0.7767767767767767</v>
      </c>
      <c r="CB52" s="154">
        <f t="shared" si="3"/>
        <v>0.77322677322677336</v>
      </c>
    </row>
    <row r="53" spans="1:80"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2">
        <v>109.3</v>
      </c>
      <c r="AZ53" s="302">
        <v>109.2</v>
      </c>
      <c r="BA53" s="302">
        <v>108.9</v>
      </c>
      <c r="BB53" s="302">
        <v>108.6</v>
      </c>
      <c r="BC53" s="302">
        <v>104</v>
      </c>
      <c r="BD53" s="302">
        <v>112.4</v>
      </c>
      <c r="BE53" s="302">
        <v>108.6</v>
      </c>
      <c r="BF53" s="302">
        <v>113.1</v>
      </c>
      <c r="BG53" s="302">
        <v>112.6</v>
      </c>
      <c r="BH53" s="302">
        <v>112.2</v>
      </c>
      <c r="BI53" s="302">
        <v>112.9</v>
      </c>
      <c r="BJ53" s="302">
        <v>111.8</v>
      </c>
      <c r="BK53" s="302">
        <v>112</v>
      </c>
      <c r="BL53" s="302">
        <v>112.4</v>
      </c>
      <c r="BM53" s="302">
        <v>112.6</v>
      </c>
      <c r="BN53" s="302">
        <v>112.4</v>
      </c>
      <c r="BO53" s="302">
        <v>112.6</v>
      </c>
      <c r="BP53" s="302">
        <v>112.9</v>
      </c>
      <c r="BQ53" s="302">
        <v>110.6</v>
      </c>
      <c r="BR53" s="302">
        <v>111.4</v>
      </c>
      <c r="BS53" s="302">
        <v>112.8</v>
      </c>
      <c r="BT53" s="302">
        <v>112.2</v>
      </c>
      <c r="BU53" s="302">
        <v>112</v>
      </c>
      <c r="BV53" s="302">
        <v>123.4</v>
      </c>
      <c r="BW53" s="302">
        <v>121.3</v>
      </c>
      <c r="BX53" s="302">
        <v>122.2</v>
      </c>
      <c r="BY53" s="302">
        <v>122.4</v>
      </c>
      <c r="BZ53" s="153">
        <f t="shared" si="1"/>
        <v>0.22155688622754494</v>
      </c>
      <c r="CA53" s="154">
        <f t="shared" si="2"/>
        <v>0.22400000000000006</v>
      </c>
      <c r="CB53" s="154">
        <f t="shared" si="3"/>
        <v>0.22400000000000006</v>
      </c>
    </row>
    <row r="54" spans="1:80"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2">
        <v>121</v>
      </c>
      <c r="AZ54" s="302">
        <v>122.7</v>
      </c>
      <c r="BA54" s="302">
        <v>123</v>
      </c>
      <c r="BB54" s="302">
        <v>122.8</v>
      </c>
      <c r="BC54" s="302">
        <v>122.8</v>
      </c>
      <c r="BD54" s="302">
        <v>120.6</v>
      </c>
      <c r="BE54" s="302">
        <v>122</v>
      </c>
      <c r="BF54" s="302">
        <v>120.6</v>
      </c>
      <c r="BG54" s="302">
        <v>124.2</v>
      </c>
      <c r="BH54" s="302">
        <v>122.2</v>
      </c>
      <c r="BI54" s="302">
        <v>125.1</v>
      </c>
      <c r="BJ54" s="302">
        <v>126.4</v>
      </c>
      <c r="BK54" s="302">
        <v>126.2</v>
      </c>
      <c r="BL54" s="302">
        <v>126.5</v>
      </c>
      <c r="BM54" s="302">
        <v>126.7</v>
      </c>
      <c r="BN54" s="302">
        <v>126.9</v>
      </c>
      <c r="BO54" s="302">
        <v>126.7</v>
      </c>
      <c r="BP54" s="302">
        <v>125</v>
      </c>
      <c r="BQ54" s="302">
        <v>126.7</v>
      </c>
      <c r="BR54" s="302">
        <v>125.9</v>
      </c>
      <c r="BS54" s="302">
        <v>129.5</v>
      </c>
      <c r="BT54" s="302">
        <v>127.2</v>
      </c>
      <c r="BU54" s="302">
        <v>126.2</v>
      </c>
      <c r="BV54" s="302">
        <v>129</v>
      </c>
      <c r="BW54" s="302">
        <v>127.5</v>
      </c>
      <c r="BX54" s="302">
        <v>128.5</v>
      </c>
      <c r="BY54" s="302">
        <v>128.5</v>
      </c>
      <c r="BZ54" s="153">
        <f t="shared" si="1"/>
        <v>0.29145728643216079</v>
      </c>
      <c r="CA54" s="154">
        <f t="shared" si="2"/>
        <v>0.28371628371628377</v>
      </c>
      <c r="CB54" s="154">
        <f t="shared" si="3"/>
        <v>0.28886659979939816</v>
      </c>
    </row>
    <row r="55" spans="1:80"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2">
        <v>112.3</v>
      </c>
      <c r="AZ55" s="302">
        <v>113.6</v>
      </c>
      <c r="BA55" s="302">
        <v>113.5</v>
      </c>
      <c r="BB55" s="302">
        <v>112.8</v>
      </c>
      <c r="BC55" s="302">
        <v>112.4</v>
      </c>
      <c r="BD55" s="302">
        <v>113.5</v>
      </c>
      <c r="BE55" s="302">
        <v>112.8</v>
      </c>
      <c r="BF55" s="302">
        <v>112.5</v>
      </c>
      <c r="BG55" s="302">
        <v>111.4</v>
      </c>
      <c r="BH55" s="302">
        <v>111.1</v>
      </c>
      <c r="BI55" s="302">
        <v>112.1</v>
      </c>
      <c r="BJ55" s="302">
        <v>112.9</v>
      </c>
      <c r="BK55" s="302">
        <v>113.1</v>
      </c>
      <c r="BL55" s="302">
        <v>115.4</v>
      </c>
      <c r="BM55" s="302">
        <v>116.1</v>
      </c>
      <c r="BN55" s="302">
        <v>115.9</v>
      </c>
      <c r="BO55" s="302">
        <v>116.3</v>
      </c>
      <c r="BP55" s="302">
        <v>116.2</v>
      </c>
      <c r="BQ55" s="302">
        <v>116.3</v>
      </c>
      <c r="BR55" s="302">
        <v>119</v>
      </c>
      <c r="BS55" s="302">
        <v>119.1</v>
      </c>
      <c r="BT55" s="302">
        <v>120.2</v>
      </c>
      <c r="BU55" s="302">
        <v>118.9</v>
      </c>
      <c r="BV55" s="302">
        <v>116.6</v>
      </c>
      <c r="BW55" s="302">
        <v>116.6</v>
      </c>
      <c r="BX55" s="302">
        <v>118.8</v>
      </c>
      <c r="BY55" s="302">
        <v>118.5</v>
      </c>
      <c r="BZ55" s="153">
        <f t="shared" si="1"/>
        <v>0.18381618381618389</v>
      </c>
      <c r="CA55" s="154">
        <f t="shared" si="2"/>
        <v>0.17210682492581608</v>
      </c>
      <c r="CB55" s="154">
        <f t="shared" si="3"/>
        <v>0.17326732673267325</v>
      </c>
    </row>
    <row r="56" spans="1:80"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2">
        <v>109.9</v>
      </c>
      <c r="AZ56" s="302">
        <v>111.4</v>
      </c>
      <c r="BA56" s="302">
        <v>111.3</v>
      </c>
      <c r="BB56" s="302">
        <v>111.8</v>
      </c>
      <c r="BC56" s="302">
        <v>111.7</v>
      </c>
      <c r="BD56" s="302">
        <v>114.9</v>
      </c>
      <c r="BE56" s="302">
        <v>115.3</v>
      </c>
      <c r="BF56" s="302">
        <v>113.4</v>
      </c>
      <c r="BG56" s="302">
        <v>113.3</v>
      </c>
      <c r="BH56" s="302">
        <v>112.7</v>
      </c>
      <c r="BI56" s="302">
        <v>113.2</v>
      </c>
      <c r="BJ56" s="302">
        <v>111.9</v>
      </c>
      <c r="BK56" s="302">
        <v>113.4</v>
      </c>
      <c r="BL56" s="302">
        <v>114.3</v>
      </c>
      <c r="BM56" s="302">
        <v>114.7</v>
      </c>
      <c r="BN56" s="302">
        <v>115.1</v>
      </c>
      <c r="BO56" s="302">
        <v>114.7</v>
      </c>
      <c r="BP56" s="302">
        <v>114.7</v>
      </c>
      <c r="BQ56" s="302">
        <v>114.9</v>
      </c>
      <c r="BR56" s="302">
        <v>115.5</v>
      </c>
      <c r="BS56" s="302">
        <v>115.4</v>
      </c>
      <c r="BT56" s="302">
        <v>114.7</v>
      </c>
      <c r="BU56" s="302">
        <v>119.1</v>
      </c>
      <c r="BV56" s="302">
        <v>124.9</v>
      </c>
      <c r="BW56" s="302">
        <v>125</v>
      </c>
      <c r="BX56" s="302">
        <v>125</v>
      </c>
      <c r="BY56" s="302">
        <v>125</v>
      </c>
      <c r="BZ56" s="153">
        <f t="shared" si="1"/>
        <v>0.25754527162977858</v>
      </c>
      <c r="CA56" s="154">
        <f t="shared" si="2"/>
        <v>0.25250501002004011</v>
      </c>
      <c r="CB56" s="154">
        <f t="shared" si="3"/>
        <v>0.25881168177240688</v>
      </c>
    </row>
    <row r="57" spans="1:80"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2">
        <v>115.5</v>
      </c>
      <c r="AZ57" s="302">
        <v>116.5</v>
      </c>
      <c r="BA57" s="302">
        <v>117.4</v>
      </c>
      <c r="BB57" s="302">
        <v>120</v>
      </c>
      <c r="BC57" s="302">
        <v>119.5</v>
      </c>
      <c r="BD57" s="302">
        <v>117</v>
      </c>
      <c r="BE57" s="302">
        <v>119.5</v>
      </c>
      <c r="BF57" s="302">
        <v>116.4</v>
      </c>
      <c r="BG57" s="302">
        <v>121</v>
      </c>
      <c r="BH57" s="302">
        <v>118.5</v>
      </c>
      <c r="BI57" s="302">
        <v>120.1</v>
      </c>
      <c r="BJ57" s="302">
        <v>118.3</v>
      </c>
      <c r="BK57" s="302">
        <v>118.9</v>
      </c>
      <c r="BL57" s="302">
        <v>117.2</v>
      </c>
      <c r="BM57" s="302">
        <v>119.4</v>
      </c>
      <c r="BN57" s="302">
        <v>118.7</v>
      </c>
      <c r="BO57" s="302">
        <v>120.8</v>
      </c>
      <c r="BP57" s="302">
        <v>116.4</v>
      </c>
      <c r="BQ57" s="302">
        <v>121.8</v>
      </c>
      <c r="BR57" s="302">
        <v>117.7</v>
      </c>
      <c r="BS57" s="302">
        <v>123.1</v>
      </c>
      <c r="BT57" s="302">
        <v>120</v>
      </c>
      <c r="BU57" s="302">
        <v>119.7</v>
      </c>
      <c r="BV57" s="302">
        <v>119.1</v>
      </c>
      <c r="BW57" s="302">
        <v>118</v>
      </c>
      <c r="BX57" s="302">
        <v>119.6</v>
      </c>
      <c r="BY57" s="302">
        <v>119.6</v>
      </c>
      <c r="BZ57" s="153">
        <f t="shared" si="1"/>
        <v>0.22165474974463725</v>
      </c>
      <c r="CA57" s="154">
        <f t="shared" si="2"/>
        <v>0.22290388548057258</v>
      </c>
      <c r="CB57" s="154">
        <f t="shared" si="3"/>
        <v>0.20564516129032248</v>
      </c>
    </row>
    <row r="58" spans="1:80"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2">
        <v>107.6</v>
      </c>
      <c r="AZ58" s="302">
        <v>110.4</v>
      </c>
      <c r="BA58" s="302">
        <v>108.4</v>
      </c>
      <c r="BB58" s="302">
        <v>108.7</v>
      </c>
      <c r="BC58" s="302">
        <v>110.8</v>
      </c>
      <c r="BD58" s="302">
        <v>109.8</v>
      </c>
      <c r="BE58" s="302">
        <v>108.5</v>
      </c>
      <c r="BF58" s="302">
        <v>110.4</v>
      </c>
      <c r="BG58" s="302">
        <v>111.5</v>
      </c>
      <c r="BH58" s="302">
        <v>111</v>
      </c>
      <c r="BI58" s="302">
        <v>112.3</v>
      </c>
      <c r="BJ58" s="302">
        <v>111.6</v>
      </c>
      <c r="BK58" s="302">
        <v>111</v>
      </c>
      <c r="BL58" s="302">
        <v>112.7</v>
      </c>
      <c r="BM58" s="302">
        <v>115.3</v>
      </c>
      <c r="BN58" s="302">
        <v>114.1</v>
      </c>
      <c r="BO58" s="302">
        <v>115.3</v>
      </c>
      <c r="BP58" s="302">
        <v>114.6</v>
      </c>
      <c r="BQ58" s="302">
        <v>116.2</v>
      </c>
      <c r="BR58" s="302">
        <v>115.7</v>
      </c>
      <c r="BS58" s="302">
        <v>117.2</v>
      </c>
      <c r="BT58" s="302">
        <v>116.6</v>
      </c>
      <c r="BU58" s="302">
        <v>117.1</v>
      </c>
      <c r="BV58" s="302">
        <v>116.9</v>
      </c>
      <c r="BW58" s="302">
        <v>118.3</v>
      </c>
      <c r="BX58" s="302">
        <v>121</v>
      </c>
      <c r="BY58" s="302">
        <v>121</v>
      </c>
      <c r="BZ58" s="153">
        <f t="shared" si="1"/>
        <v>0.219758064516129</v>
      </c>
      <c r="CA58" s="154">
        <f t="shared" si="2"/>
        <v>0.22222222222222221</v>
      </c>
      <c r="CB58" s="154">
        <f t="shared" si="3"/>
        <v>0.21242484969939884</v>
      </c>
    </row>
    <row r="59" spans="1:80"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2">
        <v>117.5</v>
      </c>
      <c r="AZ59" s="302">
        <v>122.1</v>
      </c>
      <c r="BA59" s="302">
        <v>123.2</v>
      </c>
      <c r="BB59" s="302">
        <v>123.7</v>
      </c>
      <c r="BC59" s="302">
        <v>123.7</v>
      </c>
      <c r="BD59" s="302">
        <v>123.7</v>
      </c>
      <c r="BE59" s="302">
        <v>123.6</v>
      </c>
      <c r="BF59" s="302">
        <v>123.1</v>
      </c>
      <c r="BG59" s="302">
        <v>133.1</v>
      </c>
      <c r="BH59" s="302">
        <v>133.19999999999999</v>
      </c>
      <c r="BI59" s="302">
        <v>134.1</v>
      </c>
      <c r="BJ59" s="302">
        <v>134.19999999999999</v>
      </c>
      <c r="BK59" s="302">
        <v>134.30000000000001</v>
      </c>
      <c r="BL59" s="302">
        <v>141.80000000000001</v>
      </c>
      <c r="BM59" s="302">
        <v>142.4</v>
      </c>
      <c r="BN59" s="302">
        <v>142.4</v>
      </c>
      <c r="BO59" s="302">
        <v>142</v>
      </c>
      <c r="BP59" s="302">
        <v>142.5</v>
      </c>
      <c r="BQ59" s="302">
        <v>147.1</v>
      </c>
      <c r="BR59" s="302">
        <v>147</v>
      </c>
      <c r="BS59" s="302">
        <v>148.4</v>
      </c>
      <c r="BT59" s="302">
        <v>148.69999999999999</v>
      </c>
      <c r="BU59" s="302">
        <v>147.30000000000001</v>
      </c>
      <c r="BV59" s="302">
        <v>147.30000000000001</v>
      </c>
      <c r="BW59" s="302">
        <v>147.80000000000001</v>
      </c>
      <c r="BX59" s="302">
        <v>147.80000000000001</v>
      </c>
      <c r="BY59" s="302">
        <v>147.80000000000001</v>
      </c>
      <c r="BZ59" s="153">
        <f t="shared" si="1"/>
        <v>0.46772591857001</v>
      </c>
      <c r="CA59" s="154">
        <f t="shared" si="2"/>
        <v>0.46918489065606384</v>
      </c>
      <c r="CB59" s="154">
        <f t="shared" si="3"/>
        <v>0.45186640471512785</v>
      </c>
    </row>
    <row r="60" spans="1:80"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2">
        <v>105.3</v>
      </c>
      <c r="AZ60" s="302">
        <v>107.6</v>
      </c>
      <c r="BA60" s="302">
        <v>105</v>
      </c>
      <c r="BB60" s="302">
        <v>105.1</v>
      </c>
      <c r="BC60" s="302">
        <v>107.8</v>
      </c>
      <c r="BD60" s="302">
        <v>106.5</v>
      </c>
      <c r="BE60" s="302">
        <v>105</v>
      </c>
      <c r="BF60" s="302">
        <v>107.4</v>
      </c>
      <c r="BG60" s="302">
        <v>106.4</v>
      </c>
      <c r="BH60" s="302">
        <v>105.8</v>
      </c>
      <c r="BI60" s="302">
        <v>107.2</v>
      </c>
      <c r="BJ60" s="302">
        <v>106.3</v>
      </c>
      <c r="BK60" s="302">
        <v>105.5</v>
      </c>
      <c r="BL60" s="302">
        <v>105.9</v>
      </c>
      <c r="BM60" s="302">
        <v>108.9</v>
      </c>
      <c r="BN60" s="302">
        <v>107.5</v>
      </c>
      <c r="BO60" s="302">
        <v>109</v>
      </c>
      <c r="BP60" s="302">
        <v>108</v>
      </c>
      <c r="BQ60" s="302">
        <v>108.9</v>
      </c>
      <c r="BR60" s="302">
        <v>108.4</v>
      </c>
      <c r="BS60" s="302">
        <v>109.8</v>
      </c>
      <c r="BT60" s="302">
        <v>109.1</v>
      </c>
      <c r="BU60" s="302">
        <v>110</v>
      </c>
      <c r="BV60" s="302">
        <v>109.7</v>
      </c>
      <c r="BW60" s="302">
        <v>111.3</v>
      </c>
      <c r="BX60" s="302">
        <v>114.7</v>
      </c>
      <c r="BY60" s="302">
        <v>114.7</v>
      </c>
      <c r="BZ60" s="153">
        <f t="shared" si="1"/>
        <v>0.15975733063700703</v>
      </c>
      <c r="CA60" s="154">
        <f t="shared" si="2"/>
        <v>0.16210739614994935</v>
      </c>
      <c r="CB60" s="154">
        <f t="shared" si="3"/>
        <v>0.15392354124748486</v>
      </c>
    </row>
    <row r="61" spans="1:80"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2">
        <v>132.6</v>
      </c>
      <c r="AZ61" s="302">
        <v>132.5</v>
      </c>
      <c r="BA61" s="302">
        <v>132.69999999999999</v>
      </c>
      <c r="BB61" s="302">
        <v>135.9</v>
      </c>
      <c r="BC61" s="302">
        <v>136.1</v>
      </c>
      <c r="BD61" s="302">
        <v>142.1</v>
      </c>
      <c r="BE61" s="302">
        <v>141.9</v>
      </c>
      <c r="BF61" s="302">
        <v>142.80000000000001</v>
      </c>
      <c r="BG61" s="302">
        <v>140.69999999999999</v>
      </c>
      <c r="BH61" s="302">
        <v>141.30000000000001</v>
      </c>
      <c r="BI61" s="302">
        <v>140.69999999999999</v>
      </c>
      <c r="BJ61" s="302">
        <v>139.5</v>
      </c>
      <c r="BK61" s="302">
        <v>139.1</v>
      </c>
      <c r="BL61" s="302">
        <v>140</v>
      </c>
      <c r="BM61" s="302">
        <v>141.1</v>
      </c>
      <c r="BN61" s="302">
        <v>139.19999999999999</v>
      </c>
      <c r="BO61" s="302">
        <v>139.1</v>
      </c>
      <c r="BP61" s="302">
        <v>140.9</v>
      </c>
      <c r="BQ61" s="302">
        <v>141</v>
      </c>
      <c r="BR61" s="302">
        <v>141.30000000000001</v>
      </c>
      <c r="BS61" s="302">
        <v>140</v>
      </c>
      <c r="BT61" s="302">
        <v>139.30000000000001</v>
      </c>
      <c r="BU61" s="302">
        <v>139.69999999999999</v>
      </c>
      <c r="BV61" s="302">
        <v>138.4</v>
      </c>
      <c r="BW61" s="302">
        <v>138.4</v>
      </c>
      <c r="BX61" s="302">
        <v>138.4</v>
      </c>
      <c r="BY61" s="302">
        <v>138.4</v>
      </c>
      <c r="BZ61" s="153">
        <f t="shared" si="1"/>
        <v>0.38123752495009983</v>
      </c>
      <c r="CA61" s="154">
        <f t="shared" si="2"/>
        <v>0.37574552683896634</v>
      </c>
      <c r="CB61" s="154">
        <f t="shared" si="3"/>
        <v>0.23461195361284579</v>
      </c>
    </row>
    <row r="62" spans="1:80"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2">
        <v>132.6</v>
      </c>
      <c r="AZ62" s="302">
        <v>132.5</v>
      </c>
      <c r="BA62" s="302">
        <v>132.69999999999999</v>
      </c>
      <c r="BB62" s="302">
        <v>135.9</v>
      </c>
      <c r="BC62" s="302">
        <v>136.1</v>
      </c>
      <c r="BD62" s="302">
        <v>142.1</v>
      </c>
      <c r="BE62" s="302">
        <v>141.9</v>
      </c>
      <c r="BF62" s="302">
        <v>142.80000000000001</v>
      </c>
      <c r="BG62" s="302">
        <v>140.69999999999999</v>
      </c>
      <c r="BH62" s="302">
        <v>141.30000000000001</v>
      </c>
      <c r="BI62" s="302">
        <v>140.69999999999999</v>
      </c>
      <c r="BJ62" s="302">
        <v>139.5</v>
      </c>
      <c r="BK62" s="302">
        <v>139.1</v>
      </c>
      <c r="BL62" s="302">
        <v>140</v>
      </c>
      <c r="BM62" s="302">
        <v>141.1</v>
      </c>
      <c r="BN62" s="302">
        <v>139.19999999999999</v>
      </c>
      <c r="BO62" s="302">
        <v>139.1</v>
      </c>
      <c r="BP62" s="302">
        <v>140.9</v>
      </c>
      <c r="BQ62" s="302">
        <v>141</v>
      </c>
      <c r="BR62" s="302">
        <v>141.30000000000001</v>
      </c>
      <c r="BS62" s="302">
        <v>140</v>
      </c>
      <c r="BT62" s="302">
        <v>139.30000000000001</v>
      </c>
      <c r="BU62" s="302">
        <v>139.69999999999999</v>
      </c>
      <c r="BV62" s="302">
        <v>138.4</v>
      </c>
      <c r="BW62" s="302">
        <v>138.4</v>
      </c>
      <c r="BX62" s="302">
        <v>138.4</v>
      </c>
      <c r="BY62" s="302">
        <v>138.4</v>
      </c>
      <c r="BZ62" s="153">
        <f t="shared" si="1"/>
        <v>0.38123752495009983</v>
      </c>
      <c r="CA62" s="154">
        <f t="shared" si="2"/>
        <v>0.37574552683896634</v>
      </c>
      <c r="CB62" s="154">
        <f t="shared" si="3"/>
        <v>0.23461195361284579</v>
      </c>
    </row>
    <row r="63" spans="1:80"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2">
        <v>145.69999999999999</v>
      </c>
      <c r="AZ63" s="302">
        <v>145.69999999999999</v>
      </c>
      <c r="BA63" s="302">
        <v>145.69999999999999</v>
      </c>
      <c r="BB63" s="302">
        <v>145.69999999999999</v>
      </c>
      <c r="BC63" s="302">
        <v>145.69999999999999</v>
      </c>
      <c r="BD63" s="302">
        <v>137.4</v>
      </c>
      <c r="BE63" s="302">
        <v>137.4</v>
      </c>
      <c r="BF63" s="302">
        <v>137</v>
      </c>
      <c r="BG63" s="302">
        <v>137.80000000000001</v>
      </c>
      <c r="BH63" s="302">
        <v>136.6</v>
      </c>
      <c r="BI63" s="302">
        <v>136.6</v>
      </c>
      <c r="BJ63" s="302">
        <v>137.80000000000001</v>
      </c>
      <c r="BK63" s="302">
        <v>137.80000000000001</v>
      </c>
      <c r="BL63" s="302">
        <v>137.80000000000001</v>
      </c>
      <c r="BM63" s="302">
        <v>137</v>
      </c>
      <c r="BN63" s="302">
        <v>137</v>
      </c>
      <c r="BO63" s="302">
        <v>138.1</v>
      </c>
      <c r="BP63" s="302">
        <v>138.30000000000001</v>
      </c>
      <c r="BQ63" s="302">
        <v>138.30000000000001</v>
      </c>
      <c r="BR63" s="302">
        <v>138.30000000000001</v>
      </c>
      <c r="BS63" s="302">
        <v>138.30000000000001</v>
      </c>
      <c r="BT63" s="302">
        <v>138.30000000000001</v>
      </c>
      <c r="BU63" s="302">
        <v>138.30000000000001</v>
      </c>
      <c r="BV63" s="302">
        <v>138</v>
      </c>
      <c r="BW63" s="302">
        <v>137.6</v>
      </c>
      <c r="BX63" s="302">
        <v>136.80000000000001</v>
      </c>
      <c r="BY63" s="302">
        <v>137.6</v>
      </c>
      <c r="BZ63" s="153">
        <f t="shared" si="1"/>
        <v>0.36915422885572136</v>
      </c>
      <c r="CA63" s="154">
        <f t="shared" si="2"/>
        <v>0.36643495531281023</v>
      </c>
      <c r="CB63" s="154">
        <f t="shared" si="3"/>
        <v>0.171063829787234</v>
      </c>
    </row>
    <row r="64" spans="1:80"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2">
        <v>145.69999999999999</v>
      </c>
      <c r="AZ64" s="302">
        <v>145.69999999999999</v>
      </c>
      <c r="BA64" s="302">
        <v>145.69999999999999</v>
      </c>
      <c r="BB64" s="302">
        <v>145.69999999999999</v>
      </c>
      <c r="BC64" s="302">
        <v>145.69999999999999</v>
      </c>
      <c r="BD64" s="302">
        <v>137.4</v>
      </c>
      <c r="BE64" s="302">
        <v>137.4</v>
      </c>
      <c r="BF64" s="302">
        <v>137</v>
      </c>
      <c r="BG64" s="302">
        <v>137.80000000000001</v>
      </c>
      <c r="BH64" s="302">
        <v>136.6</v>
      </c>
      <c r="BI64" s="302">
        <v>136.6</v>
      </c>
      <c r="BJ64" s="302">
        <v>137.80000000000001</v>
      </c>
      <c r="BK64" s="302">
        <v>137.80000000000001</v>
      </c>
      <c r="BL64" s="302">
        <v>137.80000000000001</v>
      </c>
      <c r="BM64" s="302">
        <v>137</v>
      </c>
      <c r="BN64" s="302">
        <v>137</v>
      </c>
      <c r="BO64" s="302">
        <v>138.1</v>
      </c>
      <c r="BP64" s="302">
        <v>138.30000000000001</v>
      </c>
      <c r="BQ64" s="302">
        <v>138.30000000000001</v>
      </c>
      <c r="BR64" s="302">
        <v>138.30000000000001</v>
      </c>
      <c r="BS64" s="302">
        <v>138.30000000000001</v>
      </c>
      <c r="BT64" s="302">
        <v>138.30000000000001</v>
      </c>
      <c r="BU64" s="302">
        <v>138.30000000000001</v>
      </c>
      <c r="BV64" s="302">
        <v>138</v>
      </c>
      <c r="BW64" s="302">
        <v>137.6</v>
      </c>
      <c r="BX64" s="302">
        <v>136.80000000000001</v>
      </c>
      <c r="BY64" s="302">
        <v>137.6</v>
      </c>
      <c r="BZ64" s="153">
        <f t="shared" si="1"/>
        <v>0.36915422885572136</v>
      </c>
      <c r="CA64" s="154">
        <f t="shared" si="2"/>
        <v>0.36643495531281023</v>
      </c>
      <c r="CB64" s="154">
        <f t="shared" si="3"/>
        <v>0.171063829787234</v>
      </c>
    </row>
    <row r="65" spans="1:80"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2">
        <v>136.5</v>
      </c>
      <c r="AZ65" s="302">
        <v>136.4</v>
      </c>
      <c r="BA65" s="302">
        <v>133.30000000000001</v>
      </c>
      <c r="BB65" s="302">
        <v>132.5</v>
      </c>
      <c r="BC65" s="302">
        <v>132.19999999999999</v>
      </c>
      <c r="BD65" s="302">
        <v>131.9</v>
      </c>
      <c r="BE65" s="302">
        <v>132.1</v>
      </c>
      <c r="BF65" s="302">
        <v>131.19999999999999</v>
      </c>
      <c r="BG65" s="302">
        <v>131</v>
      </c>
      <c r="BH65" s="302">
        <v>131.19999999999999</v>
      </c>
      <c r="BI65" s="302">
        <v>131</v>
      </c>
      <c r="BJ65" s="302">
        <v>132.9</v>
      </c>
      <c r="BK65" s="302">
        <v>132</v>
      </c>
      <c r="BL65" s="302">
        <v>131.6</v>
      </c>
      <c r="BM65" s="302">
        <v>130.9</v>
      </c>
      <c r="BN65" s="302">
        <v>128.1</v>
      </c>
      <c r="BO65" s="302">
        <v>128.30000000000001</v>
      </c>
      <c r="BP65" s="302">
        <v>131.4</v>
      </c>
      <c r="BQ65" s="302">
        <v>130.80000000000001</v>
      </c>
      <c r="BR65" s="302">
        <v>131.4</v>
      </c>
      <c r="BS65" s="302">
        <v>130.80000000000001</v>
      </c>
      <c r="BT65" s="302">
        <v>129.9</v>
      </c>
      <c r="BU65" s="302">
        <v>131</v>
      </c>
      <c r="BV65" s="302">
        <v>128.9</v>
      </c>
      <c r="BW65" s="302">
        <v>129.69999999999999</v>
      </c>
      <c r="BX65" s="302">
        <v>130.80000000000001</v>
      </c>
      <c r="BY65" s="302">
        <v>129.4</v>
      </c>
      <c r="BZ65" s="153">
        <f t="shared" si="1"/>
        <v>0.27362204724409461</v>
      </c>
      <c r="CA65" s="154">
        <f t="shared" si="2"/>
        <v>0.27865612648221344</v>
      </c>
      <c r="CB65" s="154">
        <f t="shared" si="3"/>
        <v>0.13210848643919518</v>
      </c>
    </row>
    <row r="66" spans="1:80"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2">
        <v>135.19999999999999</v>
      </c>
      <c r="AZ66" s="302">
        <v>135.19999999999999</v>
      </c>
      <c r="BA66" s="302">
        <v>134.30000000000001</v>
      </c>
      <c r="BB66" s="302">
        <v>134.30000000000001</v>
      </c>
      <c r="BC66" s="302">
        <v>134.30000000000001</v>
      </c>
      <c r="BD66" s="302">
        <v>134.5</v>
      </c>
      <c r="BE66" s="302">
        <v>134.5</v>
      </c>
      <c r="BF66" s="302">
        <v>134.5</v>
      </c>
      <c r="BG66" s="302">
        <v>134</v>
      </c>
      <c r="BH66" s="302">
        <v>134</v>
      </c>
      <c r="BI66" s="302">
        <v>134</v>
      </c>
      <c r="BJ66" s="302">
        <v>136.80000000000001</v>
      </c>
      <c r="BK66" s="302">
        <v>136.80000000000001</v>
      </c>
      <c r="BL66" s="302">
        <v>136.80000000000001</v>
      </c>
      <c r="BM66" s="302">
        <v>134.6</v>
      </c>
      <c r="BN66" s="302">
        <v>134.6</v>
      </c>
      <c r="BO66" s="302">
        <v>134.6</v>
      </c>
      <c r="BP66" s="302">
        <v>136</v>
      </c>
      <c r="BQ66" s="302">
        <v>136</v>
      </c>
      <c r="BR66" s="302">
        <v>136</v>
      </c>
      <c r="BS66" s="302">
        <v>138</v>
      </c>
      <c r="BT66" s="302">
        <v>138</v>
      </c>
      <c r="BU66" s="302">
        <v>138</v>
      </c>
      <c r="BV66" s="302">
        <v>138.69999999999999</v>
      </c>
      <c r="BW66" s="302">
        <v>138.30000000000001</v>
      </c>
      <c r="BX66" s="302">
        <v>138.30000000000001</v>
      </c>
      <c r="BY66" s="302">
        <v>137.9</v>
      </c>
      <c r="BZ66" s="153">
        <f t="shared" si="1"/>
        <v>0.35594886922320551</v>
      </c>
      <c r="CA66" s="154">
        <f t="shared" si="2"/>
        <v>0.36130306021717679</v>
      </c>
      <c r="CB66" s="154">
        <f t="shared" si="3"/>
        <v>0.20541958041958042</v>
      </c>
    </row>
    <row r="67" spans="1:80"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2">
        <v>137.19999999999999</v>
      </c>
      <c r="AZ67" s="302">
        <v>137.1</v>
      </c>
      <c r="BA67" s="302">
        <v>132.80000000000001</v>
      </c>
      <c r="BB67" s="302">
        <v>131.5</v>
      </c>
      <c r="BC67" s="302">
        <v>131.1</v>
      </c>
      <c r="BD67" s="302">
        <v>130.69999999999999</v>
      </c>
      <c r="BE67" s="302">
        <v>130.9</v>
      </c>
      <c r="BF67" s="302">
        <v>129.6</v>
      </c>
      <c r="BG67" s="302">
        <v>129.5</v>
      </c>
      <c r="BH67" s="302">
        <v>129.9</v>
      </c>
      <c r="BI67" s="302">
        <v>129.6</v>
      </c>
      <c r="BJ67" s="302">
        <v>130.9</v>
      </c>
      <c r="BK67" s="302">
        <v>129.6</v>
      </c>
      <c r="BL67" s="302">
        <v>129</v>
      </c>
      <c r="BM67" s="302">
        <v>129</v>
      </c>
      <c r="BN67" s="302">
        <v>124.8</v>
      </c>
      <c r="BO67" s="302">
        <v>125.1</v>
      </c>
      <c r="BP67" s="302">
        <v>129.1</v>
      </c>
      <c r="BQ67" s="302">
        <v>128.19999999999999</v>
      </c>
      <c r="BR67" s="302">
        <v>129.1</v>
      </c>
      <c r="BS67" s="302">
        <v>127.2</v>
      </c>
      <c r="BT67" s="302">
        <v>125.8</v>
      </c>
      <c r="BU67" s="302">
        <v>127.4</v>
      </c>
      <c r="BV67" s="302">
        <v>124</v>
      </c>
      <c r="BW67" s="302">
        <v>125.5</v>
      </c>
      <c r="BX67" s="302">
        <v>127</v>
      </c>
      <c r="BY67" s="302">
        <v>125.1</v>
      </c>
      <c r="BZ67" s="153">
        <f t="shared" si="1"/>
        <v>0.2312992125984252</v>
      </c>
      <c r="CA67" s="154">
        <f t="shared" si="2"/>
        <v>0.23616600790513825</v>
      </c>
      <c r="CB67" s="154">
        <f t="shared" si="3"/>
        <v>9.5446584938703949E-2</v>
      </c>
    </row>
    <row r="68" spans="1:80"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2">
        <v>151.1</v>
      </c>
      <c r="AZ68" s="302">
        <v>150</v>
      </c>
      <c r="BA68" s="302">
        <v>150.4</v>
      </c>
      <c r="BB68" s="302">
        <v>152.9</v>
      </c>
      <c r="BC68" s="302">
        <v>153.5</v>
      </c>
      <c r="BD68" s="302">
        <v>153.1</v>
      </c>
      <c r="BE68" s="302">
        <v>153.80000000000001</v>
      </c>
      <c r="BF68" s="302">
        <v>153.4</v>
      </c>
      <c r="BG68" s="302">
        <v>147</v>
      </c>
      <c r="BH68" s="302">
        <v>147.19999999999999</v>
      </c>
      <c r="BI68" s="302">
        <v>147.4</v>
      </c>
      <c r="BJ68" s="302">
        <v>147.69999999999999</v>
      </c>
      <c r="BK68" s="302">
        <v>145.9</v>
      </c>
      <c r="BL68" s="302">
        <v>146.69999999999999</v>
      </c>
      <c r="BM68" s="302">
        <v>144.1</v>
      </c>
      <c r="BN68" s="302">
        <v>145.69999999999999</v>
      </c>
      <c r="BO68" s="302">
        <v>146.9</v>
      </c>
      <c r="BP68" s="302">
        <v>146.19999999999999</v>
      </c>
      <c r="BQ68" s="302">
        <v>146.30000000000001</v>
      </c>
      <c r="BR68" s="302">
        <v>146.80000000000001</v>
      </c>
      <c r="BS68" s="302">
        <v>146.9</v>
      </c>
      <c r="BT68" s="302">
        <v>147.9</v>
      </c>
      <c r="BU68" s="302">
        <v>149.1</v>
      </c>
      <c r="BV68" s="302">
        <v>148.19999999999999</v>
      </c>
      <c r="BW68" s="302">
        <v>146.69999999999999</v>
      </c>
      <c r="BX68" s="302">
        <v>147.30000000000001</v>
      </c>
      <c r="BY68" s="302">
        <v>146.4</v>
      </c>
      <c r="BZ68" s="153">
        <f t="shared" si="1"/>
        <v>0.44807121661721083</v>
      </c>
      <c r="CA68" s="154">
        <f t="shared" si="2"/>
        <v>0.42829268292682932</v>
      </c>
      <c r="CB68" s="154">
        <f t="shared" si="3"/>
        <v>0.10909090909090913</v>
      </c>
    </row>
    <row r="69" spans="1:80"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2">
        <v>141.6</v>
      </c>
      <c r="AZ69" s="302">
        <v>141.19999999999999</v>
      </c>
      <c r="BA69" s="302">
        <v>141.69999999999999</v>
      </c>
      <c r="BB69" s="302">
        <v>145.5</v>
      </c>
      <c r="BC69" s="302">
        <v>147.30000000000001</v>
      </c>
      <c r="BD69" s="302">
        <v>146.80000000000001</v>
      </c>
      <c r="BE69" s="302">
        <v>145.6</v>
      </c>
      <c r="BF69" s="302">
        <v>145.1</v>
      </c>
      <c r="BG69" s="302">
        <v>141</v>
      </c>
      <c r="BH69" s="302">
        <v>139.9</v>
      </c>
      <c r="BI69" s="302">
        <v>143.80000000000001</v>
      </c>
      <c r="BJ69" s="302">
        <v>143.69999999999999</v>
      </c>
      <c r="BK69" s="302">
        <v>137.69999999999999</v>
      </c>
      <c r="BL69" s="302">
        <v>143.1</v>
      </c>
      <c r="BM69" s="302">
        <v>146.1</v>
      </c>
      <c r="BN69" s="302">
        <v>146.5</v>
      </c>
      <c r="BO69" s="302">
        <v>148.6</v>
      </c>
      <c r="BP69" s="302">
        <v>144.9</v>
      </c>
      <c r="BQ69" s="302">
        <v>147.19999999999999</v>
      </c>
      <c r="BR69" s="302">
        <v>145.30000000000001</v>
      </c>
      <c r="BS69" s="302">
        <v>147.30000000000001</v>
      </c>
      <c r="BT69" s="302">
        <v>146.80000000000001</v>
      </c>
      <c r="BU69" s="302">
        <v>147.5</v>
      </c>
      <c r="BV69" s="302">
        <v>149.19999999999999</v>
      </c>
      <c r="BW69" s="302">
        <v>148.6</v>
      </c>
      <c r="BX69" s="302">
        <v>150.4</v>
      </c>
      <c r="BY69" s="302">
        <v>150.4</v>
      </c>
      <c r="BZ69" s="153">
        <f t="shared" si="1"/>
        <v>0.49502982107355881</v>
      </c>
      <c r="CA69" s="154">
        <f t="shared" si="2"/>
        <v>0.51460221550856</v>
      </c>
      <c r="CB69" s="154">
        <f t="shared" si="3"/>
        <v>8.0459770114942653E-2</v>
      </c>
    </row>
    <row r="70" spans="1:80"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2">
        <v>158</v>
      </c>
      <c r="AZ70" s="302">
        <v>154.4</v>
      </c>
      <c r="BA70" s="302">
        <v>150.19999999999999</v>
      </c>
      <c r="BB70" s="302">
        <v>152.5</v>
      </c>
      <c r="BC70" s="302">
        <v>152.4</v>
      </c>
      <c r="BD70" s="302">
        <v>148.5</v>
      </c>
      <c r="BE70" s="302">
        <v>150.1</v>
      </c>
      <c r="BF70" s="302">
        <v>150.30000000000001</v>
      </c>
      <c r="BG70" s="302">
        <v>148.30000000000001</v>
      </c>
      <c r="BH70" s="302">
        <v>149.4</v>
      </c>
      <c r="BI70" s="302">
        <v>147.19999999999999</v>
      </c>
      <c r="BJ70" s="302">
        <v>145.19999999999999</v>
      </c>
      <c r="BK70" s="302">
        <v>144.6</v>
      </c>
      <c r="BL70" s="302">
        <v>142.19999999999999</v>
      </c>
      <c r="BM70" s="302">
        <v>141</v>
      </c>
      <c r="BN70" s="302">
        <v>146.30000000000001</v>
      </c>
      <c r="BO70" s="302">
        <v>147.19999999999999</v>
      </c>
      <c r="BP70" s="302">
        <v>149.30000000000001</v>
      </c>
      <c r="BQ70" s="302">
        <v>147.6</v>
      </c>
      <c r="BR70" s="302">
        <v>149.6</v>
      </c>
      <c r="BS70" s="302">
        <v>148.6</v>
      </c>
      <c r="BT70" s="302">
        <v>151.30000000000001</v>
      </c>
      <c r="BU70" s="302">
        <v>152.9</v>
      </c>
      <c r="BV70" s="302">
        <v>152.30000000000001</v>
      </c>
      <c r="BW70" s="302">
        <v>149.1</v>
      </c>
      <c r="BX70" s="302">
        <v>146.9</v>
      </c>
      <c r="BY70" s="302">
        <v>146.9</v>
      </c>
      <c r="BZ70" s="153">
        <f t="shared" si="1"/>
        <v>0.44729064039408872</v>
      </c>
      <c r="CA70" s="154">
        <f t="shared" si="2"/>
        <v>0.48533872598584427</v>
      </c>
      <c r="CB70" s="154">
        <f t="shared" si="3"/>
        <v>6.0649819494584881E-2</v>
      </c>
    </row>
    <row r="71" spans="1:80"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2">
        <v>169.3</v>
      </c>
      <c r="AZ71" s="302">
        <v>169.3</v>
      </c>
      <c r="BA71" s="302">
        <v>177.4</v>
      </c>
      <c r="BB71" s="302">
        <v>179.8</v>
      </c>
      <c r="BC71" s="302">
        <v>179.8</v>
      </c>
      <c r="BD71" s="302">
        <v>189.1</v>
      </c>
      <c r="BE71" s="302">
        <v>189.1</v>
      </c>
      <c r="BF71" s="302">
        <v>189.1</v>
      </c>
      <c r="BG71" s="302">
        <v>162.69999999999999</v>
      </c>
      <c r="BH71" s="302">
        <v>162.69999999999999</v>
      </c>
      <c r="BI71" s="302">
        <v>162.69999999999999</v>
      </c>
      <c r="BJ71" s="302">
        <v>167.6</v>
      </c>
      <c r="BK71" s="302">
        <v>167.6</v>
      </c>
      <c r="BL71" s="302">
        <v>167.6</v>
      </c>
      <c r="BM71" s="302">
        <v>147</v>
      </c>
      <c r="BN71" s="302">
        <v>147</v>
      </c>
      <c r="BO71" s="302">
        <v>147</v>
      </c>
      <c r="BP71" s="302">
        <v>144.9</v>
      </c>
      <c r="BQ71" s="302">
        <v>144.9</v>
      </c>
      <c r="BR71" s="302">
        <v>144.9</v>
      </c>
      <c r="BS71" s="302">
        <v>138.80000000000001</v>
      </c>
      <c r="BT71" s="302">
        <v>138.80000000000001</v>
      </c>
      <c r="BU71" s="302">
        <v>138.80000000000001</v>
      </c>
      <c r="BV71" s="302">
        <v>129.9</v>
      </c>
      <c r="BW71" s="302">
        <v>129.9</v>
      </c>
      <c r="BX71" s="302">
        <v>129.9</v>
      </c>
      <c r="BY71" s="302">
        <v>125.5</v>
      </c>
      <c r="BZ71" s="153">
        <f t="shared" si="1"/>
        <v>0.24875621890547264</v>
      </c>
      <c r="CA71" s="154">
        <f t="shared" si="2"/>
        <v>3.292181069958848E-2</v>
      </c>
      <c r="CB71" s="154">
        <f t="shared" si="3"/>
        <v>-0.1086647727272728</v>
      </c>
    </row>
    <row r="72" spans="1:80"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2">
        <v>151.5</v>
      </c>
      <c r="AZ72" s="302">
        <v>152.9</v>
      </c>
      <c r="BA72" s="302">
        <v>153.6</v>
      </c>
      <c r="BB72" s="302">
        <v>157</v>
      </c>
      <c r="BC72" s="302">
        <v>158.4</v>
      </c>
      <c r="BD72" s="302">
        <v>153.69999999999999</v>
      </c>
      <c r="BE72" s="302">
        <v>154.19999999999999</v>
      </c>
      <c r="BF72" s="302">
        <v>154.30000000000001</v>
      </c>
      <c r="BG72" s="302">
        <v>154.6</v>
      </c>
      <c r="BH72" s="302">
        <v>155.9</v>
      </c>
      <c r="BI72" s="302">
        <v>154.69999999999999</v>
      </c>
      <c r="BJ72" s="302">
        <v>155.80000000000001</v>
      </c>
      <c r="BK72" s="302">
        <v>156.4</v>
      </c>
      <c r="BL72" s="302">
        <v>156.9</v>
      </c>
      <c r="BM72" s="302">
        <v>161.80000000000001</v>
      </c>
      <c r="BN72" s="302">
        <v>158.19999999999999</v>
      </c>
      <c r="BO72" s="302">
        <v>161.1</v>
      </c>
      <c r="BP72" s="302">
        <v>160</v>
      </c>
      <c r="BQ72" s="302">
        <v>161.69999999999999</v>
      </c>
      <c r="BR72" s="302">
        <v>161.4</v>
      </c>
      <c r="BS72" s="302">
        <v>169.8</v>
      </c>
      <c r="BT72" s="302">
        <v>169.3</v>
      </c>
      <c r="BU72" s="302">
        <v>171.8</v>
      </c>
      <c r="BV72" s="302">
        <v>177</v>
      </c>
      <c r="BW72" s="302">
        <v>173.3</v>
      </c>
      <c r="BX72" s="302">
        <v>179.6</v>
      </c>
      <c r="BY72" s="302">
        <v>178</v>
      </c>
      <c r="BZ72" s="153">
        <f t="shared" si="1"/>
        <v>0.76063303659742842</v>
      </c>
      <c r="CA72" s="154">
        <f t="shared" si="2"/>
        <v>0.78535606820461379</v>
      </c>
      <c r="CB72" s="154">
        <f t="shared" si="3"/>
        <v>0.5586690017513134</v>
      </c>
    </row>
    <row r="73" spans="1:80"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2">
        <v>133.4</v>
      </c>
      <c r="AZ73" s="302">
        <v>133.80000000000001</v>
      </c>
      <c r="BA73" s="302">
        <v>135.69999999999999</v>
      </c>
      <c r="BB73" s="302">
        <v>135.5</v>
      </c>
      <c r="BC73" s="302">
        <v>135.1</v>
      </c>
      <c r="BD73" s="302">
        <v>134.5</v>
      </c>
      <c r="BE73" s="302">
        <v>138.1</v>
      </c>
      <c r="BF73" s="302">
        <v>135.5</v>
      </c>
      <c r="BG73" s="302">
        <v>133.80000000000001</v>
      </c>
      <c r="BH73" s="302">
        <v>134.30000000000001</v>
      </c>
      <c r="BI73" s="302">
        <v>133.30000000000001</v>
      </c>
      <c r="BJ73" s="302">
        <v>133.5</v>
      </c>
      <c r="BK73" s="302">
        <v>134.69999999999999</v>
      </c>
      <c r="BL73" s="302">
        <v>134</v>
      </c>
      <c r="BM73" s="302">
        <v>133.19999999999999</v>
      </c>
      <c r="BN73" s="302">
        <v>133.30000000000001</v>
      </c>
      <c r="BO73" s="302">
        <v>133.5</v>
      </c>
      <c r="BP73" s="302">
        <v>135.19999999999999</v>
      </c>
      <c r="BQ73" s="302">
        <v>133.30000000000001</v>
      </c>
      <c r="BR73" s="302">
        <v>136.69999999999999</v>
      </c>
      <c r="BS73" s="302">
        <v>137.69999999999999</v>
      </c>
      <c r="BT73" s="302">
        <v>140.1</v>
      </c>
      <c r="BU73" s="302">
        <v>142.4</v>
      </c>
      <c r="BV73" s="302">
        <v>141.1</v>
      </c>
      <c r="BW73" s="302">
        <v>140.80000000000001</v>
      </c>
      <c r="BX73" s="302">
        <v>142.6</v>
      </c>
      <c r="BY73" s="302">
        <v>142.4</v>
      </c>
      <c r="BZ73" s="153">
        <f t="shared" si="1"/>
        <v>0.40019665683382499</v>
      </c>
      <c r="CA73" s="154">
        <f t="shared" si="2"/>
        <v>0.46652935118434619</v>
      </c>
      <c r="CB73" s="154">
        <f t="shared" si="3"/>
        <v>0.41410129096325721</v>
      </c>
    </row>
    <row r="74" spans="1:80"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2">
        <v>113</v>
      </c>
      <c r="AZ74" s="302">
        <v>113.2</v>
      </c>
      <c r="BA74" s="302">
        <v>114.8</v>
      </c>
      <c r="BB74" s="302">
        <v>115.4</v>
      </c>
      <c r="BC74" s="302">
        <v>115.7</v>
      </c>
      <c r="BD74" s="302">
        <v>115.2</v>
      </c>
      <c r="BE74" s="302">
        <v>115.8</v>
      </c>
      <c r="BF74" s="302">
        <v>114.7</v>
      </c>
      <c r="BG74" s="302">
        <v>117.7</v>
      </c>
      <c r="BH74" s="302">
        <v>117.2</v>
      </c>
      <c r="BI74" s="302">
        <v>117.1</v>
      </c>
      <c r="BJ74" s="302">
        <v>117.1</v>
      </c>
      <c r="BK74" s="302">
        <v>116.8</v>
      </c>
      <c r="BL74" s="302">
        <v>116.3</v>
      </c>
      <c r="BM74" s="302">
        <v>117.7</v>
      </c>
      <c r="BN74" s="302">
        <v>117</v>
      </c>
      <c r="BO74" s="302">
        <v>117.3</v>
      </c>
      <c r="BP74" s="302">
        <v>114.7</v>
      </c>
      <c r="BQ74" s="302">
        <v>116.3</v>
      </c>
      <c r="BR74" s="302">
        <v>115.6</v>
      </c>
      <c r="BS74" s="302">
        <v>116.8</v>
      </c>
      <c r="BT74" s="302">
        <v>117.5</v>
      </c>
      <c r="BU74" s="302">
        <v>117.7</v>
      </c>
      <c r="BV74" s="302">
        <v>118</v>
      </c>
      <c r="BW74" s="302">
        <v>117.4</v>
      </c>
      <c r="BX74" s="302">
        <v>117.8</v>
      </c>
      <c r="BY74" s="302">
        <v>118</v>
      </c>
      <c r="BZ74" s="153">
        <f t="shared" si="1"/>
        <v>0.18951612903225803</v>
      </c>
      <c r="CA74" s="154">
        <f t="shared" si="2"/>
        <v>0.19918699186991862</v>
      </c>
      <c r="CB74" s="154">
        <f t="shared" si="3"/>
        <v>0.19675456389452339</v>
      </c>
    </row>
    <row r="75" spans="1:80"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2">
        <v>111.5</v>
      </c>
      <c r="AZ75" s="302">
        <v>109.7</v>
      </c>
      <c r="BA75" s="302">
        <v>119.3</v>
      </c>
      <c r="BB75" s="302">
        <v>122.6</v>
      </c>
      <c r="BC75" s="302">
        <v>124.9</v>
      </c>
      <c r="BD75" s="302">
        <v>122.1</v>
      </c>
      <c r="BE75" s="302">
        <v>123.3</v>
      </c>
      <c r="BF75" s="302">
        <v>118</v>
      </c>
      <c r="BG75" s="302">
        <v>130.80000000000001</v>
      </c>
      <c r="BH75" s="302">
        <v>126.1</v>
      </c>
      <c r="BI75" s="302">
        <v>124</v>
      </c>
      <c r="BJ75" s="302">
        <v>124.7</v>
      </c>
      <c r="BK75" s="302">
        <v>123.4</v>
      </c>
      <c r="BL75" s="302">
        <v>119.8</v>
      </c>
      <c r="BM75" s="302">
        <v>129.1</v>
      </c>
      <c r="BN75" s="302">
        <v>124.6</v>
      </c>
      <c r="BO75" s="302">
        <v>127.4</v>
      </c>
      <c r="BP75" s="302">
        <v>110.4</v>
      </c>
      <c r="BQ75" s="302">
        <v>122.4</v>
      </c>
      <c r="BR75" s="302">
        <v>118.5</v>
      </c>
      <c r="BS75" s="302">
        <v>120.6</v>
      </c>
      <c r="BT75" s="302">
        <v>117.7</v>
      </c>
      <c r="BU75" s="302">
        <v>118.6</v>
      </c>
      <c r="BV75" s="302">
        <v>118.1</v>
      </c>
      <c r="BW75" s="302">
        <v>118.1</v>
      </c>
      <c r="BX75" s="302">
        <v>118.1</v>
      </c>
      <c r="BY75" s="302">
        <v>118.1</v>
      </c>
      <c r="BZ75" s="153">
        <f t="shared" si="1"/>
        <v>0.27952329360780065</v>
      </c>
      <c r="CA75" s="154">
        <f t="shared" si="2"/>
        <v>0.28091106290672441</v>
      </c>
      <c r="CB75" s="154">
        <f t="shared" si="3"/>
        <v>0.31514476614699327</v>
      </c>
    </row>
    <row r="76" spans="1:80"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2">
        <v>113.8</v>
      </c>
      <c r="AZ76" s="302">
        <v>114</v>
      </c>
      <c r="BA76" s="302">
        <v>115.7</v>
      </c>
      <c r="BB76" s="302">
        <v>115.6</v>
      </c>
      <c r="BC76" s="302">
        <v>115.4</v>
      </c>
      <c r="BD76" s="302">
        <v>116.4</v>
      </c>
      <c r="BE76" s="302">
        <v>115.8</v>
      </c>
      <c r="BF76" s="302">
        <v>116.7</v>
      </c>
      <c r="BG76" s="302">
        <v>117.6</v>
      </c>
      <c r="BH76" s="302">
        <v>117.7</v>
      </c>
      <c r="BI76" s="302">
        <v>117.6</v>
      </c>
      <c r="BJ76" s="302">
        <v>117.7</v>
      </c>
      <c r="BK76" s="302">
        <v>117.7</v>
      </c>
      <c r="BL76" s="302">
        <v>117.5</v>
      </c>
      <c r="BM76" s="302">
        <v>117.6</v>
      </c>
      <c r="BN76" s="302">
        <v>117.7</v>
      </c>
      <c r="BO76" s="302">
        <v>117.4</v>
      </c>
      <c r="BP76" s="302">
        <v>117.7</v>
      </c>
      <c r="BQ76" s="302">
        <v>117.5</v>
      </c>
      <c r="BR76" s="302">
        <v>117.9</v>
      </c>
      <c r="BS76" s="302">
        <v>117.7</v>
      </c>
      <c r="BT76" s="302">
        <v>118.1</v>
      </c>
      <c r="BU76" s="302">
        <v>117.8</v>
      </c>
      <c r="BV76" s="302">
        <v>117.3</v>
      </c>
      <c r="BW76" s="302">
        <v>117.7</v>
      </c>
      <c r="BX76" s="302">
        <v>118</v>
      </c>
      <c r="BY76" s="302">
        <v>117.8</v>
      </c>
      <c r="BZ76" s="153">
        <f t="shared" si="1"/>
        <v>0.17917917917917908</v>
      </c>
      <c r="CA76" s="154">
        <f t="shared" si="2"/>
        <v>0.18989898989898987</v>
      </c>
      <c r="CB76" s="154">
        <f t="shared" si="3"/>
        <v>0.18869828456104948</v>
      </c>
    </row>
    <row r="77" spans="1:80"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2">
        <v>127.7</v>
      </c>
      <c r="AZ77" s="302">
        <v>128</v>
      </c>
      <c r="BA77" s="302">
        <v>128.30000000000001</v>
      </c>
      <c r="BB77" s="302">
        <v>128.6</v>
      </c>
      <c r="BC77" s="302">
        <v>129.1</v>
      </c>
      <c r="BD77" s="302">
        <v>129.4</v>
      </c>
      <c r="BE77" s="302">
        <v>129.5</v>
      </c>
      <c r="BF77" s="302">
        <v>127.3</v>
      </c>
      <c r="BG77" s="302">
        <v>133</v>
      </c>
      <c r="BH77" s="302">
        <v>133.30000000000001</v>
      </c>
      <c r="BI77" s="302">
        <v>133.1</v>
      </c>
      <c r="BJ77" s="302">
        <v>133.30000000000001</v>
      </c>
      <c r="BK77" s="302">
        <v>134.19999999999999</v>
      </c>
      <c r="BL77" s="302">
        <v>133.30000000000001</v>
      </c>
      <c r="BM77" s="302">
        <v>133</v>
      </c>
      <c r="BN77" s="302">
        <v>132.1</v>
      </c>
      <c r="BO77" s="302">
        <v>131.80000000000001</v>
      </c>
      <c r="BP77" s="302">
        <v>131</v>
      </c>
      <c r="BQ77" s="302">
        <v>131.6</v>
      </c>
      <c r="BR77" s="302">
        <v>131.4</v>
      </c>
      <c r="BS77" s="302">
        <v>133.4</v>
      </c>
      <c r="BT77" s="302">
        <v>132.69999999999999</v>
      </c>
      <c r="BU77" s="302">
        <v>132.69999999999999</v>
      </c>
      <c r="BV77" s="302">
        <v>132.9</v>
      </c>
      <c r="BW77" s="302">
        <v>133.1</v>
      </c>
      <c r="BX77" s="302">
        <v>134.69999999999999</v>
      </c>
      <c r="BY77" s="302">
        <v>135.30000000000001</v>
      </c>
      <c r="BZ77" s="153">
        <f t="shared" si="1"/>
        <v>0.34226190476190493</v>
      </c>
      <c r="CA77" s="154">
        <f t="shared" si="2"/>
        <v>0.36116700201207247</v>
      </c>
      <c r="CB77" s="154">
        <f t="shared" si="3"/>
        <v>0.33300492610837451</v>
      </c>
    </row>
    <row r="78" spans="1:80"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2">
        <v>106.6</v>
      </c>
      <c r="AZ78" s="302">
        <v>110</v>
      </c>
      <c r="BA78" s="302">
        <v>110.2</v>
      </c>
      <c r="BB78" s="302">
        <v>109.7</v>
      </c>
      <c r="BC78" s="302">
        <v>110.5</v>
      </c>
      <c r="BD78" s="302">
        <v>107.7</v>
      </c>
      <c r="BE78" s="302">
        <v>107.5</v>
      </c>
      <c r="BF78" s="302">
        <v>109.8</v>
      </c>
      <c r="BG78" s="302">
        <v>108.7</v>
      </c>
      <c r="BH78" s="302">
        <v>110.5</v>
      </c>
      <c r="BI78" s="302">
        <v>110.9</v>
      </c>
      <c r="BJ78" s="302">
        <v>109.3</v>
      </c>
      <c r="BK78" s="302">
        <v>107.4</v>
      </c>
      <c r="BL78" s="302">
        <v>110.9</v>
      </c>
      <c r="BM78" s="302">
        <v>111.8</v>
      </c>
      <c r="BN78" s="302">
        <v>111.9</v>
      </c>
      <c r="BO78" s="302">
        <v>111.6</v>
      </c>
      <c r="BP78" s="302">
        <v>110.4</v>
      </c>
      <c r="BQ78" s="302">
        <v>108</v>
      </c>
      <c r="BR78" s="302">
        <v>109.2</v>
      </c>
      <c r="BS78" s="302">
        <v>109.3</v>
      </c>
      <c r="BT78" s="302">
        <v>110.1</v>
      </c>
      <c r="BU78" s="302">
        <v>109.8</v>
      </c>
      <c r="BV78" s="302">
        <v>109.1</v>
      </c>
      <c r="BW78" s="302">
        <v>108.9</v>
      </c>
      <c r="BX78" s="302">
        <v>108.3</v>
      </c>
      <c r="BY78" s="302">
        <v>110.5</v>
      </c>
      <c r="BZ78" s="153">
        <f t="shared" si="1"/>
        <v>0.10832497492477429</v>
      </c>
      <c r="CA78" s="154">
        <f t="shared" si="2"/>
        <v>0.13566289825282635</v>
      </c>
      <c r="CB78" s="154">
        <f t="shared" si="3"/>
        <v>0.10610610610610605</v>
      </c>
    </row>
    <row r="79" spans="1:80"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2">
        <v>99.5</v>
      </c>
      <c r="AZ79" s="302">
        <v>100.6</v>
      </c>
      <c r="BA79" s="302">
        <v>101.3</v>
      </c>
      <c r="BB79" s="302">
        <v>101.7</v>
      </c>
      <c r="BC79" s="302">
        <v>102.5</v>
      </c>
      <c r="BD79" s="302">
        <v>101.8</v>
      </c>
      <c r="BE79" s="302">
        <v>102.1</v>
      </c>
      <c r="BF79" s="302">
        <v>101.3</v>
      </c>
      <c r="BG79" s="302">
        <v>102.7</v>
      </c>
      <c r="BH79" s="302">
        <v>102.7</v>
      </c>
      <c r="BI79" s="302">
        <v>102.4</v>
      </c>
      <c r="BJ79" s="302">
        <v>102</v>
      </c>
      <c r="BK79" s="302">
        <v>102.3</v>
      </c>
      <c r="BL79" s="302">
        <v>102.4</v>
      </c>
      <c r="BM79" s="302">
        <v>102.3</v>
      </c>
      <c r="BN79" s="302">
        <v>102.5</v>
      </c>
      <c r="BO79" s="302">
        <v>103.2</v>
      </c>
      <c r="BP79" s="302">
        <v>102.5</v>
      </c>
      <c r="BQ79" s="302">
        <v>102.1</v>
      </c>
      <c r="BR79" s="302">
        <v>101.1</v>
      </c>
      <c r="BS79" s="302">
        <v>102.4</v>
      </c>
      <c r="BT79" s="302">
        <v>102.4</v>
      </c>
      <c r="BU79" s="302">
        <v>102.5</v>
      </c>
      <c r="BV79" s="302">
        <v>101.7</v>
      </c>
      <c r="BW79" s="302">
        <v>101.7</v>
      </c>
      <c r="BX79" s="302">
        <v>101.7</v>
      </c>
      <c r="BY79" s="302">
        <v>101.7</v>
      </c>
      <c r="BZ79" s="153">
        <f t="shared" ref="BZ79:BZ142" si="5">(BY79-H79)/H79</f>
        <v>1.093439363817106E-2</v>
      </c>
      <c r="CA79" s="154">
        <f t="shared" ref="CA79:CA142" si="6">(BY79-T79)/T79</f>
        <v>2.2110552763819125E-2</v>
      </c>
      <c r="CB79" s="154">
        <f t="shared" ref="CB79:CB142" si="7">(BY79-AF79)/AF79</f>
        <v>2.2110552763819125E-2</v>
      </c>
    </row>
    <row r="80" spans="1:80"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2">
        <v>117.6</v>
      </c>
      <c r="AZ80" s="302">
        <v>117</v>
      </c>
      <c r="BA80" s="302">
        <v>117.4</v>
      </c>
      <c r="BB80" s="302">
        <v>117.7</v>
      </c>
      <c r="BC80" s="302">
        <v>118.8</v>
      </c>
      <c r="BD80" s="302">
        <v>118</v>
      </c>
      <c r="BE80" s="302">
        <v>117.9</v>
      </c>
      <c r="BF80" s="302">
        <v>117.7</v>
      </c>
      <c r="BG80" s="302">
        <v>118.7</v>
      </c>
      <c r="BH80" s="302">
        <v>118.6</v>
      </c>
      <c r="BI80" s="302">
        <v>118.9</v>
      </c>
      <c r="BJ80" s="302">
        <v>118</v>
      </c>
      <c r="BK80" s="302">
        <v>118.2</v>
      </c>
      <c r="BL80" s="302">
        <v>118</v>
      </c>
      <c r="BM80" s="302">
        <v>117.7</v>
      </c>
      <c r="BN80" s="302">
        <v>118.4</v>
      </c>
      <c r="BO80" s="302">
        <v>118.8</v>
      </c>
      <c r="BP80" s="302">
        <v>117.6</v>
      </c>
      <c r="BQ80" s="302">
        <v>118.1</v>
      </c>
      <c r="BR80" s="302">
        <v>117.7</v>
      </c>
      <c r="BS80" s="302">
        <v>118.6</v>
      </c>
      <c r="BT80" s="302">
        <v>131.6</v>
      </c>
      <c r="BU80" s="302">
        <v>131.6</v>
      </c>
      <c r="BV80" s="302">
        <v>131.19999999999999</v>
      </c>
      <c r="BW80" s="302">
        <v>130.80000000000001</v>
      </c>
      <c r="BX80" s="302">
        <v>130.80000000000001</v>
      </c>
      <c r="BY80" s="302">
        <v>130.80000000000001</v>
      </c>
      <c r="BZ80" s="153">
        <f t="shared" si="5"/>
        <v>0.30800000000000011</v>
      </c>
      <c r="CA80" s="154">
        <f t="shared" si="6"/>
        <v>0.31722054380664666</v>
      </c>
      <c r="CB80" s="154">
        <f t="shared" si="7"/>
        <v>0.32254802831142571</v>
      </c>
    </row>
    <row r="81" spans="1:80"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2">
        <v>110.5</v>
      </c>
      <c r="AZ81" s="302">
        <v>110.2</v>
      </c>
      <c r="BA81" s="302">
        <v>110.4</v>
      </c>
      <c r="BB81" s="302">
        <v>110.8</v>
      </c>
      <c r="BC81" s="302">
        <v>110.6</v>
      </c>
      <c r="BD81" s="302">
        <v>109</v>
      </c>
      <c r="BE81" s="302">
        <v>110.4</v>
      </c>
      <c r="BF81" s="302">
        <v>110.4</v>
      </c>
      <c r="BG81" s="302">
        <v>111.5</v>
      </c>
      <c r="BH81" s="302">
        <v>111</v>
      </c>
      <c r="BI81" s="302">
        <v>111.4</v>
      </c>
      <c r="BJ81" s="302">
        <v>111.3</v>
      </c>
      <c r="BK81" s="302">
        <v>111</v>
      </c>
      <c r="BL81" s="302">
        <v>110</v>
      </c>
      <c r="BM81" s="302">
        <v>111.7</v>
      </c>
      <c r="BN81" s="302">
        <v>111.8</v>
      </c>
      <c r="BO81" s="302">
        <v>111.9</v>
      </c>
      <c r="BP81" s="302">
        <v>109.1</v>
      </c>
      <c r="BQ81" s="302">
        <v>110.7</v>
      </c>
      <c r="BR81" s="302">
        <v>110</v>
      </c>
      <c r="BS81" s="302">
        <v>111.6</v>
      </c>
      <c r="BT81" s="302">
        <v>110.7</v>
      </c>
      <c r="BU81" s="302">
        <v>110.8</v>
      </c>
      <c r="BV81" s="302">
        <v>115.8</v>
      </c>
      <c r="BW81" s="302">
        <v>112.1</v>
      </c>
      <c r="BX81" s="302">
        <v>112.8</v>
      </c>
      <c r="BY81" s="302">
        <v>111.5</v>
      </c>
      <c r="BZ81" s="153">
        <f t="shared" si="5"/>
        <v>0.13775510204081631</v>
      </c>
      <c r="CA81" s="154">
        <f t="shared" si="6"/>
        <v>0.14358974358974358</v>
      </c>
      <c r="CB81" s="154">
        <f t="shared" si="7"/>
        <v>0.13543788187372705</v>
      </c>
    </row>
    <row r="82" spans="1:80"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2">
        <v>106.4</v>
      </c>
      <c r="AZ82" s="302">
        <v>106.6</v>
      </c>
      <c r="BA82" s="302">
        <v>106.7</v>
      </c>
      <c r="BB82" s="302">
        <v>107.2</v>
      </c>
      <c r="BC82" s="302">
        <v>105.9</v>
      </c>
      <c r="BD82" s="302">
        <v>106.8</v>
      </c>
      <c r="BE82" s="302">
        <v>108.5</v>
      </c>
      <c r="BF82" s="302">
        <v>107.5</v>
      </c>
      <c r="BG82" s="302">
        <v>107.6</v>
      </c>
      <c r="BH82" s="302">
        <v>107</v>
      </c>
      <c r="BI82" s="302">
        <v>107.6</v>
      </c>
      <c r="BJ82" s="302">
        <v>107.9</v>
      </c>
      <c r="BK82" s="302">
        <v>107</v>
      </c>
      <c r="BL82" s="302">
        <v>107.5</v>
      </c>
      <c r="BM82" s="302">
        <v>108</v>
      </c>
      <c r="BN82" s="302">
        <v>107.3</v>
      </c>
      <c r="BO82" s="302">
        <v>107.2</v>
      </c>
      <c r="BP82" s="302">
        <v>107.6</v>
      </c>
      <c r="BQ82" s="302">
        <v>107.8</v>
      </c>
      <c r="BR82" s="302">
        <v>107.4</v>
      </c>
      <c r="BS82" s="302">
        <v>108.1</v>
      </c>
      <c r="BT82" s="302">
        <v>107.8</v>
      </c>
      <c r="BU82" s="302">
        <v>108.5</v>
      </c>
      <c r="BV82" s="302">
        <v>108.1</v>
      </c>
      <c r="BW82" s="302">
        <v>107.2</v>
      </c>
      <c r="BX82" s="302">
        <v>107.2</v>
      </c>
      <c r="BY82" s="302">
        <v>108</v>
      </c>
      <c r="BZ82" s="153">
        <f t="shared" si="5"/>
        <v>7.3558648111332073E-2</v>
      </c>
      <c r="CA82" s="154">
        <f t="shared" si="6"/>
        <v>7.4626865671641784E-2</v>
      </c>
      <c r="CB82" s="154">
        <f t="shared" si="7"/>
        <v>7.8921078921078983E-2</v>
      </c>
    </row>
    <row r="83" spans="1:80"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2">
        <v>120</v>
      </c>
      <c r="AZ83" s="302">
        <v>121.2</v>
      </c>
      <c r="BA83" s="302">
        <v>124.8</v>
      </c>
      <c r="BB83" s="302">
        <v>122.1</v>
      </c>
      <c r="BC83" s="302">
        <v>123.3</v>
      </c>
      <c r="BD83" s="302">
        <v>119.6</v>
      </c>
      <c r="BE83" s="302">
        <v>122</v>
      </c>
      <c r="BF83" s="302">
        <v>127.8</v>
      </c>
      <c r="BG83" s="302">
        <v>128.4</v>
      </c>
      <c r="BH83" s="302">
        <v>125.4</v>
      </c>
      <c r="BI83" s="302">
        <v>125.7</v>
      </c>
      <c r="BJ83" s="302">
        <v>127.1</v>
      </c>
      <c r="BK83" s="302">
        <v>125.5</v>
      </c>
      <c r="BL83" s="302">
        <v>128.80000000000001</v>
      </c>
      <c r="BM83" s="302">
        <v>129.9</v>
      </c>
      <c r="BN83" s="302">
        <v>125.6</v>
      </c>
      <c r="BO83" s="302">
        <v>127.6</v>
      </c>
      <c r="BP83" s="302">
        <v>126</v>
      </c>
      <c r="BQ83" s="302">
        <v>127.2</v>
      </c>
      <c r="BR83" s="302">
        <v>131.4</v>
      </c>
      <c r="BS83" s="302">
        <v>131.30000000000001</v>
      </c>
      <c r="BT83" s="302">
        <v>126.2</v>
      </c>
      <c r="BU83" s="302">
        <v>129.1</v>
      </c>
      <c r="BV83" s="302">
        <v>129.6</v>
      </c>
      <c r="BW83" s="302">
        <v>126.1</v>
      </c>
      <c r="BX83" s="302">
        <v>129.9</v>
      </c>
      <c r="BY83" s="302">
        <v>129.9</v>
      </c>
      <c r="BZ83" s="153">
        <f t="shared" si="5"/>
        <v>0.31079717457114042</v>
      </c>
      <c r="CA83" s="154">
        <f t="shared" si="6"/>
        <v>0.30815709969788529</v>
      </c>
      <c r="CB83" s="154">
        <f t="shared" si="7"/>
        <v>0.32415902140672798</v>
      </c>
    </row>
    <row r="84" spans="1:80"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2">
        <v>120</v>
      </c>
      <c r="AZ84" s="302">
        <v>121.2</v>
      </c>
      <c r="BA84" s="302">
        <v>124.8</v>
      </c>
      <c r="BB84" s="302">
        <v>122.1</v>
      </c>
      <c r="BC84" s="302">
        <v>123.3</v>
      </c>
      <c r="BD84" s="302">
        <v>119.6</v>
      </c>
      <c r="BE84" s="302">
        <v>122</v>
      </c>
      <c r="BF84" s="302">
        <v>127.8</v>
      </c>
      <c r="BG84" s="302">
        <v>128.4</v>
      </c>
      <c r="BH84" s="302">
        <v>125.4</v>
      </c>
      <c r="BI84" s="302">
        <v>125.7</v>
      </c>
      <c r="BJ84" s="302">
        <v>127.1</v>
      </c>
      <c r="BK84" s="302">
        <v>125.5</v>
      </c>
      <c r="BL84" s="302">
        <v>128.80000000000001</v>
      </c>
      <c r="BM84" s="302">
        <v>129.9</v>
      </c>
      <c r="BN84" s="302">
        <v>125.6</v>
      </c>
      <c r="BO84" s="302">
        <v>127.6</v>
      </c>
      <c r="BP84" s="302">
        <v>126</v>
      </c>
      <c r="BQ84" s="302">
        <v>127.2</v>
      </c>
      <c r="BR84" s="302">
        <v>131.4</v>
      </c>
      <c r="BS84" s="302">
        <v>131.30000000000001</v>
      </c>
      <c r="BT84" s="302">
        <v>126.2</v>
      </c>
      <c r="BU84" s="302">
        <v>129.1</v>
      </c>
      <c r="BV84" s="302">
        <v>129.6</v>
      </c>
      <c r="BW84" s="302">
        <v>126.1</v>
      </c>
      <c r="BX84" s="302">
        <v>129.9</v>
      </c>
      <c r="BY84" s="302">
        <v>129.9</v>
      </c>
      <c r="BZ84" s="153">
        <f t="shared" si="5"/>
        <v>0.31079717457114042</v>
      </c>
      <c r="CA84" s="154">
        <f t="shared" si="6"/>
        <v>0.30815709969788529</v>
      </c>
      <c r="CB84" s="154">
        <f t="shared" si="7"/>
        <v>0.32415902140672798</v>
      </c>
    </row>
    <row r="85" spans="1:80"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2">
        <v>107.6</v>
      </c>
      <c r="AZ85" s="302">
        <v>108.4</v>
      </c>
      <c r="BA85" s="302">
        <v>108.7</v>
      </c>
      <c r="BB85" s="302">
        <v>108.6</v>
      </c>
      <c r="BC85" s="302">
        <v>108.8</v>
      </c>
      <c r="BD85" s="302">
        <v>108</v>
      </c>
      <c r="BE85" s="302">
        <v>108</v>
      </c>
      <c r="BF85" s="302">
        <v>108.2</v>
      </c>
      <c r="BG85" s="302">
        <v>109.4</v>
      </c>
      <c r="BH85" s="302">
        <v>109.6</v>
      </c>
      <c r="BI85" s="302">
        <v>107.9</v>
      </c>
      <c r="BJ85" s="302">
        <v>107.8</v>
      </c>
      <c r="BK85" s="302">
        <v>106.2</v>
      </c>
      <c r="BL85" s="302">
        <v>107.6</v>
      </c>
      <c r="BM85" s="302">
        <v>108.5</v>
      </c>
      <c r="BN85" s="302">
        <v>108.3</v>
      </c>
      <c r="BO85" s="302">
        <v>107.9</v>
      </c>
      <c r="BP85" s="302">
        <v>107.4</v>
      </c>
      <c r="BQ85" s="302">
        <v>108</v>
      </c>
      <c r="BR85" s="302">
        <v>107.1</v>
      </c>
      <c r="BS85" s="302">
        <v>107.6</v>
      </c>
      <c r="BT85" s="302">
        <v>110.5</v>
      </c>
      <c r="BU85" s="302">
        <v>111</v>
      </c>
      <c r="BV85" s="302">
        <v>114.2</v>
      </c>
      <c r="BW85" s="302">
        <v>113.6</v>
      </c>
      <c r="BX85" s="302">
        <v>113.7</v>
      </c>
      <c r="BY85" s="302">
        <v>113.5</v>
      </c>
      <c r="BZ85" s="153">
        <f t="shared" si="5"/>
        <v>0.14185110663983896</v>
      </c>
      <c r="CA85" s="154">
        <f t="shared" si="6"/>
        <v>0.14185110663983896</v>
      </c>
      <c r="CB85" s="154">
        <f t="shared" si="7"/>
        <v>0.11056751467710368</v>
      </c>
    </row>
    <row r="86" spans="1:80"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2">
        <v>107.6</v>
      </c>
      <c r="AZ86" s="302">
        <v>108.4</v>
      </c>
      <c r="BA86" s="302">
        <v>108.7</v>
      </c>
      <c r="BB86" s="302">
        <v>108.6</v>
      </c>
      <c r="BC86" s="302">
        <v>108.8</v>
      </c>
      <c r="BD86" s="302">
        <v>108</v>
      </c>
      <c r="BE86" s="302">
        <v>108</v>
      </c>
      <c r="BF86" s="302">
        <v>108.2</v>
      </c>
      <c r="BG86" s="302">
        <v>109.4</v>
      </c>
      <c r="BH86" s="302">
        <v>109.6</v>
      </c>
      <c r="BI86" s="302">
        <v>107.9</v>
      </c>
      <c r="BJ86" s="302">
        <v>107.8</v>
      </c>
      <c r="BK86" s="302">
        <v>106.2</v>
      </c>
      <c r="BL86" s="302">
        <v>107.6</v>
      </c>
      <c r="BM86" s="302">
        <v>108.5</v>
      </c>
      <c r="BN86" s="302">
        <v>108.3</v>
      </c>
      <c r="BO86" s="302">
        <v>107.9</v>
      </c>
      <c r="BP86" s="302">
        <v>107.4</v>
      </c>
      <c r="BQ86" s="302">
        <v>108</v>
      </c>
      <c r="BR86" s="302">
        <v>107.1</v>
      </c>
      <c r="BS86" s="302">
        <v>107.6</v>
      </c>
      <c r="BT86" s="302">
        <v>110.5</v>
      </c>
      <c r="BU86" s="302">
        <v>111</v>
      </c>
      <c r="BV86" s="302">
        <v>114.2</v>
      </c>
      <c r="BW86" s="302">
        <v>113.6</v>
      </c>
      <c r="BX86" s="302">
        <v>113.7</v>
      </c>
      <c r="BY86" s="302">
        <v>113.5</v>
      </c>
      <c r="BZ86" s="153">
        <f t="shared" si="5"/>
        <v>0.14185110663983896</v>
      </c>
      <c r="CA86" s="154">
        <f t="shared" si="6"/>
        <v>0.14185110663983896</v>
      </c>
      <c r="CB86" s="154">
        <f t="shared" si="7"/>
        <v>0.11056751467710368</v>
      </c>
    </row>
    <row r="87" spans="1:80"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2">
        <v>112.6</v>
      </c>
      <c r="AZ87" s="302">
        <v>112.4</v>
      </c>
      <c r="BA87" s="302">
        <v>112.3</v>
      </c>
      <c r="BB87" s="302">
        <v>112.3</v>
      </c>
      <c r="BC87" s="302">
        <v>112.8</v>
      </c>
      <c r="BD87" s="302">
        <v>113.2</v>
      </c>
      <c r="BE87" s="302">
        <v>113.6</v>
      </c>
      <c r="BF87" s="302">
        <v>114</v>
      </c>
      <c r="BG87" s="302">
        <v>115.6</v>
      </c>
      <c r="BH87" s="302">
        <v>116.6</v>
      </c>
      <c r="BI87" s="302">
        <v>118.3</v>
      </c>
      <c r="BJ87" s="302">
        <v>117.9</v>
      </c>
      <c r="BK87" s="302">
        <v>118.6</v>
      </c>
      <c r="BL87" s="302">
        <v>118.3</v>
      </c>
      <c r="BM87" s="302">
        <v>119</v>
      </c>
      <c r="BN87" s="302">
        <v>119.5</v>
      </c>
      <c r="BO87" s="302">
        <v>120.1</v>
      </c>
      <c r="BP87" s="302">
        <v>120.8</v>
      </c>
      <c r="BQ87" s="302">
        <v>124.4</v>
      </c>
      <c r="BR87" s="302">
        <v>127.6</v>
      </c>
      <c r="BS87" s="302">
        <v>128.9</v>
      </c>
      <c r="BT87" s="302">
        <v>130.19999999999999</v>
      </c>
      <c r="BU87" s="302">
        <v>128.6</v>
      </c>
      <c r="BV87" s="302">
        <v>131</v>
      </c>
      <c r="BW87" s="302">
        <v>130.6</v>
      </c>
      <c r="BX87" s="302">
        <v>128.1</v>
      </c>
      <c r="BY87" s="302">
        <v>127.7</v>
      </c>
      <c r="BZ87" s="153">
        <f t="shared" si="5"/>
        <v>0.28084252758274825</v>
      </c>
      <c r="CA87" s="154">
        <f t="shared" si="6"/>
        <v>0.279559118236473</v>
      </c>
      <c r="CB87" s="154">
        <f t="shared" si="7"/>
        <v>0.27700000000000002</v>
      </c>
    </row>
    <row r="88" spans="1:80"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2">
        <v>108.7</v>
      </c>
      <c r="AZ88" s="302">
        <v>108.4</v>
      </c>
      <c r="BA88" s="302">
        <v>108.2</v>
      </c>
      <c r="BB88" s="302">
        <v>108.3</v>
      </c>
      <c r="BC88" s="302">
        <v>108.9</v>
      </c>
      <c r="BD88" s="302">
        <v>110.6</v>
      </c>
      <c r="BE88" s="302">
        <v>110.8</v>
      </c>
      <c r="BF88" s="302">
        <v>110.9</v>
      </c>
      <c r="BG88" s="302">
        <v>112.3</v>
      </c>
      <c r="BH88" s="302">
        <v>112.4</v>
      </c>
      <c r="BI88" s="302">
        <v>112.4</v>
      </c>
      <c r="BJ88" s="302">
        <v>111.5</v>
      </c>
      <c r="BK88" s="302">
        <v>112.9</v>
      </c>
      <c r="BL88" s="302">
        <v>112.1</v>
      </c>
      <c r="BM88" s="302">
        <v>112</v>
      </c>
      <c r="BN88" s="302">
        <v>112.5</v>
      </c>
      <c r="BO88" s="302">
        <v>113.4</v>
      </c>
      <c r="BP88" s="302">
        <v>113.9</v>
      </c>
      <c r="BQ88" s="302">
        <v>117.1</v>
      </c>
      <c r="BR88" s="302">
        <v>119.5</v>
      </c>
      <c r="BS88" s="302">
        <v>122.7</v>
      </c>
      <c r="BT88" s="302">
        <v>123.4</v>
      </c>
      <c r="BU88" s="302">
        <v>119.5</v>
      </c>
      <c r="BV88" s="302">
        <v>122.5</v>
      </c>
      <c r="BW88" s="302">
        <v>121.2</v>
      </c>
      <c r="BX88" s="302">
        <v>118.7</v>
      </c>
      <c r="BY88" s="302">
        <v>116.6</v>
      </c>
      <c r="BZ88" s="153">
        <f t="shared" si="5"/>
        <v>0.17068273092369479</v>
      </c>
      <c r="CA88" s="154">
        <f t="shared" si="6"/>
        <v>0.16833667334669336</v>
      </c>
      <c r="CB88" s="154">
        <f t="shared" si="7"/>
        <v>0.16367265469061867</v>
      </c>
    </row>
    <row r="89" spans="1:80"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2">
        <v>115.8</v>
      </c>
      <c r="AZ89" s="302">
        <v>115.7</v>
      </c>
      <c r="BA89" s="302">
        <v>115.7</v>
      </c>
      <c r="BB89" s="302">
        <v>115.7</v>
      </c>
      <c r="BC89" s="302">
        <v>116</v>
      </c>
      <c r="BD89" s="302">
        <v>115.4</v>
      </c>
      <c r="BE89" s="302">
        <v>116</v>
      </c>
      <c r="BF89" s="302">
        <v>116.6</v>
      </c>
      <c r="BG89" s="302">
        <v>118.4</v>
      </c>
      <c r="BH89" s="302">
        <v>120</v>
      </c>
      <c r="BI89" s="302">
        <v>123.1</v>
      </c>
      <c r="BJ89" s="302">
        <v>123.1</v>
      </c>
      <c r="BK89" s="302">
        <v>123.3</v>
      </c>
      <c r="BL89" s="302">
        <v>123.5</v>
      </c>
      <c r="BM89" s="302">
        <v>124.8</v>
      </c>
      <c r="BN89" s="302">
        <v>125.3</v>
      </c>
      <c r="BO89" s="302">
        <v>125.7</v>
      </c>
      <c r="BP89" s="302">
        <v>126.4</v>
      </c>
      <c r="BQ89" s="302">
        <v>130.30000000000001</v>
      </c>
      <c r="BR89" s="302">
        <v>134.19999999999999</v>
      </c>
      <c r="BS89" s="302">
        <v>134</v>
      </c>
      <c r="BT89" s="302">
        <v>135.9</v>
      </c>
      <c r="BU89" s="302">
        <v>136.1</v>
      </c>
      <c r="BV89" s="302">
        <v>138.1</v>
      </c>
      <c r="BW89" s="302">
        <v>138.30000000000001</v>
      </c>
      <c r="BX89" s="302">
        <v>135.9</v>
      </c>
      <c r="BY89" s="302">
        <v>136.80000000000001</v>
      </c>
      <c r="BZ89" s="153">
        <f t="shared" si="5"/>
        <v>0.37074148296593201</v>
      </c>
      <c r="CA89" s="154">
        <f t="shared" si="6"/>
        <v>0.37074148296593201</v>
      </c>
      <c r="CB89" s="154">
        <f t="shared" si="7"/>
        <v>0.36936936936936943</v>
      </c>
    </row>
    <row r="90" spans="1:80"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2">
        <v>108.3</v>
      </c>
      <c r="AZ90" s="302">
        <v>108.7</v>
      </c>
      <c r="BA90" s="302">
        <v>109.1</v>
      </c>
      <c r="BB90" s="302">
        <v>109.2</v>
      </c>
      <c r="BC90" s="302">
        <v>109.9</v>
      </c>
      <c r="BD90" s="302">
        <v>109.8</v>
      </c>
      <c r="BE90" s="302">
        <v>109.7</v>
      </c>
      <c r="BF90" s="302">
        <v>110.4</v>
      </c>
      <c r="BG90" s="302">
        <v>111.8</v>
      </c>
      <c r="BH90" s="302">
        <v>111.8</v>
      </c>
      <c r="BI90" s="302">
        <v>112.2</v>
      </c>
      <c r="BJ90" s="302">
        <v>112.3</v>
      </c>
      <c r="BK90" s="302">
        <v>111.7</v>
      </c>
      <c r="BL90" s="302">
        <v>112.3</v>
      </c>
      <c r="BM90" s="302">
        <v>112.9</v>
      </c>
      <c r="BN90" s="302">
        <v>112.8</v>
      </c>
      <c r="BO90" s="302">
        <v>113</v>
      </c>
      <c r="BP90" s="302">
        <v>113.4</v>
      </c>
      <c r="BQ90" s="302">
        <v>113.6</v>
      </c>
      <c r="BR90" s="302">
        <v>115.4</v>
      </c>
      <c r="BS90" s="302">
        <v>116.2</v>
      </c>
      <c r="BT90" s="302">
        <v>117.4</v>
      </c>
      <c r="BU90" s="302">
        <v>117.6</v>
      </c>
      <c r="BV90" s="302">
        <v>116.4</v>
      </c>
      <c r="BW90" s="302">
        <v>116.5</v>
      </c>
      <c r="BX90" s="302">
        <v>116.2</v>
      </c>
      <c r="BY90" s="302">
        <v>116.2</v>
      </c>
      <c r="BZ90" s="153">
        <f t="shared" si="5"/>
        <v>0.16901408450704222</v>
      </c>
      <c r="CA90" s="154">
        <f t="shared" si="6"/>
        <v>0.16432865731462931</v>
      </c>
      <c r="CB90" s="154">
        <f t="shared" si="7"/>
        <v>0.16200000000000003</v>
      </c>
    </row>
    <row r="91" spans="1:80"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2">
        <v>114</v>
      </c>
      <c r="AZ91" s="302">
        <v>114</v>
      </c>
      <c r="BA91" s="302">
        <v>114</v>
      </c>
      <c r="BB91" s="302">
        <v>114</v>
      </c>
      <c r="BC91" s="302">
        <v>114</v>
      </c>
      <c r="BD91" s="302">
        <v>114</v>
      </c>
      <c r="BE91" s="302">
        <v>114</v>
      </c>
      <c r="BF91" s="302">
        <v>114</v>
      </c>
      <c r="BG91" s="302">
        <v>116.4</v>
      </c>
      <c r="BH91" s="302">
        <v>116.6</v>
      </c>
      <c r="BI91" s="302">
        <v>116.5</v>
      </c>
      <c r="BJ91" s="302">
        <v>116.5</v>
      </c>
      <c r="BK91" s="302">
        <v>116.5</v>
      </c>
      <c r="BL91" s="302">
        <v>117.3</v>
      </c>
      <c r="BM91" s="302">
        <v>117.3</v>
      </c>
      <c r="BN91" s="302">
        <v>117.2</v>
      </c>
      <c r="BO91" s="302">
        <v>117.2</v>
      </c>
      <c r="BP91" s="302">
        <v>117.2</v>
      </c>
      <c r="BQ91" s="302">
        <v>117.1</v>
      </c>
      <c r="BR91" s="302">
        <v>117.3</v>
      </c>
      <c r="BS91" s="302">
        <v>120.8</v>
      </c>
      <c r="BT91" s="302">
        <v>120.8</v>
      </c>
      <c r="BU91" s="302">
        <v>120.9</v>
      </c>
      <c r="BV91" s="302">
        <v>121.1</v>
      </c>
      <c r="BW91" s="302">
        <v>121</v>
      </c>
      <c r="BX91" s="302">
        <v>121</v>
      </c>
      <c r="BY91" s="302">
        <v>121</v>
      </c>
      <c r="BZ91" s="153">
        <f t="shared" si="5"/>
        <v>0.22718052738336722</v>
      </c>
      <c r="CA91" s="154">
        <f t="shared" si="6"/>
        <v>0.20638085742771689</v>
      </c>
      <c r="CB91" s="154">
        <f t="shared" si="7"/>
        <v>0.20278330019880722</v>
      </c>
    </row>
    <row r="92" spans="1:80"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2">
        <v>112.9</v>
      </c>
      <c r="AZ92" s="302">
        <v>111.4</v>
      </c>
      <c r="BA92" s="302">
        <v>112.9</v>
      </c>
      <c r="BB92" s="302">
        <v>113.3</v>
      </c>
      <c r="BC92" s="302">
        <v>113.3</v>
      </c>
      <c r="BD92" s="302">
        <v>113.3</v>
      </c>
      <c r="BE92" s="302">
        <v>113.3</v>
      </c>
      <c r="BF92" s="302">
        <v>113.3</v>
      </c>
      <c r="BG92" s="302">
        <v>114.1</v>
      </c>
      <c r="BH92" s="302">
        <v>114.1</v>
      </c>
      <c r="BI92" s="302">
        <v>114.1</v>
      </c>
      <c r="BJ92" s="302">
        <v>114.1</v>
      </c>
      <c r="BK92" s="302">
        <v>114.1</v>
      </c>
      <c r="BL92" s="302">
        <v>114.1</v>
      </c>
      <c r="BM92" s="302">
        <v>114.1</v>
      </c>
      <c r="BN92" s="302">
        <v>114.1</v>
      </c>
      <c r="BO92" s="302">
        <v>114.1</v>
      </c>
      <c r="BP92" s="302">
        <v>114.1</v>
      </c>
      <c r="BQ92" s="302">
        <v>114.1</v>
      </c>
      <c r="BR92" s="302">
        <v>114.1</v>
      </c>
      <c r="BS92" s="302">
        <v>114.1</v>
      </c>
      <c r="BT92" s="302">
        <v>114.1</v>
      </c>
      <c r="BU92" s="302">
        <v>114.1</v>
      </c>
      <c r="BV92" s="302">
        <v>114.1</v>
      </c>
      <c r="BW92" s="302">
        <v>114.8</v>
      </c>
      <c r="BX92" s="302">
        <v>114.8</v>
      </c>
      <c r="BY92" s="302">
        <v>114.8</v>
      </c>
      <c r="BZ92" s="153">
        <f t="shared" si="5"/>
        <v>0.14799999999999996</v>
      </c>
      <c r="CA92" s="154">
        <f t="shared" si="6"/>
        <v>0.14799999999999996</v>
      </c>
      <c r="CB92" s="154">
        <f t="shared" si="7"/>
        <v>0.13326752221125371</v>
      </c>
    </row>
    <row r="93" spans="1:80"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2">
        <v>101.1</v>
      </c>
      <c r="AZ93" s="302">
        <v>101.1</v>
      </c>
      <c r="BA93" s="302">
        <v>101.1</v>
      </c>
      <c r="BB93" s="302">
        <v>101.1</v>
      </c>
      <c r="BC93" s="302">
        <v>101.9</v>
      </c>
      <c r="BD93" s="302">
        <v>101.9</v>
      </c>
      <c r="BE93" s="302">
        <v>101.9</v>
      </c>
      <c r="BF93" s="302">
        <v>102.2</v>
      </c>
      <c r="BG93" s="302">
        <v>102.3</v>
      </c>
      <c r="BH93" s="302">
        <v>102.3</v>
      </c>
      <c r="BI93" s="302">
        <v>102.3</v>
      </c>
      <c r="BJ93" s="302">
        <v>102.3</v>
      </c>
      <c r="BK93" s="302">
        <v>102.3</v>
      </c>
      <c r="BL93" s="302">
        <v>102.3</v>
      </c>
      <c r="BM93" s="302">
        <v>103.4</v>
      </c>
      <c r="BN93" s="302">
        <v>103</v>
      </c>
      <c r="BO93" s="302">
        <v>103</v>
      </c>
      <c r="BP93" s="302">
        <v>103</v>
      </c>
      <c r="BQ93" s="302">
        <v>104.7</v>
      </c>
      <c r="BR93" s="302">
        <v>107.4</v>
      </c>
      <c r="BS93" s="302">
        <v>107.4</v>
      </c>
      <c r="BT93" s="302">
        <v>107.4</v>
      </c>
      <c r="BU93" s="302">
        <v>107.4</v>
      </c>
      <c r="BV93" s="302">
        <v>107.4</v>
      </c>
      <c r="BW93" s="302">
        <v>107.4</v>
      </c>
      <c r="BX93" s="302">
        <v>107.4</v>
      </c>
      <c r="BY93" s="302">
        <v>107.4</v>
      </c>
      <c r="BZ93" s="153">
        <f t="shared" si="5"/>
        <v>7.1856287425149726E-2</v>
      </c>
      <c r="CA93" s="154">
        <f t="shared" si="6"/>
        <v>8.0482897384305835E-2</v>
      </c>
      <c r="CB93" s="154">
        <f t="shared" si="7"/>
        <v>8.3753784056508698E-2</v>
      </c>
    </row>
    <row r="94" spans="1:80"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2">
        <v>105.1</v>
      </c>
      <c r="AZ94" s="302">
        <v>106.7</v>
      </c>
      <c r="BA94" s="302">
        <v>108.6</v>
      </c>
      <c r="BB94" s="302">
        <v>110.3</v>
      </c>
      <c r="BC94" s="302">
        <v>110.9</v>
      </c>
      <c r="BD94" s="302">
        <v>111.2</v>
      </c>
      <c r="BE94" s="302">
        <v>111.2</v>
      </c>
      <c r="BF94" s="302">
        <v>105.7</v>
      </c>
      <c r="BG94" s="302">
        <v>110</v>
      </c>
      <c r="BH94" s="302">
        <v>110.2</v>
      </c>
      <c r="BI94" s="302">
        <v>111.7</v>
      </c>
      <c r="BJ94" s="302">
        <v>111</v>
      </c>
      <c r="BK94" s="302">
        <v>111.3</v>
      </c>
      <c r="BL94" s="302">
        <v>110.3</v>
      </c>
      <c r="BM94" s="302">
        <v>110.3</v>
      </c>
      <c r="BN94" s="302">
        <v>110.2</v>
      </c>
      <c r="BO94" s="302">
        <v>111.4</v>
      </c>
      <c r="BP94" s="302">
        <v>114.1</v>
      </c>
      <c r="BQ94" s="302">
        <v>113.3</v>
      </c>
      <c r="BR94" s="302">
        <v>113.9</v>
      </c>
      <c r="BS94" s="302">
        <v>117.9</v>
      </c>
      <c r="BT94" s="302">
        <v>115.1</v>
      </c>
      <c r="BU94" s="302">
        <v>113.5</v>
      </c>
      <c r="BV94" s="302">
        <v>110.9</v>
      </c>
      <c r="BW94" s="302">
        <v>112.5</v>
      </c>
      <c r="BX94" s="302">
        <v>110.8</v>
      </c>
      <c r="BY94" s="302">
        <v>112.5</v>
      </c>
      <c r="BZ94" s="153">
        <f t="shared" si="5"/>
        <v>0.125</v>
      </c>
      <c r="CA94" s="154">
        <f t="shared" si="6"/>
        <v>0.125</v>
      </c>
      <c r="CB94" s="154">
        <f t="shared" si="7"/>
        <v>0.125</v>
      </c>
    </row>
    <row r="95" spans="1:80"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2">
        <v>111.6</v>
      </c>
      <c r="AZ95" s="302">
        <v>111.8</v>
      </c>
      <c r="BA95" s="302">
        <v>112.5</v>
      </c>
      <c r="BB95" s="302">
        <v>112.6</v>
      </c>
      <c r="BC95" s="302">
        <v>112.8</v>
      </c>
      <c r="BD95" s="302">
        <v>113.1</v>
      </c>
      <c r="BE95" s="302">
        <v>113.4</v>
      </c>
      <c r="BF95" s="302">
        <v>113</v>
      </c>
      <c r="BG95" s="302">
        <v>115.9</v>
      </c>
      <c r="BH95" s="302">
        <v>115.8</v>
      </c>
      <c r="BI95" s="302">
        <v>116</v>
      </c>
      <c r="BJ95" s="302">
        <v>116</v>
      </c>
      <c r="BK95" s="302">
        <v>115.5</v>
      </c>
      <c r="BL95" s="302">
        <v>115.7</v>
      </c>
      <c r="BM95" s="302">
        <v>115.9</v>
      </c>
      <c r="BN95" s="302">
        <v>115.9</v>
      </c>
      <c r="BO95" s="302">
        <v>115.9</v>
      </c>
      <c r="BP95" s="302">
        <v>117.1</v>
      </c>
      <c r="BQ95" s="302">
        <v>117.9</v>
      </c>
      <c r="BR95" s="302">
        <v>121.1</v>
      </c>
      <c r="BS95" s="302">
        <v>121.3</v>
      </c>
      <c r="BT95" s="302">
        <v>121.5</v>
      </c>
      <c r="BU95" s="302">
        <v>121.5</v>
      </c>
      <c r="BV95" s="302">
        <v>121.5</v>
      </c>
      <c r="BW95" s="302">
        <v>121.5</v>
      </c>
      <c r="BX95" s="302">
        <v>121.5</v>
      </c>
      <c r="BY95" s="302">
        <v>121.3</v>
      </c>
      <c r="BZ95" s="153">
        <f t="shared" si="5"/>
        <v>0.22773279352226722</v>
      </c>
      <c r="CA95" s="154">
        <f t="shared" si="6"/>
        <v>0.22897669706180337</v>
      </c>
      <c r="CB95" s="154">
        <f t="shared" si="7"/>
        <v>0.20937188434695914</v>
      </c>
    </row>
    <row r="96" spans="1:80"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2">
        <v>110.3</v>
      </c>
      <c r="AZ96" s="302">
        <v>110</v>
      </c>
      <c r="BA96" s="302">
        <v>110.1</v>
      </c>
      <c r="BB96" s="302">
        <v>110.2</v>
      </c>
      <c r="BC96" s="302">
        <v>111.2</v>
      </c>
      <c r="BD96" s="302">
        <v>109.4</v>
      </c>
      <c r="BE96" s="302">
        <v>118</v>
      </c>
      <c r="BF96" s="302">
        <v>117.2</v>
      </c>
      <c r="BG96" s="302">
        <v>118.5</v>
      </c>
      <c r="BH96" s="302">
        <v>116.7</v>
      </c>
      <c r="BI96" s="302">
        <v>117.6</v>
      </c>
      <c r="BJ96" s="302">
        <v>117.8</v>
      </c>
      <c r="BK96" s="302">
        <v>117.8</v>
      </c>
      <c r="BL96" s="302">
        <v>117.1</v>
      </c>
      <c r="BM96" s="302">
        <v>119.8</v>
      </c>
      <c r="BN96" s="302">
        <v>120.6</v>
      </c>
      <c r="BO96" s="302">
        <v>122.3</v>
      </c>
      <c r="BP96" s="302">
        <v>118.6</v>
      </c>
      <c r="BQ96" s="302">
        <v>121.2</v>
      </c>
      <c r="BR96" s="302">
        <v>118.5</v>
      </c>
      <c r="BS96" s="302">
        <v>121.4</v>
      </c>
      <c r="BT96" s="302">
        <v>119</v>
      </c>
      <c r="BU96" s="302">
        <v>123.8</v>
      </c>
      <c r="BV96" s="302">
        <v>124.5</v>
      </c>
      <c r="BW96" s="302">
        <v>124.5</v>
      </c>
      <c r="BX96" s="302">
        <v>123.4</v>
      </c>
      <c r="BY96" s="302">
        <v>123.4</v>
      </c>
      <c r="BZ96" s="153">
        <f t="shared" si="5"/>
        <v>0.26175869120654405</v>
      </c>
      <c r="CA96" s="154">
        <f t="shared" si="6"/>
        <v>0.25025329280648434</v>
      </c>
      <c r="CB96" s="154">
        <f t="shared" si="7"/>
        <v>0.2515212981744423</v>
      </c>
    </row>
    <row r="97" spans="1:80"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2">
        <v>101.4</v>
      </c>
      <c r="AZ97" s="302">
        <v>106.2</v>
      </c>
      <c r="BA97" s="302">
        <v>106.2</v>
      </c>
      <c r="BB97" s="302">
        <v>105.8</v>
      </c>
      <c r="BC97" s="302">
        <v>106.3</v>
      </c>
      <c r="BD97" s="302">
        <v>106.3</v>
      </c>
      <c r="BE97" s="302">
        <v>100.9</v>
      </c>
      <c r="BF97" s="302">
        <v>111.9</v>
      </c>
      <c r="BG97" s="302">
        <v>111.3</v>
      </c>
      <c r="BH97" s="302">
        <v>112</v>
      </c>
      <c r="BI97" s="302">
        <v>114.3</v>
      </c>
      <c r="BJ97" s="302">
        <v>116</v>
      </c>
      <c r="BK97" s="302">
        <v>109.8</v>
      </c>
      <c r="BL97" s="302">
        <v>114.4</v>
      </c>
      <c r="BM97" s="302">
        <v>116.2</v>
      </c>
      <c r="BN97" s="302">
        <v>116.6</v>
      </c>
      <c r="BO97" s="302">
        <v>116.1</v>
      </c>
      <c r="BP97" s="302">
        <v>119.7</v>
      </c>
      <c r="BQ97" s="302">
        <v>115.1</v>
      </c>
      <c r="BR97" s="302">
        <v>121.9</v>
      </c>
      <c r="BS97" s="302">
        <v>115.3</v>
      </c>
      <c r="BT97" s="302">
        <v>132.1</v>
      </c>
      <c r="BU97" s="302">
        <v>131.80000000000001</v>
      </c>
      <c r="BV97" s="302">
        <v>118.6</v>
      </c>
      <c r="BW97" s="302">
        <v>117.9</v>
      </c>
      <c r="BX97" s="302">
        <v>117.7</v>
      </c>
      <c r="BY97" s="302">
        <v>117.7</v>
      </c>
      <c r="BZ97" s="153">
        <f t="shared" si="5"/>
        <v>0.17347956131605191</v>
      </c>
      <c r="CA97" s="154">
        <f t="shared" si="6"/>
        <v>0.14382896015549074</v>
      </c>
      <c r="CB97" s="154">
        <f t="shared" si="7"/>
        <v>0.17347956131605191</v>
      </c>
    </row>
    <row r="98" spans="1:80"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2">
        <v>114.7</v>
      </c>
      <c r="AZ98" s="302">
        <v>115.2</v>
      </c>
      <c r="BA98" s="302">
        <v>115.5</v>
      </c>
      <c r="BB98" s="302">
        <v>115.5</v>
      </c>
      <c r="BC98" s="302">
        <v>122</v>
      </c>
      <c r="BD98" s="302">
        <v>120.7</v>
      </c>
      <c r="BE98" s="302">
        <v>119.4</v>
      </c>
      <c r="BF98" s="302">
        <v>119.5</v>
      </c>
      <c r="BG98" s="302">
        <v>120.2</v>
      </c>
      <c r="BH98" s="302">
        <v>119.6</v>
      </c>
      <c r="BI98" s="302">
        <v>120.4</v>
      </c>
      <c r="BJ98" s="302">
        <v>119.9</v>
      </c>
      <c r="BK98" s="302">
        <v>120.1</v>
      </c>
      <c r="BL98" s="302">
        <v>120.9</v>
      </c>
      <c r="BM98" s="302">
        <v>120.1</v>
      </c>
      <c r="BN98" s="302">
        <v>120</v>
      </c>
      <c r="BO98" s="302">
        <v>121</v>
      </c>
      <c r="BP98" s="302">
        <v>119.9</v>
      </c>
      <c r="BQ98" s="302">
        <v>120.4</v>
      </c>
      <c r="BR98" s="302">
        <v>120.9</v>
      </c>
      <c r="BS98" s="302">
        <v>122.9</v>
      </c>
      <c r="BT98" s="302">
        <v>121.9</v>
      </c>
      <c r="BU98" s="302">
        <v>120.7</v>
      </c>
      <c r="BV98" s="302">
        <v>122.2</v>
      </c>
      <c r="BW98" s="302">
        <v>122.7</v>
      </c>
      <c r="BX98" s="302">
        <v>120.7</v>
      </c>
      <c r="BY98" s="302">
        <v>120.7</v>
      </c>
      <c r="BZ98" s="153">
        <f t="shared" si="5"/>
        <v>0.2057942057942059</v>
      </c>
      <c r="CA98" s="154">
        <f t="shared" si="6"/>
        <v>0.23415132924335386</v>
      </c>
      <c r="CB98" s="154">
        <f t="shared" si="7"/>
        <v>0.20338983050847464</v>
      </c>
    </row>
    <row r="99" spans="1:80"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2">
        <v>109.8</v>
      </c>
      <c r="AZ99" s="302">
        <v>110.4</v>
      </c>
      <c r="BA99" s="302">
        <v>111.8</v>
      </c>
      <c r="BB99" s="302">
        <v>112.2</v>
      </c>
      <c r="BC99" s="302">
        <v>112.1</v>
      </c>
      <c r="BD99" s="302">
        <v>111.1</v>
      </c>
      <c r="BE99" s="302">
        <v>111.4</v>
      </c>
      <c r="BF99" s="302">
        <v>111.6</v>
      </c>
      <c r="BG99" s="302">
        <v>112</v>
      </c>
      <c r="BH99" s="302">
        <v>111.6</v>
      </c>
      <c r="BI99" s="302">
        <v>111.7</v>
      </c>
      <c r="BJ99" s="302">
        <v>111.3</v>
      </c>
      <c r="BK99" s="302">
        <v>111.2</v>
      </c>
      <c r="BL99" s="302">
        <v>111.6</v>
      </c>
      <c r="BM99" s="302">
        <v>112.6</v>
      </c>
      <c r="BN99" s="302">
        <v>113.1</v>
      </c>
      <c r="BO99" s="302">
        <v>113.3</v>
      </c>
      <c r="BP99" s="302">
        <v>113.9</v>
      </c>
      <c r="BQ99" s="302">
        <v>113.9</v>
      </c>
      <c r="BR99" s="302">
        <v>114.1</v>
      </c>
      <c r="BS99" s="302">
        <v>116.3</v>
      </c>
      <c r="BT99" s="302">
        <v>117</v>
      </c>
      <c r="BU99" s="302">
        <v>117.1</v>
      </c>
      <c r="BV99" s="302">
        <v>117.9</v>
      </c>
      <c r="BW99" s="302">
        <v>117.9</v>
      </c>
      <c r="BX99" s="302">
        <v>118.3</v>
      </c>
      <c r="BY99" s="302">
        <v>120</v>
      </c>
      <c r="BZ99" s="153">
        <f t="shared" si="5"/>
        <v>0.20120120120120114</v>
      </c>
      <c r="CA99" s="154">
        <f t="shared" si="6"/>
        <v>0.20361083249749246</v>
      </c>
      <c r="CB99" s="154">
        <f t="shared" si="7"/>
        <v>0.19402985074626866</v>
      </c>
    </row>
    <row r="100" spans="1:80"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2">
        <v>108.9</v>
      </c>
      <c r="AZ100" s="302">
        <v>109.2</v>
      </c>
      <c r="BA100" s="302">
        <v>111.4</v>
      </c>
      <c r="BB100" s="302">
        <v>111.9</v>
      </c>
      <c r="BC100" s="302">
        <v>110.7</v>
      </c>
      <c r="BD100" s="302">
        <v>114.5</v>
      </c>
      <c r="BE100" s="302">
        <v>116.9</v>
      </c>
      <c r="BF100" s="302">
        <v>116.5</v>
      </c>
      <c r="BG100" s="302">
        <v>113.5</v>
      </c>
      <c r="BH100" s="302">
        <v>112.7</v>
      </c>
      <c r="BI100" s="302">
        <v>113.2</v>
      </c>
      <c r="BJ100" s="302">
        <v>113.8</v>
      </c>
      <c r="BK100" s="302">
        <v>113</v>
      </c>
      <c r="BL100" s="302">
        <v>113.4</v>
      </c>
      <c r="BM100" s="302">
        <v>118.7</v>
      </c>
      <c r="BN100" s="302">
        <v>118.9</v>
      </c>
      <c r="BO100" s="302">
        <v>117.4</v>
      </c>
      <c r="BP100" s="302">
        <v>117.1</v>
      </c>
      <c r="BQ100" s="302">
        <v>118.9</v>
      </c>
      <c r="BR100" s="302">
        <v>119.1</v>
      </c>
      <c r="BS100" s="302">
        <v>114.6</v>
      </c>
      <c r="BT100" s="302">
        <v>113.6</v>
      </c>
      <c r="BU100" s="302">
        <v>113.1</v>
      </c>
      <c r="BV100" s="302">
        <v>115.5</v>
      </c>
      <c r="BW100" s="302">
        <v>113.3</v>
      </c>
      <c r="BX100" s="302">
        <v>115.6</v>
      </c>
      <c r="BY100" s="302">
        <v>122.2</v>
      </c>
      <c r="BZ100" s="153">
        <f t="shared" si="5"/>
        <v>0.24186991869918695</v>
      </c>
      <c r="CA100" s="154">
        <f t="shared" si="6"/>
        <v>0.24821246169560773</v>
      </c>
      <c r="CB100" s="154">
        <f t="shared" si="7"/>
        <v>0.26895119418483909</v>
      </c>
    </row>
    <row r="101" spans="1:80"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2">
        <v>108.9</v>
      </c>
      <c r="AZ101" s="302">
        <v>109.2</v>
      </c>
      <c r="BA101" s="302">
        <v>111.4</v>
      </c>
      <c r="BB101" s="302">
        <v>111.9</v>
      </c>
      <c r="BC101" s="302">
        <v>110.7</v>
      </c>
      <c r="BD101" s="302">
        <v>114.5</v>
      </c>
      <c r="BE101" s="302">
        <v>116.9</v>
      </c>
      <c r="BF101" s="302">
        <v>116.5</v>
      </c>
      <c r="BG101" s="302">
        <v>113.5</v>
      </c>
      <c r="BH101" s="302">
        <v>112.7</v>
      </c>
      <c r="BI101" s="302">
        <v>113.2</v>
      </c>
      <c r="BJ101" s="302">
        <v>113.8</v>
      </c>
      <c r="BK101" s="302">
        <v>113</v>
      </c>
      <c r="BL101" s="302">
        <v>113.4</v>
      </c>
      <c r="BM101" s="302">
        <v>118.7</v>
      </c>
      <c r="BN101" s="302">
        <v>118.9</v>
      </c>
      <c r="BO101" s="302">
        <v>117.4</v>
      </c>
      <c r="BP101" s="302">
        <v>117.1</v>
      </c>
      <c r="BQ101" s="302">
        <v>118.9</v>
      </c>
      <c r="BR101" s="302">
        <v>119.1</v>
      </c>
      <c r="BS101" s="302">
        <v>114.6</v>
      </c>
      <c r="BT101" s="302">
        <v>113.6</v>
      </c>
      <c r="BU101" s="302">
        <v>113.1</v>
      </c>
      <c r="BV101" s="302">
        <v>115.5</v>
      </c>
      <c r="BW101" s="302">
        <v>113.3</v>
      </c>
      <c r="BX101" s="302">
        <v>115.6</v>
      </c>
      <c r="BY101" s="302">
        <v>122.2</v>
      </c>
      <c r="BZ101" s="153">
        <f t="shared" si="5"/>
        <v>0.24186991869918695</v>
      </c>
      <c r="CA101" s="154">
        <f t="shared" si="6"/>
        <v>0.24821246169560773</v>
      </c>
      <c r="CB101" s="154">
        <f t="shared" si="7"/>
        <v>0.26895119418483909</v>
      </c>
    </row>
    <row r="102" spans="1:80"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2">
        <v>106.9</v>
      </c>
      <c r="AZ102" s="302">
        <v>106.9</v>
      </c>
      <c r="BA102" s="302">
        <v>109.5</v>
      </c>
      <c r="BB102" s="302">
        <v>110</v>
      </c>
      <c r="BC102" s="302">
        <v>109.9</v>
      </c>
      <c r="BD102" s="302">
        <v>109.9</v>
      </c>
      <c r="BE102" s="302">
        <v>109.9</v>
      </c>
      <c r="BF102" s="302">
        <v>110</v>
      </c>
      <c r="BG102" s="302">
        <v>110</v>
      </c>
      <c r="BH102" s="302">
        <v>110</v>
      </c>
      <c r="BI102" s="302">
        <v>110</v>
      </c>
      <c r="BJ102" s="302">
        <v>110</v>
      </c>
      <c r="BK102" s="302">
        <v>110</v>
      </c>
      <c r="BL102" s="302">
        <v>110</v>
      </c>
      <c r="BM102" s="302">
        <v>110</v>
      </c>
      <c r="BN102" s="302">
        <v>110</v>
      </c>
      <c r="BO102" s="302">
        <v>110.2</v>
      </c>
      <c r="BP102" s="302">
        <v>109.9</v>
      </c>
      <c r="BQ102" s="302">
        <v>109.8</v>
      </c>
      <c r="BR102" s="302">
        <v>110</v>
      </c>
      <c r="BS102" s="302">
        <v>115.6</v>
      </c>
      <c r="BT102" s="302">
        <v>115.6</v>
      </c>
      <c r="BU102" s="302">
        <v>115.6</v>
      </c>
      <c r="BV102" s="302">
        <v>115.6</v>
      </c>
      <c r="BW102" s="302">
        <v>115.8</v>
      </c>
      <c r="BX102" s="302">
        <v>115.8</v>
      </c>
      <c r="BY102" s="302">
        <v>115.8</v>
      </c>
      <c r="BZ102" s="153">
        <f t="shared" si="5"/>
        <v>0.15915915915915907</v>
      </c>
      <c r="CA102" s="154">
        <f t="shared" si="6"/>
        <v>0.15684315684315689</v>
      </c>
      <c r="CB102" s="154">
        <f t="shared" si="7"/>
        <v>0.15223880597014922</v>
      </c>
    </row>
    <row r="103" spans="1:80"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2">
        <v>102.5</v>
      </c>
      <c r="AZ103" s="302">
        <v>102.4</v>
      </c>
      <c r="BA103" s="302">
        <v>102.8</v>
      </c>
      <c r="BB103" s="302">
        <v>101.9</v>
      </c>
      <c r="BC103" s="302">
        <v>101.8</v>
      </c>
      <c r="BD103" s="302">
        <v>101.7</v>
      </c>
      <c r="BE103" s="302">
        <v>101.8</v>
      </c>
      <c r="BF103" s="302">
        <v>101.9</v>
      </c>
      <c r="BG103" s="302">
        <v>101.9</v>
      </c>
      <c r="BH103" s="302">
        <v>101.9</v>
      </c>
      <c r="BI103" s="302">
        <v>101.9</v>
      </c>
      <c r="BJ103" s="302">
        <v>101.9</v>
      </c>
      <c r="BK103" s="302">
        <v>101.8</v>
      </c>
      <c r="BL103" s="302">
        <v>101.8</v>
      </c>
      <c r="BM103" s="302">
        <v>101.9</v>
      </c>
      <c r="BN103" s="302">
        <v>101.8</v>
      </c>
      <c r="BO103" s="302">
        <v>102.1</v>
      </c>
      <c r="BP103" s="302">
        <v>101.8</v>
      </c>
      <c r="BQ103" s="302">
        <v>101.7</v>
      </c>
      <c r="BR103" s="302">
        <v>101.8</v>
      </c>
      <c r="BS103" s="302">
        <v>106.6</v>
      </c>
      <c r="BT103" s="302">
        <v>106.6</v>
      </c>
      <c r="BU103" s="302">
        <v>106.6</v>
      </c>
      <c r="BV103" s="302">
        <v>106.6</v>
      </c>
      <c r="BW103" s="302">
        <v>106.5</v>
      </c>
      <c r="BX103" s="302">
        <v>106.5</v>
      </c>
      <c r="BY103" s="302">
        <v>106.5</v>
      </c>
      <c r="BZ103" s="153">
        <f t="shared" si="5"/>
        <v>5.341246290801193E-2</v>
      </c>
      <c r="CA103" s="154">
        <f t="shared" si="6"/>
        <v>0.10477178423236508</v>
      </c>
      <c r="CB103" s="154">
        <f t="shared" si="7"/>
        <v>0.10134436401240948</v>
      </c>
    </row>
    <row r="104" spans="1:80"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2">
        <v>112.7</v>
      </c>
      <c r="AZ104" s="302">
        <v>112.8</v>
      </c>
      <c r="BA104" s="302">
        <v>118.4</v>
      </c>
      <c r="BB104" s="302">
        <v>120.8</v>
      </c>
      <c r="BC104" s="302">
        <v>120.7</v>
      </c>
      <c r="BD104" s="302">
        <v>120.7</v>
      </c>
      <c r="BE104" s="302">
        <v>120.7</v>
      </c>
      <c r="BF104" s="302">
        <v>120.8</v>
      </c>
      <c r="BG104" s="302">
        <v>120.8</v>
      </c>
      <c r="BH104" s="302">
        <v>120.8</v>
      </c>
      <c r="BI104" s="302">
        <v>120.8</v>
      </c>
      <c r="BJ104" s="302">
        <v>120.8</v>
      </c>
      <c r="BK104" s="302">
        <v>120.8</v>
      </c>
      <c r="BL104" s="302">
        <v>120.8</v>
      </c>
      <c r="BM104" s="302">
        <v>120.8</v>
      </c>
      <c r="BN104" s="302">
        <v>120.8</v>
      </c>
      <c r="BO104" s="302">
        <v>120.8</v>
      </c>
      <c r="BP104" s="302">
        <v>120.7</v>
      </c>
      <c r="BQ104" s="302">
        <v>120.6</v>
      </c>
      <c r="BR104" s="302">
        <v>120.8</v>
      </c>
      <c r="BS104" s="302">
        <v>127.6</v>
      </c>
      <c r="BT104" s="302">
        <v>127.6</v>
      </c>
      <c r="BU104" s="302">
        <v>127.6</v>
      </c>
      <c r="BV104" s="302">
        <v>127.6</v>
      </c>
      <c r="BW104" s="302">
        <v>128</v>
      </c>
      <c r="BX104" s="302">
        <v>128</v>
      </c>
      <c r="BY104" s="302">
        <v>128</v>
      </c>
      <c r="BZ104" s="153">
        <f t="shared" si="5"/>
        <v>0.30213631739572738</v>
      </c>
      <c r="CA104" s="154">
        <f t="shared" si="6"/>
        <v>0.21904761904761905</v>
      </c>
      <c r="CB104" s="154">
        <f t="shared" si="7"/>
        <v>0.21442125237191645</v>
      </c>
    </row>
    <row r="105" spans="1:80"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2">
        <v>115.1</v>
      </c>
      <c r="AZ105" s="302">
        <v>115.1</v>
      </c>
      <c r="BA105" s="302">
        <v>115.4</v>
      </c>
      <c r="BB105" s="302">
        <v>115.4</v>
      </c>
      <c r="BC105" s="302">
        <v>115.4</v>
      </c>
      <c r="BD105" s="302">
        <v>115.4</v>
      </c>
      <c r="BE105" s="302">
        <v>115.4</v>
      </c>
      <c r="BF105" s="302">
        <v>115.4</v>
      </c>
      <c r="BG105" s="302">
        <v>115.4</v>
      </c>
      <c r="BH105" s="302">
        <v>115.4</v>
      </c>
      <c r="BI105" s="302">
        <v>115.4</v>
      </c>
      <c r="BJ105" s="302">
        <v>115.4</v>
      </c>
      <c r="BK105" s="302">
        <v>114.8</v>
      </c>
      <c r="BL105" s="302">
        <v>114.8</v>
      </c>
      <c r="BM105" s="302">
        <v>114.8</v>
      </c>
      <c r="BN105" s="302">
        <v>114.8</v>
      </c>
      <c r="BO105" s="302">
        <v>114.8</v>
      </c>
      <c r="BP105" s="302">
        <v>115.1</v>
      </c>
      <c r="BQ105" s="302">
        <v>115.1</v>
      </c>
      <c r="BR105" s="302">
        <v>115.1</v>
      </c>
      <c r="BS105" s="302">
        <v>115.1</v>
      </c>
      <c r="BT105" s="302">
        <v>115.1</v>
      </c>
      <c r="BU105" s="302">
        <v>115.1</v>
      </c>
      <c r="BV105" s="302">
        <v>115.1</v>
      </c>
      <c r="BW105" s="302">
        <v>118.7</v>
      </c>
      <c r="BX105" s="302">
        <v>118.7</v>
      </c>
      <c r="BY105" s="302">
        <v>118.7</v>
      </c>
      <c r="BZ105" s="153">
        <f t="shared" si="5"/>
        <v>0.18937875751503011</v>
      </c>
      <c r="CA105" s="154">
        <f t="shared" si="6"/>
        <v>0.17992047713717704</v>
      </c>
      <c r="CB105" s="154">
        <f t="shared" si="7"/>
        <v>0.18581418581418591</v>
      </c>
    </row>
    <row r="106" spans="1:80"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2">
        <v>115.1</v>
      </c>
      <c r="AZ106" s="302">
        <v>115.1</v>
      </c>
      <c r="BA106" s="302">
        <v>115.4</v>
      </c>
      <c r="BB106" s="302">
        <v>115.4</v>
      </c>
      <c r="BC106" s="302">
        <v>115.4</v>
      </c>
      <c r="BD106" s="302">
        <v>115.4</v>
      </c>
      <c r="BE106" s="302">
        <v>115.4</v>
      </c>
      <c r="BF106" s="302">
        <v>115.4</v>
      </c>
      <c r="BG106" s="302">
        <v>115.4</v>
      </c>
      <c r="BH106" s="302">
        <v>115.4</v>
      </c>
      <c r="BI106" s="302">
        <v>115.4</v>
      </c>
      <c r="BJ106" s="302">
        <v>115.4</v>
      </c>
      <c r="BK106" s="302">
        <v>114.8</v>
      </c>
      <c r="BL106" s="302">
        <v>114.8</v>
      </c>
      <c r="BM106" s="302">
        <v>114.8</v>
      </c>
      <c r="BN106" s="302">
        <v>114.8</v>
      </c>
      <c r="BO106" s="302">
        <v>114.8</v>
      </c>
      <c r="BP106" s="302">
        <v>115.1</v>
      </c>
      <c r="BQ106" s="302">
        <v>115.1</v>
      </c>
      <c r="BR106" s="302">
        <v>115.1</v>
      </c>
      <c r="BS106" s="302">
        <v>115.1</v>
      </c>
      <c r="BT106" s="302">
        <v>115.1</v>
      </c>
      <c r="BU106" s="302">
        <v>115.1</v>
      </c>
      <c r="BV106" s="302">
        <v>115.1</v>
      </c>
      <c r="BW106" s="302">
        <v>118.7</v>
      </c>
      <c r="BX106" s="302">
        <v>118.7</v>
      </c>
      <c r="BY106" s="302">
        <v>118.7</v>
      </c>
      <c r="BZ106" s="153">
        <f t="shared" si="5"/>
        <v>0.18937875751503011</v>
      </c>
      <c r="CA106" s="154">
        <f t="shared" si="6"/>
        <v>0.17992047713717704</v>
      </c>
      <c r="CB106" s="154">
        <f t="shared" si="7"/>
        <v>0.18581418581418591</v>
      </c>
    </row>
    <row r="107" spans="1:80"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2">
        <v>106.1</v>
      </c>
      <c r="AZ107" s="302">
        <v>106.7</v>
      </c>
      <c r="BA107" s="302">
        <v>107</v>
      </c>
      <c r="BB107" s="302">
        <v>107</v>
      </c>
      <c r="BC107" s="302">
        <v>107</v>
      </c>
      <c r="BD107" s="302">
        <v>107</v>
      </c>
      <c r="BE107" s="302">
        <v>107</v>
      </c>
      <c r="BF107" s="302">
        <v>107.1</v>
      </c>
      <c r="BG107" s="302">
        <v>107.1</v>
      </c>
      <c r="BH107" s="302">
        <v>107.1</v>
      </c>
      <c r="BI107" s="302">
        <v>107.1</v>
      </c>
      <c r="BJ107" s="302">
        <v>107.1</v>
      </c>
      <c r="BK107" s="302">
        <v>107.1</v>
      </c>
      <c r="BL107" s="302">
        <v>106.9</v>
      </c>
      <c r="BM107" s="302">
        <v>106.9</v>
      </c>
      <c r="BN107" s="302">
        <v>106.9</v>
      </c>
      <c r="BO107" s="302">
        <v>106.9</v>
      </c>
      <c r="BP107" s="302">
        <v>107</v>
      </c>
      <c r="BQ107" s="302">
        <v>107</v>
      </c>
      <c r="BR107" s="302">
        <v>107.4</v>
      </c>
      <c r="BS107" s="302">
        <v>108.8</v>
      </c>
      <c r="BT107" s="302">
        <v>108.8</v>
      </c>
      <c r="BU107" s="302">
        <v>108.9</v>
      </c>
      <c r="BV107" s="302">
        <v>108.8</v>
      </c>
      <c r="BW107" s="302">
        <v>109.2</v>
      </c>
      <c r="BX107" s="302">
        <v>109.2</v>
      </c>
      <c r="BY107" s="302">
        <v>109.2</v>
      </c>
      <c r="BZ107" s="153">
        <f t="shared" si="5"/>
        <v>9.418837675350708E-2</v>
      </c>
      <c r="CA107" s="154">
        <f t="shared" si="6"/>
        <v>9.969788519637468E-2</v>
      </c>
      <c r="CB107" s="154">
        <f t="shared" si="7"/>
        <v>9.7487437185929671E-2</v>
      </c>
    </row>
    <row r="108" spans="1:80"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2">
        <v>107.1</v>
      </c>
      <c r="AZ108" s="302">
        <v>107.1</v>
      </c>
      <c r="BA108" s="302">
        <v>108.1</v>
      </c>
      <c r="BB108" s="302">
        <v>108.1</v>
      </c>
      <c r="BC108" s="302">
        <v>108.1</v>
      </c>
      <c r="BD108" s="302">
        <v>108.1</v>
      </c>
      <c r="BE108" s="302">
        <v>108.1</v>
      </c>
      <c r="BF108" s="302">
        <v>108.1</v>
      </c>
      <c r="BG108" s="302">
        <v>108.1</v>
      </c>
      <c r="BH108" s="302">
        <v>108.1</v>
      </c>
      <c r="BI108" s="302">
        <v>108.1</v>
      </c>
      <c r="BJ108" s="302">
        <v>108.1</v>
      </c>
      <c r="BK108" s="302">
        <v>108.1</v>
      </c>
      <c r="BL108" s="302">
        <v>108.1</v>
      </c>
      <c r="BM108" s="302">
        <v>108.1</v>
      </c>
      <c r="BN108" s="302">
        <v>108.1</v>
      </c>
      <c r="BO108" s="302">
        <v>108.1</v>
      </c>
      <c r="BP108" s="302">
        <v>108.1</v>
      </c>
      <c r="BQ108" s="302">
        <v>108.1</v>
      </c>
      <c r="BR108" s="302">
        <v>109.5</v>
      </c>
      <c r="BS108" s="302">
        <v>113.1</v>
      </c>
      <c r="BT108" s="302">
        <v>113.1</v>
      </c>
      <c r="BU108" s="302">
        <v>113.1</v>
      </c>
      <c r="BV108" s="302">
        <v>113.1</v>
      </c>
      <c r="BW108" s="302">
        <v>114.1</v>
      </c>
      <c r="BX108" s="302">
        <v>114.1</v>
      </c>
      <c r="BY108" s="302">
        <v>114.1</v>
      </c>
      <c r="BZ108" s="153">
        <f t="shared" si="5"/>
        <v>0.14328657314629256</v>
      </c>
      <c r="CA108" s="154">
        <f t="shared" si="6"/>
        <v>0.13306852035749742</v>
      </c>
      <c r="CB108" s="154">
        <f t="shared" si="7"/>
        <v>0.13082259663032694</v>
      </c>
    </row>
    <row r="109" spans="1:80"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2">
        <v>105.4</v>
      </c>
      <c r="AZ109" s="302">
        <v>106.4</v>
      </c>
      <c r="BA109" s="302">
        <v>106.3</v>
      </c>
      <c r="BB109" s="302">
        <v>106.3</v>
      </c>
      <c r="BC109" s="302">
        <v>106.3</v>
      </c>
      <c r="BD109" s="302">
        <v>106.3</v>
      </c>
      <c r="BE109" s="302">
        <v>106.4</v>
      </c>
      <c r="BF109" s="302">
        <v>106.4</v>
      </c>
      <c r="BG109" s="302">
        <v>106.4</v>
      </c>
      <c r="BH109" s="302">
        <v>106.4</v>
      </c>
      <c r="BI109" s="302">
        <v>106.4</v>
      </c>
      <c r="BJ109" s="302">
        <v>106.4</v>
      </c>
      <c r="BK109" s="302">
        <v>106.4</v>
      </c>
      <c r="BL109" s="302">
        <v>106.2</v>
      </c>
      <c r="BM109" s="302">
        <v>106.2</v>
      </c>
      <c r="BN109" s="302">
        <v>106.2</v>
      </c>
      <c r="BO109" s="302">
        <v>106.2</v>
      </c>
      <c r="BP109" s="302">
        <v>106.3</v>
      </c>
      <c r="BQ109" s="302">
        <v>106.3</v>
      </c>
      <c r="BR109" s="302">
        <v>106.1</v>
      </c>
      <c r="BS109" s="302">
        <v>106.1</v>
      </c>
      <c r="BT109" s="302">
        <v>106.2</v>
      </c>
      <c r="BU109" s="302">
        <v>106.3</v>
      </c>
      <c r="BV109" s="302">
        <v>106.2</v>
      </c>
      <c r="BW109" s="302">
        <v>106.2</v>
      </c>
      <c r="BX109" s="302">
        <v>106.2</v>
      </c>
      <c r="BY109" s="302">
        <v>106.2</v>
      </c>
      <c r="BZ109" s="153">
        <f t="shared" si="5"/>
        <v>6.4128256513026116E-2</v>
      </c>
      <c r="CA109" s="154">
        <f t="shared" si="6"/>
        <v>7.8172588832487344E-2</v>
      </c>
      <c r="CB109" s="154">
        <f t="shared" si="7"/>
        <v>7.707910750507109E-2</v>
      </c>
    </row>
    <row r="110" spans="1:80"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2">
        <v>117.3</v>
      </c>
      <c r="AZ110" s="302">
        <v>118</v>
      </c>
      <c r="BA110" s="302">
        <v>118.7</v>
      </c>
      <c r="BB110" s="302">
        <v>118.6</v>
      </c>
      <c r="BC110" s="302">
        <v>119.2</v>
      </c>
      <c r="BD110" s="302">
        <v>118.6</v>
      </c>
      <c r="BE110" s="302">
        <v>116.8</v>
      </c>
      <c r="BF110" s="302">
        <v>117.9</v>
      </c>
      <c r="BG110" s="302">
        <v>117.3</v>
      </c>
      <c r="BH110" s="302">
        <v>116.4</v>
      </c>
      <c r="BI110" s="302">
        <v>117</v>
      </c>
      <c r="BJ110" s="302">
        <v>116.3</v>
      </c>
      <c r="BK110" s="302">
        <v>117.2</v>
      </c>
      <c r="BL110" s="302">
        <v>118.7</v>
      </c>
      <c r="BM110" s="302">
        <v>119</v>
      </c>
      <c r="BN110" s="302">
        <v>118.7</v>
      </c>
      <c r="BO110" s="302">
        <v>118.3</v>
      </c>
      <c r="BP110" s="302">
        <v>120.2</v>
      </c>
      <c r="BQ110" s="302">
        <v>120.4</v>
      </c>
      <c r="BR110" s="302">
        <v>123</v>
      </c>
      <c r="BS110" s="302">
        <v>131.6</v>
      </c>
      <c r="BT110" s="302">
        <v>133</v>
      </c>
      <c r="BU110" s="302">
        <v>134</v>
      </c>
      <c r="BV110" s="302">
        <v>142.19999999999999</v>
      </c>
      <c r="BW110" s="302">
        <v>142.9</v>
      </c>
      <c r="BX110" s="302">
        <v>143.9</v>
      </c>
      <c r="BY110" s="302">
        <v>144.69999999999999</v>
      </c>
      <c r="BZ110" s="153">
        <f t="shared" si="5"/>
        <v>0.43409316154608502</v>
      </c>
      <c r="CA110" s="154">
        <f t="shared" si="6"/>
        <v>0.44555444555444551</v>
      </c>
      <c r="CB110" s="154">
        <f t="shared" si="7"/>
        <v>0.34729981378026054</v>
      </c>
    </row>
    <row r="111" spans="1:80"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2">
        <v>116</v>
      </c>
      <c r="AZ111" s="302">
        <v>116</v>
      </c>
      <c r="BA111" s="302">
        <v>116</v>
      </c>
      <c r="BB111" s="302">
        <v>116</v>
      </c>
      <c r="BC111" s="302">
        <v>116</v>
      </c>
      <c r="BD111" s="302">
        <v>116</v>
      </c>
      <c r="BE111" s="302">
        <v>116</v>
      </c>
      <c r="BF111" s="302">
        <v>116</v>
      </c>
      <c r="BG111" s="302">
        <v>112.1</v>
      </c>
      <c r="BH111" s="302">
        <v>112.1</v>
      </c>
      <c r="BI111" s="302">
        <v>112.1</v>
      </c>
      <c r="BJ111" s="302">
        <v>112.1</v>
      </c>
      <c r="BK111" s="302">
        <v>112.1</v>
      </c>
      <c r="BL111" s="302">
        <v>112.1</v>
      </c>
      <c r="BM111" s="302">
        <v>112.1</v>
      </c>
      <c r="BN111" s="302">
        <v>112.1</v>
      </c>
      <c r="BO111" s="302">
        <v>112.1</v>
      </c>
      <c r="BP111" s="302">
        <v>112.1</v>
      </c>
      <c r="BQ111" s="302">
        <v>112.1</v>
      </c>
      <c r="BR111" s="302">
        <v>112.1</v>
      </c>
      <c r="BS111" s="302">
        <v>164.1</v>
      </c>
      <c r="BT111" s="302">
        <v>164.1</v>
      </c>
      <c r="BU111" s="302">
        <v>164.1</v>
      </c>
      <c r="BV111" s="302">
        <v>164.1</v>
      </c>
      <c r="BW111" s="302">
        <v>164.1</v>
      </c>
      <c r="BX111" s="302">
        <v>164.1</v>
      </c>
      <c r="BY111" s="302">
        <v>164.1</v>
      </c>
      <c r="BZ111" s="153">
        <f t="shared" si="5"/>
        <v>0.49863013698630132</v>
      </c>
      <c r="CA111" s="154">
        <f t="shared" si="6"/>
        <v>0.69524793388429751</v>
      </c>
      <c r="CB111" s="154">
        <f t="shared" si="7"/>
        <v>0.44836716681376876</v>
      </c>
    </row>
    <row r="112" spans="1:80"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2">
        <v>99.8</v>
      </c>
      <c r="AZ112" s="302">
        <v>99.7</v>
      </c>
      <c r="BA112" s="302">
        <v>100.2</v>
      </c>
      <c r="BB112" s="302">
        <v>99.6</v>
      </c>
      <c r="BC112" s="302">
        <v>99.1</v>
      </c>
      <c r="BD112" s="302">
        <v>98.9</v>
      </c>
      <c r="BE112" s="302">
        <v>99.1</v>
      </c>
      <c r="BF112" s="302">
        <v>99.4</v>
      </c>
      <c r="BG112" s="302">
        <v>99</v>
      </c>
      <c r="BH112" s="302">
        <v>99</v>
      </c>
      <c r="BI112" s="302">
        <v>99.1</v>
      </c>
      <c r="BJ112" s="302">
        <v>99.4</v>
      </c>
      <c r="BK112" s="302">
        <v>99.1</v>
      </c>
      <c r="BL112" s="302">
        <v>99</v>
      </c>
      <c r="BM112" s="302">
        <v>99.4</v>
      </c>
      <c r="BN112" s="302">
        <v>99</v>
      </c>
      <c r="BO112" s="302">
        <v>98.9</v>
      </c>
      <c r="BP112" s="302">
        <v>98.9</v>
      </c>
      <c r="BQ112" s="302">
        <v>98.7</v>
      </c>
      <c r="BR112" s="302">
        <v>98.7</v>
      </c>
      <c r="BS112" s="302">
        <v>99.3</v>
      </c>
      <c r="BT112" s="302">
        <v>99.2</v>
      </c>
      <c r="BU112" s="302">
        <v>99</v>
      </c>
      <c r="BV112" s="302">
        <v>99.4</v>
      </c>
      <c r="BW112" s="302">
        <v>99</v>
      </c>
      <c r="BX112" s="302">
        <v>99.3</v>
      </c>
      <c r="BY112" s="302">
        <v>99.9</v>
      </c>
      <c r="BZ112" s="153">
        <f t="shared" si="5"/>
        <v>2.0060180541625161E-3</v>
      </c>
      <c r="CA112" s="154">
        <f t="shared" si="6"/>
        <v>6.0422960725076387E-3</v>
      </c>
      <c r="CB112" s="154">
        <f t="shared" si="7"/>
        <v>4.6073298429319433E-2</v>
      </c>
    </row>
    <row r="113" spans="1:80"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2">
        <v>137</v>
      </c>
      <c r="AZ113" s="302">
        <v>138.80000000000001</v>
      </c>
      <c r="BA113" s="302">
        <v>139.9</v>
      </c>
      <c r="BB113" s="302">
        <v>140.30000000000001</v>
      </c>
      <c r="BC113" s="302">
        <v>142.19999999999999</v>
      </c>
      <c r="BD113" s="302">
        <v>141.1</v>
      </c>
      <c r="BE113" s="302">
        <v>136.5</v>
      </c>
      <c r="BF113" s="302">
        <v>138.80000000000001</v>
      </c>
      <c r="BG113" s="302">
        <v>139.1</v>
      </c>
      <c r="BH113" s="302">
        <v>137</v>
      </c>
      <c r="BI113" s="302">
        <v>138.19999999999999</v>
      </c>
      <c r="BJ113" s="302">
        <v>136.30000000000001</v>
      </c>
      <c r="BK113" s="302">
        <v>138.69999999999999</v>
      </c>
      <c r="BL113" s="302">
        <v>142.30000000000001</v>
      </c>
      <c r="BM113" s="302">
        <v>142.5</v>
      </c>
      <c r="BN113" s="302">
        <v>142.4</v>
      </c>
      <c r="BO113" s="302">
        <v>141.6</v>
      </c>
      <c r="BP113" s="302">
        <v>146.1</v>
      </c>
      <c r="BQ113" s="302">
        <v>146.80000000000001</v>
      </c>
      <c r="BR113" s="302">
        <v>152.9</v>
      </c>
      <c r="BS113" s="302">
        <v>157.5</v>
      </c>
      <c r="BT113" s="302">
        <v>160.80000000000001</v>
      </c>
      <c r="BU113" s="302">
        <v>163.4</v>
      </c>
      <c r="BV113" s="302">
        <v>182.7</v>
      </c>
      <c r="BW113" s="302">
        <v>184.9</v>
      </c>
      <c r="BX113" s="302">
        <v>187</v>
      </c>
      <c r="BY113" s="302">
        <v>188.3</v>
      </c>
      <c r="BZ113" s="153">
        <f t="shared" si="5"/>
        <v>0.8924623115577891</v>
      </c>
      <c r="CA113" s="154">
        <f t="shared" si="6"/>
        <v>0.84607843137254912</v>
      </c>
      <c r="CB113" s="154">
        <f t="shared" si="7"/>
        <v>0.58635214827295712</v>
      </c>
    </row>
    <row r="114" spans="1:80"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2">
        <v>111.4</v>
      </c>
      <c r="AZ114" s="302">
        <v>112.6</v>
      </c>
      <c r="BA114" s="302">
        <v>113.6</v>
      </c>
      <c r="BB114" s="302">
        <v>114</v>
      </c>
      <c r="BC114" s="302">
        <v>114.1</v>
      </c>
      <c r="BD114" s="302">
        <v>111</v>
      </c>
      <c r="BE114" s="302">
        <v>111.7</v>
      </c>
      <c r="BF114" s="302">
        <v>111.9</v>
      </c>
      <c r="BG114" s="302">
        <v>113.5</v>
      </c>
      <c r="BH114" s="302">
        <v>112.9</v>
      </c>
      <c r="BI114" s="302">
        <v>113</v>
      </c>
      <c r="BJ114" s="302">
        <v>111.9</v>
      </c>
      <c r="BK114" s="302">
        <v>111.6</v>
      </c>
      <c r="BL114" s="302">
        <v>112.2</v>
      </c>
      <c r="BM114" s="302">
        <v>113.8</v>
      </c>
      <c r="BN114" s="302">
        <v>114.9</v>
      </c>
      <c r="BO114" s="302">
        <v>115.8</v>
      </c>
      <c r="BP114" s="302">
        <v>117</v>
      </c>
      <c r="BQ114" s="302">
        <v>116.7</v>
      </c>
      <c r="BR114" s="302">
        <v>116.3</v>
      </c>
      <c r="BS114" s="302">
        <v>116.5</v>
      </c>
      <c r="BT114" s="302">
        <v>118.1</v>
      </c>
      <c r="BU114" s="302">
        <v>118.1</v>
      </c>
      <c r="BV114" s="302">
        <v>118</v>
      </c>
      <c r="BW114" s="302">
        <v>117.8</v>
      </c>
      <c r="BX114" s="302">
        <v>118</v>
      </c>
      <c r="BY114" s="302">
        <v>121.2</v>
      </c>
      <c r="BZ114" s="153">
        <f t="shared" si="5"/>
        <v>0.21321321321321318</v>
      </c>
      <c r="CA114" s="154">
        <f t="shared" si="6"/>
        <v>0.21442885771543094</v>
      </c>
      <c r="CB114" s="154">
        <f t="shared" si="7"/>
        <v>0.2107892107892109</v>
      </c>
    </row>
    <row r="115" spans="1:80"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2">
        <v>110.2</v>
      </c>
      <c r="AZ115" s="302">
        <v>110.4</v>
      </c>
      <c r="BA115" s="302">
        <v>111.2</v>
      </c>
      <c r="BB115" s="302">
        <v>112.2</v>
      </c>
      <c r="BC115" s="302">
        <v>109.8</v>
      </c>
      <c r="BD115" s="302">
        <v>110.9</v>
      </c>
      <c r="BE115" s="302">
        <v>112.1</v>
      </c>
      <c r="BF115" s="302">
        <v>111.7</v>
      </c>
      <c r="BG115" s="302">
        <v>116.3</v>
      </c>
      <c r="BH115" s="302">
        <v>113.5</v>
      </c>
      <c r="BI115" s="302">
        <v>114</v>
      </c>
      <c r="BJ115" s="302">
        <v>113.3</v>
      </c>
      <c r="BK115" s="302">
        <v>113.4</v>
      </c>
      <c r="BL115" s="302">
        <v>113.8</v>
      </c>
      <c r="BM115" s="302">
        <v>116.8</v>
      </c>
      <c r="BN115" s="302">
        <v>120.3</v>
      </c>
      <c r="BO115" s="302">
        <v>120.3</v>
      </c>
      <c r="BP115" s="302">
        <v>121.5</v>
      </c>
      <c r="BQ115" s="302">
        <v>121.6</v>
      </c>
      <c r="BR115" s="302">
        <v>121.2</v>
      </c>
      <c r="BS115" s="302">
        <v>120.8</v>
      </c>
      <c r="BT115" s="302">
        <v>120.6</v>
      </c>
      <c r="BU115" s="302">
        <v>120.8</v>
      </c>
      <c r="BV115" s="302">
        <v>119.7</v>
      </c>
      <c r="BW115" s="302">
        <v>119.4</v>
      </c>
      <c r="BX115" s="302">
        <v>119.7</v>
      </c>
      <c r="BY115" s="302">
        <v>124.6</v>
      </c>
      <c r="BZ115" s="153">
        <f t="shared" si="5"/>
        <v>0.25985844287158733</v>
      </c>
      <c r="CA115" s="154">
        <f t="shared" si="6"/>
        <v>0.24849699398797592</v>
      </c>
      <c r="CB115" s="154">
        <f t="shared" si="7"/>
        <v>0.25604838709677408</v>
      </c>
    </row>
    <row r="116" spans="1:80"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2">
        <v>117.8</v>
      </c>
      <c r="AZ116" s="302">
        <v>118</v>
      </c>
      <c r="BA116" s="302">
        <v>117.3</v>
      </c>
      <c r="BB116" s="302">
        <v>118</v>
      </c>
      <c r="BC116" s="302">
        <v>118.4</v>
      </c>
      <c r="BD116" s="302">
        <v>118.2</v>
      </c>
      <c r="BE116" s="302">
        <v>119.6</v>
      </c>
      <c r="BF116" s="302">
        <v>120.1</v>
      </c>
      <c r="BG116" s="302">
        <v>123.1</v>
      </c>
      <c r="BH116" s="302">
        <v>126.7</v>
      </c>
      <c r="BI116" s="302">
        <v>124.4</v>
      </c>
      <c r="BJ116" s="302">
        <v>124.7</v>
      </c>
      <c r="BK116" s="302">
        <v>124.1</v>
      </c>
      <c r="BL116" s="302">
        <v>124.4</v>
      </c>
      <c r="BM116" s="302">
        <v>126.4</v>
      </c>
      <c r="BN116" s="302">
        <v>128</v>
      </c>
      <c r="BO116" s="302">
        <v>127.5</v>
      </c>
      <c r="BP116" s="302">
        <v>127.9</v>
      </c>
      <c r="BQ116" s="302">
        <v>128.4</v>
      </c>
      <c r="BR116" s="302">
        <v>128.69999999999999</v>
      </c>
      <c r="BS116" s="302">
        <v>128.4</v>
      </c>
      <c r="BT116" s="302">
        <v>139.4</v>
      </c>
      <c r="BU116" s="302">
        <v>139</v>
      </c>
      <c r="BV116" s="302">
        <v>139</v>
      </c>
      <c r="BW116" s="302">
        <v>138.80000000000001</v>
      </c>
      <c r="BX116" s="302">
        <v>139</v>
      </c>
      <c r="BY116" s="302">
        <v>142.1</v>
      </c>
      <c r="BZ116" s="153">
        <f t="shared" si="5"/>
        <v>0.40972222222222221</v>
      </c>
      <c r="CA116" s="154">
        <f t="shared" si="6"/>
        <v>0.42384769539078154</v>
      </c>
      <c r="CB116" s="154">
        <f t="shared" si="7"/>
        <v>0.42099999999999993</v>
      </c>
    </row>
    <row r="117" spans="1:80"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2">
        <v>115.5</v>
      </c>
      <c r="AZ117" s="302">
        <v>116</v>
      </c>
      <c r="BA117" s="302">
        <v>115.2</v>
      </c>
      <c r="BB117" s="302">
        <v>115.6</v>
      </c>
      <c r="BC117" s="302">
        <v>117.6</v>
      </c>
      <c r="BD117" s="302">
        <v>109.7</v>
      </c>
      <c r="BE117" s="302">
        <v>110.3</v>
      </c>
      <c r="BF117" s="302">
        <v>111.8</v>
      </c>
      <c r="BG117" s="302">
        <v>115.8</v>
      </c>
      <c r="BH117" s="302">
        <v>113</v>
      </c>
      <c r="BI117" s="302">
        <v>116.7</v>
      </c>
      <c r="BJ117" s="302">
        <v>113.8</v>
      </c>
      <c r="BK117" s="302">
        <v>111.1</v>
      </c>
      <c r="BL117" s="302">
        <v>113.8</v>
      </c>
      <c r="BM117" s="302">
        <v>113.7</v>
      </c>
      <c r="BN117" s="302">
        <v>113.4</v>
      </c>
      <c r="BO117" s="302">
        <v>113.1</v>
      </c>
      <c r="BP117" s="302">
        <v>116.9</v>
      </c>
      <c r="BQ117" s="302">
        <v>114.1</v>
      </c>
      <c r="BR117" s="302">
        <v>114.5</v>
      </c>
      <c r="BS117" s="302">
        <v>114.6</v>
      </c>
      <c r="BT117" s="302">
        <v>114.5</v>
      </c>
      <c r="BU117" s="302">
        <v>114.4</v>
      </c>
      <c r="BV117" s="302">
        <v>114.4</v>
      </c>
      <c r="BW117" s="302">
        <v>114.4</v>
      </c>
      <c r="BX117" s="302">
        <v>114.4</v>
      </c>
      <c r="BY117" s="302">
        <v>118.3</v>
      </c>
      <c r="BZ117" s="153">
        <f t="shared" si="5"/>
        <v>0.18181818181818185</v>
      </c>
      <c r="CA117" s="154">
        <f t="shared" si="6"/>
        <v>0.18181818181818185</v>
      </c>
      <c r="CB117" s="154">
        <f t="shared" si="7"/>
        <v>0.1794616151545364</v>
      </c>
    </row>
    <row r="118" spans="1:80"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2">
        <v>106.1</v>
      </c>
      <c r="AZ118" s="302">
        <v>107.8</v>
      </c>
      <c r="BA118" s="302">
        <v>110.5</v>
      </c>
      <c r="BB118" s="302">
        <v>110.4</v>
      </c>
      <c r="BC118" s="302">
        <v>110.4</v>
      </c>
      <c r="BD118" s="302">
        <v>105.5</v>
      </c>
      <c r="BE118" s="302">
        <v>106.5</v>
      </c>
      <c r="BF118" s="302">
        <v>106.9</v>
      </c>
      <c r="BG118" s="302">
        <v>105.4</v>
      </c>
      <c r="BH118" s="302">
        <v>104.8</v>
      </c>
      <c r="BI118" s="302">
        <v>104.1</v>
      </c>
      <c r="BJ118" s="302">
        <v>103</v>
      </c>
      <c r="BK118" s="302">
        <v>102.8</v>
      </c>
      <c r="BL118" s="302">
        <v>103.7</v>
      </c>
      <c r="BM118" s="302">
        <v>104.8</v>
      </c>
      <c r="BN118" s="302">
        <v>105.4</v>
      </c>
      <c r="BO118" s="302">
        <v>106.4</v>
      </c>
      <c r="BP118" s="302">
        <v>108.4</v>
      </c>
      <c r="BQ118" s="302">
        <v>107.9</v>
      </c>
      <c r="BR118" s="302">
        <v>107.4</v>
      </c>
      <c r="BS118" s="302">
        <v>107.7</v>
      </c>
      <c r="BT118" s="302">
        <v>108</v>
      </c>
      <c r="BU118" s="302">
        <v>107.9</v>
      </c>
      <c r="BV118" s="302">
        <v>108.3</v>
      </c>
      <c r="BW118" s="302">
        <v>107.3</v>
      </c>
      <c r="BX118" s="302">
        <v>107.5</v>
      </c>
      <c r="BY118" s="302">
        <v>109.8</v>
      </c>
      <c r="BZ118" s="153">
        <f t="shared" si="5"/>
        <v>0.10020040080160321</v>
      </c>
      <c r="CA118" s="154">
        <f t="shared" si="6"/>
        <v>9.5808383233532871E-2</v>
      </c>
      <c r="CB118" s="154">
        <f t="shared" si="7"/>
        <v>9.6903096903096939E-2</v>
      </c>
    </row>
    <row r="119" spans="1:80"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2">
        <v>117.9</v>
      </c>
      <c r="AZ119" s="302">
        <v>120.8</v>
      </c>
      <c r="BA119" s="302">
        <v>125.7</v>
      </c>
      <c r="BB119" s="302">
        <v>124</v>
      </c>
      <c r="BC119" s="302">
        <v>124.1</v>
      </c>
      <c r="BD119" s="302">
        <v>116.2</v>
      </c>
      <c r="BE119" s="302">
        <v>115.9</v>
      </c>
      <c r="BF119" s="302">
        <v>115.4</v>
      </c>
      <c r="BG119" s="302">
        <v>113.5</v>
      </c>
      <c r="BH119" s="302">
        <v>113.8</v>
      </c>
      <c r="BI119" s="302">
        <v>115.3</v>
      </c>
      <c r="BJ119" s="302">
        <v>115.4</v>
      </c>
      <c r="BK119" s="302">
        <v>116</v>
      </c>
      <c r="BL119" s="302">
        <v>114.7</v>
      </c>
      <c r="BM119" s="302">
        <v>117.8</v>
      </c>
      <c r="BN119" s="302">
        <v>118.5</v>
      </c>
      <c r="BO119" s="302">
        <v>122.9</v>
      </c>
      <c r="BP119" s="302">
        <v>121.5</v>
      </c>
      <c r="BQ119" s="302">
        <v>122.2</v>
      </c>
      <c r="BR119" s="302">
        <v>121.7</v>
      </c>
      <c r="BS119" s="302">
        <v>121.7</v>
      </c>
      <c r="BT119" s="302">
        <v>121.5</v>
      </c>
      <c r="BU119" s="302">
        <v>121.7</v>
      </c>
      <c r="BV119" s="302">
        <v>122</v>
      </c>
      <c r="BW119" s="302">
        <v>122</v>
      </c>
      <c r="BX119" s="302">
        <v>122</v>
      </c>
      <c r="BY119" s="302">
        <v>127.3</v>
      </c>
      <c r="BZ119" s="153">
        <f t="shared" si="5"/>
        <v>0.26666666666666666</v>
      </c>
      <c r="CA119" s="154">
        <f t="shared" si="6"/>
        <v>0.24803921568627449</v>
      </c>
      <c r="CB119" s="154">
        <f t="shared" si="7"/>
        <v>0.24559686888454005</v>
      </c>
    </row>
    <row r="120" spans="1:80"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2">
        <v>108.4</v>
      </c>
      <c r="AZ120" s="302">
        <v>110.9</v>
      </c>
      <c r="BA120" s="302">
        <v>111.2</v>
      </c>
      <c r="BB120" s="302">
        <v>112.6</v>
      </c>
      <c r="BC120" s="302">
        <v>113.2</v>
      </c>
      <c r="BD120" s="302">
        <v>112.2</v>
      </c>
      <c r="BE120" s="302">
        <v>112.4</v>
      </c>
      <c r="BF120" s="302">
        <v>111.5</v>
      </c>
      <c r="BG120" s="302">
        <v>114.3</v>
      </c>
      <c r="BH120" s="302">
        <v>113.5</v>
      </c>
      <c r="BI120" s="302">
        <v>112.6</v>
      </c>
      <c r="BJ120" s="302">
        <v>109.8</v>
      </c>
      <c r="BK120" s="302">
        <v>111.3</v>
      </c>
      <c r="BL120" s="302">
        <v>111.8</v>
      </c>
      <c r="BM120" s="302">
        <v>114.1</v>
      </c>
      <c r="BN120" s="302">
        <v>115.6</v>
      </c>
      <c r="BO120" s="302">
        <v>118.3</v>
      </c>
      <c r="BP120" s="302">
        <v>117.8</v>
      </c>
      <c r="BQ120" s="302">
        <v>118.3</v>
      </c>
      <c r="BR120" s="302">
        <v>116.9</v>
      </c>
      <c r="BS120" s="302">
        <v>116.8</v>
      </c>
      <c r="BT120" s="302">
        <v>116.5</v>
      </c>
      <c r="BU120" s="302">
        <v>116</v>
      </c>
      <c r="BV120" s="302">
        <v>115.3</v>
      </c>
      <c r="BW120" s="302">
        <v>116.6</v>
      </c>
      <c r="BX120" s="302">
        <v>117.3</v>
      </c>
      <c r="BY120" s="302">
        <v>119.3</v>
      </c>
      <c r="BZ120" s="153">
        <f t="shared" si="5"/>
        <v>0.20020120724346066</v>
      </c>
      <c r="CA120" s="154">
        <f t="shared" si="6"/>
        <v>0.22989690721649481</v>
      </c>
      <c r="CB120" s="154">
        <f t="shared" si="7"/>
        <v>0.19899497487437184</v>
      </c>
    </row>
    <row r="121" spans="1:80"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2">
        <v>114.5</v>
      </c>
      <c r="AZ121" s="302">
        <v>113.7</v>
      </c>
      <c r="BA121" s="302">
        <v>112.3</v>
      </c>
      <c r="BB121" s="302">
        <v>115.4</v>
      </c>
      <c r="BC121" s="302">
        <v>115.6</v>
      </c>
      <c r="BD121" s="302">
        <v>116.8</v>
      </c>
      <c r="BE121" s="302">
        <v>116.2</v>
      </c>
      <c r="BF121" s="302">
        <v>116.2</v>
      </c>
      <c r="BG121" s="302">
        <v>116</v>
      </c>
      <c r="BH121" s="302">
        <v>116.4</v>
      </c>
      <c r="BI121" s="302">
        <v>116.4</v>
      </c>
      <c r="BJ121" s="302">
        <v>116.3</v>
      </c>
      <c r="BK121" s="302">
        <v>115.8</v>
      </c>
      <c r="BL121" s="302">
        <v>114.6</v>
      </c>
      <c r="BM121" s="302">
        <v>112.9</v>
      </c>
      <c r="BN121" s="302">
        <v>115</v>
      </c>
      <c r="BO121" s="302">
        <v>115.8</v>
      </c>
      <c r="BP121" s="302">
        <v>115.3</v>
      </c>
      <c r="BQ121" s="302">
        <v>115.7</v>
      </c>
      <c r="BR121" s="302">
        <v>115</v>
      </c>
      <c r="BS121" s="302">
        <v>114.4</v>
      </c>
      <c r="BT121" s="302">
        <v>112.9</v>
      </c>
      <c r="BU121" s="302">
        <v>113.8</v>
      </c>
      <c r="BV121" s="302">
        <v>115.8</v>
      </c>
      <c r="BW121" s="302">
        <v>116.2</v>
      </c>
      <c r="BX121" s="302">
        <v>115.5</v>
      </c>
      <c r="BY121" s="302">
        <v>116.5</v>
      </c>
      <c r="BZ121" s="153">
        <f t="shared" si="5"/>
        <v>0.17085427135678391</v>
      </c>
      <c r="CA121" s="154">
        <f t="shared" si="6"/>
        <v>0.16035856573705173</v>
      </c>
      <c r="CB121" s="154">
        <f t="shared" si="7"/>
        <v>0.14552605703048177</v>
      </c>
    </row>
    <row r="122" spans="1:80"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2">
        <v>107</v>
      </c>
      <c r="AZ122" s="302">
        <v>107</v>
      </c>
      <c r="BA122" s="302">
        <v>107</v>
      </c>
      <c r="BB122" s="302">
        <v>107</v>
      </c>
      <c r="BC122" s="302">
        <v>107</v>
      </c>
      <c r="BD122" s="302">
        <v>107</v>
      </c>
      <c r="BE122" s="302">
        <v>107</v>
      </c>
      <c r="BF122" s="302">
        <v>107</v>
      </c>
      <c r="BG122" s="302">
        <v>107</v>
      </c>
      <c r="BH122" s="302">
        <v>107</v>
      </c>
      <c r="BI122" s="302">
        <v>107</v>
      </c>
      <c r="BJ122" s="302">
        <v>107</v>
      </c>
      <c r="BK122" s="302">
        <v>107</v>
      </c>
      <c r="BL122" s="302">
        <v>107</v>
      </c>
      <c r="BM122" s="302">
        <v>107</v>
      </c>
      <c r="BN122" s="302">
        <v>107</v>
      </c>
      <c r="BO122" s="302">
        <v>107</v>
      </c>
      <c r="BP122" s="302">
        <v>107</v>
      </c>
      <c r="BQ122" s="302">
        <v>107</v>
      </c>
      <c r="BR122" s="302">
        <v>107</v>
      </c>
      <c r="BS122" s="302">
        <v>114.4</v>
      </c>
      <c r="BT122" s="302">
        <v>114.4</v>
      </c>
      <c r="BU122" s="302">
        <v>114.4</v>
      </c>
      <c r="BV122" s="302">
        <v>114.4</v>
      </c>
      <c r="BW122" s="302">
        <v>114.9</v>
      </c>
      <c r="BX122" s="302">
        <v>114.9</v>
      </c>
      <c r="BY122" s="302">
        <v>114.9</v>
      </c>
      <c r="BZ122" s="153">
        <f t="shared" si="5"/>
        <v>0.14785214785214798</v>
      </c>
      <c r="CA122" s="154">
        <f t="shared" si="6"/>
        <v>0.15015015015015015</v>
      </c>
      <c r="CB122" s="154">
        <f t="shared" si="7"/>
        <v>0.15015015015015015</v>
      </c>
    </row>
    <row r="123" spans="1:80"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2">
        <v>106.5</v>
      </c>
      <c r="AZ123" s="302">
        <v>106.3</v>
      </c>
      <c r="BA123" s="302">
        <v>105.9</v>
      </c>
      <c r="BB123" s="302">
        <v>105.9</v>
      </c>
      <c r="BC123" s="302">
        <v>105.3</v>
      </c>
      <c r="BD123" s="302">
        <v>105.3</v>
      </c>
      <c r="BE123" s="302">
        <v>105.3</v>
      </c>
      <c r="BF123" s="302">
        <v>105.6</v>
      </c>
      <c r="BG123" s="302">
        <v>105.9</v>
      </c>
      <c r="BH123" s="302">
        <v>105.9</v>
      </c>
      <c r="BI123" s="302">
        <v>106</v>
      </c>
      <c r="BJ123" s="302">
        <v>108.7</v>
      </c>
      <c r="BK123" s="302">
        <v>108.8</v>
      </c>
      <c r="BL123" s="302">
        <v>111.4</v>
      </c>
      <c r="BM123" s="302">
        <v>111.3</v>
      </c>
      <c r="BN123" s="302">
        <v>109.3</v>
      </c>
      <c r="BO123" s="302">
        <v>112.7</v>
      </c>
      <c r="BP123" s="302">
        <v>113.1</v>
      </c>
      <c r="BQ123" s="302">
        <v>112.6</v>
      </c>
      <c r="BR123" s="302">
        <v>113.2</v>
      </c>
      <c r="BS123" s="302">
        <v>113.6</v>
      </c>
      <c r="BT123" s="302">
        <v>114.2</v>
      </c>
      <c r="BU123" s="302">
        <v>115</v>
      </c>
      <c r="BV123" s="302">
        <v>115.1</v>
      </c>
      <c r="BW123" s="302">
        <v>115</v>
      </c>
      <c r="BX123" s="302">
        <v>115.2</v>
      </c>
      <c r="BY123" s="302">
        <v>115.1</v>
      </c>
      <c r="BZ123" s="153">
        <f t="shared" si="5"/>
        <v>0.14755732801595212</v>
      </c>
      <c r="CA123" s="154">
        <f t="shared" si="6"/>
        <v>0.15215215215215203</v>
      </c>
      <c r="CB123" s="154">
        <f t="shared" si="7"/>
        <v>0.15446339017051144</v>
      </c>
    </row>
    <row r="124" spans="1:80"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2">
        <v>106.5</v>
      </c>
      <c r="AZ124" s="302">
        <v>106.3</v>
      </c>
      <c r="BA124" s="302">
        <v>105.9</v>
      </c>
      <c r="BB124" s="302">
        <v>105.9</v>
      </c>
      <c r="BC124" s="302">
        <v>105.3</v>
      </c>
      <c r="BD124" s="302">
        <v>105.3</v>
      </c>
      <c r="BE124" s="302">
        <v>105.3</v>
      </c>
      <c r="BF124" s="302">
        <v>105.6</v>
      </c>
      <c r="BG124" s="302">
        <v>105.9</v>
      </c>
      <c r="BH124" s="302">
        <v>105.9</v>
      </c>
      <c r="BI124" s="302">
        <v>106</v>
      </c>
      <c r="BJ124" s="302">
        <v>108.7</v>
      </c>
      <c r="BK124" s="302">
        <v>108.8</v>
      </c>
      <c r="BL124" s="302">
        <v>111.4</v>
      </c>
      <c r="BM124" s="302">
        <v>111.3</v>
      </c>
      <c r="BN124" s="302">
        <v>109.3</v>
      </c>
      <c r="BO124" s="302">
        <v>112.7</v>
      </c>
      <c r="BP124" s="302">
        <v>113.1</v>
      </c>
      <c r="BQ124" s="302">
        <v>112.6</v>
      </c>
      <c r="BR124" s="302">
        <v>113.2</v>
      </c>
      <c r="BS124" s="302">
        <v>113.6</v>
      </c>
      <c r="BT124" s="302">
        <v>114.2</v>
      </c>
      <c r="BU124" s="302">
        <v>115</v>
      </c>
      <c r="BV124" s="302">
        <v>115.1</v>
      </c>
      <c r="BW124" s="302">
        <v>115</v>
      </c>
      <c r="BX124" s="302">
        <v>115.2</v>
      </c>
      <c r="BY124" s="302">
        <v>115.1</v>
      </c>
      <c r="BZ124" s="153">
        <f t="shared" si="5"/>
        <v>0.14755732801595212</v>
      </c>
      <c r="CA124" s="154">
        <f t="shared" si="6"/>
        <v>0.15215215215215203</v>
      </c>
      <c r="CB124" s="154">
        <f t="shared" si="7"/>
        <v>0.15446339017051144</v>
      </c>
    </row>
    <row r="125" spans="1:80"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2">
        <v>166</v>
      </c>
      <c r="AZ125" s="302">
        <v>165.3</v>
      </c>
      <c r="BA125" s="302">
        <v>158.80000000000001</v>
      </c>
      <c r="BB125" s="302">
        <v>159</v>
      </c>
      <c r="BC125" s="302">
        <v>159</v>
      </c>
      <c r="BD125" s="302">
        <v>162.9</v>
      </c>
      <c r="BE125" s="302">
        <v>163.69999999999999</v>
      </c>
      <c r="BF125" s="302">
        <v>159.9</v>
      </c>
      <c r="BG125" s="302">
        <v>154.19999999999999</v>
      </c>
      <c r="BH125" s="302">
        <v>153</v>
      </c>
      <c r="BI125" s="302">
        <v>151.69999999999999</v>
      </c>
      <c r="BJ125" s="302">
        <v>158.30000000000001</v>
      </c>
      <c r="BK125" s="302">
        <v>158.30000000000001</v>
      </c>
      <c r="BL125" s="302">
        <v>157.5</v>
      </c>
      <c r="BM125" s="302">
        <v>147.80000000000001</v>
      </c>
      <c r="BN125" s="302">
        <v>148.1</v>
      </c>
      <c r="BO125" s="302">
        <v>145.80000000000001</v>
      </c>
      <c r="BP125" s="302">
        <v>153.80000000000001</v>
      </c>
      <c r="BQ125" s="302">
        <v>154.6</v>
      </c>
      <c r="BR125" s="302">
        <v>153</v>
      </c>
      <c r="BS125" s="302">
        <v>152.5</v>
      </c>
      <c r="BT125" s="302">
        <v>152.5</v>
      </c>
      <c r="BU125" s="302">
        <v>151.9</v>
      </c>
      <c r="BV125" s="302">
        <v>153.19999999999999</v>
      </c>
      <c r="BW125" s="302">
        <v>153.30000000000001</v>
      </c>
      <c r="BX125" s="302">
        <v>152.80000000000001</v>
      </c>
      <c r="BY125" s="302">
        <v>152.30000000000001</v>
      </c>
      <c r="BZ125" s="153">
        <f t="shared" si="5"/>
        <v>0.49754178957718787</v>
      </c>
      <c r="CA125" s="154">
        <f t="shared" si="6"/>
        <v>0.40239410681399651</v>
      </c>
      <c r="CB125" s="154">
        <f t="shared" si="7"/>
        <v>0.12564671101256467</v>
      </c>
    </row>
    <row r="126" spans="1:80"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2">
        <v>166</v>
      </c>
      <c r="AZ126" s="302">
        <v>165.3</v>
      </c>
      <c r="BA126" s="302">
        <v>158.80000000000001</v>
      </c>
      <c r="BB126" s="302">
        <v>159</v>
      </c>
      <c r="BC126" s="302">
        <v>159</v>
      </c>
      <c r="BD126" s="302">
        <v>162.9</v>
      </c>
      <c r="BE126" s="302">
        <v>163.69999999999999</v>
      </c>
      <c r="BF126" s="302">
        <v>159.9</v>
      </c>
      <c r="BG126" s="302">
        <v>154.19999999999999</v>
      </c>
      <c r="BH126" s="302">
        <v>153</v>
      </c>
      <c r="BI126" s="302">
        <v>151.69999999999999</v>
      </c>
      <c r="BJ126" s="302">
        <v>158.30000000000001</v>
      </c>
      <c r="BK126" s="302">
        <v>158.30000000000001</v>
      </c>
      <c r="BL126" s="302">
        <v>157.5</v>
      </c>
      <c r="BM126" s="302">
        <v>147.80000000000001</v>
      </c>
      <c r="BN126" s="302">
        <v>148.1</v>
      </c>
      <c r="BO126" s="302">
        <v>145.80000000000001</v>
      </c>
      <c r="BP126" s="302">
        <v>153.80000000000001</v>
      </c>
      <c r="BQ126" s="302">
        <v>154.6</v>
      </c>
      <c r="BR126" s="302">
        <v>153</v>
      </c>
      <c r="BS126" s="302">
        <v>152.5</v>
      </c>
      <c r="BT126" s="302">
        <v>152.5</v>
      </c>
      <c r="BU126" s="302">
        <v>151.9</v>
      </c>
      <c r="BV126" s="302">
        <v>153.19999999999999</v>
      </c>
      <c r="BW126" s="302">
        <v>153.30000000000001</v>
      </c>
      <c r="BX126" s="302">
        <v>152.80000000000001</v>
      </c>
      <c r="BY126" s="302">
        <v>152.30000000000001</v>
      </c>
      <c r="BZ126" s="153">
        <f t="shared" si="5"/>
        <v>0.49754178957718787</v>
      </c>
      <c r="CA126" s="154">
        <f t="shared" si="6"/>
        <v>0.40239410681399651</v>
      </c>
      <c r="CB126" s="154">
        <f t="shared" si="7"/>
        <v>0.12564671101256467</v>
      </c>
    </row>
    <row r="127" spans="1:80"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2">
        <v>169.5</v>
      </c>
      <c r="AZ127" s="302">
        <v>168.8</v>
      </c>
      <c r="BA127" s="302">
        <v>161.69999999999999</v>
      </c>
      <c r="BB127" s="302">
        <v>161.9</v>
      </c>
      <c r="BC127" s="302">
        <v>161.9</v>
      </c>
      <c r="BD127" s="302">
        <v>166.7</v>
      </c>
      <c r="BE127" s="302">
        <v>167.1</v>
      </c>
      <c r="BF127" s="302">
        <v>162.80000000000001</v>
      </c>
      <c r="BG127" s="302">
        <v>156.5</v>
      </c>
      <c r="BH127" s="302">
        <v>155.6</v>
      </c>
      <c r="BI127" s="302">
        <v>154.5</v>
      </c>
      <c r="BJ127" s="302">
        <v>161.30000000000001</v>
      </c>
      <c r="BK127" s="302">
        <v>161.1</v>
      </c>
      <c r="BL127" s="302">
        <v>160.4</v>
      </c>
      <c r="BM127" s="302">
        <v>149.69999999999999</v>
      </c>
      <c r="BN127" s="302">
        <v>150</v>
      </c>
      <c r="BO127" s="302">
        <v>147.30000000000001</v>
      </c>
      <c r="BP127" s="302">
        <v>156.69999999999999</v>
      </c>
      <c r="BQ127" s="302">
        <v>156.9</v>
      </c>
      <c r="BR127" s="302">
        <v>155.30000000000001</v>
      </c>
      <c r="BS127" s="302">
        <v>154.80000000000001</v>
      </c>
      <c r="BT127" s="302">
        <v>155.1</v>
      </c>
      <c r="BU127" s="302">
        <v>154.30000000000001</v>
      </c>
      <c r="BV127" s="302">
        <v>155.69999999999999</v>
      </c>
      <c r="BW127" s="302">
        <v>155.69999999999999</v>
      </c>
      <c r="BX127" s="302">
        <v>155.1</v>
      </c>
      <c r="BY127" s="302">
        <v>154.6</v>
      </c>
      <c r="BZ127" s="153">
        <f t="shared" si="5"/>
        <v>0.51124144672531768</v>
      </c>
      <c r="CA127" s="154">
        <f t="shared" si="6"/>
        <v>0.40290381125226854</v>
      </c>
      <c r="CB127" s="154">
        <f t="shared" si="7"/>
        <v>0.11063218390804602</v>
      </c>
    </row>
    <row r="128" spans="1:80"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2">
        <v>131.30000000000001</v>
      </c>
      <c r="AZ128" s="302">
        <v>130.6</v>
      </c>
      <c r="BA128" s="302">
        <v>131</v>
      </c>
      <c r="BB128" s="302">
        <v>130.9</v>
      </c>
      <c r="BC128" s="302">
        <v>131.30000000000001</v>
      </c>
      <c r="BD128" s="302">
        <v>125.8</v>
      </c>
      <c r="BE128" s="302">
        <v>131</v>
      </c>
      <c r="BF128" s="302">
        <v>131</v>
      </c>
      <c r="BG128" s="302">
        <v>131.4</v>
      </c>
      <c r="BH128" s="302">
        <v>127</v>
      </c>
      <c r="BI128" s="302">
        <v>125</v>
      </c>
      <c r="BJ128" s="302">
        <v>129</v>
      </c>
      <c r="BK128" s="302">
        <v>130.80000000000001</v>
      </c>
      <c r="BL128" s="302">
        <v>129.4</v>
      </c>
      <c r="BM128" s="302">
        <v>129.5</v>
      </c>
      <c r="BN128" s="302">
        <v>129.19999999999999</v>
      </c>
      <c r="BO128" s="302">
        <v>130.9</v>
      </c>
      <c r="BP128" s="302">
        <v>125.6</v>
      </c>
      <c r="BQ128" s="302">
        <v>131.5</v>
      </c>
      <c r="BR128" s="302">
        <v>129.69999999999999</v>
      </c>
      <c r="BS128" s="302">
        <v>129.80000000000001</v>
      </c>
      <c r="BT128" s="302">
        <v>127</v>
      </c>
      <c r="BU128" s="302">
        <v>128.5</v>
      </c>
      <c r="BV128" s="302">
        <v>128.4</v>
      </c>
      <c r="BW128" s="302">
        <v>128.9</v>
      </c>
      <c r="BX128" s="302">
        <v>129.9</v>
      </c>
      <c r="BY128" s="302">
        <v>129.9</v>
      </c>
      <c r="BZ128" s="153">
        <f t="shared" si="5"/>
        <v>0.35171696149843928</v>
      </c>
      <c r="CA128" s="154">
        <f t="shared" si="6"/>
        <v>0.39377682403433478</v>
      </c>
      <c r="CB128" s="154">
        <f t="shared" si="7"/>
        <v>0.33917525773195883</v>
      </c>
    </row>
    <row r="129" spans="1:80"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2">
        <v>115.5</v>
      </c>
      <c r="AZ129" s="302">
        <v>115.5</v>
      </c>
      <c r="BA129" s="302">
        <v>115.5</v>
      </c>
      <c r="BB129" s="302">
        <v>115.5</v>
      </c>
      <c r="BC129" s="302">
        <v>115.5</v>
      </c>
      <c r="BD129" s="302">
        <v>115.5</v>
      </c>
      <c r="BE129" s="302">
        <v>115.5</v>
      </c>
      <c r="BF129" s="302">
        <v>115.5</v>
      </c>
      <c r="BG129" s="302">
        <v>115.5</v>
      </c>
      <c r="BH129" s="302">
        <v>115.5</v>
      </c>
      <c r="BI129" s="302">
        <v>115.5</v>
      </c>
      <c r="BJ129" s="302">
        <v>115.5</v>
      </c>
      <c r="BK129" s="302">
        <v>115.5</v>
      </c>
      <c r="BL129" s="302">
        <v>115.5</v>
      </c>
      <c r="BM129" s="302">
        <v>115.5</v>
      </c>
      <c r="BN129" s="302">
        <v>115.5</v>
      </c>
      <c r="BO129" s="302">
        <v>115.5</v>
      </c>
      <c r="BP129" s="302">
        <v>115.5</v>
      </c>
      <c r="BQ129" s="302">
        <v>115.5</v>
      </c>
      <c r="BR129" s="302">
        <v>115.5</v>
      </c>
      <c r="BS129" s="302">
        <v>115.5</v>
      </c>
      <c r="BT129" s="302">
        <v>116.3</v>
      </c>
      <c r="BU129" s="302">
        <v>116.3</v>
      </c>
      <c r="BV129" s="302">
        <v>116.3</v>
      </c>
      <c r="BW129" s="302">
        <v>116.3</v>
      </c>
      <c r="BX129" s="302">
        <v>116.7</v>
      </c>
      <c r="BY129" s="302">
        <v>116.7</v>
      </c>
      <c r="BZ129" s="153">
        <f t="shared" si="5"/>
        <v>0.19692307692307695</v>
      </c>
      <c r="CA129" s="154">
        <f t="shared" si="6"/>
        <v>8.5581395348837241E-2</v>
      </c>
      <c r="CB129" s="154">
        <f t="shared" si="7"/>
        <v>1.0389610389610414E-2</v>
      </c>
    </row>
    <row r="130" spans="1:80"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2">
        <v>115.5</v>
      </c>
      <c r="AZ130" s="302">
        <v>115.5</v>
      </c>
      <c r="BA130" s="302">
        <v>115.5</v>
      </c>
      <c r="BB130" s="302">
        <v>115.5</v>
      </c>
      <c r="BC130" s="302">
        <v>115.5</v>
      </c>
      <c r="BD130" s="302">
        <v>115.5</v>
      </c>
      <c r="BE130" s="302">
        <v>115.5</v>
      </c>
      <c r="BF130" s="302">
        <v>115.5</v>
      </c>
      <c r="BG130" s="302">
        <v>115.5</v>
      </c>
      <c r="BH130" s="302">
        <v>115.5</v>
      </c>
      <c r="BI130" s="302">
        <v>115.5</v>
      </c>
      <c r="BJ130" s="302">
        <v>115.5</v>
      </c>
      <c r="BK130" s="302">
        <v>115.5</v>
      </c>
      <c r="BL130" s="302">
        <v>115.5</v>
      </c>
      <c r="BM130" s="302">
        <v>115.5</v>
      </c>
      <c r="BN130" s="302">
        <v>115.5</v>
      </c>
      <c r="BO130" s="302">
        <v>115.5</v>
      </c>
      <c r="BP130" s="302">
        <v>115.5</v>
      </c>
      <c r="BQ130" s="302">
        <v>115.5</v>
      </c>
      <c r="BR130" s="302">
        <v>115.5</v>
      </c>
      <c r="BS130" s="302">
        <v>115.5</v>
      </c>
      <c r="BT130" s="302">
        <v>116.3</v>
      </c>
      <c r="BU130" s="302">
        <v>116.3</v>
      </c>
      <c r="BV130" s="302">
        <v>116.3</v>
      </c>
      <c r="BW130" s="302">
        <v>116.3</v>
      </c>
      <c r="BX130" s="302">
        <v>116.7</v>
      </c>
      <c r="BY130" s="302">
        <v>116.7</v>
      </c>
      <c r="BZ130" s="153">
        <f t="shared" si="5"/>
        <v>0.19692307692307695</v>
      </c>
      <c r="CA130" s="154">
        <f t="shared" si="6"/>
        <v>8.5581395348837241E-2</v>
      </c>
      <c r="CB130" s="154">
        <f t="shared" si="7"/>
        <v>1.0389610389610414E-2</v>
      </c>
    </row>
    <row r="131" spans="1:80"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2">
        <v>115.5</v>
      </c>
      <c r="AZ131" s="302">
        <v>115.5</v>
      </c>
      <c r="BA131" s="302">
        <v>115.5</v>
      </c>
      <c r="BB131" s="302">
        <v>115.5</v>
      </c>
      <c r="BC131" s="302">
        <v>115.5</v>
      </c>
      <c r="BD131" s="302">
        <v>115.5</v>
      </c>
      <c r="BE131" s="302">
        <v>115.5</v>
      </c>
      <c r="BF131" s="302">
        <v>115.5</v>
      </c>
      <c r="BG131" s="302">
        <v>115.5</v>
      </c>
      <c r="BH131" s="302">
        <v>115.5</v>
      </c>
      <c r="BI131" s="302">
        <v>115.5</v>
      </c>
      <c r="BJ131" s="302">
        <v>115.5</v>
      </c>
      <c r="BK131" s="302">
        <v>115.5</v>
      </c>
      <c r="BL131" s="302">
        <v>115.5</v>
      </c>
      <c r="BM131" s="302">
        <v>115.5</v>
      </c>
      <c r="BN131" s="302">
        <v>115.5</v>
      </c>
      <c r="BO131" s="302">
        <v>115.5</v>
      </c>
      <c r="BP131" s="302">
        <v>115.5</v>
      </c>
      <c r="BQ131" s="302">
        <v>115.5</v>
      </c>
      <c r="BR131" s="302">
        <v>115.5</v>
      </c>
      <c r="BS131" s="302">
        <v>115.5</v>
      </c>
      <c r="BT131" s="302">
        <v>116.3</v>
      </c>
      <c r="BU131" s="302">
        <v>116.3</v>
      </c>
      <c r="BV131" s="302">
        <v>116.3</v>
      </c>
      <c r="BW131" s="302">
        <v>116.3</v>
      </c>
      <c r="BX131" s="302">
        <v>116.7</v>
      </c>
      <c r="BY131" s="302">
        <v>116.7</v>
      </c>
      <c r="BZ131" s="153">
        <f t="shared" si="5"/>
        <v>0.19692307692307695</v>
      </c>
      <c r="CA131" s="154">
        <f t="shared" si="6"/>
        <v>8.5581395348837241E-2</v>
      </c>
      <c r="CB131" s="154">
        <f t="shared" si="7"/>
        <v>1.0389610389610414E-2</v>
      </c>
    </row>
    <row r="132" spans="1:80"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2">
        <v>113.5</v>
      </c>
      <c r="AZ132" s="302">
        <v>115.9</v>
      </c>
      <c r="BA132" s="302">
        <v>118</v>
      </c>
      <c r="BB132" s="302">
        <v>118</v>
      </c>
      <c r="BC132" s="302">
        <v>116.8</v>
      </c>
      <c r="BD132" s="302">
        <v>113.8</v>
      </c>
      <c r="BE132" s="302">
        <v>113.6</v>
      </c>
      <c r="BF132" s="302">
        <v>116.3</v>
      </c>
      <c r="BG132" s="302">
        <v>116.1</v>
      </c>
      <c r="BH132" s="302">
        <v>116.4</v>
      </c>
      <c r="BI132" s="302">
        <v>114.8</v>
      </c>
      <c r="BJ132" s="302">
        <v>114.3</v>
      </c>
      <c r="BK132" s="302">
        <v>115.4</v>
      </c>
      <c r="BL132" s="302">
        <v>116.7</v>
      </c>
      <c r="BM132" s="302">
        <v>119.1</v>
      </c>
      <c r="BN132" s="302">
        <v>118.7</v>
      </c>
      <c r="BO132" s="302">
        <v>117.8</v>
      </c>
      <c r="BP132" s="302">
        <v>116.6</v>
      </c>
      <c r="BQ132" s="302">
        <v>116.5</v>
      </c>
      <c r="BR132" s="302">
        <v>119.5</v>
      </c>
      <c r="BS132" s="302">
        <v>119.4</v>
      </c>
      <c r="BT132" s="302">
        <v>119.4</v>
      </c>
      <c r="BU132" s="302">
        <v>118.6</v>
      </c>
      <c r="BV132" s="302">
        <v>117.3</v>
      </c>
      <c r="BW132" s="302">
        <v>116.8</v>
      </c>
      <c r="BX132" s="302">
        <v>118.4</v>
      </c>
      <c r="BY132" s="302">
        <v>120.6</v>
      </c>
      <c r="BZ132" s="153">
        <f t="shared" si="5"/>
        <v>0.19880715705765409</v>
      </c>
      <c r="CA132" s="154">
        <f t="shared" si="6"/>
        <v>0.23565573770491804</v>
      </c>
      <c r="CB132" s="154">
        <f t="shared" si="7"/>
        <v>0.19169960474308292</v>
      </c>
    </row>
    <row r="133" spans="1:80"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2">
        <v>119</v>
      </c>
      <c r="AZ133" s="302">
        <v>119</v>
      </c>
      <c r="BA133" s="302">
        <v>120.3</v>
      </c>
      <c r="BB133" s="302">
        <v>120.4</v>
      </c>
      <c r="BC133" s="302">
        <v>120.6</v>
      </c>
      <c r="BD133" s="302">
        <v>120.5</v>
      </c>
      <c r="BE133" s="302">
        <v>119.5</v>
      </c>
      <c r="BF133" s="302">
        <v>120.3</v>
      </c>
      <c r="BG133" s="302">
        <v>120.7</v>
      </c>
      <c r="BH133" s="302">
        <v>121.1</v>
      </c>
      <c r="BI133" s="302">
        <v>120.9</v>
      </c>
      <c r="BJ133" s="302">
        <v>121.5</v>
      </c>
      <c r="BK133" s="302">
        <v>121.1</v>
      </c>
      <c r="BL133" s="302">
        <v>120.6</v>
      </c>
      <c r="BM133" s="302">
        <v>120.5</v>
      </c>
      <c r="BN133" s="302">
        <v>120.1</v>
      </c>
      <c r="BO133" s="302">
        <v>120.3</v>
      </c>
      <c r="BP133" s="302">
        <v>120.2</v>
      </c>
      <c r="BQ133" s="302">
        <v>120.4</v>
      </c>
      <c r="BR133" s="302">
        <v>120.3</v>
      </c>
      <c r="BS133" s="302">
        <v>120.4</v>
      </c>
      <c r="BT133" s="302">
        <v>120.4</v>
      </c>
      <c r="BU133" s="302">
        <v>120.2</v>
      </c>
      <c r="BV133" s="302">
        <v>120.6</v>
      </c>
      <c r="BW133" s="302">
        <v>120.8</v>
      </c>
      <c r="BX133" s="302">
        <v>120.8</v>
      </c>
      <c r="BY133" s="302">
        <v>121</v>
      </c>
      <c r="BZ133" s="153">
        <f t="shared" si="5"/>
        <v>0.19801980198019803</v>
      </c>
      <c r="CA133" s="154">
        <f t="shared" si="6"/>
        <v>0.22098890010090824</v>
      </c>
      <c r="CB133" s="154">
        <f t="shared" si="7"/>
        <v>0.16570327552986516</v>
      </c>
    </row>
    <row r="134" spans="1:80"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2">
        <v>138.19999999999999</v>
      </c>
      <c r="AZ134" s="302">
        <v>138.19999999999999</v>
      </c>
      <c r="BA134" s="302">
        <v>138.6</v>
      </c>
      <c r="BB134" s="302">
        <v>138.6</v>
      </c>
      <c r="BC134" s="302">
        <v>138.6</v>
      </c>
      <c r="BD134" s="302">
        <v>138.6</v>
      </c>
      <c r="BE134" s="302">
        <v>138.6</v>
      </c>
      <c r="BF134" s="302">
        <v>138.6</v>
      </c>
      <c r="BG134" s="302">
        <v>138.6</v>
      </c>
      <c r="BH134" s="302">
        <v>140</v>
      </c>
      <c r="BI134" s="302">
        <v>140</v>
      </c>
      <c r="BJ134" s="302">
        <v>140</v>
      </c>
      <c r="BK134" s="302">
        <v>140</v>
      </c>
      <c r="BL134" s="302">
        <v>139.69999999999999</v>
      </c>
      <c r="BM134" s="302">
        <v>139.19999999999999</v>
      </c>
      <c r="BN134" s="302">
        <v>139.19999999999999</v>
      </c>
      <c r="BO134" s="302">
        <v>139</v>
      </c>
      <c r="BP134" s="302">
        <v>139.19999999999999</v>
      </c>
      <c r="BQ134" s="302">
        <v>139.19999999999999</v>
      </c>
      <c r="BR134" s="302">
        <v>139.19999999999999</v>
      </c>
      <c r="BS134" s="302">
        <v>139.19999999999999</v>
      </c>
      <c r="BT134" s="302">
        <v>139.19999999999999</v>
      </c>
      <c r="BU134" s="302">
        <v>139.19999999999999</v>
      </c>
      <c r="BV134" s="302">
        <v>139.19999999999999</v>
      </c>
      <c r="BW134" s="302">
        <v>139.19999999999999</v>
      </c>
      <c r="BX134" s="302">
        <v>139.19999999999999</v>
      </c>
      <c r="BY134" s="302">
        <v>139.19999999999999</v>
      </c>
      <c r="BZ134" s="153">
        <f t="shared" si="5"/>
        <v>0.36070381231671544</v>
      </c>
      <c r="CA134" s="154">
        <f t="shared" si="6"/>
        <v>0.41319796954314708</v>
      </c>
      <c r="CB134" s="154">
        <f t="shared" si="7"/>
        <v>0.22968197879858643</v>
      </c>
    </row>
    <row r="135" spans="1:80"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2">
        <v>138.19999999999999</v>
      </c>
      <c r="AZ135" s="302">
        <v>138.19999999999999</v>
      </c>
      <c r="BA135" s="302">
        <v>138.6</v>
      </c>
      <c r="BB135" s="302">
        <v>138.6</v>
      </c>
      <c r="BC135" s="302">
        <v>138.6</v>
      </c>
      <c r="BD135" s="302">
        <v>138.6</v>
      </c>
      <c r="BE135" s="302">
        <v>138.6</v>
      </c>
      <c r="BF135" s="302">
        <v>138.6</v>
      </c>
      <c r="BG135" s="302">
        <v>138.6</v>
      </c>
      <c r="BH135" s="302">
        <v>140</v>
      </c>
      <c r="BI135" s="302">
        <v>140</v>
      </c>
      <c r="BJ135" s="302">
        <v>140</v>
      </c>
      <c r="BK135" s="302">
        <v>140</v>
      </c>
      <c r="BL135" s="302">
        <v>139.69999999999999</v>
      </c>
      <c r="BM135" s="302">
        <v>139.19999999999999</v>
      </c>
      <c r="BN135" s="302">
        <v>139.19999999999999</v>
      </c>
      <c r="BO135" s="302">
        <v>139</v>
      </c>
      <c r="BP135" s="302">
        <v>139.19999999999999</v>
      </c>
      <c r="BQ135" s="302">
        <v>139.19999999999999</v>
      </c>
      <c r="BR135" s="302">
        <v>139.19999999999999</v>
      </c>
      <c r="BS135" s="302">
        <v>139.19999999999999</v>
      </c>
      <c r="BT135" s="302">
        <v>139.19999999999999</v>
      </c>
      <c r="BU135" s="302">
        <v>139.19999999999999</v>
      </c>
      <c r="BV135" s="302">
        <v>139.19999999999999</v>
      </c>
      <c r="BW135" s="302">
        <v>139.19999999999999</v>
      </c>
      <c r="BX135" s="302">
        <v>139.19999999999999</v>
      </c>
      <c r="BY135" s="302">
        <v>139.19999999999999</v>
      </c>
      <c r="BZ135" s="153">
        <f t="shared" si="5"/>
        <v>0.36070381231671544</v>
      </c>
      <c r="CA135" s="154">
        <f t="shared" si="6"/>
        <v>0.41319796954314708</v>
      </c>
      <c r="CB135" s="154">
        <f t="shared" si="7"/>
        <v>0.22968197879858643</v>
      </c>
    </row>
    <row r="136" spans="1:80"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2">
        <v>116.3</v>
      </c>
      <c r="AZ136" s="302">
        <v>116.4</v>
      </c>
      <c r="BA136" s="302">
        <v>116.2</v>
      </c>
      <c r="BB136" s="302">
        <v>117.4</v>
      </c>
      <c r="BC136" s="302">
        <v>117.3</v>
      </c>
      <c r="BD136" s="302">
        <v>117.1</v>
      </c>
      <c r="BE136" s="302">
        <v>118.6</v>
      </c>
      <c r="BF136" s="302">
        <v>118.6</v>
      </c>
      <c r="BG136" s="302">
        <v>118.9</v>
      </c>
      <c r="BH136" s="302">
        <v>118.9</v>
      </c>
      <c r="BI136" s="302">
        <v>119.1</v>
      </c>
      <c r="BJ136" s="302">
        <v>120.3</v>
      </c>
      <c r="BK136" s="302">
        <v>120.3</v>
      </c>
      <c r="BL136" s="302">
        <v>120.2</v>
      </c>
      <c r="BM136" s="302">
        <v>120.4</v>
      </c>
      <c r="BN136" s="302">
        <v>120.4</v>
      </c>
      <c r="BO136" s="302">
        <v>120.4</v>
      </c>
      <c r="BP136" s="302">
        <v>120.5</v>
      </c>
      <c r="BQ136" s="302">
        <v>120.5</v>
      </c>
      <c r="BR136" s="302">
        <v>120.5</v>
      </c>
      <c r="BS136" s="302">
        <v>120.7</v>
      </c>
      <c r="BT136" s="302">
        <v>120.7</v>
      </c>
      <c r="BU136" s="302">
        <v>119.6</v>
      </c>
      <c r="BV136" s="302">
        <v>119.2</v>
      </c>
      <c r="BW136" s="302">
        <v>120.5</v>
      </c>
      <c r="BX136" s="302">
        <v>120.8</v>
      </c>
      <c r="BY136" s="302">
        <v>121</v>
      </c>
      <c r="BZ136" s="153">
        <f t="shared" si="5"/>
        <v>0.19920713577799795</v>
      </c>
      <c r="CA136" s="154">
        <f t="shared" si="6"/>
        <v>0.219758064516129</v>
      </c>
      <c r="CB136" s="154">
        <f t="shared" si="7"/>
        <v>0.20517928286852583</v>
      </c>
    </row>
    <row r="137" spans="1:80"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2">
        <v>116.3</v>
      </c>
      <c r="AZ137" s="302">
        <v>116.4</v>
      </c>
      <c r="BA137" s="302">
        <v>116.2</v>
      </c>
      <c r="BB137" s="302">
        <v>117.4</v>
      </c>
      <c r="BC137" s="302">
        <v>117.3</v>
      </c>
      <c r="BD137" s="302">
        <v>117.1</v>
      </c>
      <c r="BE137" s="302">
        <v>118.6</v>
      </c>
      <c r="BF137" s="302">
        <v>118.6</v>
      </c>
      <c r="BG137" s="302">
        <v>118.9</v>
      </c>
      <c r="BH137" s="302">
        <v>118.9</v>
      </c>
      <c r="BI137" s="302">
        <v>119.1</v>
      </c>
      <c r="BJ137" s="302">
        <v>120.3</v>
      </c>
      <c r="BK137" s="302">
        <v>120.3</v>
      </c>
      <c r="BL137" s="302">
        <v>120.2</v>
      </c>
      <c r="BM137" s="302">
        <v>120.4</v>
      </c>
      <c r="BN137" s="302">
        <v>120.4</v>
      </c>
      <c r="BO137" s="302">
        <v>120.4</v>
      </c>
      <c r="BP137" s="302">
        <v>120.5</v>
      </c>
      <c r="BQ137" s="302">
        <v>120.5</v>
      </c>
      <c r="BR137" s="302">
        <v>120.5</v>
      </c>
      <c r="BS137" s="302">
        <v>120.7</v>
      </c>
      <c r="BT137" s="302">
        <v>120.7</v>
      </c>
      <c r="BU137" s="302">
        <v>119.6</v>
      </c>
      <c r="BV137" s="302">
        <v>119.2</v>
      </c>
      <c r="BW137" s="302">
        <v>120.5</v>
      </c>
      <c r="BX137" s="302">
        <v>120.8</v>
      </c>
      <c r="BY137" s="302">
        <v>121</v>
      </c>
      <c r="BZ137" s="153">
        <f t="shared" si="5"/>
        <v>0.19920713577799795</v>
      </c>
      <c r="CA137" s="154">
        <f t="shared" si="6"/>
        <v>0.219758064516129</v>
      </c>
      <c r="CB137" s="154">
        <f t="shared" si="7"/>
        <v>0.20517928286852583</v>
      </c>
    </row>
    <row r="138" spans="1:80"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2">
        <v>110.4</v>
      </c>
      <c r="AZ138" s="302">
        <v>110.4</v>
      </c>
      <c r="BA138" s="302">
        <v>112.8</v>
      </c>
      <c r="BB138" s="302">
        <v>112.4</v>
      </c>
      <c r="BC138" s="302">
        <v>112.8</v>
      </c>
      <c r="BD138" s="302">
        <v>112.7</v>
      </c>
      <c r="BE138" s="302">
        <v>110.2</v>
      </c>
      <c r="BF138" s="302">
        <v>111.7</v>
      </c>
      <c r="BG138" s="302">
        <v>112.4</v>
      </c>
      <c r="BH138" s="302">
        <v>112.4</v>
      </c>
      <c r="BI138" s="302">
        <v>111.9</v>
      </c>
      <c r="BJ138" s="302">
        <v>112.7</v>
      </c>
      <c r="BK138" s="302">
        <v>112</v>
      </c>
      <c r="BL138" s="302">
        <v>111.2</v>
      </c>
      <c r="BM138" s="302">
        <v>111.1</v>
      </c>
      <c r="BN138" s="302">
        <v>110.4</v>
      </c>
      <c r="BO138" s="302">
        <v>110.8</v>
      </c>
      <c r="BP138" s="302">
        <v>110.5</v>
      </c>
      <c r="BQ138" s="302">
        <v>110.9</v>
      </c>
      <c r="BR138" s="302">
        <v>110.8</v>
      </c>
      <c r="BS138" s="302">
        <v>110.9</v>
      </c>
      <c r="BT138" s="302">
        <v>110.9</v>
      </c>
      <c r="BU138" s="302">
        <v>110.9</v>
      </c>
      <c r="BV138" s="302">
        <v>111.7</v>
      </c>
      <c r="BW138" s="302">
        <v>111.7</v>
      </c>
      <c r="BX138" s="302">
        <v>111.7</v>
      </c>
      <c r="BY138" s="302">
        <v>111.9</v>
      </c>
      <c r="BZ138" s="153">
        <f t="shared" si="5"/>
        <v>0.1145418326693227</v>
      </c>
      <c r="CA138" s="154">
        <f t="shared" si="6"/>
        <v>0.12575452716297786</v>
      </c>
      <c r="CB138" s="154">
        <f t="shared" si="7"/>
        <v>0.1145418326693227</v>
      </c>
    </row>
    <row r="139" spans="1:80"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2">
        <v>110.4</v>
      </c>
      <c r="AZ139" s="302">
        <v>110.4</v>
      </c>
      <c r="BA139" s="302">
        <v>112.8</v>
      </c>
      <c r="BB139" s="302">
        <v>112.4</v>
      </c>
      <c r="BC139" s="302">
        <v>112.8</v>
      </c>
      <c r="BD139" s="302">
        <v>112.7</v>
      </c>
      <c r="BE139" s="302">
        <v>110.2</v>
      </c>
      <c r="BF139" s="302">
        <v>111.7</v>
      </c>
      <c r="BG139" s="302">
        <v>112.4</v>
      </c>
      <c r="BH139" s="302">
        <v>112.4</v>
      </c>
      <c r="BI139" s="302">
        <v>111.9</v>
      </c>
      <c r="BJ139" s="302">
        <v>112.7</v>
      </c>
      <c r="BK139" s="302">
        <v>112</v>
      </c>
      <c r="BL139" s="302">
        <v>111.2</v>
      </c>
      <c r="BM139" s="302">
        <v>111.1</v>
      </c>
      <c r="BN139" s="302">
        <v>110.4</v>
      </c>
      <c r="BO139" s="302">
        <v>110.8</v>
      </c>
      <c r="BP139" s="302">
        <v>110.5</v>
      </c>
      <c r="BQ139" s="302">
        <v>110.9</v>
      </c>
      <c r="BR139" s="302">
        <v>110.8</v>
      </c>
      <c r="BS139" s="302">
        <v>110.9</v>
      </c>
      <c r="BT139" s="302">
        <v>110.9</v>
      </c>
      <c r="BU139" s="302">
        <v>110.9</v>
      </c>
      <c r="BV139" s="302">
        <v>111.7</v>
      </c>
      <c r="BW139" s="302">
        <v>111.7</v>
      </c>
      <c r="BX139" s="302">
        <v>111.7</v>
      </c>
      <c r="BY139" s="302">
        <v>111.9</v>
      </c>
      <c r="BZ139" s="153">
        <f t="shared" si="5"/>
        <v>0.1145418326693227</v>
      </c>
      <c r="CA139" s="154">
        <f t="shared" si="6"/>
        <v>0.12575452716297786</v>
      </c>
      <c r="CB139" s="154">
        <f t="shared" si="7"/>
        <v>0.1145418326693227</v>
      </c>
    </row>
    <row r="140" spans="1:80"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2">
        <v>112.5</v>
      </c>
      <c r="AZ140" s="302">
        <v>115.3</v>
      </c>
      <c r="BA140" s="302">
        <v>117.5</v>
      </c>
      <c r="BB140" s="302">
        <v>117.6</v>
      </c>
      <c r="BC140" s="302">
        <v>116.1</v>
      </c>
      <c r="BD140" s="302">
        <v>112.5</v>
      </c>
      <c r="BE140" s="302">
        <v>112.5</v>
      </c>
      <c r="BF140" s="302">
        <v>115.5</v>
      </c>
      <c r="BG140" s="302">
        <v>115.3</v>
      </c>
      <c r="BH140" s="302">
        <v>115.5</v>
      </c>
      <c r="BI140" s="302">
        <v>113.7</v>
      </c>
      <c r="BJ140" s="302">
        <v>113</v>
      </c>
      <c r="BK140" s="302">
        <v>114.3</v>
      </c>
      <c r="BL140" s="302">
        <v>116</v>
      </c>
      <c r="BM140" s="302">
        <v>118.8</v>
      </c>
      <c r="BN140" s="302">
        <v>118.5</v>
      </c>
      <c r="BO140" s="302">
        <v>117.4</v>
      </c>
      <c r="BP140" s="302">
        <v>116</v>
      </c>
      <c r="BQ140" s="302">
        <v>115.8</v>
      </c>
      <c r="BR140" s="302">
        <v>119.3</v>
      </c>
      <c r="BS140" s="302">
        <v>119.2</v>
      </c>
      <c r="BT140" s="302">
        <v>119.2</v>
      </c>
      <c r="BU140" s="302">
        <v>118.3</v>
      </c>
      <c r="BV140" s="302">
        <v>116.7</v>
      </c>
      <c r="BW140" s="302">
        <v>116.1</v>
      </c>
      <c r="BX140" s="302">
        <v>118</v>
      </c>
      <c r="BY140" s="302">
        <v>120.5</v>
      </c>
      <c r="BZ140" s="153">
        <f t="shared" si="5"/>
        <v>0.19900497512437812</v>
      </c>
      <c r="CA140" s="154">
        <f t="shared" si="6"/>
        <v>0.23843782117163415</v>
      </c>
      <c r="CB140" s="154">
        <f t="shared" si="7"/>
        <v>0.19662363455809331</v>
      </c>
    </row>
    <row r="141" spans="1:80"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2">
        <v>112.7</v>
      </c>
      <c r="AZ141" s="302">
        <v>117.5</v>
      </c>
      <c r="BA141" s="302">
        <v>120.9</v>
      </c>
      <c r="BB141" s="302">
        <v>121</v>
      </c>
      <c r="BC141" s="302">
        <v>118.7</v>
      </c>
      <c r="BD141" s="302">
        <v>112.4</v>
      </c>
      <c r="BE141" s="302">
        <v>112.1</v>
      </c>
      <c r="BF141" s="302">
        <v>117</v>
      </c>
      <c r="BG141" s="302">
        <v>116.3</v>
      </c>
      <c r="BH141" s="302">
        <v>116.8</v>
      </c>
      <c r="BI141" s="302">
        <v>114.1</v>
      </c>
      <c r="BJ141" s="302">
        <v>112.4</v>
      </c>
      <c r="BK141" s="302">
        <v>114.8</v>
      </c>
      <c r="BL141" s="302">
        <v>117</v>
      </c>
      <c r="BM141" s="302">
        <v>121.5</v>
      </c>
      <c r="BN141" s="302">
        <v>120.7</v>
      </c>
      <c r="BO141" s="302">
        <v>118.5</v>
      </c>
      <c r="BP141" s="302">
        <v>116.4</v>
      </c>
      <c r="BQ141" s="302">
        <v>115.4</v>
      </c>
      <c r="BR141" s="302">
        <v>121.2</v>
      </c>
      <c r="BS141" s="302">
        <v>120.6</v>
      </c>
      <c r="BT141" s="302">
        <v>121</v>
      </c>
      <c r="BU141" s="302">
        <v>119.3</v>
      </c>
      <c r="BV141" s="302">
        <v>116.7</v>
      </c>
      <c r="BW141" s="302">
        <v>116.1</v>
      </c>
      <c r="BX141" s="302">
        <v>118.6</v>
      </c>
      <c r="BY141" s="302">
        <v>122.8</v>
      </c>
      <c r="BZ141" s="153">
        <f t="shared" si="5"/>
        <v>0.2194637537239324</v>
      </c>
      <c r="CA141" s="154">
        <f t="shared" si="6"/>
        <v>0.28183716075156579</v>
      </c>
      <c r="CB141" s="154">
        <f t="shared" si="7"/>
        <v>0.22067594433399607</v>
      </c>
    </row>
    <row r="142" spans="1:80"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2">
        <v>113.1</v>
      </c>
      <c r="AZ142" s="302">
        <v>118.3</v>
      </c>
      <c r="BA142" s="302">
        <v>122.2</v>
      </c>
      <c r="BB142" s="302">
        <v>122.2</v>
      </c>
      <c r="BC142" s="302">
        <v>119.8</v>
      </c>
      <c r="BD142" s="302">
        <v>112.6</v>
      </c>
      <c r="BE142" s="302">
        <v>112.2</v>
      </c>
      <c r="BF142" s="302">
        <v>117.8</v>
      </c>
      <c r="BG142" s="302">
        <v>116.9</v>
      </c>
      <c r="BH142" s="302">
        <v>117.5</v>
      </c>
      <c r="BI142" s="302">
        <v>114.5</v>
      </c>
      <c r="BJ142" s="302">
        <v>112.5</v>
      </c>
      <c r="BK142" s="302">
        <v>115.3</v>
      </c>
      <c r="BL142" s="302">
        <v>117.7</v>
      </c>
      <c r="BM142" s="302">
        <v>122.7</v>
      </c>
      <c r="BN142" s="302">
        <v>121.8</v>
      </c>
      <c r="BO142" s="302">
        <v>119.5</v>
      </c>
      <c r="BP142" s="302">
        <v>117.1</v>
      </c>
      <c r="BQ142" s="302">
        <v>116.1</v>
      </c>
      <c r="BR142" s="302">
        <v>122.5</v>
      </c>
      <c r="BS142" s="302">
        <v>121.9</v>
      </c>
      <c r="BT142" s="302">
        <v>122.1</v>
      </c>
      <c r="BU142" s="302">
        <v>120.3</v>
      </c>
      <c r="BV142" s="302">
        <v>117.4</v>
      </c>
      <c r="BW142" s="302">
        <v>116.7</v>
      </c>
      <c r="BX142" s="302">
        <v>119.5</v>
      </c>
      <c r="BY142" s="302">
        <v>124.3</v>
      </c>
      <c r="BZ142" s="153">
        <f t="shared" si="5"/>
        <v>0.23191278493557968</v>
      </c>
      <c r="CA142" s="154">
        <f t="shared" si="6"/>
        <v>0.30567226890756294</v>
      </c>
      <c r="CB142" s="154">
        <f t="shared" si="7"/>
        <v>0.23558648111332012</v>
      </c>
    </row>
    <row r="143" spans="1:80"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2">
        <v>109.7</v>
      </c>
      <c r="AZ143" s="302">
        <v>109.7</v>
      </c>
      <c r="BA143" s="302">
        <v>109.9</v>
      </c>
      <c r="BB143" s="302">
        <v>110.2</v>
      </c>
      <c r="BC143" s="302">
        <v>109.3</v>
      </c>
      <c r="BD143" s="302">
        <v>110.6</v>
      </c>
      <c r="BE143" s="302">
        <v>110.6</v>
      </c>
      <c r="BF143" s="302">
        <v>109.9</v>
      </c>
      <c r="BG143" s="302">
        <v>110.6</v>
      </c>
      <c r="BH143" s="302">
        <v>110.6</v>
      </c>
      <c r="BI143" s="302">
        <v>110.9</v>
      </c>
      <c r="BJ143" s="302">
        <v>110.9</v>
      </c>
      <c r="BK143" s="302">
        <v>110.6</v>
      </c>
      <c r="BL143" s="302">
        <v>110.6</v>
      </c>
      <c r="BM143" s="302">
        <v>110.6</v>
      </c>
      <c r="BN143" s="302">
        <v>110.9</v>
      </c>
      <c r="BO143" s="302">
        <v>109.7</v>
      </c>
      <c r="BP143" s="302">
        <v>109.8</v>
      </c>
      <c r="BQ143" s="302">
        <v>109.2</v>
      </c>
      <c r="BR143" s="302">
        <v>109.5</v>
      </c>
      <c r="BS143" s="302">
        <v>109.8</v>
      </c>
      <c r="BT143" s="302">
        <v>110.9</v>
      </c>
      <c r="BU143" s="302">
        <v>110.3</v>
      </c>
      <c r="BV143" s="302">
        <v>110.3</v>
      </c>
      <c r="BW143" s="302">
        <v>110.6</v>
      </c>
      <c r="BX143" s="302">
        <v>109.9</v>
      </c>
      <c r="BY143" s="302">
        <v>109.9</v>
      </c>
      <c r="BZ143" s="153">
        <f t="shared" ref="BZ143:BZ206" si="9">(BY143-H143)/H143</f>
        <v>0.11914460285132386</v>
      </c>
      <c r="CA143" s="154">
        <f t="shared" ref="CA143:CA206" si="10">(BY143-T143)/T143</f>
        <v>9.2445328031809257E-2</v>
      </c>
      <c r="CB143" s="154">
        <f t="shared" ref="CB143:CB206" si="11">(BY143-AF143)/AF143</f>
        <v>9.1360476663356532E-2</v>
      </c>
    </row>
    <row r="144" spans="1:80"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2">
        <v>105.2</v>
      </c>
      <c r="AZ144" s="302">
        <v>103.7</v>
      </c>
      <c r="BA144" s="302">
        <v>104.4</v>
      </c>
      <c r="BB144" s="302">
        <v>104.7</v>
      </c>
      <c r="BC144" s="302">
        <v>103.5</v>
      </c>
      <c r="BD144" s="302">
        <v>106.8</v>
      </c>
      <c r="BE144" s="302">
        <v>107</v>
      </c>
      <c r="BF144" s="302">
        <v>107.5</v>
      </c>
      <c r="BG144" s="302">
        <v>107.8</v>
      </c>
      <c r="BH144" s="302">
        <v>108.5</v>
      </c>
      <c r="BI144" s="302">
        <v>107.5</v>
      </c>
      <c r="BJ144" s="302">
        <v>107.5</v>
      </c>
      <c r="BK144" s="302">
        <v>106.9</v>
      </c>
      <c r="BL144" s="302">
        <v>109.6</v>
      </c>
      <c r="BM144" s="302">
        <v>109.7</v>
      </c>
      <c r="BN144" s="302">
        <v>109.6</v>
      </c>
      <c r="BO144" s="302">
        <v>109.9</v>
      </c>
      <c r="BP144" s="302">
        <v>110.2</v>
      </c>
      <c r="BQ144" s="302">
        <v>113.3</v>
      </c>
      <c r="BR144" s="302">
        <v>114.6</v>
      </c>
      <c r="BS144" s="302">
        <v>114.5</v>
      </c>
      <c r="BT144" s="302">
        <v>114.6</v>
      </c>
      <c r="BU144" s="302">
        <v>114.5</v>
      </c>
      <c r="BV144" s="302">
        <v>114.5</v>
      </c>
      <c r="BW144" s="302">
        <v>114.5</v>
      </c>
      <c r="BX144" s="302">
        <v>116.4</v>
      </c>
      <c r="BY144" s="302">
        <v>116.4</v>
      </c>
      <c r="BZ144" s="153">
        <f t="shared" si="9"/>
        <v>0.16167664670658685</v>
      </c>
      <c r="CA144" s="154">
        <f t="shared" si="10"/>
        <v>0.16400000000000006</v>
      </c>
      <c r="CB144" s="154">
        <f t="shared" si="11"/>
        <v>0.16633266533066141</v>
      </c>
    </row>
    <row r="145" spans="1:80"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2">
        <v>105.2</v>
      </c>
      <c r="AZ145" s="302">
        <v>103.7</v>
      </c>
      <c r="BA145" s="302">
        <v>104.4</v>
      </c>
      <c r="BB145" s="302">
        <v>104.7</v>
      </c>
      <c r="BC145" s="302">
        <v>103.5</v>
      </c>
      <c r="BD145" s="302">
        <v>106.8</v>
      </c>
      <c r="BE145" s="302">
        <v>107</v>
      </c>
      <c r="BF145" s="302">
        <v>107.5</v>
      </c>
      <c r="BG145" s="302">
        <v>107.8</v>
      </c>
      <c r="BH145" s="302">
        <v>108.5</v>
      </c>
      <c r="BI145" s="302">
        <v>107.5</v>
      </c>
      <c r="BJ145" s="302">
        <v>107.5</v>
      </c>
      <c r="BK145" s="302">
        <v>106.9</v>
      </c>
      <c r="BL145" s="302">
        <v>109.6</v>
      </c>
      <c r="BM145" s="302">
        <v>109.7</v>
      </c>
      <c r="BN145" s="302">
        <v>109.6</v>
      </c>
      <c r="BO145" s="302">
        <v>109.9</v>
      </c>
      <c r="BP145" s="302">
        <v>110.2</v>
      </c>
      <c r="BQ145" s="302">
        <v>113.3</v>
      </c>
      <c r="BR145" s="302">
        <v>114.6</v>
      </c>
      <c r="BS145" s="302">
        <v>114.5</v>
      </c>
      <c r="BT145" s="302">
        <v>114.6</v>
      </c>
      <c r="BU145" s="302">
        <v>114.5</v>
      </c>
      <c r="BV145" s="302">
        <v>114.5</v>
      </c>
      <c r="BW145" s="302">
        <v>114.5</v>
      </c>
      <c r="BX145" s="302">
        <v>116.4</v>
      </c>
      <c r="BY145" s="302">
        <v>116.4</v>
      </c>
      <c r="BZ145" s="153">
        <f t="shared" si="9"/>
        <v>0.16167664670658685</v>
      </c>
      <c r="CA145" s="154">
        <f t="shared" si="10"/>
        <v>0.16400000000000006</v>
      </c>
      <c r="CB145" s="154">
        <f t="shared" si="11"/>
        <v>0.16633266533066141</v>
      </c>
    </row>
    <row r="146" spans="1:80"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2">
        <v>113.4</v>
      </c>
      <c r="AZ146" s="302">
        <v>113.2</v>
      </c>
      <c r="BA146" s="302">
        <v>113.1</v>
      </c>
      <c r="BB146" s="302">
        <v>113.1</v>
      </c>
      <c r="BC146" s="302">
        <v>113.3</v>
      </c>
      <c r="BD146" s="302">
        <v>113.9</v>
      </c>
      <c r="BE146" s="302">
        <v>114.5</v>
      </c>
      <c r="BF146" s="302">
        <v>114.1</v>
      </c>
      <c r="BG146" s="302">
        <v>114.6</v>
      </c>
      <c r="BH146" s="302">
        <v>114.3</v>
      </c>
      <c r="BI146" s="302">
        <v>114</v>
      </c>
      <c r="BJ146" s="302">
        <v>115.4</v>
      </c>
      <c r="BK146" s="302">
        <v>114.7</v>
      </c>
      <c r="BL146" s="302">
        <v>115.4</v>
      </c>
      <c r="BM146" s="302">
        <v>115.1</v>
      </c>
      <c r="BN146" s="302">
        <v>115.6</v>
      </c>
      <c r="BO146" s="302">
        <v>116.5</v>
      </c>
      <c r="BP146" s="302">
        <v>116.2</v>
      </c>
      <c r="BQ146" s="302">
        <v>117</v>
      </c>
      <c r="BR146" s="302">
        <v>116.3</v>
      </c>
      <c r="BS146" s="302">
        <v>117.1</v>
      </c>
      <c r="BT146" s="302">
        <v>116.4</v>
      </c>
      <c r="BU146" s="302">
        <v>116.9</v>
      </c>
      <c r="BV146" s="302">
        <v>117.1</v>
      </c>
      <c r="BW146" s="302">
        <v>116.4</v>
      </c>
      <c r="BX146" s="302">
        <v>117.1</v>
      </c>
      <c r="BY146" s="302">
        <v>116.6</v>
      </c>
      <c r="BZ146" s="153">
        <f t="shared" si="9"/>
        <v>0.16483516483516483</v>
      </c>
      <c r="CA146" s="154">
        <f t="shared" si="10"/>
        <v>0.16833667334669336</v>
      </c>
      <c r="CB146" s="154">
        <f t="shared" si="11"/>
        <v>0.15217391304347816</v>
      </c>
    </row>
    <row r="147" spans="1:80"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2">
        <v>115.9</v>
      </c>
      <c r="AZ147" s="302">
        <v>116.5</v>
      </c>
      <c r="BA147" s="302">
        <v>116.6</v>
      </c>
      <c r="BB147" s="302">
        <v>117.1</v>
      </c>
      <c r="BC147" s="302">
        <v>118.8</v>
      </c>
      <c r="BD147" s="302">
        <v>120</v>
      </c>
      <c r="BE147" s="302">
        <v>119.3</v>
      </c>
      <c r="BF147" s="302">
        <v>119.3</v>
      </c>
      <c r="BG147" s="302">
        <v>119.6</v>
      </c>
      <c r="BH147" s="302">
        <v>121</v>
      </c>
      <c r="BI147" s="302">
        <v>119.2</v>
      </c>
      <c r="BJ147" s="302">
        <v>117.2</v>
      </c>
      <c r="BK147" s="302">
        <v>118</v>
      </c>
      <c r="BL147" s="302">
        <v>117.6</v>
      </c>
      <c r="BM147" s="302">
        <v>117.6</v>
      </c>
      <c r="BN147" s="302">
        <v>116.4</v>
      </c>
      <c r="BO147" s="302">
        <v>116.4</v>
      </c>
      <c r="BP147" s="302">
        <v>118</v>
      </c>
      <c r="BQ147" s="302">
        <v>118.4</v>
      </c>
      <c r="BR147" s="302">
        <v>117.9</v>
      </c>
      <c r="BS147" s="302">
        <v>118.8</v>
      </c>
      <c r="BT147" s="302">
        <v>117.4</v>
      </c>
      <c r="BU147" s="302">
        <v>117.1</v>
      </c>
      <c r="BV147" s="302">
        <v>118.7</v>
      </c>
      <c r="BW147" s="302">
        <v>117.6</v>
      </c>
      <c r="BX147" s="302">
        <v>117.7</v>
      </c>
      <c r="BY147" s="302">
        <v>117.7</v>
      </c>
      <c r="BZ147" s="153">
        <f t="shared" si="9"/>
        <v>0.16881827209533268</v>
      </c>
      <c r="CA147" s="154">
        <f t="shared" si="10"/>
        <v>0.17935871743486981</v>
      </c>
      <c r="CB147" s="154">
        <f t="shared" si="11"/>
        <v>0.19492385786802033</v>
      </c>
    </row>
    <row r="148" spans="1:80"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2">
        <v>109.3</v>
      </c>
      <c r="AZ148" s="302">
        <v>109.3</v>
      </c>
      <c r="BA148" s="302">
        <v>108.1</v>
      </c>
      <c r="BB148" s="302">
        <v>108.1</v>
      </c>
      <c r="BC148" s="302">
        <v>107.8</v>
      </c>
      <c r="BD148" s="302">
        <v>109.9</v>
      </c>
      <c r="BE148" s="302">
        <v>109.9</v>
      </c>
      <c r="BF148" s="302">
        <v>109.9</v>
      </c>
      <c r="BG148" s="302">
        <v>109.9</v>
      </c>
      <c r="BH148" s="302">
        <v>109.6</v>
      </c>
      <c r="BI148" s="302">
        <v>109.9</v>
      </c>
      <c r="BJ148" s="302">
        <v>110.3</v>
      </c>
      <c r="BK148" s="302">
        <v>109.9</v>
      </c>
      <c r="BL148" s="302">
        <v>109.9</v>
      </c>
      <c r="BM148" s="302">
        <v>110.8</v>
      </c>
      <c r="BN148" s="302">
        <v>110.8</v>
      </c>
      <c r="BO148" s="302">
        <v>110.9</v>
      </c>
      <c r="BP148" s="302">
        <v>111.9</v>
      </c>
      <c r="BQ148" s="302">
        <v>111.9</v>
      </c>
      <c r="BR148" s="302">
        <v>112.4</v>
      </c>
      <c r="BS148" s="302">
        <v>112.4</v>
      </c>
      <c r="BT148" s="302">
        <v>112.4</v>
      </c>
      <c r="BU148" s="302">
        <v>112.5</v>
      </c>
      <c r="BV148" s="302">
        <v>112.5</v>
      </c>
      <c r="BW148" s="302">
        <v>112.5</v>
      </c>
      <c r="BX148" s="302">
        <v>112.1</v>
      </c>
      <c r="BY148" s="302">
        <v>112.1</v>
      </c>
      <c r="BZ148" s="153">
        <f t="shared" si="9"/>
        <v>0.11100099108027739</v>
      </c>
      <c r="CA148" s="154">
        <f t="shared" si="10"/>
        <v>0.13576494427558247</v>
      </c>
      <c r="CB148" s="154">
        <f t="shared" si="11"/>
        <v>0.12324649298597191</v>
      </c>
    </row>
    <row r="149" spans="1:80"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2">
        <v>114.6</v>
      </c>
      <c r="AZ149" s="302">
        <v>114.6</v>
      </c>
      <c r="BA149" s="302">
        <v>114.6</v>
      </c>
      <c r="BB149" s="302">
        <v>114.6</v>
      </c>
      <c r="BC149" s="302">
        <v>114.6</v>
      </c>
      <c r="BD149" s="302">
        <v>114.6</v>
      </c>
      <c r="BE149" s="302">
        <v>114.6</v>
      </c>
      <c r="BF149" s="302">
        <v>114.6</v>
      </c>
      <c r="BG149" s="302">
        <v>114.6</v>
      </c>
      <c r="BH149" s="302">
        <v>114.6</v>
      </c>
      <c r="BI149" s="302">
        <v>114.6</v>
      </c>
      <c r="BJ149" s="302">
        <v>118.1</v>
      </c>
      <c r="BK149" s="302">
        <v>118.1</v>
      </c>
      <c r="BL149" s="302">
        <v>118.1</v>
      </c>
      <c r="BM149" s="302">
        <v>118.1</v>
      </c>
      <c r="BN149" s="302">
        <v>122.6</v>
      </c>
      <c r="BO149" s="302">
        <v>122.6</v>
      </c>
      <c r="BP149" s="302">
        <v>122.6</v>
      </c>
      <c r="BQ149" s="302">
        <v>122.6</v>
      </c>
      <c r="BR149" s="302">
        <v>122.6</v>
      </c>
      <c r="BS149" s="302">
        <v>122.6</v>
      </c>
      <c r="BT149" s="302">
        <v>122.6</v>
      </c>
      <c r="BU149" s="302">
        <v>122.6</v>
      </c>
      <c r="BV149" s="302">
        <v>122.6</v>
      </c>
      <c r="BW149" s="302">
        <v>122.6</v>
      </c>
      <c r="BX149" s="302">
        <v>122.6</v>
      </c>
      <c r="BY149" s="302">
        <v>122.6</v>
      </c>
      <c r="BZ149" s="153">
        <f t="shared" si="9"/>
        <v>0.22599999999999995</v>
      </c>
      <c r="CA149" s="154">
        <f t="shared" si="10"/>
        <v>0.22599999999999995</v>
      </c>
      <c r="CB149" s="154">
        <f t="shared" si="11"/>
        <v>0.18913676042677013</v>
      </c>
    </row>
    <row r="150" spans="1:80"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2">
        <v>118.4</v>
      </c>
      <c r="AZ150" s="302">
        <v>118.4</v>
      </c>
      <c r="BA150" s="302">
        <v>118.4</v>
      </c>
      <c r="BB150" s="302">
        <v>118.4</v>
      </c>
      <c r="BC150" s="302">
        <v>118.4</v>
      </c>
      <c r="BD150" s="302">
        <v>118.4</v>
      </c>
      <c r="BE150" s="302">
        <v>118.4</v>
      </c>
      <c r="BF150" s="302">
        <v>118.4</v>
      </c>
      <c r="BG150" s="302">
        <v>118.4</v>
      </c>
      <c r="BH150" s="302">
        <v>118.4</v>
      </c>
      <c r="BI150" s="302">
        <v>118.4</v>
      </c>
      <c r="BJ150" s="302">
        <v>118.4</v>
      </c>
      <c r="BK150" s="302">
        <v>118.4</v>
      </c>
      <c r="BL150" s="302">
        <v>118.4</v>
      </c>
      <c r="BM150" s="302">
        <v>118.4</v>
      </c>
      <c r="BN150" s="302">
        <v>118.4</v>
      </c>
      <c r="BO150" s="302">
        <v>118.4</v>
      </c>
      <c r="BP150" s="302">
        <v>118.4</v>
      </c>
      <c r="BQ150" s="302">
        <v>118.4</v>
      </c>
      <c r="BR150" s="302">
        <v>118.4</v>
      </c>
      <c r="BS150" s="302">
        <v>118.4</v>
      </c>
      <c r="BT150" s="302">
        <v>118.4</v>
      </c>
      <c r="BU150" s="302">
        <v>118.4</v>
      </c>
      <c r="BV150" s="302">
        <v>118.4</v>
      </c>
      <c r="BW150" s="302">
        <v>118.4</v>
      </c>
      <c r="BX150" s="302">
        <v>118.4</v>
      </c>
      <c r="BY150" s="302">
        <v>118.4</v>
      </c>
      <c r="BZ150" s="153">
        <f t="shared" si="9"/>
        <v>0.18400000000000005</v>
      </c>
      <c r="CA150" s="154">
        <f t="shared" si="10"/>
        <v>0.18400000000000005</v>
      </c>
      <c r="CB150" s="154">
        <f t="shared" si="11"/>
        <v>0.18281718281718295</v>
      </c>
    </row>
    <row r="151" spans="1:80"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2">
        <v>112.7</v>
      </c>
      <c r="AZ151" s="302">
        <v>110.9</v>
      </c>
      <c r="BA151" s="302">
        <v>112.3</v>
      </c>
      <c r="BB151" s="302">
        <v>111.8</v>
      </c>
      <c r="BC151" s="302">
        <v>111.4</v>
      </c>
      <c r="BD151" s="302">
        <v>110.3</v>
      </c>
      <c r="BE151" s="302">
        <v>113.5</v>
      </c>
      <c r="BF151" s="302">
        <v>111.8</v>
      </c>
      <c r="BG151" s="302">
        <v>114.1</v>
      </c>
      <c r="BH151" s="302">
        <v>111.7</v>
      </c>
      <c r="BI151" s="302">
        <v>111.5</v>
      </c>
      <c r="BJ151" s="302">
        <v>116.7</v>
      </c>
      <c r="BK151" s="302">
        <v>113.1</v>
      </c>
      <c r="BL151" s="302">
        <v>116.8</v>
      </c>
      <c r="BM151" s="302">
        <v>114.1</v>
      </c>
      <c r="BN151" s="302">
        <v>114.3</v>
      </c>
      <c r="BO151" s="302">
        <v>118.5</v>
      </c>
      <c r="BP151" s="302">
        <v>114.1</v>
      </c>
      <c r="BQ151" s="302">
        <v>117.5</v>
      </c>
      <c r="BR151" s="302">
        <v>113.8</v>
      </c>
      <c r="BS151" s="302">
        <v>116.9</v>
      </c>
      <c r="BT151" s="302">
        <v>114.9</v>
      </c>
      <c r="BU151" s="302">
        <v>117.4</v>
      </c>
      <c r="BV151" s="302">
        <v>117</v>
      </c>
      <c r="BW151" s="302">
        <v>114.4</v>
      </c>
      <c r="BX151" s="302">
        <v>118.1</v>
      </c>
      <c r="BY151" s="302">
        <v>115.9</v>
      </c>
      <c r="BZ151" s="153">
        <f t="shared" si="9"/>
        <v>0.17426545086119558</v>
      </c>
      <c r="CA151" s="154">
        <f t="shared" si="10"/>
        <v>0.14752475247524757</v>
      </c>
      <c r="CB151" s="154">
        <f t="shared" si="11"/>
        <v>0.10380952380952387</v>
      </c>
    </row>
    <row r="152" spans="1:80"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2">
        <v>135.5</v>
      </c>
      <c r="AZ152" s="302">
        <v>135.9</v>
      </c>
      <c r="BA152" s="302">
        <v>136.1</v>
      </c>
      <c r="BB152" s="302">
        <v>136.6</v>
      </c>
      <c r="BC152" s="302">
        <v>135.69999999999999</v>
      </c>
      <c r="BD152" s="302">
        <v>136.80000000000001</v>
      </c>
      <c r="BE152" s="302">
        <v>136.1</v>
      </c>
      <c r="BF152" s="302">
        <v>135.69999999999999</v>
      </c>
      <c r="BG152" s="302">
        <v>135.4</v>
      </c>
      <c r="BH152" s="302">
        <v>135.69999999999999</v>
      </c>
      <c r="BI152" s="302">
        <v>135.4</v>
      </c>
      <c r="BJ152" s="302">
        <v>136.19999999999999</v>
      </c>
      <c r="BK152" s="302">
        <v>135.69999999999999</v>
      </c>
      <c r="BL152" s="302">
        <v>134.69999999999999</v>
      </c>
      <c r="BM152" s="302">
        <v>133.30000000000001</v>
      </c>
      <c r="BN152" s="302">
        <v>132.30000000000001</v>
      </c>
      <c r="BO152" s="302">
        <v>132.19999999999999</v>
      </c>
      <c r="BP152" s="302">
        <v>132</v>
      </c>
      <c r="BQ152" s="302">
        <v>133.1</v>
      </c>
      <c r="BR152" s="302">
        <v>133.5</v>
      </c>
      <c r="BS152" s="302">
        <v>135.19999999999999</v>
      </c>
      <c r="BT152" s="302">
        <v>135.69999999999999</v>
      </c>
      <c r="BU152" s="302">
        <v>136</v>
      </c>
      <c r="BV152" s="302">
        <v>136.6</v>
      </c>
      <c r="BW152" s="302">
        <v>136.80000000000001</v>
      </c>
      <c r="BX152" s="302">
        <v>137.19999999999999</v>
      </c>
      <c r="BY152" s="302">
        <v>137.19999999999999</v>
      </c>
      <c r="BZ152" s="153">
        <f t="shared" si="9"/>
        <v>0.35439289239881533</v>
      </c>
      <c r="CA152" s="154">
        <f t="shared" si="10"/>
        <v>0.36381709741550694</v>
      </c>
      <c r="CB152" s="154">
        <f t="shared" si="11"/>
        <v>-0.19151443724219211</v>
      </c>
    </row>
    <row r="153" spans="1:80"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2">
        <v>135.5</v>
      </c>
      <c r="AZ153" s="302">
        <v>135.9</v>
      </c>
      <c r="BA153" s="302">
        <v>136.1</v>
      </c>
      <c r="BB153" s="302">
        <v>136.6</v>
      </c>
      <c r="BC153" s="302">
        <v>135.69999999999999</v>
      </c>
      <c r="BD153" s="302">
        <v>136.80000000000001</v>
      </c>
      <c r="BE153" s="302">
        <v>136.1</v>
      </c>
      <c r="BF153" s="302">
        <v>135.69999999999999</v>
      </c>
      <c r="BG153" s="302">
        <v>135.4</v>
      </c>
      <c r="BH153" s="302">
        <v>135.69999999999999</v>
      </c>
      <c r="BI153" s="302">
        <v>135.4</v>
      </c>
      <c r="BJ153" s="302">
        <v>136.19999999999999</v>
      </c>
      <c r="BK153" s="302">
        <v>135.69999999999999</v>
      </c>
      <c r="BL153" s="302">
        <v>134.69999999999999</v>
      </c>
      <c r="BM153" s="302">
        <v>133.30000000000001</v>
      </c>
      <c r="BN153" s="302">
        <v>132.30000000000001</v>
      </c>
      <c r="BO153" s="302">
        <v>132.19999999999999</v>
      </c>
      <c r="BP153" s="302">
        <v>132</v>
      </c>
      <c r="BQ153" s="302">
        <v>133.1</v>
      </c>
      <c r="BR153" s="302">
        <v>133.5</v>
      </c>
      <c r="BS153" s="302">
        <v>135.19999999999999</v>
      </c>
      <c r="BT153" s="302">
        <v>135.69999999999999</v>
      </c>
      <c r="BU153" s="302">
        <v>136</v>
      </c>
      <c r="BV153" s="302">
        <v>136.6</v>
      </c>
      <c r="BW153" s="302">
        <v>136.80000000000001</v>
      </c>
      <c r="BX153" s="302">
        <v>137.19999999999999</v>
      </c>
      <c r="BY153" s="302">
        <v>137.19999999999999</v>
      </c>
      <c r="BZ153" s="153">
        <f t="shared" si="9"/>
        <v>0.35439289239881533</v>
      </c>
      <c r="CA153" s="154">
        <f t="shared" si="10"/>
        <v>0.36381709741550694</v>
      </c>
      <c r="CB153" s="154">
        <f t="shared" si="11"/>
        <v>-0.19151443724219211</v>
      </c>
    </row>
    <row r="154" spans="1:80"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2">
        <v>131.9</v>
      </c>
      <c r="AZ154" s="302">
        <v>132.69999999999999</v>
      </c>
      <c r="BA154" s="302">
        <v>134.6</v>
      </c>
      <c r="BB154" s="302">
        <v>136.4</v>
      </c>
      <c r="BC154" s="302">
        <v>136.4</v>
      </c>
      <c r="BD154" s="302">
        <v>136.69999999999999</v>
      </c>
      <c r="BE154" s="302">
        <v>136.1</v>
      </c>
      <c r="BF154" s="302">
        <v>135.69999999999999</v>
      </c>
      <c r="BG154" s="302">
        <v>134.80000000000001</v>
      </c>
      <c r="BH154" s="302">
        <v>134.4</v>
      </c>
      <c r="BI154" s="302">
        <v>133.4</v>
      </c>
      <c r="BJ154" s="302">
        <v>133.19999999999999</v>
      </c>
      <c r="BK154" s="302">
        <v>132.69999999999999</v>
      </c>
      <c r="BL154" s="302">
        <v>131.9</v>
      </c>
      <c r="BM154" s="302">
        <v>130.9</v>
      </c>
      <c r="BN154" s="302">
        <v>130.30000000000001</v>
      </c>
      <c r="BO154" s="302">
        <v>130.19999999999999</v>
      </c>
      <c r="BP154" s="302">
        <v>130.6</v>
      </c>
      <c r="BQ154" s="302">
        <v>131.30000000000001</v>
      </c>
      <c r="BR154" s="302">
        <v>132.1</v>
      </c>
      <c r="BS154" s="302">
        <v>136.1</v>
      </c>
      <c r="BT154" s="302">
        <v>136.9</v>
      </c>
      <c r="BU154" s="302">
        <v>136.9</v>
      </c>
      <c r="BV154" s="302">
        <v>136.80000000000001</v>
      </c>
      <c r="BW154" s="302">
        <v>136.30000000000001</v>
      </c>
      <c r="BX154" s="302">
        <v>136.30000000000001</v>
      </c>
      <c r="BY154" s="302">
        <v>136.1</v>
      </c>
      <c r="BZ154" s="153">
        <f t="shared" si="9"/>
        <v>0.33562315996074571</v>
      </c>
      <c r="CA154" s="154">
        <f t="shared" si="10"/>
        <v>0.34486166007905128</v>
      </c>
      <c r="CB154" s="154">
        <f t="shared" si="11"/>
        <v>-0.18988095238095243</v>
      </c>
    </row>
    <row r="155" spans="1:80"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2">
        <v>114.9</v>
      </c>
      <c r="AZ155" s="302">
        <v>117.2</v>
      </c>
      <c r="BA155" s="302">
        <v>117.2</v>
      </c>
      <c r="BB155" s="302">
        <v>116.8</v>
      </c>
      <c r="BC155" s="302">
        <v>116.8</v>
      </c>
      <c r="BD155" s="302">
        <v>116.8</v>
      </c>
      <c r="BE155" s="302">
        <v>115.6</v>
      </c>
      <c r="BF155" s="302">
        <v>115.6</v>
      </c>
      <c r="BG155" s="302">
        <v>114</v>
      </c>
      <c r="BH155" s="302">
        <v>113.5</v>
      </c>
      <c r="BI155" s="302">
        <v>112.9</v>
      </c>
      <c r="BJ155" s="302">
        <v>112.9</v>
      </c>
      <c r="BK155" s="302">
        <v>112.3</v>
      </c>
      <c r="BL155" s="302">
        <v>112.3</v>
      </c>
      <c r="BM155" s="302">
        <v>111.6</v>
      </c>
      <c r="BN155" s="302">
        <v>111.6</v>
      </c>
      <c r="BO155" s="302">
        <v>111.6</v>
      </c>
      <c r="BP155" s="302">
        <v>111.6</v>
      </c>
      <c r="BQ155" s="302">
        <v>112.1</v>
      </c>
      <c r="BR155" s="302">
        <v>112.1</v>
      </c>
      <c r="BS155" s="302">
        <v>116.4</v>
      </c>
      <c r="BT155" s="302">
        <v>118.3</v>
      </c>
      <c r="BU155" s="302">
        <v>118.3</v>
      </c>
      <c r="BV155" s="302">
        <v>118.3</v>
      </c>
      <c r="BW155" s="302">
        <v>118.3</v>
      </c>
      <c r="BX155" s="302">
        <v>118.3</v>
      </c>
      <c r="BY155" s="302">
        <v>118.3</v>
      </c>
      <c r="BZ155" s="153">
        <f t="shared" si="9"/>
        <v>0.18063872255489016</v>
      </c>
      <c r="CA155" s="154">
        <f t="shared" si="10"/>
        <v>0.18063872255489016</v>
      </c>
      <c r="CB155" s="154">
        <f t="shared" si="11"/>
        <v>-8.2945736434108547E-2</v>
      </c>
    </row>
    <row r="156" spans="1:80"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2">
        <v>142.9</v>
      </c>
      <c r="AZ156" s="302">
        <v>143.6</v>
      </c>
      <c r="BA156" s="302">
        <v>147.5</v>
      </c>
      <c r="BB156" s="302">
        <v>150.69999999999999</v>
      </c>
      <c r="BC156" s="302">
        <v>150.5</v>
      </c>
      <c r="BD156" s="302">
        <v>150.6</v>
      </c>
      <c r="BE156" s="302">
        <v>149.6</v>
      </c>
      <c r="BF156" s="302">
        <v>149.30000000000001</v>
      </c>
      <c r="BG156" s="302">
        <v>148.4</v>
      </c>
      <c r="BH156" s="302">
        <v>148.30000000000001</v>
      </c>
      <c r="BI156" s="302">
        <v>146.69999999999999</v>
      </c>
      <c r="BJ156" s="302">
        <v>146.80000000000001</v>
      </c>
      <c r="BK156" s="302">
        <v>145.80000000000001</v>
      </c>
      <c r="BL156" s="302">
        <v>144.19999999999999</v>
      </c>
      <c r="BM156" s="302">
        <v>143.9</v>
      </c>
      <c r="BN156" s="302">
        <v>142.6</v>
      </c>
      <c r="BO156" s="302">
        <v>142.19999999999999</v>
      </c>
      <c r="BP156" s="302">
        <v>142.5</v>
      </c>
      <c r="BQ156" s="302">
        <v>143</v>
      </c>
      <c r="BR156" s="302">
        <v>143.19999999999999</v>
      </c>
      <c r="BS156" s="302">
        <v>149.9</v>
      </c>
      <c r="BT156" s="302">
        <v>150.4</v>
      </c>
      <c r="BU156" s="302">
        <v>150</v>
      </c>
      <c r="BV156" s="302">
        <v>150.1</v>
      </c>
      <c r="BW156" s="302">
        <v>149.9</v>
      </c>
      <c r="BX156" s="302">
        <v>149.9</v>
      </c>
      <c r="BY156" s="302">
        <v>149.9</v>
      </c>
      <c r="BZ156" s="153">
        <f t="shared" si="9"/>
        <v>0.47684729064039416</v>
      </c>
      <c r="CA156" s="154">
        <f t="shared" si="10"/>
        <v>0.4638671875</v>
      </c>
      <c r="CB156" s="154">
        <f t="shared" si="11"/>
        <v>-0.18665219750406947</v>
      </c>
    </row>
    <row r="157" spans="1:80"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2">
        <v>130</v>
      </c>
      <c r="AZ157" s="302">
        <v>130.4</v>
      </c>
      <c r="BA157" s="302">
        <v>132.80000000000001</v>
      </c>
      <c r="BB157" s="302">
        <v>134.4</v>
      </c>
      <c r="BC157" s="302">
        <v>134.6</v>
      </c>
      <c r="BD157" s="302">
        <v>135.30000000000001</v>
      </c>
      <c r="BE157" s="302">
        <v>135.1</v>
      </c>
      <c r="BF157" s="302">
        <v>134.1</v>
      </c>
      <c r="BG157" s="302">
        <v>133.1</v>
      </c>
      <c r="BH157" s="302">
        <v>132.6</v>
      </c>
      <c r="BI157" s="302">
        <v>131.30000000000001</v>
      </c>
      <c r="BJ157" s="302">
        <v>130.6</v>
      </c>
      <c r="BK157" s="302">
        <v>129.9</v>
      </c>
      <c r="BL157" s="302">
        <v>128.9</v>
      </c>
      <c r="BM157" s="302">
        <v>126.8</v>
      </c>
      <c r="BN157" s="302">
        <v>126.1</v>
      </c>
      <c r="BO157" s="302">
        <v>126</v>
      </c>
      <c r="BP157" s="302">
        <v>126.8</v>
      </c>
      <c r="BQ157" s="302">
        <v>128.19999999999999</v>
      </c>
      <c r="BR157" s="302">
        <v>128.19999999999999</v>
      </c>
      <c r="BS157" s="302">
        <v>131.69999999999999</v>
      </c>
      <c r="BT157" s="302">
        <v>132.6</v>
      </c>
      <c r="BU157" s="302">
        <v>132.4</v>
      </c>
      <c r="BV157" s="302">
        <v>132.19999999999999</v>
      </c>
      <c r="BW157" s="302">
        <v>132.1</v>
      </c>
      <c r="BX157" s="302">
        <v>132</v>
      </c>
      <c r="BY157" s="302">
        <v>131.5</v>
      </c>
      <c r="BZ157" s="153">
        <f t="shared" si="9"/>
        <v>0.27546071774975761</v>
      </c>
      <c r="CA157" s="154">
        <f t="shared" si="10"/>
        <v>0.29556650246305421</v>
      </c>
      <c r="CB157" s="154">
        <f t="shared" si="11"/>
        <v>-0.32564102564102565</v>
      </c>
    </row>
    <row r="158" spans="1:80"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2">
        <v>140.69999999999999</v>
      </c>
      <c r="AZ158" s="302">
        <v>140.69999999999999</v>
      </c>
      <c r="BA158" s="302">
        <v>140.69999999999999</v>
      </c>
      <c r="BB158" s="302">
        <v>143.4</v>
      </c>
      <c r="BC158" s="302">
        <v>143.4</v>
      </c>
      <c r="BD158" s="302">
        <v>143.4</v>
      </c>
      <c r="BE158" s="302">
        <v>143.4</v>
      </c>
      <c r="BF158" s="302">
        <v>143.4</v>
      </c>
      <c r="BG158" s="302">
        <v>143.4</v>
      </c>
      <c r="BH158" s="302">
        <v>143.4</v>
      </c>
      <c r="BI158" s="302">
        <v>143.4</v>
      </c>
      <c r="BJ158" s="302">
        <v>143.4</v>
      </c>
      <c r="BK158" s="302">
        <v>144.6</v>
      </c>
      <c r="BL158" s="302">
        <v>144.6</v>
      </c>
      <c r="BM158" s="302">
        <v>144.6</v>
      </c>
      <c r="BN158" s="302">
        <v>144.6</v>
      </c>
      <c r="BO158" s="302">
        <v>144.6</v>
      </c>
      <c r="BP158" s="302">
        <v>144.6</v>
      </c>
      <c r="BQ158" s="302">
        <v>144.6</v>
      </c>
      <c r="BR158" s="302">
        <v>149.6</v>
      </c>
      <c r="BS158" s="302">
        <v>149.6</v>
      </c>
      <c r="BT158" s="302">
        <v>149.6</v>
      </c>
      <c r="BU158" s="302">
        <v>150.19999999999999</v>
      </c>
      <c r="BV158" s="302">
        <v>150.19999999999999</v>
      </c>
      <c r="BW158" s="302">
        <v>147.5</v>
      </c>
      <c r="BX158" s="302">
        <v>147.5</v>
      </c>
      <c r="BY158" s="302">
        <v>147.5</v>
      </c>
      <c r="BZ158" s="153">
        <f t="shared" si="9"/>
        <v>0.44891944990176819</v>
      </c>
      <c r="CA158" s="154">
        <f t="shared" si="10"/>
        <v>0.47499999999999998</v>
      </c>
      <c r="CB158" s="154">
        <f t="shared" si="11"/>
        <v>0.138996138996139</v>
      </c>
    </row>
    <row r="159" spans="1:80"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2">
        <v>146</v>
      </c>
      <c r="AZ159" s="302">
        <v>145.80000000000001</v>
      </c>
      <c r="BA159" s="302">
        <v>146.69999999999999</v>
      </c>
      <c r="BB159" s="302">
        <v>146</v>
      </c>
      <c r="BC159" s="302">
        <v>143.9</v>
      </c>
      <c r="BD159" s="302">
        <v>144.80000000000001</v>
      </c>
      <c r="BE159" s="302">
        <v>142.4</v>
      </c>
      <c r="BF159" s="302">
        <v>141.4</v>
      </c>
      <c r="BG159" s="302">
        <v>139.80000000000001</v>
      </c>
      <c r="BH159" s="302">
        <v>139.80000000000001</v>
      </c>
      <c r="BI159" s="302">
        <v>139.69999999999999</v>
      </c>
      <c r="BJ159" s="302">
        <v>140</v>
      </c>
      <c r="BK159" s="302">
        <v>139.19999999999999</v>
      </c>
      <c r="BL159" s="302">
        <v>136.30000000000001</v>
      </c>
      <c r="BM159" s="302">
        <v>133.1</v>
      </c>
      <c r="BN159" s="302">
        <v>129.6</v>
      </c>
      <c r="BO159" s="302">
        <v>129.6</v>
      </c>
      <c r="BP159" s="302">
        <v>129.6</v>
      </c>
      <c r="BQ159" s="302">
        <v>130.30000000000001</v>
      </c>
      <c r="BR159" s="302">
        <v>130.80000000000001</v>
      </c>
      <c r="BS159" s="302">
        <v>132.30000000000001</v>
      </c>
      <c r="BT159" s="302">
        <v>132.6</v>
      </c>
      <c r="BU159" s="302">
        <v>132.30000000000001</v>
      </c>
      <c r="BV159" s="302">
        <v>132.80000000000001</v>
      </c>
      <c r="BW159" s="302">
        <v>133.30000000000001</v>
      </c>
      <c r="BX159" s="302">
        <v>133.30000000000001</v>
      </c>
      <c r="BY159" s="302">
        <v>133.4</v>
      </c>
      <c r="BZ159" s="153">
        <f t="shared" si="9"/>
        <v>0.29892891918208375</v>
      </c>
      <c r="CA159" s="154">
        <f t="shared" si="10"/>
        <v>0.34340382678751269</v>
      </c>
      <c r="CB159" s="154">
        <f t="shared" si="11"/>
        <v>-0.27657266811279824</v>
      </c>
    </row>
    <row r="160" spans="1:80"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2">
        <v>151.1</v>
      </c>
      <c r="AZ160" s="302">
        <v>150.30000000000001</v>
      </c>
      <c r="BA160" s="302">
        <v>151.9</v>
      </c>
      <c r="BB160" s="302">
        <v>148.69999999999999</v>
      </c>
      <c r="BC160" s="302">
        <v>143.1</v>
      </c>
      <c r="BD160" s="302">
        <v>143.9</v>
      </c>
      <c r="BE160" s="302">
        <v>138.30000000000001</v>
      </c>
      <c r="BF160" s="302">
        <v>134.30000000000001</v>
      </c>
      <c r="BG160" s="302">
        <v>130.30000000000001</v>
      </c>
      <c r="BH160" s="302">
        <v>129.5</v>
      </c>
      <c r="BI160" s="302">
        <v>129.5</v>
      </c>
      <c r="BJ160" s="302">
        <v>127.1</v>
      </c>
      <c r="BK160" s="302">
        <v>124.7</v>
      </c>
      <c r="BL160" s="302">
        <v>119.9</v>
      </c>
      <c r="BM160" s="302">
        <v>113.5</v>
      </c>
      <c r="BN160" s="302">
        <v>108.7</v>
      </c>
      <c r="BO160" s="302">
        <v>108.7</v>
      </c>
      <c r="BP160" s="302">
        <v>108.7</v>
      </c>
      <c r="BQ160" s="302">
        <v>110.3</v>
      </c>
      <c r="BR160" s="302">
        <v>108.7</v>
      </c>
      <c r="BS160" s="302">
        <v>108.7</v>
      </c>
      <c r="BT160" s="302">
        <v>109.5</v>
      </c>
      <c r="BU160" s="302">
        <v>108.7</v>
      </c>
      <c r="BV160" s="302">
        <v>108.7</v>
      </c>
      <c r="BW160" s="302">
        <v>108.7</v>
      </c>
      <c r="BX160" s="302">
        <v>108.7</v>
      </c>
      <c r="BY160" s="302">
        <v>108.7</v>
      </c>
      <c r="BZ160" s="153">
        <f t="shared" si="9"/>
        <v>3.8204393505253106E-2</v>
      </c>
      <c r="CA160" s="154">
        <f t="shared" si="10"/>
        <v>0.1057985757884029</v>
      </c>
      <c r="CB160" s="154">
        <f t="shared" si="11"/>
        <v>-0.28060886829913961</v>
      </c>
    </row>
    <row r="161" spans="1:80"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2">
        <v>155.4</v>
      </c>
      <c r="AZ161" s="302">
        <v>155.5</v>
      </c>
      <c r="BA161" s="302">
        <v>155.19999999999999</v>
      </c>
      <c r="BB161" s="302">
        <v>155.6</v>
      </c>
      <c r="BC161" s="302">
        <v>155.4</v>
      </c>
      <c r="BD161" s="302">
        <v>155.4</v>
      </c>
      <c r="BE161" s="302">
        <v>154.1</v>
      </c>
      <c r="BF161" s="302">
        <v>155.19999999999999</v>
      </c>
      <c r="BG161" s="302">
        <v>155.4</v>
      </c>
      <c r="BH161" s="302">
        <v>155.5</v>
      </c>
      <c r="BI161" s="302">
        <v>155.30000000000001</v>
      </c>
      <c r="BJ161" s="302">
        <v>155.6</v>
      </c>
      <c r="BK161" s="302">
        <v>154.19999999999999</v>
      </c>
      <c r="BL161" s="302">
        <v>153.30000000000001</v>
      </c>
      <c r="BM161" s="302">
        <v>153.4</v>
      </c>
      <c r="BN161" s="302">
        <v>153.9</v>
      </c>
      <c r="BO161" s="302">
        <v>153.80000000000001</v>
      </c>
      <c r="BP161" s="302">
        <v>153.80000000000001</v>
      </c>
      <c r="BQ161" s="302">
        <v>153.80000000000001</v>
      </c>
      <c r="BR161" s="302">
        <v>152.69999999999999</v>
      </c>
      <c r="BS161" s="302">
        <v>156.19999999999999</v>
      </c>
      <c r="BT161" s="302">
        <v>155.6</v>
      </c>
      <c r="BU161" s="302">
        <v>155.6</v>
      </c>
      <c r="BV161" s="302">
        <v>155.6</v>
      </c>
      <c r="BW161" s="302">
        <v>156.1</v>
      </c>
      <c r="BX161" s="302">
        <v>156.1</v>
      </c>
      <c r="BY161" s="302">
        <v>156.1</v>
      </c>
      <c r="BZ161" s="153">
        <f t="shared" si="9"/>
        <v>0.55633100697906279</v>
      </c>
      <c r="CA161" s="154">
        <f t="shared" si="10"/>
        <v>0.57200402819738161</v>
      </c>
      <c r="CB161" s="154">
        <f t="shared" si="11"/>
        <v>0.30737018425460627</v>
      </c>
    </row>
    <row r="162" spans="1:80"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2">
        <v>134.69999999999999</v>
      </c>
      <c r="AZ162" s="302">
        <v>135</v>
      </c>
      <c r="BA162" s="302">
        <v>135.6</v>
      </c>
      <c r="BB162" s="302">
        <v>137.4</v>
      </c>
      <c r="BC162" s="302">
        <v>138.4</v>
      </c>
      <c r="BD162" s="302">
        <v>139.9</v>
      </c>
      <c r="BE162" s="302">
        <v>141</v>
      </c>
      <c r="BF162" s="302">
        <v>142.4</v>
      </c>
      <c r="BG162" s="302">
        <v>142.69999999999999</v>
      </c>
      <c r="BH162" s="302">
        <v>143.6</v>
      </c>
      <c r="BI162" s="302">
        <v>143.6</v>
      </c>
      <c r="BJ162" s="302">
        <v>147</v>
      </c>
      <c r="BK162" s="302">
        <v>148.5</v>
      </c>
      <c r="BL162" s="302">
        <v>147</v>
      </c>
      <c r="BM162" s="302">
        <v>145.80000000000001</v>
      </c>
      <c r="BN162" s="302">
        <v>141.6</v>
      </c>
      <c r="BO162" s="302">
        <v>141.6</v>
      </c>
      <c r="BP162" s="302">
        <v>141.6</v>
      </c>
      <c r="BQ162" s="302">
        <v>141.6</v>
      </c>
      <c r="BR162" s="302">
        <v>145.5</v>
      </c>
      <c r="BS162" s="302">
        <v>147.80000000000001</v>
      </c>
      <c r="BT162" s="302">
        <v>148.1</v>
      </c>
      <c r="BU162" s="302">
        <v>148.1</v>
      </c>
      <c r="BV162" s="302">
        <v>149.6</v>
      </c>
      <c r="BW162" s="302">
        <v>150.69999999999999</v>
      </c>
      <c r="BX162" s="302">
        <v>150.69999999999999</v>
      </c>
      <c r="BY162" s="302">
        <v>151</v>
      </c>
      <c r="BZ162" s="153">
        <f t="shared" si="9"/>
        <v>0.48768472906403942</v>
      </c>
      <c r="CA162" s="154">
        <f t="shared" si="10"/>
        <v>0.50099403578528834</v>
      </c>
      <c r="CB162" s="154">
        <f t="shared" si="11"/>
        <v>-0.4218989280245023</v>
      </c>
    </row>
    <row r="163" spans="1:80"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2">
        <v>114.3</v>
      </c>
      <c r="AZ163" s="302">
        <v>114.2</v>
      </c>
      <c r="BA163" s="302">
        <v>113.6</v>
      </c>
      <c r="BB163" s="302">
        <v>113.4</v>
      </c>
      <c r="BC163" s="302">
        <v>113.2</v>
      </c>
      <c r="BD163" s="302">
        <v>113.4</v>
      </c>
      <c r="BE163" s="302">
        <v>114.7</v>
      </c>
      <c r="BF163" s="302">
        <v>114.2</v>
      </c>
      <c r="BG163" s="302">
        <v>115.2</v>
      </c>
      <c r="BH163" s="302">
        <v>117.1</v>
      </c>
      <c r="BI163" s="302">
        <v>116.7</v>
      </c>
      <c r="BJ163" s="302">
        <v>118.4</v>
      </c>
      <c r="BK163" s="302">
        <v>119.4</v>
      </c>
      <c r="BL163" s="302">
        <v>118</v>
      </c>
      <c r="BM163" s="302">
        <v>118.2</v>
      </c>
      <c r="BN163" s="302">
        <v>118.9</v>
      </c>
      <c r="BO163" s="302">
        <v>118.6</v>
      </c>
      <c r="BP163" s="302">
        <v>118.6</v>
      </c>
      <c r="BQ163" s="302">
        <v>120.8</v>
      </c>
      <c r="BR163" s="302">
        <v>121.1</v>
      </c>
      <c r="BS163" s="302">
        <v>118.7</v>
      </c>
      <c r="BT163" s="302">
        <v>121.5</v>
      </c>
      <c r="BU163" s="302">
        <v>123.1</v>
      </c>
      <c r="BV163" s="302">
        <v>122.2</v>
      </c>
      <c r="BW163" s="302">
        <v>122.3</v>
      </c>
      <c r="BX163" s="302">
        <v>126.3</v>
      </c>
      <c r="BY163" s="302">
        <v>126.7</v>
      </c>
      <c r="BZ163" s="153">
        <f t="shared" si="9"/>
        <v>0.26321036889332011</v>
      </c>
      <c r="CA163" s="154">
        <f t="shared" si="10"/>
        <v>0.26069651741293537</v>
      </c>
      <c r="CB163" s="154">
        <f t="shared" si="11"/>
        <v>0.23489278752436657</v>
      </c>
    </row>
    <row r="164" spans="1:80"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2">
        <v>114.3</v>
      </c>
      <c r="AZ164" s="302">
        <v>114.2</v>
      </c>
      <c r="BA164" s="302">
        <v>113.6</v>
      </c>
      <c r="BB164" s="302">
        <v>113.4</v>
      </c>
      <c r="BC164" s="302">
        <v>113.2</v>
      </c>
      <c r="BD164" s="302">
        <v>113.4</v>
      </c>
      <c r="BE164" s="302">
        <v>114.7</v>
      </c>
      <c r="BF164" s="302">
        <v>114.2</v>
      </c>
      <c r="BG164" s="302">
        <v>115.2</v>
      </c>
      <c r="BH164" s="302">
        <v>117.1</v>
      </c>
      <c r="BI164" s="302">
        <v>116.7</v>
      </c>
      <c r="BJ164" s="302">
        <v>118.4</v>
      </c>
      <c r="BK164" s="302">
        <v>119.4</v>
      </c>
      <c r="BL164" s="302">
        <v>118</v>
      </c>
      <c r="BM164" s="302">
        <v>118.2</v>
      </c>
      <c r="BN164" s="302">
        <v>118.9</v>
      </c>
      <c r="BO164" s="302">
        <v>118.6</v>
      </c>
      <c r="BP164" s="302">
        <v>118.6</v>
      </c>
      <c r="BQ164" s="302">
        <v>120.8</v>
      </c>
      <c r="BR164" s="302">
        <v>121.1</v>
      </c>
      <c r="BS164" s="302">
        <v>118.7</v>
      </c>
      <c r="BT164" s="302">
        <v>121.5</v>
      </c>
      <c r="BU164" s="302">
        <v>123.1</v>
      </c>
      <c r="BV164" s="302">
        <v>122.2</v>
      </c>
      <c r="BW164" s="302">
        <v>122.3</v>
      </c>
      <c r="BX164" s="302">
        <v>126.3</v>
      </c>
      <c r="BY164" s="302">
        <v>126.7</v>
      </c>
      <c r="BZ164" s="153">
        <f t="shared" si="9"/>
        <v>0.26321036889332011</v>
      </c>
      <c r="CA164" s="154">
        <f t="shared" si="10"/>
        <v>0.26069651741293537</v>
      </c>
      <c r="CB164" s="154">
        <f t="shared" si="11"/>
        <v>0.23489278752436657</v>
      </c>
    </row>
    <row r="165" spans="1:80"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2">
        <v>133.6</v>
      </c>
      <c r="AZ165" s="302">
        <v>134.1</v>
      </c>
      <c r="BA165" s="302">
        <v>133.4</v>
      </c>
      <c r="BB165" s="302">
        <v>134.1</v>
      </c>
      <c r="BC165" s="302">
        <v>133.5</v>
      </c>
      <c r="BD165" s="302">
        <v>135.19999999999999</v>
      </c>
      <c r="BE165" s="302">
        <v>135.1</v>
      </c>
      <c r="BF165" s="302">
        <v>134.9</v>
      </c>
      <c r="BG165" s="302">
        <v>135.5</v>
      </c>
      <c r="BH165" s="302">
        <v>136.1</v>
      </c>
      <c r="BI165" s="302">
        <v>136</v>
      </c>
      <c r="BJ165" s="302">
        <v>137.30000000000001</v>
      </c>
      <c r="BK165" s="302">
        <v>136.9</v>
      </c>
      <c r="BL165" s="302">
        <v>136.69999999999999</v>
      </c>
      <c r="BM165" s="302">
        <v>136.1</v>
      </c>
      <c r="BN165" s="302">
        <v>135.9</v>
      </c>
      <c r="BO165" s="302">
        <v>135.80000000000001</v>
      </c>
      <c r="BP165" s="302">
        <v>135.4</v>
      </c>
      <c r="BQ165" s="302">
        <v>136.6</v>
      </c>
      <c r="BR165" s="302">
        <v>136.80000000000001</v>
      </c>
      <c r="BS165" s="302">
        <v>138.1</v>
      </c>
      <c r="BT165" s="302">
        <v>138.30000000000001</v>
      </c>
      <c r="BU165" s="302">
        <v>139</v>
      </c>
      <c r="BV165" s="302">
        <v>140</v>
      </c>
      <c r="BW165" s="302">
        <v>140.4</v>
      </c>
      <c r="BX165" s="302">
        <v>140.69999999999999</v>
      </c>
      <c r="BY165" s="302">
        <v>140.80000000000001</v>
      </c>
      <c r="BZ165" s="153">
        <f t="shared" si="9"/>
        <v>0.40239043824701198</v>
      </c>
      <c r="CA165" s="154">
        <f t="shared" si="10"/>
        <v>0.39405940594059419</v>
      </c>
      <c r="CB165" s="154">
        <f t="shared" si="11"/>
        <v>-0.17030053034767223</v>
      </c>
    </row>
    <row r="166" spans="1:80"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2">
        <v>121.6</v>
      </c>
      <c r="AZ166" s="302">
        <v>122.8</v>
      </c>
      <c r="BA166" s="302">
        <v>122.4</v>
      </c>
      <c r="BB166" s="302">
        <v>122.2</v>
      </c>
      <c r="BC166" s="302">
        <v>122.2</v>
      </c>
      <c r="BD166" s="302">
        <v>122.2</v>
      </c>
      <c r="BE166" s="302">
        <v>121.9</v>
      </c>
      <c r="BF166" s="302">
        <v>121</v>
      </c>
      <c r="BG166" s="302">
        <v>122</v>
      </c>
      <c r="BH166" s="302">
        <v>123</v>
      </c>
      <c r="BI166" s="302">
        <v>122.3</v>
      </c>
      <c r="BJ166" s="302">
        <v>122.5</v>
      </c>
      <c r="BK166" s="302">
        <v>124</v>
      </c>
      <c r="BL166" s="302">
        <v>124.6</v>
      </c>
      <c r="BM166" s="302">
        <v>123.9</v>
      </c>
      <c r="BN166" s="302">
        <v>124.6</v>
      </c>
      <c r="BO166" s="302">
        <v>124.4</v>
      </c>
      <c r="BP166" s="302">
        <v>124.6</v>
      </c>
      <c r="BQ166" s="302">
        <v>125.1</v>
      </c>
      <c r="BR166" s="302">
        <v>124.8</v>
      </c>
      <c r="BS166" s="302">
        <v>125</v>
      </c>
      <c r="BT166" s="302">
        <v>124</v>
      </c>
      <c r="BU166" s="302">
        <v>124.2</v>
      </c>
      <c r="BV166" s="302">
        <v>126.7</v>
      </c>
      <c r="BW166" s="302">
        <v>127.2</v>
      </c>
      <c r="BX166" s="302">
        <v>128.69999999999999</v>
      </c>
      <c r="BY166" s="302">
        <v>128.6</v>
      </c>
      <c r="BZ166" s="153">
        <f t="shared" si="9"/>
        <v>0.30824008138351983</v>
      </c>
      <c r="CA166" s="154">
        <f t="shared" si="10"/>
        <v>0.25341130604288503</v>
      </c>
      <c r="CB166" s="154">
        <f t="shared" si="11"/>
        <v>0.22011385199240974</v>
      </c>
    </row>
    <row r="167" spans="1:80"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2">
        <v>140.1</v>
      </c>
      <c r="AZ167" s="302">
        <v>140.5</v>
      </c>
      <c r="BA167" s="302">
        <v>139.19999999999999</v>
      </c>
      <c r="BB167" s="302">
        <v>140.5</v>
      </c>
      <c r="BC167" s="302">
        <v>139.6</v>
      </c>
      <c r="BD167" s="302">
        <v>142.1</v>
      </c>
      <c r="BE167" s="302">
        <v>142.6</v>
      </c>
      <c r="BF167" s="302">
        <v>142.5</v>
      </c>
      <c r="BG167" s="302">
        <v>143</v>
      </c>
      <c r="BH167" s="302">
        <v>143.6</v>
      </c>
      <c r="BI167" s="302">
        <v>143.69999999999999</v>
      </c>
      <c r="BJ167" s="302">
        <v>145.80000000000001</v>
      </c>
      <c r="BK167" s="302">
        <v>144.69999999999999</v>
      </c>
      <c r="BL167" s="302">
        <v>144.30000000000001</v>
      </c>
      <c r="BM167" s="302">
        <v>143.19999999999999</v>
      </c>
      <c r="BN167" s="302">
        <v>143.30000000000001</v>
      </c>
      <c r="BO167" s="302">
        <v>143</v>
      </c>
      <c r="BP167" s="302">
        <v>142.19999999999999</v>
      </c>
      <c r="BQ167" s="302">
        <v>144</v>
      </c>
      <c r="BR167" s="302">
        <v>144.6</v>
      </c>
      <c r="BS167" s="302">
        <v>146.30000000000001</v>
      </c>
      <c r="BT167" s="302">
        <v>147</v>
      </c>
      <c r="BU167" s="302">
        <v>147.80000000000001</v>
      </c>
      <c r="BV167" s="302">
        <v>148.69999999999999</v>
      </c>
      <c r="BW167" s="302">
        <v>149.30000000000001</v>
      </c>
      <c r="BX167" s="302">
        <v>149.30000000000001</v>
      </c>
      <c r="BY167" s="302">
        <v>149.5</v>
      </c>
      <c r="BZ167" s="153">
        <f t="shared" si="9"/>
        <v>0.48313492063492069</v>
      </c>
      <c r="CA167" s="154">
        <f t="shared" si="10"/>
        <v>0.48166501486620406</v>
      </c>
      <c r="CB167" s="154">
        <f t="shared" si="11"/>
        <v>-0.28605539637058264</v>
      </c>
    </row>
    <row r="168" spans="1:80"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2">
        <v>125.4</v>
      </c>
      <c r="AZ168" s="302">
        <v>126.1</v>
      </c>
      <c r="BA168" s="302">
        <v>126.9</v>
      </c>
      <c r="BB168" s="302">
        <v>126</v>
      </c>
      <c r="BC168" s="302">
        <v>125.9</v>
      </c>
      <c r="BD168" s="302">
        <v>126.9</v>
      </c>
      <c r="BE168" s="302">
        <v>125.4</v>
      </c>
      <c r="BF168" s="302">
        <v>125.5</v>
      </c>
      <c r="BG168" s="302">
        <v>125.2</v>
      </c>
      <c r="BH168" s="302">
        <v>125.5</v>
      </c>
      <c r="BI168" s="302">
        <v>125.1</v>
      </c>
      <c r="BJ168" s="302">
        <v>125.6</v>
      </c>
      <c r="BK168" s="302">
        <v>125.5</v>
      </c>
      <c r="BL168" s="302">
        <v>125.1</v>
      </c>
      <c r="BM168" s="302">
        <v>126.3</v>
      </c>
      <c r="BN168" s="302">
        <v>124.2</v>
      </c>
      <c r="BO168" s="302">
        <v>124.7</v>
      </c>
      <c r="BP168" s="302">
        <v>124.8</v>
      </c>
      <c r="BQ168" s="302">
        <v>124.8</v>
      </c>
      <c r="BR168" s="302">
        <v>124.7</v>
      </c>
      <c r="BS168" s="302">
        <v>125.7</v>
      </c>
      <c r="BT168" s="302">
        <v>125.4</v>
      </c>
      <c r="BU168" s="302">
        <v>126.3</v>
      </c>
      <c r="BV168" s="302">
        <v>126.8</v>
      </c>
      <c r="BW168" s="302">
        <v>126.4</v>
      </c>
      <c r="BX168" s="302">
        <v>126.8</v>
      </c>
      <c r="BY168" s="302">
        <v>126.7</v>
      </c>
      <c r="BZ168" s="153">
        <f t="shared" si="9"/>
        <v>0.25321463897131563</v>
      </c>
      <c r="CA168" s="154">
        <f t="shared" si="10"/>
        <v>0.26700000000000002</v>
      </c>
      <c r="CB168" s="154">
        <f t="shared" si="11"/>
        <v>0.21360153256704978</v>
      </c>
    </row>
    <row r="169" spans="1:80"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2">
        <v>122</v>
      </c>
      <c r="AZ169" s="302">
        <v>122</v>
      </c>
      <c r="BA169" s="302">
        <v>122</v>
      </c>
      <c r="BB169" s="302">
        <v>122</v>
      </c>
      <c r="BC169" s="302">
        <v>122</v>
      </c>
      <c r="BD169" s="302">
        <v>122</v>
      </c>
      <c r="BE169" s="302">
        <v>120.1</v>
      </c>
      <c r="BF169" s="302">
        <v>120.1</v>
      </c>
      <c r="BG169" s="302">
        <v>122.5</v>
      </c>
      <c r="BH169" s="302">
        <v>122.5</v>
      </c>
      <c r="BI169" s="302">
        <v>122.5</v>
      </c>
      <c r="BJ169" s="302">
        <v>122.5</v>
      </c>
      <c r="BK169" s="302">
        <v>122.5</v>
      </c>
      <c r="BL169" s="302">
        <v>122.5</v>
      </c>
      <c r="BM169" s="302">
        <v>122.5</v>
      </c>
      <c r="BN169" s="302">
        <v>122.5</v>
      </c>
      <c r="BO169" s="302">
        <v>122.5</v>
      </c>
      <c r="BP169" s="302">
        <v>122.5</v>
      </c>
      <c r="BQ169" s="302">
        <v>122.5</v>
      </c>
      <c r="BR169" s="302">
        <v>122.5</v>
      </c>
      <c r="BS169" s="302">
        <v>122.5</v>
      </c>
      <c r="BT169" s="302">
        <v>122.5</v>
      </c>
      <c r="BU169" s="302">
        <v>122.5</v>
      </c>
      <c r="BV169" s="302">
        <v>122.5</v>
      </c>
      <c r="BW169" s="302">
        <v>122.5</v>
      </c>
      <c r="BX169" s="302">
        <v>122.5</v>
      </c>
      <c r="BY169" s="302">
        <v>122.5</v>
      </c>
      <c r="BZ169" s="153">
        <f t="shared" si="9"/>
        <v>0.22500000000000001</v>
      </c>
      <c r="CA169" s="154">
        <f t="shared" si="10"/>
        <v>0.22500000000000001</v>
      </c>
      <c r="CB169" s="154">
        <f t="shared" si="11"/>
        <v>0.11161524500907438</v>
      </c>
    </row>
    <row r="170" spans="1:80"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2">
        <v>122</v>
      </c>
      <c r="AZ170" s="302">
        <v>122.6</v>
      </c>
      <c r="BA170" s="302">
        <v>122.4</v>
      </c>
      <c r="BB170" s="302">
        <v>122.5</v>
      </c>
      <c r="BC170" s="302">
        <v>123</v>
      </c>
      <c r="BD170" s="302">
        <v>122.9</v>
      </c>
      <c r="BE170" s="302">
        <v>123</v>
      </c>
      <c r="BF170" s="302">
        <v>122.9</v>
      </c>
      <c r="BG170" s="302">
        <v>123.4</v>
      </c>
      <c r="BH170" s="302">
        <v>123.7</v>
      </c>
      <c r="BI170" s="302">
        <v>123.8</v>
      </c>
      <c r="BJ170" s="302">
        <v>123.8</v>
      </c>
      <c r="BK170" s="302">
        <v>123.8</v>
      </c>
      <c r="BL170" s="302">
        <v>124</v>
      </c>
      <c r="BM170" s="302">
        <v>124.3</v>
      </c>
      <c r="BN170" s="302">
        <v>124.8</v>
      </c>
      <c r="BO170" s="302">
        <v>125.1</v>
      </c>
      <c r="BP170" s="302">
        <v>125.3</v>
      </c>
      <c r="BQ170" s="302">
        <v>125.2</v>
      </c>
      <c r="BR170" s="302">
        <v>125.7</v>
      </c>
      <c r="BS170" s="302">
        <v>126</v>
      </c>
      <c r="BT170" s="302">
        <v>126.3</v>
      </c>
      <c r="BU170" s="302">
        <v>126.1</v>
      </c>
      <c r="BV170" s="302">
        <v>126.3</v>
      </c>
      <c r="BW170" s="302">
        <v>126.6</v>
      </c>
      <c r="BX170" s="302">
        <v>126.4</v>
      </c>
      <c r="BY170" s="302">
        <v>127.8</v>
      </c>
      <c r="BZ170" s="153">
        <f t="shared" si="9"/>
        <v>0.27544910179640714</v>
      </c>
      <c r="CA170" s="154">
        <f t="shared" si="10"/>
        <v>0.2792792792792792</v>
      </c>
      <c r="CB170" s="154">
        <f t="shared" si="11"/>
        <v>0.2792792792792792</v>
      </c>
    </row>
    <row r="171" spans="1:80"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2">
        <v>129.6</v>
      </c>
      <c r="AZ171" s="302">
        <v>130.4</v>
      </c>
      <c r="BA171" s="302">
        <v>129.80000000000001</v>
      </c>
      <c r="BB171" s="302">
        <v>129.80000000000001</v>
      </c>
      <c r="BC171" s="302">
        <v>129.80000000000001</v>
      </c>
      <c r="BD171" s="302">
        <v>129.69999999999999</v>
      </c>
      <c r="BE171" s="302">
        <v>129.80000000000001</v>
      </c>
      <c r="BF171" s="302">
        <v>129.6</v>
      </c>
      <c r="BG171" s="302">
        <v>129.69999999999999</v>
      </c>
      <c r="BH171" s="302">
        <v>129.80000000000001</v>
      </c>
      <c r="BI171" s="302">
        <v>129.69999999999999</v>
      </c>
      <c r="BJ171" s="302">
        <v>129.69999999999999</v>
      </c>
      <c r="BK171" s="302">
        <v>129.9</v>
      </c>
      <c r="BL171" s="302">
        <v>129.6</v>
      </c>
      <c r="BM171" s="302">
        <v>129.4</v>
      </c>
      <c r="BN171" s="302">
        <v>130.1</v>
      </c>
      <c r="BO171" s="302">
        <v>130.30000000000001</v>
      </c>
      <c r="BP171" s="302">
        <v>130.6</v>
      </c>
      <c r="BQ171" s="302">
        <v>130.6</v>
      </c>
      <c r="BR171" s="302">
        <v>131.1</v>
      </c>
      <c r="BS171" s="302">
        <v>131.30000000000001</v>
      </c>
      <c r="BT171" s="302">
        <v>131.4</v>
      </c>
      <c r="BU171" s="302">
        <v>131.5</v>
      </c>
      <c r="BV171" s="302">
        <v>131.6</v>
      </c>
      <c r="BW171" s="302">
        <v>131.69999999999999</v>
      </c>
      <c r="BX171" s="302">
        <v>131.69999999999999</v>
      </c>
      <c r="BY171" s="302">
        <v>134.6</v>
      </c>
      <c r="BZ171" s="153">
        <f t="shared" si="9"/>
        <v>0.34331337325349293</v>
      </c>
      <c r="CA171" s="154">
        <f t="shared" si="10"/>
        <v>0.34869739478957912</v>
      </c>
      <c r="CB171" s="154">
        <f t="shared" si="11"/>
        <v>0.34599999999999992</v>
      </c>
    </row>
    <row r="172" spans="1:80"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2">
        <v>130.69999999999999</v>
      </c>
      <c r="AZ172" s="302">
        <v>131.9</v>
      </c>
      <c r="BA172" s="302">
        <v>130.80000000000001</v>
      </c>
      <c r="BB172" s="302">
        <v>130.80000000000001</v>
      </c>
      <c r="BC172" s="302">
        <v>130.80000000000001</v>
      </c>
      <c r="BD172" s="302">
        <v>130.6</v>
      </c>
      <c r="BE172" s="302">
        <v>130.80000000000001</v>
      </c>
      <c r="BF172" s="302">
        <v>130.30000000000001</v>
      </c>
      <c r="BG172" s="302">
        <v>130.4</v>
      </c>
      <c r="BH172" s="302">
        <v>130.4</v>
      </c>
      <c r="BI172" s="302">
        <v>130.19999999999999</v>
      </c>
      <c r="BJ172" s="302">
        <v>130.30000000000001</v>
      </c>
      <c r="BK172" s="302">
        <v>130.80000000000001</v>
      </c>
      <c r="BL172" s="302">
        <v>130.19999999999999</v>
      </c>
      <c r="BM172" s="302">
        <v>130.1</v>
      </c>
      <c r="BN172" s="302">
        <v>130.80000000000001</v>
      </c>
      <c r="BO172" s="302">
        <v>130.9</v>
      </c>
      <c r="BP172" s="302">
        <v>131.30000000000001</v>
      </c>
      <c r="BQ172" s="302">
        <v>131.30000000000001</v>
      </c>
      <c r="BR172" s="302">
        <v>132.19999999999999</v>
      </c>
      <c r="BS172" s="302">
        <v>132.19999999999999</v>
      </c>
      <c r="BT172" s="302">
        <v>132.30000000000001</v>
      </c>
      <c r="BU172" s="302">
        <v>132.4</v>
      </c>
      <c r="BV172" s="302">
        <v>132.4</v>
      </c>
      <c r="BW172" s="302">
        <v>132.80000000000001</v>
      </c>
      <c r="BX172" s="302">
        <v>132.80000000000001</v>
      </c>
      <c r="BY172" s="302">
        <v>133.19999999999999</v>
      </c>
      <c r="BZ172" s="153">
        <f t="shared" si="9"/>
        <v>0.32934131736526934</v>
      </c>
      <c r="CA172" s="154">
        <f t="shared" si="10"/>
        <v>0.33466933867735466</v>
      </c>
      <c r="CB172" s="154">
        <f t="shared" si="11"/>
        <v>0.33466933867735466</v>
      </c>
    </row>
    <row r="173" spans="1:80"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2">
        <v>131.1</v>
      </c>
      <c r="AZ173" s="302">
        <v>137.1</v>
      </c>
      <c r="BA173" s="302">
        <v>132</v>
      </c>
      <c r="BB173" s="302">
        <v>131.9</v>
      </c>
      <c r="BC173" s="302">
        <v>131.6</v>
      </c>
      <c r="BD173" s="302">
        <v>131.5</v>
      </c>
      <c r="BE173" s="302">
        <v>131.19999999999999</v>
      </c>
      <c r="BF173" s="302">
        <v>130.80000000000001</v>
      </c>
      <c r="BG173" s="302">
        <v>130.4</v>
      </c>
      <c r="BH173" s="302">
        <v>130.6</v>
      </c>
      <c r="BI173" s="302">
        <v>129.4</v>
      </c>
      <c r="BJ173" s="302">
        <v>130</v>
      </c>
      <c r="BK173" s="302">
        <v>133</v>
      </c>
      <c r="BL173" s="302">
        <v>130</v>
      </c>
      <c r="BM173" s="302">
        <v>129.80000000000001</v>
      </c>
      <c r="BN173" s="302">
        <v>130.4</v>
      </c>
      <c r="BO173" s="302">
        <v>129.30000000000001</v>
      </c>
      <c r="BP173" s="302">
        <v>131.6</v>
      </c>
      <c r="BQ173" s="302">
        <v>131.69999999999999</v>
      </c>
      <c r="BR173" s="302">
        <v>131.19999999999999</v>
      </c>
      <c r="BS173" s="302">
        <v>131.80000000000001</v>
      </c>
      <c r="BT173" s="302">
        <v>131.80000000000001</v>
      </c>
      <c r="BU173" s="302">
        <v>131.69999999999999</v>
      </c>
      <c r="BV173" s="302">
        <v>131.30000000000001</v>
      </c>
      <c r="BW173" s="302">
        <v>131.4</v>
      </c>
      <c r="BX173" s="302">
        <v>131.30000000000001</v>
      </c>
      <c r="BY173" s="302">
        <v>131.30000000000001</v>
      </c>
      <c r="BZ173" s="153">
        <f t="shared" si="9"/>
        <v>0.31695085255767308</v>
      </c>
      <c r="CA173" s="154">
        <f t="shared" si="10"/>
        <v>0.3116883116883119</v>
      </c>
      <c r="CB173" s="154">
        <f t="shared" si="11"/>
        <v>0.31037924151696616</v>
      </c>
    </row>
    <row r="174" spans="1:80"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2">
        <v>132.9</v>
      </c>
      <c r="AZ174" s="302">
        <v>133</v>
      </c>
      <c r="BA174" s="302">
        <v>132.9</v>
      </c>
      <c r="BB174" s="302">
        <v>132.80000000000001</v>
      </c>
      <c r="BC174" s="302">
        <v>132.9</v>
      </c>
      <c r="BD174" s="302">
        <v>132.80000000000001</v>
      </c>
      <c r="BE174" s="302">
        <v>133</v>
      </c>
      <c r="BF174" s="302">
        <v>132.80000000000001</v>
      </c>
      <c r="BG174" s="302">
        <v>132.6</v>
      </c>
      <c r="BH174" s="302">
        <v>132.6</v>
      </c>
      <c r="BI174" s="302">
        <v>132.30000000000001</v>
      </c>
      <c r="BJ174" s="302">
        <v>132.9</v>
      </c>
      <c r="BK174" s="302">
        <v>132.6</v>
      </c>
      <c r="BL174" s="302">
        <v>132.30000000000001</v>
      </c>
      <c r="BM174" s="302">
        <v>132.9</v>
      </c>
      <c r="BN174" s="302">
        <v>133.1</v>
      </c>
      <c r="BO174" s="302">
        <v>134.1</v>
      </c>
      <c r="BP174" s="302">
        <v>133.9</v>
      </c>
      <c r="BQ174" s="302">
        <v>134.1</v>
      </c>
      <c r="BR174" s="302">
        <v>134.1</v>
      </c>
      <c r="BS174" s="302">
        <v>134</v>
      </c>
      <c r="BT174" s="302">
        <v>133.9</v>
      </c>
      <c r="BU174" s="302">
        <v>133.80000000000001</v>
      </c>
      <c r="BV174" s="302">
        <v>133.9</v>
      </c>
      <c r="BW174" s="302">
        <v>133.80000000000001</v>
      </c>
      <c r="BX174" s="302">
        <v>133.69999999999999</v>
      </c>
      <c r="BY174" s="302">
        <v>133.69999999999999</v>
      </c>
      <c r="BZ174" s="153">
        <f t="shared" si="9"/>
        <v>0.33034825870646756</v>
      </c>
      <c r="CA174" s="154">
        <f t="shared" si="10"/>
        <v>0.34371859296482399</v>
      </c>
      <c r="CB174" s="154">
        <f t="shared" si="11"/>
        <v>0.34236947791164657</v>
      </c>
    </row>
    <row r="175" spans="1:80"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2">
        <v>136.30000000000001</v>
      </c>
      <c r="AZ175" s="302">
        <v>136.4</v>
      </c>
      <c r="BA175" s="302">
        <v>136.1</v>
      </c>
      <c r="BB175" s="302">
        <v>136.1</v>
      </c>
      <c r="BC175" s="302">
        <v>135.9</v>
      </c>
      <c r="BD175" s="302">
        <v>135.9</v>
      </c>
      <c r="BE175" s="302">
        <v>136.4</v>
      </c>
      <c r="BF175" s="302">
        <v>136</v>
      </c>
      <c r="BG175" s="302">
        <v>136.1</v>
      </c>
      <c r="BH175" s="302">
        <v>135.80000000000001</v>
      </c>
      <c r="BI175" s="302">
        <v>135.5</v>
      </c>
      <c r="BJ175" s="302">
        <v>135.6</v>
      </c>
      <c r="BK175" s="302">
        <v>135.4</v>
      </c>
      <c r="BL175" s="302">
        <v>135.5</v>
      </c>
      <c r="BM175" s="302">
        <v>135.1</v>
      </c>
      <c r="BN175" s="302">
        <v>136.5</v>
      </c>
      <c r="BO175" s="302">
        <v>137.1</v>
      </c>
      <c r="BP175" s="302">
        <v>137.19999999999999</v>
      </c>
      <c r="BQ175" s="302">
        <v>137.30000000000001</v>
      </c>
      <c r="BR175" s="302">
        <v>137.1</v>
      </c>
      <c r="BS175" s="302">
        <v>137.5</v>
      </c>
      <c r="BT175" s="302">
        <v>137.4</v>
      </c>
      <c r="BU175" s="302">
        <v>137.19999999999999</v>
      </c>
      <c r="BV175" s="302">
        <v>137.4</v>
      </c>
      <c r="BW175" s="302">
        <v>137.4</v>
      </c>
      <c r="BX175" s="302">
        <v>137.30000000000001</v>
      </c>
      <c r="BY175" s="302">
        <v>137.30000000000001</v>
      </c>
      <c r="BZ175" s="153">
        <f t="shared" si="9"/>
        <v>0.36616915422885582</v>
      </c>
      <c r="CA175" s="154">
        <f t="shared" si="10"/>
        <v>0.37713139418254771</v>
      </c>
      <c r="CB175" s="154">
        <f t="shared" si="11"/>
        <v>0.37851405622489981</v>
      </c>
    </row>
    <row r="176" spans="1:80"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2">
        <v>126.7</v>
      </c>
      <c r="AZ176" s="302">
        <v>126.7</v>
      </c>
      <c r="BA176" s="302">
        <v>126.7</v>
      </c>
      <c r="BB176" s="302">
        <v>126.9</v>
      </c>
      <c r="BC176" s="302">
        <v>126.9</v>
      </c>
      <c r="BD176" s="302">
        <v>127</v>
      </c>
      <c r="BE176" s="302">
        <v>127.1</v>
      </c>
      <c r="BF176" s="302">
        <v>127</v>
      </c>
      <c r="BG176" s="302">
        <v>126.9</v>
      </c>
      <c r="BH176" s="302">
        <v>127.4</v>
      </c>
      <c r="BI176" s="302">
        <v>127.3</v>
      </c>
      <c r="BJ176" s="302">
        <v>127.2</v>
      </c>
      <c r="BK176" s="302">
        <v>127.3</v>
      </c>
      <c r="BL176" s="302">
        <v>127.5</v>
      </c>
      <c r="BM176" s="302">
        <v>127.4</v>
      </c>
      <c r="BN176" s="302">
        <v>127.7</v>
      </c>
      <c r="BO176" s="302">
        <v>127.7</v>
      </c>
      <c r="BP176" s="302">
        <v>127.8</v>
      </c>
      <c r="BQ176" s="302">
        <v>127.8</v>
      </c>
      <c r="BR176" s="302">
        <v>127.6</v>
      </c>
      <c r="BS176" s="302">
        <v>127.2</v>
      </c>
      <c r="BT176" s="302">
        <v>127.4</v>
      </c>
      <c r="BU176" s="302">
        <v>127.8</v>
      </c>
      <c r="BV176" s="302">
        <v>127.5</v>
      </c>
      <c r="BW176" s="302">
        <v>127.6</v>
      </c>
      <c r="BX176" s="302">
        <v>127.6</v>
      </c>
      <c r="BY176" s="302">
        <v>127.6</v>
      </c>
      <c r="BZ176" s="153">
        <f t="shared" si="9"/>
        <v>0.27983951855566691</v>
      </c>
      <c r="CA176" s="154">
        <f t="shared" si="10"/>
        <v>0.27599999999999997</v>
      </c>
      <c r="CB176" s="154">
        <f t="shared" si="11"/>
        <v>0.27855711422845691</v>
      </c>
    </row>
    <row r="177" spans="1:80"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2">
        <v>127.8</v>
      </c>
      <c r="AZ177" s="302">
        <v>127.7</v>
      </c>
      <c r="BA177" s="302">
        <v>127.5</v>
      </c>
      <c r="BB177" s="302">
        <v>126.7</v>
      </c>
      <c r="BC177" s="302">
        <v>126.8</v>
      </c>
      <c r="BD177" s="302">
        <v>126.8</v>
      </c>
      <c r="BE177" s="302">
        <v>127.4</v>
      </c>
      <c r="BF177" s="302">
        <v>127.8</v>
      </c>
      <c r="BG177" s="302">
        <v>127.7</v>
      </c>
      <c r="BH177" s="302">
        <v>127.1</v>
      </c>
      <c r="BI177" s="302">
        <v>127.3</v>
      </c>
      <c r="BJ177" s="302">
        <v>127</v>
      </c>
      <c r="BK177" s="302">
        <v>126.8</v>
      </c>
      <c r="BL177" s="302">
        <v>126.7</v>
      </c>
      <c r="BM177" s="302">
        <v>126.6</v>
      </c>
      <c r="BN177" s="302">
        <v>126.9</v>
      </c>
      <c r="BO177" s="302">
        <v>126.5</v>
      </c>
      <c r="BP177" s="302">
        <v>126.7</v>
      </c>
      <c r="BQ177" s="302">
        <v>126.7</v>
      </c>
      <c r="BR177" s="302">
        <v>127.3</v>
      </c>
      <c r="BS177" s="302">
        <v>127.1</v>
      </c>
      <c r="BT177" s="302">
        <v>127</v>
      </c>
      <c r="BU177" s="302">
        <v>126.7</v>
      </c>
      <c r="BV177" s="302">
        <v>126.7</v>
      </c>
      <c r="BW177" s="302">
        <v>126.6</v>
      </c>
      <c r="BX177" s="302">
        <v>126.6</v>
      </c>
      <c r="BY177" s="302">
        <v>126.5</v>
      </c>
      <c r="BZ177" s="153">
        <f t="shared" si="9"/>
        <v>0.25247524752475248</v>
      </c>
      <c r="CA177" s="154">
        <f t="shared" si="10"/>
        <v>0.27391742195367574</v>
      </c>
      <c r="CB177" s="154">
        <f t="shared" si="11"/>
        <v>0.26880641925777327</v>
      </c>
    </row>
    <row r="178" spans="1:80"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2">
        <v>121.3</v>
      </c>
      <c r="AZ178" s="302">
        <v>121</v>
      </c>
      <c r="BA178" s="302">
        <v>121.3</v>
      </c>
      <c r="BB178" s="302">
        <v>122</v>
      </c>
      <c r="BC178" s="302">
        <v>122.5</v>
      </c>
      <c r="BD178" s="302">
        <v>121.4</v>
      </c>
      <c r="BE178" s="302">
        <v>121.3</v>
      </c>
      <c r="BF178" s="302">
        <v>119.5</v>
      </c>
      <c r="BG178" s="302">
        <v>121</v>
      </c>
      <c r="BH178" s="302">
        <v>121.3</v>
      </c>
      <c r="BI178" s="302">
        <v>122.4</v>
      </c>
      <c r="BJ178" s="302">
        <v>121.8</v>
      </c>
      <c r="BK178" s="302">
        <v>121.4</v>
      </c>
      <c r="BL178" s="302">
        <v>121.8</v>
      </c>
      <c r="BM178" s="302">
        <v>121.4</v>
      </c>
      <c r="BN178" s="302">
        <v>122.2</v>
      </c>
      <c r="BO178" s="302">
        <v>122.3</v>
      </c>
      <c r="BP178" s="302">
        <v>121.5</v>
      </c>
      <c r="BQ178" s="302">
        <v>120.9</v>
      </c>
      <c r="BR178" s="302">
        <v>128.1</v>
      </c>
      <c r="BS178" s="302">
        <v>127.5</v>
      </c>
      <c r="BT178" s="302">
        <v>127.9</v>
      </c>
      <c r="BU178" s="302">
        <v>128.80000000000001</v>
      </c>
      <c r="BV178" s="302">
        <v>129.5</v>
      </c>
      <c r="BW178" s="302">
        <v>131.6</v>
      </c>
      <c r="BX178" s="302">
        <v>132.4</v>
      </c>
      <c r="BY178" s="302">
        <v>135.30000000000001</v>
      </c>
      <c r="BZ178" s="153">
        <f t="shared" si="9"/>
        <v>0.35300000000000009</v>
      </c>
      <c r="CA178" s="154">
        <f t="shared" si="10"/>
        <v>0.35300000000000009</v>
      </c>
      <c r="CB178" s="154">
        <f t="shared" si="11"/>
        <v>0.35571142284569152</v>
      </c>
    </row>
    <row r="179" spans="1:80"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2">
        <v>129.4</v>
      </c>
      <c r="AZ179" s="302">
        <v>129.4</v>
      </c>
      <c r="BA179" s="302">
        <v>129.4</v>
      </c>
      <c r="BB179" s="302">
        <v>129.4</v>
      </c>
      <c r="BC179" s="302">
        <v>129.4</v>
      </c>
      <c r="BD179" s="302">
        <v>129.30000000000001</v>
      </c>
      <c r="BE179" s="302">
        <v>129.30000000000001</v>
      </c>
      <c r="BF179" s="302">
        <v>129.30000000000001</v>
      </c>
      <c r="BG179" s="302">
        <v>129.30000000000001</v>
      </c>
      <c r="BH179" s="302">
        <v>129.30000000000001</v>
      </c>
      <c r="BI179" s="302">
        <v>129.30000000000001</v>
      </c>
      <c r="BJ179" s="302">
        <v>129.30000000000001</v>
      </c>
      <c r="BK179" s="302">
        <v>129.30000000000001</v>
      </c>
      <c r="BL179" s="302">
        <v>129.30000000000001</v>
      </c>
      <c r="BM179" s="302">
        <v>128.80000000000001</v>
      </c>
      <c r="BN179" s="302">
        <v>128.80000000000001</v>
      </c>
      <c r="BO179" s="302">
        <v>128.80000000000001</v>
      </c>
      <c r="BP179" s="302">
        <v>128.80000000000001</v>
      </c>
      <c r="BQ179" s="302">
        <v>128.80000000000001</v>
      </c>
      <c r="BR179" s="302">
        <v>128.80000000000001</v>
      </c>
      <c r="BS179" s="302">
        <v>128.80000000000001</v>
      </c>
      <c r="BT179" s="302">
        <v>128.80000000000001</v>
      </c>
      <c r="BU179" s="302">
        <v>128.80000000000001</v>
      </c>
      <c r="BV179" s="302">
        <v>128.80000000000001</v>
      </c>
      <c r="BW179" s="302">
        <v>128.80000000000001</v>
      </c>
      <c r="BX179" s="302">
        <v>128.80000000000001</v>
      </c>
      <c r="BY179" s="302">
        <v>137.30000000000001</v>
      </c>
      <c r="BZ179" s="153">
        <f t="shared" si="9"/>
        <v>0.36616915422885582</v>
      </c>
      <c r="CA179" s="154">
        <f t="shared" si="10"/>
        <v>0.37575150300601218</v>
      </c>
      <c r="CB179" s="154">
        <f t="shared" si="11"/>
        <v>0.37575150300601218</v>
      </c>
    </row>
    <row r="180" spans="1:80"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2">
        <v>130.19999999999999</v>
      </c>
      <c r="AZ180" s="302">
        <v>130.19999999999999</v>
      </c>
      <c r="BA180" s="302">
        <v>130.19999999999999</v>
      </c>
      <c r="BB180" s="302">
        <v>130.19999999999999</v>
      </c>
      <c r="BC180" s="302">
        <v>130.19999999999999</v>
      </c>
      <c r="BD180" s="302">
        <v>130</v>
      </c>
      <c r="BE180" s="302">
        <v>130</v>
      </c>
      <c r="BF180" s="302">
        <v>129.9</v>
      </c>
      <c r="BG180" s="302">
        <v>129.9</v>
      </c>
      <c r="BH180" s="302">
        <v>129.9</v>
      </c>
      <c r="BI180" s="302">
        <v>129.9</v>
      </c>
      <c r="BJ180" s="302">
        <v>129.9</v>
      </c>
      <c r="BK180" s="302">
        <v>129.9</v>
      </c>
      <c r="BL180" s="302">
        <v>129.9</v>
      </c>
      <c r="BM180" s="302">
        <v>129.9</v>
      </c>
      <c r="BN180" s="302">
        <v>129.9</v>
      </c>
      <c r="BO180" s="302">
        <v>129.9</v>
      </c>
      <c r="BP180" s="302">
        <v>129.9</v>
      </c>
      <c r="BQ180" s="302">
        <v>129.9</v>
      </c>
      <c r="BR180" s="302">
        <v>129.9</v>
      </c>
      <c r="BS180" s="302">
        <v>129.9</v>
      </c>
      <c r="BT180" s="302">
        <v>129.9</v>
      </c>
      <c r="BU180" s="302">
        <v>129.9</v>
      </c>
      <c r="BV180" s="302">
        <v>129.9</v>
      </c>
      <c r="BW180" s="302">
        <v>129.9</v>
      </c>
      <c r="BX180" s="302">
        <v>129.9</v>
      </c>
      <c r="BY180" s="302">
        <v>140.4</v>
      </c>
      <c r="BZ180" s="153">
        <f t="shared" si="9"/>
        <v>0.40400000000000008</v>
      </c>
      <c r="CA180" s="154">
        <f t="shared" si="10"/>
        <v>0.40400000000000008</v>
      </c>
      <c r="CB180" s="154">
        <f t="shared" si="11"/>
        <v>0.40400000000000008</v>
      </c>
    </row>
    <row r="181" spans="1:80"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2">
        <v>133.4</v>
      </c>
      <c r="AZ181" s="302">
        <v>133.4</v>
      </c>
      <c r="BA181" s="302">
        <v>133.4</v>
      </c>
      <c r="BB181" s="302">
        <v>133.4</v>
      </c>
      <c r="BC181" s="302">
        <v>133.4</v>
      </c>
      <c r="BD181" s="302">
        <v>133.19999999999999</v>
      </c>
      <c r="BE181" s="302">
        <v>133.19999999999999</v>
      </c>
      <c r="BF181" s="302">
        <v>133.19999999999999</v>
      </c>
      <c r="BG181" s="302">
        <v>133.19999999999999</v>
      </c>
      <c r="BH181" s="302">
        <v>133.19999999999999</v>
      </c>
      <c r="BI181" s="302">
        <v>133.19999999999999</v>
      </c>
      <c r="BJ181" s="302">
        <v>133.19999999999999</v>
      </c>
      <c r="BK181" s="302">
        <v>133.19999999999999</v>
      </c>
      <c r="BL181" s="302">
        <v>133.19999999999999</v>
      </c>
      <c r="BM181" s="302">
        <v>131.80000000000001</v>
      </c>
      <c r="BN181" s="302">
        <v>131.80000000000001</v>
      </c>
      <c r="BO181" s="302">
        <v>131.80000000000001</v>
      </c>
      <c r="BP181" s="302">
        <v>131.80000000000001</v>
      </c>
      <c r="BQ181" s="302">
        <v>131.80000000000001</v>
      </c>
      <c r="BR181" s="302">
        <v>131.80000000000001</v>
      </c>
      <c r="BS181" s="302">
        <v>131.80000000000001</v>
      </c>
      <c r="BT181" s="302">
        <v>131.80000000000001</v>
      </c>
      <c r="BU181" s="302">
        <v>131.80000000000001</v>
      </c>
      <c r="BV181" s="302">
        <v>131.80000000000001</v>
      </c>
      <c r="BW181" s="302">
        <v>131.80000000000001</v>
      </c>
      <c r="BX181" s="302">
        <v>131.80000000000001</v>
      </c>
      <c r="BY181" s="302">
        <v>138.69999999999999</v>
      </c>
      <c r="BZ181" s="153">
        <f t="shared" si="9"/>
        <v>0.36785009861932921</v>
      </c>
      <c r="CA181" s="154">
        <f t="shared" si="10"/>
        <v>0.39677744209466259</v>
      </c>
      <c r="CB181" s="154">
        <f t="shared" si="11"/>
        <v>0.39677744209466259</v>
      </c>
    </row>
    <row r="182" spans="1:80"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2">
        <v>120.8</v>
      </c>
      <c r="AZ182" s="302">
        <v>120.8</v>
      </c>
      <c r="BA182" s="302">
        <v>120.8</v>
      </c>
      <c r="BB182" s="302">
        <v>120.8</v>
      </c>
      <c r="BC182" s="302">
        <v>120.8</v>
      </c>
      <c r="BD182" s="302">
        <v>120.8</v>
      </c>
      <c r="BE182" s="302">
        <v>120.8</v>
      </c>
      <c r="BF182" s="302">
        <v>120.8</v>
      </c>
      <c r="BG182" s="302">
        <v>120.8</v>
      </c>
      <c r="BH182" s="302">
        <v>120.8</v>
      </c>
      <c r="BI182" s="302">
        <v>120.8</v>
      </c>
      <c r="BJ182" s="302">
        <v>120.8</v>
      </c>
      <c r="BK182" s="302">
        <v>120.8</v>
      </c>
      <c r="BL182" s="302">
        <v>120.8</v>
      </c>
      <c r="BM182" s="302">
        <v>120.8</v>
      </c>
      <c r="BN182" s="302">
        <v>120.8</v>
      </c>
      <c r="BO182" s="302">
        <v>120.8</v>
      </c>
      <c r="BP182" s="302">
        <v>120.8</v>
      </c>
      <c r="BQ182" s="302">
        <v>120.8</v>
      </c>
      <c r="BR182" s="302">
        <v>120.8</v>
      </c>
      <c r="BS182" s="302">
        <v>120.8</v>
      </c>
      <c r="BT182" s="302">
        <v>120.8</v>
      </c>
      <c r="BU182" s="302">
        <v>120.8</v>
      </c>
      <c r="BV182" s="302">
        <v>120.8</v>
      </c>
      <c r="BW182" s="302">
        <v>120.8</v>
      </c>
      <c r="BX182" s="302">
        <v>120.8</v>
      </c>
      <c r="BY182" s="302">
        <v>127</v>
      </c>
      <c r="BZ182" s="153">
        <f t="shared" si="9"/>
        <v>0.27</v>
      </c>
      <c r="CA182" s="154">
        <f t="shared" si="10"/>
        <v>0.27</v>
      </c>
      <c r="CB182" s="154">
        <f t="shared" si="11"/>
        <v>0.27</v>
      </c>
    </row>
    <row r="183" spans="1:80"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2">
        <v>127.7</v>
      </c>
      <c r="AZ183" s="302">
        <v>128.5</v>
      </c>
      <c r="BA183" s="302">
        <v>128.69999999999999</v>
      </c>
      <c r="BB183" s="302">
        <v>128.6</v>
      </c>
      <c r="BC183" s="302">
        <v>128.5</v>
      </c>
      <c r="BD183" s="302">
        <v>128.30000000000001</v>
      </c>
      <c r="BE183" s="302">
        <v>128.30000000000001</v>
      </c>
      <c r="BF183" s="302">
        <v>128.1</v>
      </c>
      <c r="BG183" s="302">
        <v>128</v>
      </c>
      <c r="BH183" s="302">
        <v>128.80000000000001</v>
      </c>
      <c r="BI183" s="302">
        <v>128.5</v>
      </c>
      <c r="BJ183" s="302">
        <v>128.69999999999999</v>
      </c>
      <c r="BK183" s="302">
        <v>128.1</v>
      </c>
      <c r="BL183" s="302">
        <v>127.7</v>
      </c>
      <c r="BM183" s="302">
        <v>128.1</v>
      </c>
      <c r="BN183" s="302">
        <v>129.6</v>
      </c>
      <c r="BO183" s="302">
        <v>129.5</v>
      </c>
      <c r="BP183" s="302">
        <v>130.19999999999999</v>
      </c>
      <c r="BQ183" s="302">
        <v>129.80000000000001</v>
      </c>
      <c r="BR183" s="302">
        <v>130.30000000000001</v>
      </c>
      <c r="BS183" s="302">
        <v>130.19999999999999</v>
      </c>
      <c r="BT183" s="302">
        <v>130.19999999999999</v>
      </c>
      <c r="BU183" s="302">
        <v>130.5</v>
      </c>
      <c r="BV183" s="302">
        <v>130.69999999999999</v>
      </c>
      <c r="BW183" s="302">
        <v>130.6</v>
      </c>
      <c r="BX183" s="302">
        <v>130.4</v>
      </c>
      <c r="BY183" s="302">
        <v>130.4</v>
      </c>
      <c r="BZ183" s="153">
        <f t="shared" si="9"/>
        <v>0.30139720558882238</v>
      </c>
      <c r="CA183" s="154">
        <f t="shared" si="10"/>
        <v>0.31055276381909552</v>
      </c>
      <c r="CB183" s="154">
        <f t="shared" si="11"/>
        <v>0.31850353892821032</v>
      </c>
    </row>
    <row r="184" spans="1:80"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2">
        <v>127.7</v>
      </c>
      <c r="AZ184" s="302">
        <v>128.5</v>
      </c>
      <c r="BA184" s="302">
        <v>128.69999999999999</v>
      </c>
      <c r="BB184" s="302">
        <v>128.6</v>
      </c>
      <c r="BC184" s="302">
        <v>128.5</v>
      </c>
      <c r="BD184" s="302">
        <v>128.30000000000001</v>
      </c>
      <c r="BE184" s="302">
        <v>128.30000000000001</v>
      </c>
      <c r="BF184" s="302">
        <v>128.1</v>
      </c>
      <c r="BG184" s="302">
        <v>128</v>
      </c>
      <c r="BH184" s="302">
        <v>128.80000000000001</v>
      </c>
      <c r="BI184" s="302">
        <v>128.5</v>
      </c>
      <c r="BJ184" s="302">
        <v>128.69999999999999</v>
      </c>
      <c r="BK184" s="302">
        <v>128.1</v>
      </c>
      <c r="BL184" s="302">
        <v>127.7</v>
      </c>
      <c r="BM184" s="302">
        <v>128.1</v>
      </c>
      <c r="BN184" s="302">
        <v>129.6</v>
      </c>
      <c r="BO184" s="302">
        <v>129.5</v>
      </c>
      <c r="BP184" s="302">
        <v>130.19999999999999</v>
      </c>
      <c r="BQ184" s="302">
        <v>129.80000000000001</v>
      </c>
      <c r="BR184" s="302">
        <v>130.30000000000001</v>
      </c>
      <c r="BS184" s="302">
        <v>130.19999999999999</v>
      </c>
      <c r="BT184" s="302">
        <v>130.19999999999999</v>
      </c>
      <c r="BU184" s="302">
        <v>130.5</v>
      </c>
      <c r="BV184" s="302">
        <v>130.69999999999999</v>
      </c>
      <c r="BW184" s="302">
        <v>130.6</v>
      </c>
      <c r="BX184" s="302">
        <v>130.4</v>
      </c>
      <c r="BY184" s="302">
        <v>130.4</v>
      </c>
      <c r="BZ184" s="153">
        <f t="shared" si="9"/>
        <v>0.30139720558882238</v>
      </c>
      <c r="CA184" s="154">
        <f t="shared" si="10"/>
        <v>0.31055276381909552</v>
      </c>
      <c r="CB184" s="154">
        <f t="shared" si="11"/>
        <v>0.31850353892821032</v>
      </c>
    </row>
    <row r="185" spans="1:80"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2">
        <v>126.5</v>
      </c>
      <c r="AZ185" s="302">
        <v>126.6</v>
      </c>
      <c r="BA185" s="302">
        <v>126.5</v>
      </c>
      <c r="BB185" s="302">
        <v>126.2</v>
      </c>
      <c r="BC185" s="302">
        <v>126.2</v>
      </c>
      <c r="BD185" s="302">
        <v>127.2</v>
      </c>
      <c r="BE185" s="302">
        <v>127.3</v>
      </c>
      <c r="BF185" s="302">
        <v>128.19999999999999</v>
      </c>
      <c r="BG185" s="302">
        <v>128.6</v>
      </c>
      <c r="BH185" s="302">
        <v>128.69999999999999</v>
      </c>
      <c r="BI185" s="302">
        <v>129.69999999999999</v>
      </c>
      <c r="BJ185" s="302">
        <v>129.4</v>
      </c>
      <c r="BK185" s="302">
        <v>129.5</v>
      </c>
      <c r="BL185" s="302">
        <v>129.4</v>
      </c>
      <c r="BM185" s="302">
        <v>129.6</v>
      </c>
      <c r="BN185" s="302">
        <v>131.1</v>
      </c>
      <c r="BO185" s="302">
        <v>133.6</v>
      </c>
      <c r="BP185" s="302">
        <v>134.1</v>
      </c>
      <c r="BQ185" s="302">
        <v>134.30000000000001</v>
      </c>
      <c r="BR185" s="302">
        <v>134.80000000000001</v>
      </c>
      <c r="BS185" s="302">
        <v>136.6</v>
      </c>
      <c r="BT185" s="302">
        <v>136.80000000000001</v>
      </c>
      <c r="BU185" s="302">
        <v>137.30000000000001</v>
      </c>
      <c r="BV185" s="302">
        <v>138.30000000000001</v>
      </c>
      <c r="BW185" s="302">
        <v>137.19999999999999</v>
      </c>
      <c r="BX185" s="302">
        <v>137</v>
      </c>
      <c r="BY185" s="302">
        <v>137.9</v>
      </c>
      <c r="BZ185" s="153">
        <f t="shared" si="9"/>
        <v>0.38176352705410832</v>
      </c>
      <c r="CA185" s="154">
        <f t="shared" si="10"/>
        <v>0.37624750499001997</v>
      </c>
      <c r="CB185" s="154">
        <f t="shared" si="11"/>
        <v>0.3349467570183931</v>
      </c>
    </row>
    <row r="186" spans="1:80"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2">
        <v>112.4</v>
      </c>
      <c r="AZ186" s="302">
        <v>112.9</v>
      </c>
      <c r="BA186" s="302">
        <v>112.6</v>
      </c>
      <c r="BB186" s="302">
        <v>111.5</v>
      </c>
      <c r="BC186" s="302">
        <v>111.5</v>
      </c>
      <c r="BD186" s="302">
        <v>114.3</v>
      </c>
      <c r="BE186" s="302">
        <v>112.6</v>
      </c>
      <c r="BF186" s="302">
        <v>115.8</v>
      </c>
      <c r="BG186" s="302">
        <v>115.9</v>
      </c>
      <c r="BH186" s="302">
        <v>116.3</v>
      </c>
      <c r="BI186" s="302">
        <v>120.1</v>
      </c>
      <c r="BJ186" s="302">
        <v>118.9</v>
      </c>
      <c r="BK186" s="302">
        <v>119.2</v>
      </c>
      <c r="BL186" s="302">
        <v>119.1</v>
      </c>
      <c r="BM186" s="302">
        <v>119.8</v>
      </c>
      <c r="BN186" s="302">
        <v>120.5</v>
      </c>
      <c r="BO186" s="302">
        <v>119.8</v>
      </c>
      <c r="BP186" s="302">
        <v>121</v>
      </c>
      <c r="BQ186" s="302">
        <v>121.4</v>
      </c>
      <c r="BR186" s="302">
        <v>122.6</v>
      </c>
      <c r="BS186" s="302">
        <v>123.2</v>
      </c>
      <c r="BT186" s="302">
        <v>124</v>
      </c>
      <c r="BU186" s="302">
        <v>125.1</v>
      </c>
      <c r="BV186" s="302">
        <v>125.7</v>
      </c>
      <c r="BW186" s="302">
        <v>124.7</v>
      </c>
      <c r="BX186" s="302">
        <v>123.9</v>
      </c>
      <c r="BY186" s="302">
        <v>127.2</v>
      </c>
      <c r="BZ186" s="153">
        <f t="shared" si="9"/>
        <v>0.27582748244734201</v>
      </c>
      <c r="CA186" s="154">
        <f t="shared" si="10"/>
        <v>0.27072927072927083</v>
      </c>
      <c r="CB186" s="154">
        <f t="shared" si="11"/>
        <v>0.22072936660268713</v>
      </c>
    </row>
    <row r="187" spans="1:80"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2">
        <v>132.4</v>
      </c>
      <c r="AZ187" s="302">
        <v>132.5</v>
      </c>
      <c r="BA187" s="302">
        <v>132.5</v>
      </c>
      <c r="BB187" s="302">
        <v>132.5</v>
      </c>
      <c r="BC187" s="302">
        <v>132.5</v>
      </c>
      <c r="BD187" s="302">
        <v>132.80000000000001</v>
      </c>
      <c r="BE187" s="302">
        <v>134.19999999999999</v>
      </c>
      <c r="BF187" s="302">
        <v>134.19999999999999</v>
      </c>
      <c r="BG187" s="302">
        <v>134.9</v>
      </c>
      <c r="BH187" s="302">
        <v>134.9</v>
      </c>
      <c r="BI187" s="302">
        <v>134.9</v>
      </c>
      <c r="BJ187" s="302">
        <v>134.9</v>
      </c>
      <c r="BK187" s="302">
        <v>134.9</v>
      </c>
      <c r="BL187" s="302">
        <v>134.9</v>
      </c>
      <c r="BM187" s="302">
        <v>134.9</v>
      </c>
      <c r="BN187" s="302">
        <v>134.9</v>
      </c>
      <c r="BO187" s="302">
        <v>134.9</v>
      </c>
      <c r="BP187" s="302">
        <v>134.9</v>
      </c>
      <c r="BQ187" s="302">
        <v>134.9</v>
      </c>
      <c r="BR187" s="302">
        <v>134.9</v>
      </c>
      <c r="BS187" s="302">
        <v>134.9</v>
      </c>
      <c r="BT187" s="302">
        <v>134.9</v>
      </c>
      <c r="BU187" s="302">
        <v>134.9</v>
      </c>
      <c r="BV187" s="302">
        <v>134.9</v>
      </c>
      <c r="BW187" s="302">
        <v>134.9</v>
      </c>
      <c r="BX187" s="302">
        <v>134.9</v>
      </c>
      <c r="BY187" s="302">
        <v>134.9</v>
      </c>
      <c r="BZ187" s="153">
        <f t="shared" si="9"/>
        <v>0.35170340681362733</v>
      </c>
      <c r="CA187" s="154">
        <f t="shared" si="10"/>
        <v>0.34496510468594227</v>
      </c>
      <c r="CB187" s="154">
        <f t="shared" si="11"/>
        <v>0.32775590551181116</v>
      </c>
    </row>
    <row r="188" spans="1:80"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2">
        <v>130.6</v>
      </c>
      <c r="AZ188" s="302">
        <v>130.6</v>
      </c>
      <c r="BA188" s="302">
        <v>130.6</v>
      </c>
      <c r="BB188" s="302">
        <v>130.6</v>
      </c>
      <c r="BC188" s="302">
        <v>130.6</v>
      </c>
      <c r="BD188" s="302">
        <v>130.6</v>
      </c>
      <c r="BE188" s="302">
        <v>130.6</v>
      </c>
      <c r="BF188" s="302">
        <v>130.6</v>
      </c>
      <c r="BG188" s="302">
        <v>130.6</v>
      </c>
      <c r="BH188" s="302">
        <v>130.6</v>
      </c>
      <c r="BI188" s="302">
        <v>130.6</v>
      </c>
      <c r="BJ188" s="302">
        <v>130.6</v>
      </c>
      <c r="BK188" s="302">
        <v>130.6</v>
      </c>
      <c r="BL188" s="302">
        <v>130.6</v>
      </c>
      <c r="BM188" s="302">
        <v>130.6</v>
      </c>
      <c r="BN188" s="302">
        <v>135.4</v>
      </c>
      <c r="BO188" s="302">
        <v>145.30000000000001</v>
      </c>
      <c r="BP188" s="302">
        <v>145.80000000000001</v>
      </c>
      <c r="BQ188" s="302">
        <v>146.30000000000001</v>
      </c>
      <c r="BR188" s="302">
        <v>146.80000000000001</v>
      </c>
      <c r="BS188" s="302">
        <v>152.80000000000001</v>
      </c>
      <c r="BT188" s="302">
        <v>152.80000000000001</v>
      </c>
      <c r="BU188" s="302">
        <v>153.30000000000001</v>
      </c>
      <c r="BV188" s="302">
        <v>156.5</v>
      </c>
      <c r="BW188" s="302">
        <v>153.30000000000001</v>
      </c>
      <c r="BX188" s="302">
        <v>153.69999999999999</v>
      </c>
      <c r="BY188" s="302">
        <v>153.69999999999999</v>
      </c>
      <c r="BZ188" s="153">
        <f t="shared" si="9"/>
        <v>0.53699999999999992</v>
      </c>
      <c r="CA188" s="154">
        <f t="shared" si="10"/>
        <v>0.53699999999999992</v>
      </c>
      <c r="CB188" s="154">
        <f t="shared" si="11"/>
        <v>0.46241674595623211</v>
      </c>
    </row>
    <row r="189" spans="1:80"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2">
        <v>115.4</v>
      </c>
      <c r="AZ189" s="302">
        <v>115.9</v>
      </c>
      <c r="BA189" s="302">
        <v>115.9</v>
      </c>
      <c r="BB189" s="302">
        <v>116.1</v>
      </c>
      <c r="BC189" s="302">
        <v>117.2</v>
      </c>
      <c r="BD189" s="302">
        <v>116.9</v>
      </c>
      <c r="BE189" s="302">
        <v>117.1</v>
      </c>
      <c r="BF189" s="302">
        <v>117.1</v>
      </c>
      <c r="BG189" s="302">
        <v>118</v>
      </c>
      <c r="BH189" s="302">
        <v>118.5</v>
      </c>
      <c r="BI189" s="302">
        <v>118.7</v>
      </c>
      <c r="BJ189" s="302">
        <v>118.6</v>
      </c>
      <c r="BK189" s="302">
        <v>118.5</v>
      </c>
      <c r="BL189" s="302">
        <v>119.1</v>
      </c>
      <c r="BM189" s="302">
        <v>119.8</v>
      </c>
      <c r="BN189" s="302">
        <v>120.2</v>
      </c>
      <c r="BO189" s="302">
        <v>120.5</v>
      </c>
      <c r="BP189" s="302">
        <v>120.6</v>
      </c>
      <c r="BQ189" s="302">
        <v>120.5</v>
      </c>
      <c r="BR189" s="302">
        <v>121</v>
      </c>
      <c r="BS189" s="302">
        <v>121.3</v>
      </c>
      <c r="BT189" s="302">
        <v>121.9</v>
      </c>
      <c r="BU189" s="302">
        <v>121.4</v>
      </c>
      <c r="BV189" s="302">
        <v>121.7</v>
      </c>
      <c r="BW189" s="302">
        <v>122.1</v>
      </c>
      <c r="BX189" s="302">
        <v>121.9</v>
      </c>
      <c r="BY189" s="302">
        <v>121.9</v>
      </c>
      <c r="BZ189" s="153">
        <f t="shared" si="9"/>
        <v>0.2177822177822179</v>
      </c>
      <c r="CA189" s="154">
        <f t="shared" si="10"/>
        <v>0.2202202202202202</v>
      </c>
      <c r="CB189" s="154">
        <f t="shared" si="11"/>
        <v>0.2202202202202202</v>
      </c>
    </row>
    <row r="190" spans="1:80"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2">
        <v>116.9</v>
      </c>
      <c r="AZ190" s="302">
        <v>116.9</v>
      </c>
      <c r="BA190" s="302">
        <v>117.1</v>
      </c>
      <c r="BB190" s="302">
        <v>117.1</v>
      </c>
      <c r="BC190" s="302">
        <v>118.9</v>
      </c>
      <c r="BD190" s="302">
        <v>118.4</v>
      </c>
      <c r="BE190" s="302">
        <v>118.8</v>
      </c>
      <c r="BF190" s="302">
        <v>118.5</v>
      </c>
      <c r="BG190" s="302">
        <v>120</v>
      </c>
      <c r="BH190" s="302">
        <v>119.9</v>
      </c>
      <c r="BI190" s="302">
        <v>119.9</v>
      </c>
      <c r="BJ190" s="302">
        <v>119.6</v>
      </c>
      <c r="BK190" s="302">
        <v>119.3</v>
      </c>
      <c r="BL190" s="302">
        <v>119.6</v>
      </c>
      <c r="BM190" s="302">
        <v>120.6</v>
      </c>
      <c r="BN190" s="302">
        <v>121.4</v>
      </c>
      <c r="BO190" s="302">
        <v>121.5</v>
      </c>
      <c r="BP190" s="302">
        <v>121.9</v>
      </c>
      <c r="BQ190" s="302">
        <v>122.4</v>
      </c>
      <c r="BR190" s="302">
        <v>122.8</v>
      </c>
      <c r="BS190" s="302">
        <v>122.9</v>
      </c>
      <c r="BT190" s="302">
        <v>123.2</v>
      </c>
      <c r="BU190" s="302">
        <v>122.6</v>
      </c>
      <c r="BV190" s="302">
        <v>122.5</v>
      </c>
      <c r="BW190" s="302">
        <v>122.9</v>
      </c>
      <c r="BX190" s="302">
        <v>122.6</v>
      </c>
      <c r="BY190" s="302">
        <v>122.6</v>
      </c>
      <c r="BZ190" s="153">
        <f t="shared" si="9"/>
        <v>0.22233300099700895</v>
      </c>
      <c r="CA190" s="154">
        <f t="shared" si="10"/>
        <v>0.22845691382765529</v>
      </c>
      <c r="CB190" s="154">
        <f t="shared" si="11"/>
        <v>0.23092369477911648</v>
      </c>
    </row>
    <row r="191" spans="1:80"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2">
        <v>116.9</v>
      </c>
      <c r="AZ191" s="302">
        <v>116.9</v>
      </c>
      <c r="BA191" s="302">
        <v>117.1</v>
      </c>
      <c r="BB191" s="302">
        <v>117.1</v>
      </c>
      <c r="BC191" s="302">
        <v>118.9</v>
      </c>
      <c r="BD191" s="302">
        <v>118.4</v>
      </c>
      <c r="BE191" s="302">
        <v>118.8</v>
      </c>
      <c r="BF191" s="302">
        <v>118.5</v>
      </c>
      <c r="BG191" s="302">
        <v>120</v>
      </c>
      <c r="BH191" s="302">
        <v>119.9</v>
      </c>
      <c r="BI191" s="302">
        <v>119.9</v>
      </c>
      <c r="BJ191" s="302">
        <v>119.6</v>
      </c>
      <c r="BK191" s="302">
        <v>119.3</v>
      </c>
      <c r="BL191" s="302">
        <v>119.6</v>
      </c>
      <c r="BM191" s="302">
        <v>120.6</v>
      </c>
      <c r="BN191" s="302">
        <v>121.4</v>
      </c>
      <c r="BO191" s="302">
        <v>121.5</v>
      </c>
      <c r="BP191" s="302">
        <v>121.9</v>
      </c>
      <c r="BQ191" s="302">
        <v>122.4</v>
      </c>
      <c r="BR191" s="302">
        <v>122.8</v>
      </c>
      <c r="BS191" s="302">
        <v>122.9</v>
      </c>
      <c r="BT191" s="302">
        <v>123.2</v>
      </c>
      <c r="BU191" s="302">
        <v>122.6</v>
      </c>
      <c r="BV191" s="302">
        <v>122.5</v>
      </c>
      <c r="BW191" s="302">
        <v>122.9</v>
      </c>
      <c r="BX191" s="302">
        <v>122.6</v>
      </c>
      <c r="BY191" s="302">
        <v>122.6</v>
      </c>
      <c r="BZ191" s="153">
        <f t="shared" si="9"/>
        <v>0.22233300099700895</v>
      </c>
      <c r="CA191" s="154">
        <f t="shared" si="10"/>
        <v>0.22845691382765529</v>
      </c>
      <c r="CB191" s="154">
        <f t="shared" si="11"/>
        <v>0.23092369477911648</v>
      </c>
    </row>
    <row r="192" spans="1:80"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2">
        <v>108.5</v>
      </c>
      <c r="AZ192" s="302">
        <v>110.2</v>
      </c>
      <c r="BA192" s="302">
        <v>110.2</v>
      </c>
      <c r="BB192" s="302">
        <v>110.2</v>
      </c>
      <c r="BC192" s="302">
        <v>111.2</v>
      </c>
      <c r="BD192" s="302">
        <v>111.2</v>
      </c>
      <c r="BE192" s="302">
        <v>110.8</v>
      </c>
      <c r="BF192" s="302">
        <v>111.5</v>
      </c>
      <c r="BG192" s="302">
        <v>113.4</v>
      </c>
      <c r="BH192" s="302">
        <v>113.4</v>
      </c>
      <c r="BI192" s="302">
        <v>114.4</v>
      </c>
      <c r="BJ192" s="302">
        <v>114.4</v>
      </c>
      <c r="BK192" s="302">
        <v>115.4</v>
      </c>
      <c r="BL192" s="302">
        <v>116.9</v>
      </c>
      <c r="BM192" s="302">
        <v>117.5</v>
      </c>
      <c r="BN192" s="302">
        <v>117.7</v>
      </c>
      <c r="BO192" s="302">
        <v>118</v>
      </c>
      <c r="BP192" s="302">
        <v>118</v>
      </c>
      <c r="BQ192" s="302">
        <v>118</v>
      </c>
      <c r="BR192" s="302">
        <v>118</v>
      </c>
      <c r="BS192" s="302">
        <v>118</v>
      </c>
      <c r="BT192" s="302">
        <v>120.1</v>
      </c>
      <c r="BU192" s="302">
        <v>120.1</v>
      </c>
      <c r="BV192" s="302">
        <v>120.1</v>
      </c>
      <c r="BW192" s="302">
        <v>120.8</v>
      </c>
      <c r="BX192" s="302">
        <v>120.8</v>
      </c>
      <c r="BY192" s="302">
        <v>120.8</v>
      </c>
      <c r="BZ192" s="153">
        <f t="shared" si="9"/>
        <v>0.20799999999999996</v>
      </c>
      <c r="CA192" s="154">
        <f t="shared" si="10"/>
        <v>0.20799999999999996</v>
      </c>
      <c r="CB192" s="154">
        <f t="shared" si="11"/>
        <v>0.20318725099601584</v>
      </c>
    </row>
    <row r="193" spans="1:80"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2">
        <v>116</v>
      </c>
      <c r="AZ193" s="302">
        <v>116</v>
      </c>
      <c r="BA193" s="302">
        <v>116</v>
      </c>
      <c r="BB193" s="302">
        <v>116</v>
      </c>
      <c r="BC193" s="302">
        <v>116</v>
      </c>
      <c r="BD193" s="302">
        <v>116</v>
      </c>
      <c r="BE193" s="302">
        <v>113.7</v>
      </c>
      <c r="BF193" s="302">
        <v>116</v>
      </c>
      <c r="BG193" s="302">
        <v>116</v>
      </c>
      <c r="BH193" s="302">
        <v>116</v>
      </c>
      <c r="BI193" s="302">
        <v>116</v>
      </c>
      <c r="BJ193" s="302">
        <v>116.4</v>
      </c>
      <c r="BK193" s="302">
        <v>116.8</v>
      </c>
      <c r="BL193" s="302">
        <v>116.8</v>
      </c>
      <c r="BM193" s="302">
        <v>118.4</v>
      </c>
      <c r="BN193" s="302">
        <v>119.6</v>
      </c>
      <c r="BO193" s="302">
        <v>121.4</v>
      </c>
      <c r="BP193" s="302">
        <v>121.4</v>
      </c>
      <c r="BQ193" s="302">
        <v>121.4</v>
      </c>
      <c r="BR193" s="302">
        <v>121.4</v>
      </c>
      <c r="BS193" s="302">
        <v>121.4</v>
      </c>
      <c r="BT193" s="302">
        <v>121.4</v>
      </c>
      <c r="BU193" s="302">
        <v>121.4</v>
      </c>
      <c r="BV193" s="302">
        <v>121.4</v>
      </c>
      <c r="BW193" s="302">
        <v>121.4</v>
      </c>
      <c r="BX193" s="302">
        <v>121.4</v>
      </c>
      <c r="BY193" s="302">
        <v>121.4</v>
      </c>
      <c r="BZ193" s="153">
        <f t="shared" si="9"/>
        <v>0.21400000000000005</v>
      </c>
      <c r="CA193" s="154">
        <f t="shared" si="10"/>
        <v>0.21400000000000005</v>
      </c>
      <c r="CB193" s="154">
        <f t="shared" si="11"/>
        <v>0.21400000000000005</v>
      </c>
    </row>
    <row r="194" spans="1:80"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2">
        <v>113.8</v>
      </c>
      <c r="AZ194" s="302">
        <v>116.3</v>
      </c>
      <c r="BA194" s="302">
        <v>116.3</v>
      </c>
      <c r="BB194" s="302">
        <v>116.3</v>
      </c>
      <c r="BC194" s="302">
        <v>116.3</v>
      </c>
      <c r="BD194" s="302">
        <v>116.3</v>
      </c>
      <c r="BE194" s="302">
        <v>116.3</v>
      </c>
      <c r="BF194" s="302">
        <v>116.3</v>
      </c>
      <c r="BG194" s="302">
        <v>116.3</v>
      </c>
      <c r="BH194" s="302">
        <v>116.3</v>
      </c>
      <c r="BI194" s="302">
        <v>116.3</v>
      </c>
      <c r="BJ194" s="302">
        <v>116.3</v>
      </c>
      <c r="BK194" s="302">
        <v>116.3</v>
      </c>
      <c r="BL194" s="302">
        <v>116.3</v>
      </c>
      <c r="BM194" s="302">
        <v>116.3</v>
      </c>
      <c r="BN194" s="302">
        <v>116.3</v>
      </c>
      <c r="BO194" s="302">
        <v>116.3</v>
      </c>
      <c r="BP194" s="302">
        <v>116.3</v>
      </c>
      <c r="BQ194" s="302">
        <v>116.3</v>
      </c>
      <c r="BR194" s="302">
        <v>116.3</v>
      </c>
      <c r="BS194" s="302">
        <v>116.3</v>
      </c>
      <c r="BT194" s="302">
        <v>116.3</v>
      </c>
      <c r="BU194" s="302">
        <v>116.3</v>
      </c>
      <c r="BV194" s="302">
        <v>116.3</v>
      </c>
      <c r="BW194" s="302">
        <v>116.3</v>
      </c>
      <c r="BX194" s="302">
        <v>116.3</v>
      </c>
      <c r="BY194" s="302">
        <v>116.3</v>
      </c>
      <c r="BZ194" s="153">
        <f t="shared" si="9"/>
        <v>0.16299999999999998</v>
      </c>
      <c r="CA194" s="154">
        <f t="shared" si="10"/>
        <v>0.16299999999999998</v>
      </c>
      <c r="CB194" s="154">
        <f t="shared" si="11"/>
        <v>0.16299999999999998</v>
      </c>
    </row>
    <row r="195" spans="1:80"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2">
        <v>106.3</v>
      </c>
      <c r="AZ195" s="302">
        <v>108.2</v>
      </c>
      <c r="BA195" s="302">
        <v>108.2</v>
      </c>
      <c r="BB195" s="302">
        <v>108.2</v>
      </c>
      <c r="BC195" s="302">
        <v>109.5</v>
      </c>
      <c r="BD195" s="302">
        <v>109.5</v>
      </c>
      <c r="BE195" s="302">
        <v>109.5</v>
      </c>
      <c r="BF195" s="302">
        <v>110</v>
      </c>
      <c r="BG195" s="302">
        <v>112.5</v>
      </c>
      <c r="BH195" s="302">
        <v>112.5</v>
      </c>
      <c r="BI195" s="302">
        <v>113.8</v>
      </c>
      <c r="BJ195" s="302">
        <v>113.8</v>
      </c>
      <c r="BK195" s="302">
        <v>115</v>
      </c>
      <c r="BL195" s="302">
        <v>117</v>
      </c>
      <c r="BM195" s="302">
        <v>117.5</v>
      </c>
      <c r="BN195" s="302">
        <v>117.5</v>
      </c>
      <c r="BO195" s="302">
        <v>117.5</v>
      </c>
      <c r="BP195" s="302">
        <v>117.5</v>
      </c>
      <c r="BQ195" s="302">
        <v>117.5</v>
      </c>
      <c r="BR195" s="302">
        <v>117.5</v>
      </c>
      <c r="BS195" s="302">
        <v>117.5</v>
      </c>
      <c r="BT195" s="302">
        <v>120.3</v>
      </c>
      <c r="BU195" s="302">
        <v>120.3</v>
      </c>
      <c r="BV195" s="302">
        <v>120.3</v>
      </c>
      <c r="BW195" s="302">
        <v>121.4</v>
      </c>
      <c r="BX195" s="302">
        <v>121.4</v>
      </c>
      <c r="BY195" s="302">
        <v>121.4</v>
      </c>
      <c r="BZ195" s="153">
        <f t="shared" si="9"/>
        <v>0.21400000000000005</v>
      </c>
      <c r="CA195" s="154">
        <f t="shared" si="10"/>
        <v>0.21400000000000005</v>
      </c>
      <c r="CB195" s="154">
        <f t="shared" si="11"/>
        <v>0.20675944333996035</v>
      </c>
    </row>
    <row r="196" spans="1:80"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2">
        <v>116.4</v>
      </c>
      <c r="AZ196" s="302">
        <v>117</v>
      </c>
      <c r="BA196" s="302">
        <v>117</v>
      </c>
      <c r="BB196" s="302">
        <v>117.5</v>
      </c>
      <c r="BC196" s="302">
        <v>117.3</v>
      </c>
      <c r="BD196" s="302">
        <v>117.3</v>
      </c>
      <c r="BE196" s="302">
        <v>117.5</v>
      </c>
      <c r="BF196" s="302">
        <v>117.6</v>
      </c>
      <c r="BG196" s="302">
        <v>116.8</v>
      </c>
      <c r="BH196" s="302">
        <v>118.9</v>
      </c>
      <c r="BI196" s="302">
        <v>119.1</v>
      </c>
      <c r="BJ196" s="302">
        <v>119.4</v>
      </c>
      <c r="BK196" s="302">
        <v>118.8</v>
      </c>
      <c r="BL196" s="302">
        <v>119.5</v>
      </c>
      <c r="BM196" s="302">
        <v>119.6</v>
      </c>
      <c r="BN196" s="302">
        <v>119.4</v>
      </c>
      <c r="BO196" s="302">
        <v>119.9</v>
      </c>
      <c r="BP196" s="302">
        <v>119.6</v>
      </c>
      <c r="BQ196" s="302">
        <v>118.1</v>
      </c>
      <c r="BR196" s="302">
        <v>119.3</v>
      </c>
      <c r="BS196" s="302">
        <v>120.2</v>
      </c>
      <c r="BT196" s="302">
        <v>120.5</v>
      </c>
      <c r="BU196" s="302">
        <v>119.7</v>
      </c>
      <c r="BV196" s="302">
        <v>121.1</v>
      </c>
      <c r="BW196" s="302">
        <v>121.4</v>
      </c>
      <c r="BX196" s="302">
        <v>121</v>
      </c>
      <c r="BY196" s="302">
        <v>121.1</v>
      </c>
      <c r="BZ196" s="153">
        <f t="shared" si="9"/>
        <v>0.21221221221221209</v>
      </c>
      <c r="CA196" s="154">
        <f t="shared" si="10"/>
        <v>0.21099999999999994</v>
      </c>
      <c r="CB196" s="154">
        <f t="shared" si="11"/>
        <v>0.21221221221221209</v>
      </c>
    </row>
    <row r="197" spans="1:80"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2">
        <v>122</v>
      </c>
      <c r="AZ197" s="302">
        <v>123</v>
      </c>
      <c r="BA197" s="302">
        <v>122.8</v>
      </c>
      <c r="BB197" s="302">
        <v>123.8</v>
      </c>
      <c r="BC197" s="302">
        <v>123.5</v>
      </c>
      <c r="BD197" s="302">
        <v>122.7</v>
      </c>
      <c r="BE197" s="302">
        <v>123.5</v>
      </c>
      <c r="BF197" s="302">
        <v>123</v>
      </c>
      <c r="BG197" s="302">
        <v>124</v>
      </c>
      <c r="BH197" s="302">
        <v>124</v>
      </c>
      <c r="BI197" s="302">
        <v>123.5</v>
      </c>
      <c r="BJ197" s="302">
        <v>124</v>
      </c>
      <c r="BK197" s="302">
        <v>123.7</v>
      </c>
      <c r="BL197" s="302">
        <v>123.7</v>
      </c>
      <c r="BM197" s="302">
        <v>124.4</v>
      </c>
      <c r="BN197" s="302">
        <v>124.2</v>
      </c>
      <c r="BO197" s="302">
        <v>124.6</v>
      </c>
      <c r="BP197" s="302">
        <v>124.5</v>
      </c>
      <c r="BQ197" s="302">
        <v>124.7</v>
      </c>
      <c r="BR197" s="302">
        <v>125.1</v>
      </c>
      <c r="BS197" s="302">
        <v>124.9</v>
      </c>
      <c r="BT197" s="302">
        <v>124.7</v>
      </c>
      <c r="BU197" s="302">
        <v>124.6</v>
      </c>
      <c r="BV197" s="302">
        <v>124</v>
      </c>
      <c r="BW197" s="302">
        <v>123.8</v>
      </c>
      <c r="BX197" s="302">
        <v>124.2</v>
      </c>
      <c r="BY197" s="302">
        <v>123.6</v>
      </c>
      <c r="BZ197" s="153">
        <f t="shared" si="9"/>
        <v>0.23599999999999993</v>
      </c>
      <c r="CA197" s="154">
        <f t="shared" si="10"/>
        <v>0.2472250252270434</v>
      </c>
      <c r="CB197" s="154">
        <f t="shared" si="11"/>
        <v>0.21057786483839375</v>
      </c>
    </row>
    <row r="198" spans="1:80"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2">
        <v>108.2</v>
      </c>
      <c r="AZ198" s="302">
        <v>109.6</v>
      </c>
      <c r="BA198" s="302">
        <v>110.8</v>
      </c>
      <c r="BB198" s="302">
        <v>110.5</v>
      </c>
      <c r="BC198" s="302">
        <v>111.4</v>
      </c>
      <c r="BD198" s="302">
        <v>113.3</v>
      </c>
      <c r="BE198" s="302">
        <v>112.5</v>
      </c>
      <c r="BF198" s="302">
        <v>113.7</v>
      </c>
      <c r="BG198" s="302">
        <v>108.8</v>
      </c>
      <c r="BH198" s="302">
        <v>115.6</v>
      </c>
      <c r="BI198" s="302">
        <v>116.4</v>
      </c>
      <c r="BJ198" s="302">
        <v>116.2</v>
      </c>
      <c r="BK198" s="302">
        <v>114.3</v>
      </c>
      <c r="BL198" s="302">
        <v>115.2</v>
      </c>
      <c r="BM198" s="302">
        <v>116.1</v>
      </c>
      <c r="BN198" s="302">
        <v>114.1</v>
      </c>
      <c r="BO198" s="302">
        <v>117.3</v>
      </c>
      <c r="BP198" s="302">
        <v>117.9</v>
      </c>
      <c r="BQ198" s="302">
        <v>116.7</v>
      </c>
      <c r="BR198" s="302">
        <v>118.6</v>
      </c>
      <c r="BS198" s="302">
        <v>117.9</v>
      </c>
      <c r="BT198" s="302">
        <v>117.9</v>
      </c>
      <c r="BU198" s="302">
        <v>115.9</v>
      </c>
      <c r="BV198" s="302">
        <v>121.6</v>
      </c>
      <c r="BW198" s="302">
        <v>120.5</v>
      </c>
      <c r="BX198" s="302">
        <v>120.8</v>
      </c>
      <c r="BY198" s="302">
        <v>120.5</v>
      </c>
      <c r="BZ198" s="153">
        <f t="shared" si="9"/>
        <v>0.1779081133919844</v>
      </c>
      <c r="CA198" s="154">
        <f t="shared" si="10"/>
        <v>0.23843782117163415</v>
      </c>
      <c r="CB198" s="154">
        <f t="shared" si="11"/>
        <v>0.21963562753036442</v>
      </c>
    </row>
    <row r="199" spans="1:80"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2">
        <v>115.5</v>
      </c>
      <c r="AZ199" s="302">
        <v>115.4</v>
      </c>
      <c r="BA199" s="302">
        <v>114.8</v>
      </c>
      <c r="BB199" s="302">
        <v>115.5</v>
      </c>
      <c r="BC199" s="302">
        <v>115</v>
      </c>
      <c r="BD199" s="302">
        <v>115.4</v>
      </c>
      <c r="BE199" s="302">
        <v>115.5</v>
      </c>
      <c r="BF199" s="302">
        <v>113.6</v>
      </c>
      <c r="BG199" s="302">
        <v>115</v>
      </c>
      <c r="BH199" s="302">
        <v>117.4</v>
      </c>
      <c r="BI199" s="302">
        <v>118</v>
      </c>
      <c r="BJ199" s="302">
        <v>118.2</v>
      </c>
      <c r="BK199" s="302">
        <v>118</v>
      </c>
      <c r="BL199" s="302">
        <v>118</v>
      </c>
      <c r="BM199" s="302">
        <v>117</v>
      </c>
      <c r="BN199" s="302">
        <v>117.1</v>
      </c>
      <c r="BO199" s="302">
        <v>116.5</v>
      </c>
      <c r="BP199" s="302">
        <v>117.2</v>
      </c>
      <c r="BQ199" s="302">
        <v>115.4</v>
      </c>
      <c r="BR199" s="302">
        <v>115.3</v>
      </c>
      <c r="BS199" s="302">
        <v>118.5</v>
      </c>
      <c r="BT199" s="302">
        <v>119.6</v>
      </c>
      <c r="BU199" s="302">
        <v>118</v>
      </c>
      <c r="BV199" s="302">
        <v>117.9</v>
      </c>
      <c r="BW199" s="302">
        <v>119.5</v>
      </c>
      <c r="BX199" s="302">
        <v>118.8</v>
      </c>
      <c r="BY199" s="302">
        <v>120.1</v>
      </c>
      <c r="BZ199" s="153">
        <f t="shared" si="9"/>
        <v>0.21068548387096764</v>
      </c>
      <c r="CA199" s="154">
        <f t="shared" si="10"/>
        <v>0.19740777666999001</v>
      </c>
      <c r="CB199" s="154">
        <f t="shared" si="11"/>
        <v>0.2615546218487394</v>
      </c>
    </row>
    <row r="200" spans="1:80"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2">
        <v>117.5</v>
      </c>
      <c r="AZ200" s="302">
        <v>118.7</v>
      </c>
      <c r="BA200" s="302">
        <v>117.6</v>
      </c>
      <c r="BB200" s="302">
        <v>117.7</v>
      </c>
      <c r="BC200" s="302">
        <v>117.9</v>
      </c>
      <c r="BD200" s="302">
        <v>117.3</v>
      </c>
      <c r="BE200" s="302">
        <v>117.1</v>
      </c>
      <c r="BF200" s="302">
        <v>118</v>
      </c>
      <c r="BG200" s="302">
        <v>117.6</v>
      </c>
      <c r="BH200" s="302">
        <v>119.5</v>
      </c>
      <c r="BI200" s="302">
        <v>119</v>
      </c>
      <c r="BJ200" s="302">
        <v>118.3</v>
      </c>
      <c r="BK200" s="302">
        <v>118.9</v>
      </c>
      <c r="BL200" s="302">
        <v>119.9</v>
      </c>
      <c r="BM200" s="302">
        <v>120.4</v>
      </c>
      <c r="BN200" s="302">
        <v>120.4</v>
      </c>
      <c r="BO200" s="302">
        <v>119.5</v>
      </c>
      <c r="BP200" s="302">
        <v>120.4</v>
      </c>
      <c r="BQ200" s="302">
        <v>118.4</v>
      </c>
      <c r="BR200" s="302">
        <v>119.7</v>
      </c>
      <c r="BS200" s="302">
        <v>121.7</v>
      </c>
      <c r="BT200" s="302">
        <v>122.7</v>
      </c>
      <c r="BU200" s="302">
        <v>122.9</v>
      </c>
      <c r="BV200" s="302">
        <v>123.4</v>
      </c>
      <c r="BW200" s="302">
        <v>124.9</v>
      </c>
      <c r="BX200" s="302">
        <v>122.8</v>
      </c>
      <c r="BY200" s="302">
        <v>123.1</v>
      </c>
      <c r="BZ200" s="153">
        <f t="shared" si="9"/>
        <v>0.25484199796126406</v>
      </c>
      <c r="CA200" s="154">
        <f t="shared" si="10"/>
        <v>0.22609561752988036</v>
      </c>
      <c r="CB200" s="154">
        <f t="shared" si="11"/>
        <v>0.24721377912867265</v>
      </c>
    </row>
    <row r="201" spans="1:80"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2">
        <v>118.4</v>
      </c>
      <c r="AZ201" s="302">
        <v>117.3</v>
      </c>
      <c r="BA201" s="302">
        <v>118.2</v>
      </c>
      <c r="BB201" s="302">
        <v>119.7</v>
      </c>
      <c r="BC201" s="302">
        <v>117.9</v>
      </c>
      <c r="BD201" s="302">
        <v>117.1</v>
      </c>
      <c r="BE201" s="302">
        <v>118.7</v>
      </c>
      <c r="BF201" s="302">
        <v>118.7</v>
      </c>
      <c r="BG201" s="302">
        <v>118</v>
      </c>
      <c r="BH201" s="302">
        <v>116.7</v>
      </c>
      <c r="BI201" s="302">
        <v>117.8</v>
      </c>
      <c r="BJ201" s="302">
        <v>120.8</v>
      </c>
      <c r="BK201" s="302">
        <v>118.7</v>
      </c>
      <c r="BL201" s="302">
        <v>119.9</v>
      </c>
      <c r="BM201" s="302">
        <v>118.9</v>
      </c>
      <c r="BN201" s="302">
        <v>120.2</v>
      </c>
      <c r="BO201" s="302">
        <v>121.4</v>
      </c>
      <c r="BP201" s="302">
        <v>115.6</v>
      </c>
      <c r="BQ201" s="302">
        <v>112.7</v>
      </c>
      <c r="BR201" s="302">
        <v>115.5</v>
      </c>
      <c r="BS201" s="302">
        <v>115.1</v>
      </c>
      <c r="BT201" s="302">
        <v>114.1</v>
      </c>
      <c r="BU201" s="302">
        <v>112.4</v>
      </c>
      <c r="BV201" s="302">
        <v>114.7</v>
      </c>
      <c r="BW201" s="302">
        <v>113.8</v>
      </c>
      <c r="BX201" s="302">
        <v>115.3</v>
      </c>
      <c r="BY201" s="302">
        <v>114.7</v>
      </c>
      <c r="BZ201" s="153">
        <f t="shared" si="9"/>
        <v>0.13676907829534188</v>
      </c>
      <c r="CA201" s="154">
        <f t="shared" si="10"/>
        <v>0.10288461538461541</v>
      </c>
      <c r="CB201" s="154">
        <f t="shared" si="11"/>
        <v>8.5146641438032161E-2</v>
      </c>
    </row>
    <row r="202" spans="1:80"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2">
        <v>118.8</v>
      </c>
      <c r="AZ202" s="302">
        <v>119.2</v>
      </c>
      <c r="BA202" s="302">
        <v>119.1</v>
      </c>
      <c r="BB202" s="302">
        <v>119.3</v>
      </c>
      <c r="BC202" s="302">
        <v>119.2</v>
      </c>
      <c r="BD202" s="302">
        <v>119.4</v>
      </c>
      <c r="BE202" s="302">
        <v>119.5</v>
      </c>
      <c r="BF202" s="302">
        <v>119.3</v>
      </c>
      <c r="BG202" s="302">
        <v>119</v>
      </c>
      <c r="BH202" s="302">
        <v>119.9</v>
      </c>
      <c r="BI202" s="302">
        <v>119.6</v>
      </c>
      <c r="BJ202" s="302">
        <v>119.8</v>
      </c>
      <c r="BK202" s="302">
        <v>119.8</v>
      </c>
      <c r="BL202" s="302">
        <v>119.8</v>
      </c>
      <c r="BM202" s="302">
        <v>120.9</v>
      </c>
      <c r="BN202" s="302">
        <v>120.8</v>
      </c>
      <c r="BO202" s="302">
        <v>121.2</v>
      </c>
      <c r="BP202" s="302">
        <v>121.3</v>
      </c>
      <c r="BQ202" s="302">
        <v>121.2</v>
      </c>
      <c r="BR202" s="302">
        <v>121.6</v>
      </c>
      <c r="BS202" s="302">
        <v>121.7</v>
      </c>
      <c r="BT202" s="302">
        <v>121.4</v>
      </c>
      <c r="BU202" s="302">
        <v>121.5</v>
      </c>
      <c r="BV202" s="302">
        <v>122</v>
      </c>
      <c r="BW202" s="302">
        <v>122.1</v>
      </c>
      <c r="BX202" s="302">
        <v>122</v>
      </c>
      <c r="BY202" s="302">
        <v>123</v>
      </c>
      <c r="BZ202" s="153">
        <f t="shared" si="9"/>
        <v>0.23</v>
      </c>
      <c r="CA202" s="154">
        <f t="shared" si="10"/>
        <v>0.22632103688933203</v>
      </c>
      <c r="CB202" s="154">
        <f t="shared" si="11"/>
        <v>0.22754491017964068</v>
      </c>
    </row>
    <row r="203" spans="1:80"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2">
        <v>115.1</v>
      </c>
      <c r="AZ203" s="302">
        <v>114.7</v>
      </c>
      <c r="BA203" s="302">
        <v>114.9</v>
      </c>
      <c r="BB203" s="302">
        <v>115.5</v>
      </c>
      <c r="BC203" s="302">
        <v>115.3</v>
      </c>
      <c r="BD203" s="302">
        <v>115.7</v>
      </c>
      <c r="BE203" s="302">
        <v>115.9</v>
      </c>
      <c r="BF203" s="302">
        <v>115.7</v>
      </c>
      <c r="BG203" s="302">
        <v>115.9</v>
      </c>
      <c r="BH203" s="302">
        <v>117.3</v>
      </c>
      <c r="BI203" s="302">
        <v>117</v>
      </c>
      <c r="BJ203" s="302">
        <v>117.2</v>
      </c>
      <c r="BK203" s="302">
        <v>117.2</v>
      </c>
      <c r="BL203" s="302">
        <v>117.7</v>
      </c>
      <c r="BM203" s="302">
        <v>116.7</v>
      </c>
      <c r="BN203" s="302">
        <v>117.3</v>
      </c>
      <c r="BO203" s="302">
        <v>117.3</v>
      </c>
      <c r="BP203" s="302">
        <v>117.5</v>
      </c>
      <c r="BQ203" s="302">
        <v>116.8</v>
      </c>
      <c r="BR203" s="302">
        <v>117.8</v>
      </c>
      <c r="BS203" s="302">
        <v>118.1</v>
      </c>
      <c r="BT203" s="302">
        <v>117.6</v>
      </c>
      <c r="BU203" s="302">
        <v>117.5</v>
      </c>
      <c r="BV203" s="302">
        <v>118</v>
      </c>
      <c r="BW203" s="302">
        <v>118.5</v>
      </c>
      <c r="BX203" s="302">
        <v>117.7</v>
      </c>
      <c r="BY203" s="302">
        <v>118.3</v>
      </c>
      <c r="BZ203" s="153">
        <f t="shared" si="9"/>
        <v>0.1794616151545364</v>
      </c>
      <c r="CA203" s="154">
        <f t="shared" si="10"/>
        <v>0.17711442786069648</v>
      </c>
      <c r="CB203" s="154">
        <f t="shared" si="11"/>
        <v>0.1794616151545364</v>
      </c>
    </row>
    <row r="204" spans="1:80"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2">
        <v>110.5</v>
      </c>
      <c r="AZ204" s="302">
        <v>112.7</v>
      </c>
      <c r="BA204" s="302">
        <v>112.4</v>
      </c>
      <c r="BB204" s="302">
        <v>112.4</v>
      </c>
      <c r="BC204" s="302">
        <v>112.4</v>
      </c>
      <c r="BD204" s="302">
        <v>112.4</v>
      </c>
      <c r="BE204" s="302">
        <v>112.4</v>
      </c>
      <c r="BF204" s="302">
        <v>112.1</v>
      </c>
      <c r="BG204" s="302">
        <v>112.3</v>
      </c>
      <c r="BH204" s="302">
        <v>113.8</v>
      </c>
      <c r="BI204" s="302">
        <v>113</v>
      </c>
      <c r="BJ204" s="302">
        <v>113.7</v>
      </c>
      <c r="BK204" s="302">
        <v>113.4</v>
      </c>
      <c r="BL204" s="302">
        <v>113</v>
      </c>
      <c r="BM204" s="302">
        <v>114.8</v>
      </c>
      <c r="BN204" s="302">
        <v>114.5</v>
      </c>
      <c r="BO204" s="302">
        <v>115.1</v>
      </c>
      <c r="BP204" s="302">
        <v>115.2</v>
      </c>
      <c r="BQ204" s="302">
        <v>115.8</v>
      </c>
      <c r="BR204" s="302">
        <v>115.9</v>
      </c>
      <c r="BS204" s="302">
        <v>115.7</v>
      </c>
      <c r="BT204" s="302">
        <v>115.7</v>
      </c>
      <c r="BU204" s="302">
        <v>115.8</v>
      </c>
      <c r="BV204" s="302">
        <v>115.6</v>
      </c>
      <c r="BW204" s="302">
        <v>115.4</v>
      </c>
      <c r="BX204" s="302">
        <v>116.2</v>
      </c>
      <c r="BY204" s="302">
        <v>119</v>
      </c>
      <c r="BZ204" s="153">
        <f t="shared" si="9"/>
        <v>0.19358074222668001</v>
      </c>
      <c r="CA204" s="154">
        <f t="shared" si="10"/>
        <v>0.18525896414342624</v>
      </c>
      <c r="CB204" s="154">
        <f t="shared" si="11"/>
        <v>0.17472852912142156</v>
      </c>
    </row>
    <row r="205" spans="1:80"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2">
        <v>128.6</v>
      </c>
      <c r="AZ205" s="302">
        <v>128.6</v>
      </c>
      <c r="BA205" s="302">
        <v>128.19999999999999</v>
      </c>
      <c r="BB205" s="302">
        <v>128.19999999999999</v>
      </c>
      <c r="BC205" s="302">
        <v>128.19999999999999</v>
      </c>
      <c r="BD205" s="302">
        <v>128.19999999999999</v>
      </c>
      <c r="BE205" s="302">
        <v>128.19999999999999</v>
      </c>
      <c r="BF205" s="302">
        <v>128.19999999999999</v>
      </c>
      <c r="BG205" s="302">
        <v>127.1</v>
      </c>
      <c r="BH205" s="302">
        <v>127.1</v>
      </c>
      <c r="BI205" s="302">
        <v>127.1</v>
      </c>
      <c r="BJ205" s="302">
        <v>127.1</v>
      </c>
      <c r="BK205" s="302">
        <v>127.1</v>
      </c>
      <c r="BL205" s="302">
        <v>127.1</v>
      </c>
      <c r="BM205" s="302">
        <v>129.69999999999999</v>
      </c>
      <c r="BN205" s="302">
        <v>128.9</v>
      </c>
      <c r="BO205" s="302">
        <v>129.69999999999999</v>
      </c>
      <c r="BP205" s="302">
        <v>129.69999999999999</v>
      </c>
      <c r="BQ205" s="302">
        <v>129.69999999999999</v>
      </c>
      <c r="BR205" s="302">
        <v>129.69999999999999</v>
      </c>
      <c r="BS205" s="302">
        <v>129.69999999999999</v>
      </c>
      <c r="BT205" s="302">
        <v>129.69999999999999</v>
      </c>
      <c r="BU205" s="302">
        <v>129.69999999999999</v>
      </c>
      <c r="BV205" s="302">
        <v>130.80000000000001</v>
      </c>
      <c r="BW205" s="302">
        <v>130.80000000000001</v>
      </c>
      <c r="BX205" s="302">
        <v>130.80000000000001</v>
      </c>
      <c r="BY205" s="302">
        <v>130.80000000000001</v>
      </c>
      <c r="BZ205" s="153">
        <f t="shared" si="9"/>
        <v>0.30669330669330686</v>
      </c>
      <c r="CA205" s="154">
        <f t="shared" si="10"/>
        <v>0.30800000000000011</v>
      </c>
      <c r="CB205" s="154">
        <f t="shared" si="11"/>
        <v>0.31589537223340042</v>
      </c>
    </row>
    <row r="206" spans="1:80"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2">
        <v>115.8</v>
      </c>
      <c r="AZ206" s="302">
        <v>116.6</v>
      </c>
      <c r="BA206" s="302">
        <v>117.1</v>
      </c>
      <c r="BB206" s="302">
        <v>116.9</v>
      </c>
      <c r="BC206" s="302">
        <v>116.5</v>
      </c>
      <c r="BD206" s="302">
        <v>117.3</v>
      </c>
      <c r="BE206" s="302">
        <v>117.9</v>
      </c>
      <c r="BF206" s="302">
        <v>118.2</v>
      </c>
      <c r="BG206" s="302">
        <v>117.7</v>
      </c>
      <c r="BH206" s="302">
        <v>118</v>
      </c>
      <c r="BI206" s="302">
        <v>118.2</v>
      </c>
      <c r="BJ206" s="302">
        <v>118.5</v>
      </c>
      <c r="BK206" s="302">
        <v>117.8</v>
      </c>
      <c r="BL206" s="302">
        <v>117.6</v>
      </c>
      <c r="BM206" s="302">
        <v>117.1</v>
      </c>
      <c r="BN206" s="302">
        <v>117</v>
      </c>
      <c r="BO206" s="302">
        <v>116.8</v>
      </c>
      <c r="BP206" s="302">
        <v>117.5</v>
      </c>
      <c r="BQ206" s="302">
        <v>117.2</v>
      </c>
      <c r="BR206" s="302">
        <v>116.7</v>
      </c>
      <c r="BS206" s="302">
        <v>114.3</v>
      </c>
      <c r="BT206" s="302">
        <v>113.6</v>
      </c>
      <c r="BU206" s="302">
        <v>113.6</v>
      </c>
      <c r="BV206" s="302">
        <v>113.2</v>
      </c>
      <c r="BW206" s="302">
        <v>113.1</v>
      </c>
      <c r="BX206" s="302">
        <v>112.9</v>
      </c>
      <c r="BY206" s="302">
        <v>112.7</v>
      </c>
      <c r="BZ206" s="153">
        <f t="shared" si="9"/>
        <v>7.4356530028598627E-2</v>
      </c>
      <c r="CA206" s="154">
        <f t="shared" si="10"/>
        <v>0.11694747274529234</v>
      </c>
      <c r="CB206" s="154">
        <f t="shared" si="11"/>
        <v>1.2578616352201309E-2</v>
      </c>
    </row>
    <row r="207" spans="1:80"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2">
        <v>155.6</v>
      </c>
      <c r="AZ207" s="302">
        <v>155.6</v>
      </c>
      <c r="BA207" s="302">
        <v>155.6</v>
      </c>
      <c r="BB207" s="302">
        <v>148.80000000000001</v>
      </c>
      <c r="BC207" s="302">
        <v>148.80000000000001</v>
      </c>
      <c r="BD207" s="302">
        <v>148.80000000000001</v>
      </c>
      <c r="BE207" s="302">
        <v>148.80000000000001</v>
      </c>
      <c r="BF207" s="302">
        <v>148.80000000000001</v>
      </c>
      <c r="BG207" s="302">
        <v>148.80000000000001</v>
      </c>
      <c r="BH207" s="302">
        <v>148.80000000000001</v>
      </c>
      <c r="BI207" s="302">
        <v>157.6</v>
      </c>
      <c r="BJ207" s="302">
        <v>157.6</v>
      </c>
      <c r="BK207" s="302">
        <v>157.6</v>
      </c>
      <c r="BL207" s="302">
        <v>157.6</v>
      </c>
      <c r="BM207" s="302">
        <v>157.6</v>
      </c>
      <c r="BN207" s="302">
        <v>157.80000000000001</v>
      </c>
      <c r="BO207" s="302">
        <v>157.80000000000001</v>
      </c>
      <c r="BP207" s="302">
        <v>157.80000000000001</v>
      </c>
      <c r="BQ207" s="302">
        <v>157.80000000000001</v>
      </c>
      <c r="BR207" s="302">
        <v>157.80000000000001</v>
      </c>
      <c r="BS207" s="302">
        <v>157.80000000000001</v>
      </c>
      <c r="BT207" s="302">
        <v>157.80000000000001</v>
      </c>
      <c r="BU207" s="302">
        <v>159.6</v>
      </c>
      <c r="BV207" s="302">
        <v>159.6</v>
      </c>
      <c r="BW207" s="302">
        <v>160.5</v>
      </c>
      <c r="BX207" s="302">
        <v>160.5</v>
      </c>
      <c r="BY207" s="302">
        <v>160.5</v>
      </c>
      <c r="BZ207" s="153">
        <f t="shared" ref="BZ207:BZ270" si="13">(BY207-H207)/H207</f>
        <v>0.58753709198813064</v>
      </c>
      <c r="CA207" s="154">
        <f t="shared" ref="CA207:CA270" si="14">(BY207-T207)/T207</f>
        <v>0.63109756097560965</v>
      </c>
      <c r="CB207" s="154">
        <f t="shared" ref="CB207:CB270" si="15">(BY207-AF207)/AF207</f>
        <v>0.3498738435660218</v>
      </c>
    </row>
    <row r="208" spans="1:80"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2">
        <v>155.6</v>
      </c>
      <c r="AZ208" s="302">
        <v>155.6</v>
      </c>
      <c r="BA208" s="302">
        <v>155.6</v>
      </c>
      <c r="BB208" s="302">
        <v>148.80000000000001</v>
      </c>
      <c r="BC208" s="302">
        <v>148.80000000000001</v>
      </c>
      <c r="BD208" s="302">
        <v>148.80000000000001</v>
      </c>
      <c r="BE208" s="302">
        <v>148.80000000000001</v>
      </c>
      <c r="BF208" s="302">
        <v>148.80000000000001</v>
      </c>
      <c r="BG208" s="302">
        <v>148.80000000000001</v>
      </c>
      <c r="BH208" s="302">
        <v>148.80000000000001</v>
      </c>
      <c r="BI208" s="302">
        <v>157.6</v>
      </c>
      <c r="BJ208" s="302">
        <v>157.6</v>
      </c>
      <c r="BK208" s="302">
        <v>157.6</v>
      </c>
      <c r="BL208" s="302">
        <v>157.6</v>
      </c>
      <c r="BM208" s="302">
        <v>157.6</v>
      </c>
      <c r="BN208" s="302">
        <v>157.80000000000001</v>
      </c>
      <c r="BO208" s="302">
        <v>157.80000000000001</v>
      </c>
      <c r="BP208" s="302">
        <v>157.80000000000001</v>
      </c>
      <c r="BQ208" s="302">
        <v>157.80000000000001</v>
      </c>
      <c r="BR208" s="302">
        <v>157.80000000000001</v>
      </c>
      <c r="BS208" s="302">
        <v>157.80000000000001</v>
      </c>
      <c r="BT208" s="302">
        <v>157.80000000000001</v>
      </c>
      <c r="BU208" s="302">
        <v>159.6</v>
      </c>
      <c r="BV208" s="302">
        <v>159.6</v>
      </c>
      <c r="BW208" s="302">
        <v>160.5</v>
      </c>
      <c r="BX208" s="302">
        <v>160.5</v>
      </c>
      <c r="BY208" s="302">
        <v>160.5</v>
      </c>
      <c r="BZ208" s="153">
        <f t="shared" si="13"/>
        <v>0.58753709198813064</v>
      </c>
      <c r="CA208" s="154">
        <f t="shared" si="14"/>
        <v>0.63109756097560965</v>
      </c>
      <c r="CB208" s="154">
        <f t="shared" si="15"/>
        <v>0.3498738435660218</v>
      </c>
    </row>
    <row r="209" spans="1:80"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2">
        <v>155.6</v>
      </c>
      <c r="AZ209" s="302">
        <v>155.6</v>
      </c>
      <c r="BA209" s="302">
        <v>155.6</v>
      </c>
      <c r="BB209" s="302">
        <v>148.80000000000001</v>
      </c>
      <c r="BC209" s="302">
        <v>148.80000000000001</v>
      </c>
      <c r="BD209" s="302">
        <v>148.80000000000001</v>
      </c>
      <c r="BE209" s="302">
        <v>148.80000000000001</v>
      </c>
      <c r="BF209" s="302">
        <v>148.80000000000001</v>
      </c>
      <c r="BG209" s="302">
        <v>148.80000000000001</v>
      </c>
      <c r="BH209" s="302">
        <v>148.80000000000001</v>
      </c>
      <c r="BI209" s="302">
        <v>157.6</v>
      </c>
      <c r="BJ209" s="302">
        <v>157.6</v>
      </c>
      <c r="BK209" s="302">
        <v>157.6</v>
      </c>
      <c r="BL209" s="302">
        <v>157.6</v>
      </c>
      <c r="BM209" s="302">
        <v>157.6</v>
      </c>
      <c r="BN209" s="302">
        <v>157.80000000000001</v>
      </c>
      <c r="BO209" s="302">
        <v>157.80000000000001</v>
      </c>
      <c r="BP209" s="302">
        <v>157.80000000000001</v>
      </c>
      <c r="BQ209" s="302">
        <v>157.80000000000001</v>
      </c>
      <c r="BR209" s="302">
        <v>157.80000000000001</v>
      </c>
      <c r="BS209" s="302">
        <v>157.80000000000001</v>
      </c>
      <c r="BT209" s="302">
        <v>157.80000000000001</v>
      </c>
      <c r="BU209" s="302">
        <v>159.6</v>
      </c>
      <c r="BV209" s="302">
        <v>159.6</v>
      </c>
      <c r="BW209" s="302">
        <v>160.5</v>
      </c>
      <c r="BX209" s="302">
        <v>160.5</v>
      </c>
      <c r="BY209" s="302">
        <v>160.5</v>
      </c>
      <c r="BZ209" s="153">
        <f t="shared" si="13"/>
        <v>0.58753709198813064</v>
      </c>
      <c r="CA209" s="154">
        <f t="shared" si="14"/>
        <v>0.63109756097560965</v>
      </c>
      <c r="CB209" s="154">
        <f t="shared" si="15"/>
        <v>0.3498738435660218</v>
      </c>
    </row>
    <row r="210" spans="1:80"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2">
        <v>128.30000000000001</v>
      </c>
      <c r="AZ210" s="302">
        <v>128.4</v>
      </c>
      <c r="BA210" s="302">
        <v>130.5</v>
      </c>
      <c r="BB210" s="302">
        <v>132.4</v>
      </c>
      <c r="BC210" s="302">
        <v>132.1</v>
      </c>
      <c r="BD210" s="302">
        <v>131.80000000000001</v>
      </c>
      <c r="BE210" s="302">
        <v>132</v>
      </c>
      <c r="BF210" s="302">
        <v>130.9</v>
      </c>
      <c r="BG210" s="302">
        <v>130</v>
      </c>
      <c r="BH210" s="302">
        <v>130</v>
      </c>
      <c r="BI210" s="302">
        <v>130.19999999999999</v>
      </c>
      <c r="BJ210" s="302">
        <v>130.4</v>
      </c>
      <c r="BK210" s="302">
        <v>130.69999999999999</v>
      </c>
      <c r="BL210" s="302">
        <v>130.69999999999999</v>
      </c>
      <c r="BM210" s="302">
        <v>131.1</v>
      </c>
      <c r="BN210" s="302">
        <v>130.30000000000001</v>
      </c>
      <c r="BO210" s="302">
        <v>130.19999999999999</v>
      </c>
      <c r="BP210" s="302">
        <v>129.80000000000001</v>
      </c>
      <c r="BQ210" s="302">
        <v>129.80000000000001</v>
      </c>
      <c r="BR210" s="302">
        <v>129.80000000000001</v>
      </c>
      <c r="BS210" s="302">
        <v>129.69999999999999</v>
      </c>
      <c r="BT210" s="302">
        <v>127.9</v>
      </c>
      <c r="BU210" s="302">
        <v>127.9</v>
      </c>
      <c r="BV210" s="302">
        <v>128.1</v>
      </c>
      <c r="BW210" s="302">
        <v>127.4</v>
      </c>
      <c r="BX210" s="302">
        <v>127.3</v>
      </c>
      <c r="BY210" s="302">
        <v>127.5</v>
      </c>
      <c r="BZ210" s="153">
        <f t="shared" si="13"/>
        <v>0.25245579567779963</v>
      </c>
      <c r="CA210" s="154">
        <f t="shared" si="14"/>
        <v>0.28269617706237415</v>
      </c>
      <c r="CB210" s="154">
        <f t="shared" si="15"/>
        <v>0.23666343355965089</v>
      </c>
    </row>
    <row r="211" spans="1:80"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2">
        <v>129.30000000000001</v>
      </c>
      <c r="AZ211" s="302">
        <v>130</v>
      </c>
      <c r="BA211" s="302">
        <v>130.69999999999999</v>
      </c>
      <c r="BB211" s="302">
        <v>132.1</v>
      </c>
      <c r="BC211" s="302">
        <v>130.69999999999999</v>
      </c>
      <c r="BD211" s="302">
        <v>130.69999999999999</v>
      </c>
      <c r="BE211" s="302">
        <v>130.69999999999999</v>
      </c>
      <c r="BF211" s="302">
        <v>130.19999999999999</v>
      </c>
      <c r="BG211" s="302">
        <v>130.19999999999999</v>
      </c>
      <c r="BH211" s="302">
        <v>129.4</v>
      </c>
      <c r="BI211" s="302">
        <v>129.4</v>
      </c>
      <c r="BJ211" s="302">
        <v>129.4</v>
      </c>
      <c r="BK211" s="302">
        <v>129.4</v>
      </c>
      <c r="BL211" s="302">
        <v>129.4</v>
      </c>
      <c r="BM211" s="302">
        <v>129.4</v>
      </c>
      <c r="BN211" s="302">
        <v>129.4</v>
      </c>
      <c r="BO211" s="302">
        <v>129.4</v>
      </c>
      <c r="BP211" s="302">
        <v>128.69999999999999</v>
      </c>
      <c r="BQ211" s="302">
        <v>128.69999999999999</v>
      </c>
      <c r="BR211" s="302">
        <v>128.69999999999999</v>
      </c>
      <c r="BS211" s="302">
        <v>128.4</v>
      </c>
      <c r="BT211" s="302">
        <v>129.1</v>
      </c>
      <c r="BU211" s="302">
        <v>129.1</v>
      </c>
      <c r="BV211" s="302">
        <v>129.80000000000001</v>
      </c>
      <c r="BW211" s="302">
        <v>130.5</v>
      </c>
      <c r="BX211" s="302">
        <v>130.5</v>
      </c>
      <c r="BY211" s="302">
        <v>131.69999999999999</v>
      </c>
      <c r="BZ211" s="153">
        <f t="shared" si="13"/>
        <v>0.30525272547076293</v>
      </c>
      <c r="CA211" s="154">
        <f t="shared" si="14"/>
        <v>0.34250764525993882</v>
      </c>
      <c r="CB211" s="154">
        <f t="shared" si="15"/>
        <v>0.33841463414634126</v>
      </c>
    </row>
    <row r="212" spans="1:80"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2">
        <v>129.30000000000001</v>
      </c>
      <c r="AZ212" s="302">
        <v>130</v>
      </c>
      <c r="BA212" s="302">
        <v>130.69999999999999</v>
      </c>
      <c r="BB212" s="302">
        <v>132.1</v>
      </c>
      <c r="BC212" s="302">
        <v>130.69999999999999</v>
      </c>
      <c r="BD212" s="302">
        <v>130.69999999999999</v>
      </c>
      <c r="BE212" s="302">
        <v>130.69999999999999</v>
      </c>
      <c r="BF212" s="302">
        <v>130.19999999999999</v>
      </c>
      <c r="BG212" s="302">
        <v>130.19999999999999</v>
      </c>
      <c r="BH212" s="302">
        <v>129.4</v>
      </c>
      <c r="BI212" s="302">
        <v>129.4</v>
      </c>
      <c r="BJ212" s="302">
        <v>129.4</v>
      </c>
      <c r="BK212" s="302">
        <v>129.4</v>
      </c>
      <c r="BL212" s="302">
        <v>129.4</v>
      </c>
      <c r="BM212" s="302">
        <v>129.4</v>
      </c>
      <c r="BN212" s="302">
        <v>129.4</v>
      </c>
      <c r="BO212" s="302">
        <v>129.4</v>
      </c>
      <c r="BP212" s="302">
        <v>128.69999999999999</v>
      </c>
      <c r="BQ212" s="302">
        <v>128.69999999999999</v>
      </c>
      <c r="BR212" s="302">
        <v>128.69999999999999</v>
      </c>
      <c r="BS212" s="302">
        <v>128.4</v>
      </c>
      <c r="BT212" s="302">
        <v>129.1</v>
      </c>
      <c r="BU212" s="302">
        <v>129.1</v>
      </c>
      <c r="BV212" s="302">
        <v>129.80000000000001</v>
      </c>
      <c r="BW212" s="302">
        <v>130.5</v>
      </c>
      <c r="BX212" s="302">
        <v>130.5</v>
      </c>
      <c r="BY212" s="302">
        <v>131.69999999999999</v>
      </c>
      <c r="BZ212" s="153">
        <f t="shared" si="13"/>
        <v>0.30525272547076293</v>
      </c>
      <c r="CA212" s="154">
        <f t="shared" si="14"/>
        <v>0.34250764525993882</v>
      </c>
      <c r="CB212" s="154">
        <f t="shared" si="15"/>
        <v>0.33841463414634126</v>
      </c>
    </row>
    <row r="213" spans="1:80"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2">
        <v>144.19999999999999</v>
      </c>
      <c r="AZ213" s="302">
        <v>144.1</v>
      </c>
      <c r="BA213" s="302">
        <v>144.1</v>
      </c>
      <c r="BB213" s="302">
        <v>151.9</v>
      </c>
      <c r="BC213" s="302">
        <v>152.80000000000001</v>
      </c>
      <c r="BD213" s="302">
        <v>153.19999999999999</v>
      </c>
      <c r="BE213" s="302">
        <v>155.4</v>
      </c>
      <c r="BF213" s="302">
        <v>155.30000000000001</v>
      </c>
      <c r="BG213" s="302">
        <v>155.30000000000001</v>
      </c>
      <c r="BH213" s="302">
        <v>155.19999999999999</v>
      </c>
      <c r="BI213" s="302">
        <v>156</v>
      </c>
      <c r="BJ213" s="302">
        <v>156</v>
      </c>
      <c r="BK213" s="302">
        <v>158.6</v>
      </c>
      <c r="BL213" s="302">
        <v>159.1</v>
      </c>
      <c r="BM213" s="302">
        <v>159.1</v>
      </c>
      <c r="BN213" s="302">
        <v>155.4</v>
      </c>
      <c r="BO213" s="302">
        <v>154.69999999999999</v>
      </c>
      <c r="BP213" s="302">
        <v>154.80000000000001</v>
      </c>
      <c r="BQ213" s="302">
        <v>155</v>
      </c>
      <c r="BR213" s="302">
        <v>154.80000000000001</v>
      </c>
      <c r="BS213" s="302">
        <v>154.80000000000001</v>
      </c>
      <c r="BT213" s="302">
        <v>145.19999999999999</v>
      </c>
      <c r="BU213" s="302">
        <v>145.69999999999999</v>
      </c>
      <c r="BV213" s="302">
        <v>145.80000000000001</v>
      </c>
      <c r="BW213" s="302">
        <v>141.5</v>
      </c>
      <c r="BX213" s="302">
        <v>140.6</v>
      </c>
      <c r="BY213" s="302">
        <v>140.6</v>
      </c>
      <c r="BZ213" s="153">
        <f t="shared" si="13"/>
        <v>0.32892249527410206</v>
      </c>
      <c r="CA213" s="154">
        <f t="shared" si="14"/>
        <v>0.42307692307692307</v>
      </c>
      <c r="CB213" s="154">
        <f t="shared" si="15"/>
        <v>0.27124773960216997</v>
      </c>
    </row>
    <row r="214" spans="1:80"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2">
        <v>144.19999999999999</v>
      </c>
      <c r="AZ214" s="302">
        <v>144.1</v>
      </c>
      <c r="BA214" s="302">
        <v>144.1</v>
      </c>
      <c r="BB214" s="302">
        <v>151.9</v>
      </c>
      <c r="BC214" s="302">
        <v>152.80000000000001</v>
      </c>
      <c r="BD214" s="302">
        <v>153.19999999999999</v>
      </c>
      <c r="BE214" s="302">
        <v>155.4</v>
      </c>
      <c r="BF214" s="302">
        <v>155.30000000000001</v>
      </c>
      <c r="BG214" s="302">
        <v>155.30000000000001</v>
      </c>
      <c r="BH214" s="302">
        <v>155.19999999999999</v>
      </c>
      <c r="BI214" s="302">
        <v>156</v>
      </c>
      <c r="BJ214" s="302">
        <v>156</v>
      </c>
      <c r="BK214" s="302">
        <v>158.6</v>
      </c>
      <c r="BL214" s="302">
        <v>159.1</v>
      </c>
      <c r="BM214" s="302">
        <v>159.1</v>
      </c>
      <c r="BN214" s="302">
        <v>155.4</v>
      </c>
      <c r="BO214" s="302">
        <v>154.69999999999999</v>
      </c>
      <c r="BP214" s="302">
        <v>154.80000000000001</v>
      </c>
      <c r="BQ214" s="302">
        <v>155</v>
      </c>
      <c r="BR214" s="302">
        <v>154.80000000000001</v>
      </c>
      <c r="BS214" s="302">
        <v>154.80000000000001</v>
      </c>
      <c r="BT214" s="302">
        <v>145.19999999999999</v>
      </c>
      <c r="BU214" s="302">
        <v>145.69999999999999</v>
      </c>
      <c r="BV214" s="302">
        <v>145.80000000000001</v>
      </c>
      <c r="BW214" s="302">
        <v>141.5</v>
      </c>
      <c r="BX214" s="302">
        <v>140.6</v>
      </c>
      <c r="BY214" s="302">
        <v>140.6</v>
      </c>
      <c r="BZ214" s="153">
        <f t="shared" si="13"/>
        <v>0.32892249527410206</v>
      </c>
      <c r="CA214" s="154">
        <f t="shared" si="14"/>
        <v>0.42307692307692307</v>
      </c>
      <c r="CB214" s="154">
        <f t="shared" si="15"/>
        <v>0.27124773960216997</v>
      </c>
    </row>
    <row r="215" spans="1:80"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2">
        <v>112.3</v>
      </c>
      <c r="AZ215" s="302">
        <v>112.3</v>
      </c>
      <c r="BA215" s="302">
        <v>115.9</v>
      </c>
      <c r="BB215" s="302">
        <v>115.9</v>
      </c>
      <c r="BC215" s="302">
        <v>115.9</v>
      </c>
      <c r="BD215" s="302">
        <v>115.9</v>
      </c>
      <c r="BE215" s="302">
        <v>115.9</v>
      </c>
      <c r="BF215" s="302">
        <v>115.9</v>
      </c>
      <c r="BG215" s="302">
        <v>115.9</v>
      </c>
      <c r="BH215" s="302">
        <v>115.9</v>
      </c>
      <c r="BI215" s="302">
        <v>115.9</v>
      </c>
      <c r="BJ215" s="302">
        <v>115.9</v>
      </c>
      <c r="BK215" s="302">
        <v>115.9</v>
      </c>
      <c r="BL215" s="302">
        <v>115.9</v>
      </c>
      <c r="BM215" s="302">
        <v>117.8</v>
      </c>
      <c r="BN215" s="302">
        <v>117.8</v>
      </c>
      <c r="BO215" s="302">
        <v>117.8</v>
      </c>
      <c r="BP215" s="302">
        <v>117.8</v>
      </c>
      <c r="BQ215" s="302">
        <v>117.8</v>
      </c>
      <c r="BR215" s="302">
        <v>117.8</v>
      </c>
      <c r="BS215" s="302">
        <v>117.8</v>
      </c>
      <c r="BT215" s="302">
        <v>117.8</v>
      </c>
      <c r="BU215" s="302">
        <v>117.8</v>
      </c>
      <c r="BV215" s="302">
        <v>117.8</v>
      </c>
      <c r="BW215" s="302">
        <v>117.8</v>
      </c>
      <c r="BX215" s="302">
        <v>117.8</v>
      </c>
      <c r="BY215" s="302">
        <v>117.8</v>
      </c>
      <c r="BZ215" s="153">
        <f t="shared" si="13"/>
        <v>0.17799999999999996</v>
      </c>
      <c r="CA215" s="154">
        <f t="shared" si="14"/>
        <v>0.17799999999999996</v>
      </c>
      <c r="CB215" s="154">
        <f t="shared" si="15"/>
        <v>0.17799999999999996</v>
      </c>
    </row>
    <row r="216" spans="1:80"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2">
        <v>112.3</v>
      </c>
      <c r="AZ216" s="302">
        <v>112.3</v>
      </c>
      <c r="BA216" s="302">
        <v>115.9</v>
      </c>
      <c r="BB216" s="302">
        <v>115.9</v>
      </c>
      <c r="BC216" s="302">
        <v>115.9</v>
      </c>
      <c r="BD216" s="302">
        <v>115.9</v>
      </c>
      <c r="BE216" s="302">
        <v>115.9</v>
      </c>
      <c r="BF216" s="302">
        <v>115.9</v>
      </c>
      <c r="BG216" s="302">
        <v>115.9</v>
      </c>
      <c r="BH216" s="302">
        <v>115.9</v>
      </c>
      <c r="BI216" s="302">
        <v>115.9</v>
      </c>
      <c r="BJ216" s="302">
        <v>115.9</v>
      </c>
      <c r="BK216" s="302">
        <v>115.9</v>
      </c>
      <c r="BL216" s="302">
        <v>115.9</v>
      </c>
      <c r="BM216" s="302">
        <v>117.8</v>
      </c>
      <c r="BN216" s="302">
        <v>117.8</v>
      </c>
      <c r="BO216" s="302">
        <v>117.8</v>
      </c>
      <c r="BP216" s="302">
        <v>117.8</v>
      </c>
      <c r="BQ216" s="302">
        <v>117.8</v>
      </c>
      <c r="BR216" s="302">
        <v>117.8</v>
      </c>
      <c r="BS216" s="302">
        <v>117.8</v>
      </c>
      <c r="BT216" s="302">
        <v>117.8</v>
      </c>
      <c r="BU216" s="302">
        <v>117.8</v>
      </c>
      <c r="BV216" s="302">
        <v>117.8</v>
      </c>
      <c r="BW216" s="302">
        <v>117.8</v>
      </c>
      <c r="BX216" s="302">
        <v>117.8</v>
      </c>
      <c r="BY216" s="302">
        <v>117.8</v>
      </c>
      <c r="BZ216" s="153">
        <f t="shared" si="13"/>
        <v>0.17799999999999996</v>
      </c>
      <c r="CA216" s="154">
        <f t="shared" si="14"/>
        <v>0.17799999999999996</v>
      </c>
      <c r="CB216" s="154">
        <f t="shared" si="15"/>
        <v>0.17799999999999996</v>
      </c>
    </row>
    <row r="217" spans="1:80"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2">
        <v>128.30000000000001</v>
      </c>
      <c r="AZ217" s="302">
        <v>128.30000000000001</v>
      </c>
      <c r="BA217" s="302">
        <v>128.30000000000001</v>
      </c>
      <c r="BB217" s="302">
        <v>128.30000000000001</v>
      </c>
      <c r="BC217" s="302">
        <v>128.30000000000001</v>
      </c>
      <c r="BD217" s="302">
        <v>128.30000000000001</v>
      </c>
      <c r="BE217" s="302">
        <v>128.30000000000001</v>
      </c>
      <c r="BF217" s="302">
        <v>128.30000000000001</v>
      </c>
      <c r="BG217" s="302">
        <v>128.30000000000001</v>
      </c>
      <c r="BH217" s="302">
        <v>128.30000000000001</v>
      </c>
      <c r="BI217" s="302">
        <v>128.30000000000001</v>
      </c>
      <c r="BJ217" s="302">
        <v>128.30000000000001</v>
      </c>
      <c r="BK217" s="302">
        <v>128.30000000000001</v>
      </c>
      <c r="BL217" s="302">
        <v>128.30000000000001</v>
      </c>
      <c r="BM217" s="302">
        <v>128.30000000000001</v>
      </c>
      <c r="BN217" s="302">
        <v>128.30000000000001</v>
      </c>
      <c r="BO217" s="302">
        <v>128.30000000000001</v>
      </c>
      <c r="BP217" s="302">
        <v>128.30000000000001</v>
      </c>
      <c r="BQ217" s="302">
        <v>128.30000000000001</v>
      </c>
      <c r="BR217" s="302">
        <v>128.30000000000001</v>
      </c>
      <c r="BS217" s="302">
        <v>128.30000000000001</v>
      </c>
      <c r="BT217" s="302">
        <v>128.30000000000001</v>
      </c>
      <c r="BU217" s="302">
        <v>128.30000000000001</v>
      </c>
      <c r="BV217" s="302">
        <v>128.30000000000001</v>
      </c>
      <c r="BW217" s="302">
        <v>128.30000000000001</v>
      </c>
      <c r="BX217" s="302">
        <v>128.30000000000001</v>
      </c>
      <c r="BY217" s="302">
        <v>128.30000000000001</v>
      </c>
      <c r="BZ217" s="153">
        <f t="shared" si="13"/>
        <v>0.28300000000000014</v>
      </c>
      <c r="CA217" s="154">
        <f t="shared" si="14"/>
        <v>0.28300000000000014</v>
      </c>
      <c r="CB217" s="154">
        <f t="shared" si="15"/>
        <v>0.28300000000000014</v>
      </c>
    </row>
    <row r="218" spans="1:80"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2">
        <v>128.30000000000001</v>
      </c>
      <c r="AZ218" s="302">
        <v>128.30000000000001</v>
      </c>
      <c r="BA218" s="302">
        <v>128.30000000000001</v>
      </c>
      <c r="BB218" s="302">
        <v>128.30000000000001</v>
      </c>
      <c r="BC218" s="302">
        <v>128.30000000000001</v>
      </c>
      <c r="BD218" s="302">
        <v>128.30000000000001</v>
      </c>
      <c r="BE218" s="302">
        <v>128.30000000000001</v>
      </c>
      <c r="BF218" s="302">
        <v>128.30000000000001</v>
      </c>
      <c r="BG218" s="302">
        <v>128.30000000000001</v>
      </c>
      <c r="BH218" s="302">
        <v>128.30000000000001</v>
      </c>
      <c r="BI218" s="302">
        <v>128.30000000000001</v>
      </c>
      <c r="BJ218" s="302">
        <v>128.30000000000001</v>
      </c>
      <c r="BK218" s="302">
        <v>128.30000000000001</v>
      </c>
      <c r="BL218" s="302">
        <v>128.30000000000001</v>
      </c>
      <c r="BM218" s="302">
        <v>128.30000000000001</v>
      </c>
      <c r="BN218" s="302">
        <v>128.30000000000001</v>
      </c>
      <c r="BO218" s="302">
        <v>128.30000000000001</v>
      </c>
      <c r="BP218" s="302">
        <v>128.30000000000001</v>
      </c>
      <c r="BQ218" s="302">
        <v>128.30000000000001</v>
      </c>
      <c r="BR218" s="302">
        <v>128.30000000000001</v>
      </c>
      <c r="BS218" s="302">
        <v>128.30000000000001</v>
      </c>
      <c r="BT218" s="302">
        <v>128.30000000000001</v>
      </c>
      <c r="BU218" s="302">
        <v>128.30000000000001</v>
      </c>
      <c r="BV218" s="302">
        <v>128.30000000000001</v>
      </c>
      <c r="BW218" s="302">
        <v>128.30000000000001</v>
      </c>
      <c r="BX218" s="302">
        <v>128.30000000000001</v>
      </c>
      <c r="BY218" s="302">
        <v>128.30000000000001</v>
      </c>
      <c r="BZ218" s="153">
        <f t="shared" si="13"/>
        <v>0.28300000000000014</v>
      </c>
      <c r="CA218" s="154">
        <f t="shared" si="14"/>
        <v>0.28300000000000014</v>
      </c>
      <c r="CB218" s="154">
        <f t="shared" si="15"/>
        <v>0.28300000000000014</v>
      </c>
    </row>
    <row r="219" spans="1:80"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2">
        <v>167.5</v>
      </c>
      <c r="AZ219" s="302">
        <v>166.4</v>
      </c>
      <c r="BA219" s="302">
        <v>174.5</v>
      </c>
      <c r="BB219" s="302">
        <v>172.7</v>
      </c>
      <c r="BC219" s="302">
        <v>171.3</v>
      </c>
      <c r="BD219" s="302">
        <v>165.3</v>
      </c>
      <c r="BE219" s="302">
        <v>162.80000000000001</v>
      </c>
      <c r="BF219" s="302">
        <v>147.9</v>
      </c>
      <c r="BG219" s="302">
        <v>134.4</v>
      </c>
      <c r="BH219" s="302">
        <v>138.69999999999999</v>
      </c>
      <c r="BI219" s="302">
        <v>139.80000000000001</v>
      </c>
      <c r="BJ219" s="302">
        <v>142.30000000000001</v>
      </c>
      <c r="BK219" s="302">
        <v>138.9</v>
      </c>
      <c r="BL219" s="302">
        <v>136.5</v>
      </c>
      <c r="BM219" s="302">
        <v>132.4</v>
      </c>
      <c r="BN219" s="302">
        <v>130.9</v>
      </c>
      <c r="BO219" s="302">
        <v>131.80000000000001</v>
      </c>
      <c r="BP219" s="302">
        <v>128.6</v>
      </c>
      <c r="BQ219" s="302">
        <v>128.6</v>
      </c>
      <c r="BR219" s="302">
        <v>128.69999999999999</v>
      </c>
      <c r="BS219" s="302">
        <v>127.8</v>
      </c>
      <c r="BT219" s="302">
        <v>127.8</v>
      </c>
      <c r="BU219" s="302">
        <v>125.8</v>
      </c>
      <c r="BV219" s="302">
        <v>125.9</v>
      </c>
      <c r="BW219" s="302">
        <v>125.8</v>
      </c>
      <c r="BX219" s="302">
        <v>127</v>
      </c>
      <c r="BY219" s="302">
        <v>126</v>
      </c>
      <c r="BZ219" s="153">
        <f t="shared" si="13"/>
        <v>0.20229007633587789</v>
      </c>
      <c r="CA219" s="154">
        <f t="shared" si="14"/>
        <v>0.23046874999999994</v>
      </c>
      <c r="CB219" s="154">
        <f t="shared" si="15"/>
        <v>4.7381546134663367E-2</v>
      </c>
    </row>
    <row r="220" spans="1:80"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2">
        <v>167.5</v>
      </c>
      <c r="AZ220" s="302">
        <v>166.4</v>
      </c>
      <c r="BA220" s="302">
        <v>174.5</v>
      </c>
      <c r="BB220" s="302">
        <v>172.7</v>
      </c>
      <c r="BC220" s="302">
        <v>171.3</v>
      </c>
      <c r="BD220" s="302">
        <v>165.3</v>
      </c>
      <c r="BE220" s="302">
        <v>162.80000000000001</v>
      </c>
      <c r="BF220" s="302">
        <v>147.9</v>
      </c>
      <c r="BG220" s="302">
        <v>134.4</v>
      </c>
      <c r="BH220" s="302">
        <v>138.69999999999999</v>
      </c>
      <c r="BI220" s="302">
        <v>139.80000000000001</v>
      </c>
      <c r="BJ220" s="302">
        <v>142.30000000000001</v>
      </c>
      <c r="BK220" s="302">
        <v>138.9</v>
      </c>
      <c r="BL220" s="302">
        <v>136.5</v>
      </c>
      <c r="BM220" s="302">
        <v>132.4</v>
      </c>
      <c r="BN220" s="302">
        <v>130.9</v>
      </c>
      <c r="BO220" s="302">
        <v>131.80000000000001</v>
      </c>
      <c r="BP220" s="302">
        <v>128.6</v>
      </c>
      <c r="BQ220" s="302">
        <v>128.6</v>
      </c>
      <c r="BR220" s="302">
        <v>128.69999999999999</v>
      </c>
      <c r="BS220" s="302">
        <v>127.8</v>
      </c>
      <c r="BT220" s="302">
        <v>127.8</v>
      </c>
      <c r="BU220" s="302">
        <v>125.8</v>
      </c>
      <c r="BV220" s="302">
        <v>125.9</v>
      </c>
      <c r="BW220" s="302">
        <v>125.8</v>
      </c>
      <c r="BX220" s="302">
        <v>127</v>
      </c>
      <c r="BY220" s="302">
        <v>126</v>
      </c>
      <c r="BZ220" s="153">
        <f t="shared" si="13"/>
        <v>0.20229007633587789</v>
      </c>
      <c r="CA220" s="154">
        <f t="shared" si="14"/>
        <v>0.23046874999999994</v>
      </c>
      <c r="CB220" s="154">
        <f t="shared" si="15"/>
        <v>4.7381546134663367E-2</v>
      </c>
    </row>
    <row r="221" spans="1:80"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2">
        <v>199.6</v>
      </c>
      <c r="AZ221" s="302">
        <v>208.1</v>
      </c>
      <c r="BA221" s="302">
        <v>218.1</v>
      </c>
      <c r="BB221" s="302">
        <v>214.6</v>
      </c>
      <c r="BC221" s="302">
        <v>211.2</v>
      </c>
      <c r="BD221" s="302">
        <v>215.9</v>
      </c>
      <c r="BE221" s="302">
        <v>222</v>
      </c>
      <c r="BF221" s="302">
        <v>224.6</v>
      </c>
      <c r="BG221" s="302">
        <v>240.3</v>
      </c>
      <c r="BH221" s="302">
        <v>240.5</v>
      </c>
      <c r="BI221" s="302">
        <v>240.8</v>
      </c>
      <c r="BJ221" s="302">
        <v>237.4</v>
      </c>
      <c r="BK221" s="302">
        <v>225.5</v>
      </c>
      <c r="BL221" s="302">
        <v>220.3</v>
      </c>
      <c r="BM221" s="302">
        <v>213.3</v>
      </c>
      <c r="BN221" s="302">
        <v>211.1</v>
      </c>
      <c r="BO221" s="302">
        <v>210.9</v>
      </c>
      <c r="BP221" s="302">
        <v>215.5</v>
      </c>
      <c r="BQ221" s="302">
        <v>216.2</v>
      </c>
      <c r="BR221" s="302">
        <v>211.3</v>
      </c>
      <c r="BS221" s="302">
        <v>191.3</v>
      </c>
      <c r="BT221" s="302">
        <v>186.5</v>
      </c>
      <c r="BU221" s="302">
        <v>187.7</v>
      </c>
      <c r="BV221" s="302">
        <v>185.6</v>
      </c>
      <c r="BW221" s="302">
        <v>185.3</v>
      </c>
      <c r="BX221" s="302">
        <v>183.5</v>
      </c>
      <c r="BY221" s="302">
        <v>183.9</v>
      </c>
      <c r="BZ221" s="153">
        <f t="shared" si="13"/>
        <v>0.396355353075171</v>
      </c>
      <c r="CA221" s="154">
        <f t="shared" si="14"/>
        <v>0.59220779220779229</v>
      </c>
      <c r="CB221" s="154">
        <f t="shared" si="15"/>
        <v>5.1457975986277868E-2</v>
      </c>
    </row>
    <row r="222" spans="1:80"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2">
        <v>174.8</v>
      </c>
      <c r="AZ222" s="302">
        <v>177.6</v>
      </c>
      <c r="BA222" s="302">
        <v>198.6</v>
      </c>
      <c r="BB222" s="302">
        <v>198.3</v>
      </c>
      <c r="BC222" s="302">
        <v>196.7</v>
      </c>
      <c r="BD222" s="302">
        <v>197.7</v>
      </c>
      <c r="BE222" s="302">
        <v>199.7</v>
      </c>
      <c r="BF222" s="302">
        <v>202.5</v>
      </c>
      <c r="BG222" s="302">
        <v>217.9</v>
      </c>
      <c r="BH222" s="302">
        <v>217.2</v>
      </c>
      <c r="BI222" s="302">
        <v>219.6</v>
      </c>
      <c r="BJ222" s="302">
        <v>215.8</v>
      </c>
      <c r="BK222" s="302">
        <v>212.5</v>
      </c>
      <c r="BL222" s="302">
        <v>212.2</v>
      </c>
      <c r="BM222" s="302">
        <v>205.4</v>
      </c>
      <c r="BN222" s="302">
        <v>201.8</v>
      </c>
      <c r="BO222" s="302">
        <v>201.7</v>
      </c>
      <c r="BP222" s="302">
        <v>205.3</v>
      </c>
      <c r="BQ222" s="302">
        <v>204.8</v>
      </c>
      <c r="BR222" s="302">
        <v>203.1</v>
      </c>
      <c r="BS222" s="302">
        <v>184.5</v>
      </c>
      <c r="BT222" s="302">
        <v>183.9</v>
      </c>
      <c r="BU222" s="302">
        <v>183.2</v>
      </c>
      <c r="BV222" s="302">
        <v>177.9</v>
      </c>
      <c r="BW222" s="302">
        <v>177.3</v>
      </c>
      <c r="BX222" s="302">
        <v>177.3</v>
      </c>
      <c r="BY222" s="302">
        <v>178.2</v>
      </c>
      <c r="BZ222" s="153">
        <f t="shared" si="13"/>
        <v>0.42674139311449144</v>
      </c>
      <c r="CA222" s="154">
        <f t="shared" si="14"/>
        <v>0.58399999999999985</v>
      </c>
      <c r="CB222" s="154">
        <f t="shared" si="15"/>
        <v>9.0575275397796709E-2</v>
      </c>
    </row>
    <row r="223" spans="1:80"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2">
        <v>179.1</v>
      </c>
      <c r="AZ223" s="302">
        <v>179.1</v>
      </c>
      <c r="BA223" s="302">
        <v>202.5</v>
      </c>
      <c r="BB223" s="302">
        <v>202.5</v>
      </c>
      <c r="BC223" s="302">
        <v>202.5</v>
      </c>
      <c r="BD223" s="302">
        <v>201.7</v>
      </c>
      <c r="BE223" s="302">
        <v>201.7</v>
      </c>
      <c r="BF223" s="302">
        <v>201.7</v>
      </c>
      <c r="BG223" s="302">
        <v>218.2</v>
      </c>
      <c r="BH223" s="302">
        <v>218.2</v>
      </c>
      <c r="BI223" s="302">
        <v>218.2</v>
      </c>
      <c r="BJ223" s="302">
        <v>212.9</v>
      </c>
      <c r="BK223" s="302">
        <v>212.9</v>
      </c>
      <c r="BL223" s="302">
        <v>212.9</v>
      </c>
      <c r="BM223" s="302">
        <v>203.5</v>
      </c>
      <c r="BN223" s="302">
        <v>203.5</v>
      </c>
      <c r="BO223" s="302">
        <v>203.5</v>
      </c>
      <c r="BP223" s="302">
        <v>204</v>
      </c>
      <c r="BQ223" s="302">
        <v>204</v>
      </c>
      <c r="BR223" s="302">
        <v>204</v>
      </c>
      <c r="BS223" s="302">
        <v>186</v>
      </c>
      <c r="BT223" s="302">
        <v>186</v>
      </c>
      <c r="BU223" s="302">
        <v>186</v>
      </c>
      <c r="BV223" s="302">
        <v>179.8</v>
      </c>
      <c r="BW223" s="302">
        <v>178.7</v>
      </c>
      <c r="BX223" s="302">
        <v>178.4</v>
      </c>
      <c r="BY223" s="302">
        <v>179.4</v>
      </c>
      <c r="BZ223" s="153">
        <f t="shared" si="13"/>
        <v>0.42720763723150357</v>
      </c>
      <c r="CA223" s="154">
        <f t="shared" si="14"/>
        <v>0.59042553191489366</v>
      </c>
      <c r="CB223" s="154">
        <f t="shared" si="15"/>
        <v>6.6587395957193929E-2</v>
      </c>
    </row>
    <row r="224" spans="1:80"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2">
        <v>171.1</v>
      </c>
      <c r="AZ224" s="302">
        <v>172</v>
      </c>
      <c r="BA224" s="302">
        <v>192.2</v>
      </c>
      <c r="BB224" s="302">
        <v>192.5</v>
      </c>
      <c r="BC224" s="302">
        <v>191.4</v>
      </c>
      <c r="BD224" s="302">
        <v>190.8</v>
      </c>
      <c r="BE224" s="302">
        <v>191.3</v>
      </c>
      <c r="BF224" s="302">
        <v>191.3</v>
      </c>
      <c r="BG224" s="302">
        <v>205.9</v>
      </c>
      <c r="BH224" s="302">
        <v>206.2</v>
      </c>
      <c r="BI224" s="302">
        <v>207</v>
      </c>
      <c r="BJ224" s="302">
        <v>202.6</v>
      </c>
      <c r="BK224" s="302">
        <v>201</v>
      </c>
      <c r="BL224" s="302">
        <v>200.3</v>
      </c>
      <c r="BM224" s="302">
        <v>193.2</v>
      </c>
      <c r="BN224" s="302">
        <v>193.2</v>
      </c>
      <c r="BO224" s="302">
        <v>193.3</v>
      </c>
      <c r="BP224" s="302">
        <v>194.6</v>
      </c>
      <c r="BQ224" s="302">
        <v>193.9</v>
      </c>
      <c r="BR224" s="302">
        <v>193</v>
      </c>
      <c r="BS224" s="302">
        <v>177</v>
      </c>
      <c r="BT224" s="302">
        <v>176.3</v>
      </c>
      <c r="BU224" s="302">
        <v>176</v>
      </c>
      <c r="BV224" s="302">
        <v>170.5</v>
      </c>
      <c r="BW224" s="302">
        <v>170</v>
      </c>
      <c r="BX224" s="302">
        <v>170.4</v>
      </c>
      <c r="BY224" s="302">
        <v>171.4</v>
      </c>
      <c r="BZ224" s="153">
        <f t="shared" si="13"/>
        <v>0.38114423851732487</v>
      </c>
      <c r="CA224" s="154">
        <f t="shared" si="14"/>
        <v>0.51547303271441214</v>
      </c>
      <c r="CB224" s="154">
        <f t="shared" si="15"/>
        <v>3.8158691701998856E-2</v>
      </c>
    </row>
    <row r="225" spans="1:80"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2">
        <v>172.6</v>
      </c>
      <c r="AZ225" s="302">
        <v>186.5</v>
      </c>
      <c r="BA225" s="302">
        <v>203.9</v>
      </c>
      <c r="BB225" s="302">
        <v>201.8</v>
      </c>
      <c r="BC225" s="302">
        <v>194.7</v>
      </c>
      <c r="BD225" s="302">
        <v>203.9</v>
      </c>
      <c r="BE225" s="302">
        <v>214.1</v>
      </c>
      <c r="BF225" s="302">
        <v>230.4</v>
      </c>
      <c r="BG225" s="302">
        <v>244.6</v>
      </c>
      <c r="BH225" s="302">
        <v>239.9</v>
      </c>
      <c r="BI225" s="302">
        <v>252</v>
      </c>
      <c r="BJ225" s="302">
        <v>253</v>
      </c>
      <c r="BK225" s="302">
        <v>237.9</v>
      </c>
      <c r="BL225" s="302">
        <v>238</v>
      </c>
      <c r="BM225" s="302">
        <v>237.9</v>
      </c>
      <c r="BN225" s="302">
        <v>217.6</v>
      </c>
      <c r="BO225" s="302">
        <v>216.4</v>
      </c>
      <c r="BP225" s="302">
        <v>232.9</v>
      </c>
      <c r="BQ225" s="302">
        <v>231.8</v>
      </c>
      <c r="BR225" s="302">
        <v>223.7</v>
      </c>
      <c r="BS225" s="302">
        <v>198.1</v>
      </c>
      <c r="BT225" s="302">
        <v>196.2</v>
      </c>
      <c r="BU225" s="302">
        <v>193</v>
      </c>
      <c r="BV225" s="302">
        <v>189.8</v>
      </c>
      <c r="BW225" s="302">
        <v>190.6</v>
      </c>
      <c r="BX225" s="302">
        <v>190</v>
      </c>
      <c r="BY225" s="302">
        <v>190.9</v>
      </c>
      <c r="BZ225" s="153">
        <f t="shared" si="13"/>
        <v>0.52842273819055241</v>
      </c>
      <c r="CA225" s="154">
        <f t="shared" si="14"/>
        <v>0.72760180995475121</v>
      </c>
      <c r="CB225" s="154">
        <f t="shared" si="15"/>
        <v>0.2898648648648649</v>
      </c>
    </row>
    <row r="226" spans="1:80"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2">
        <v>251.7</v>
      </c>
      <c r="AZ226" s="302">
        <v>272.39999999999998</v>
      </c>
      <c r="BA226" s="302">
        <v>259</v>
      </c>
      <c r="BB226" s="302">
        <v>248.9</v>
      </c>
      <c r="BC226" s="302">
        <v>241.7</v>
      </c>
      <c r="BD226" s="302">
        <v>254.2</v>
      </c>
      <c r="BE226" s="302">
        <v>269</v>
      </c>
      <c r="BF226" s="302">
        <v>271</v>
      </c>
      <c r="BG226" s="302">
        <v>287.3</v>
      </c>
      <c r="BH226" s="302">
        <v>289.7</v>
      </c>
      <c r="BI226" s="302">
        <v>285.39999999999998</v>
      </c>
      <c r="BJ226" s="302">
        <v>282.8</v>
      </c>
      <c r="BK226" s="302">
        <v>252.9</v>
      </c>
      <c r="BL226" s="302">
        <v>237.3</v>
      </c>
      <c r="BM226" s="302">
        <v>229.9</v>
      </c>
      <c r="BN226" s="302">
        <v>230.7</v>
      </c>
      <c r="BO226" s="302">
        <v>230.4</v>
      </c>
      <c r="BP226" s="302">
        <v>237</v>
      </c>
      <c r="BQ226" s="302">
        <v>240.1</v>
      </c>
      <c r="BR226" s="302">
        <v>228.6</v>
      </c>
      <c r="BS226" s="302">
        <v>205.6</v>
      </c>
      <c r="BT226" s="302">
        <v>191.9</v>
      </c>
      <c r="BU226" s="302">
        <v>197</v>
      </c>
      <c r="BV226" s="302">
        <v>201.8</v>
      </c>
      <c r="BW226" s="302">
        <v>202.1</v>
      </c>
      <c r="BX226" s="302">
        <v>196.6</v>
      </c>
      <c r="BY226" s="302">
        <v>195.8</v>
      </c>
      <c r="BZ226" s="153">
        <f t="shared" si="13"/>
        <v>0.341095890410959</v>
      </c>
      <c r="CA226" s="154">
        <f t="shared" si="14"/>
        <v>0.60887428101889896</v>
      </c>
      <c r="CB226" s="154">
        <f t="shared" si="15"/>
        <v>-1.6080402010050194E-2</v>
      </c>
    </row>
    <row r="227" spans="1:80"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2">
        <v>254.3</v>
      </c>
      <c r="AZ227" s="302">
        <v>284.8</v>
      </c>
      <c r="BA227" s="302">
        <v>267.89999999999998</v>
      </c>
      <c r="BB227" s="302">
        <v>258.39999999999998</v>
      </c>
      <c r="BC227" s="302">
        <v>243.7</v>
      </c>
      <c r="BD227" s="302">
        <v>270.60000000000002</v>
      </c>
      <c r="BE227" s="302">
        <v>300.5</v>
      </c>
      <c r="BF227" s="302">
        <v>301.60000000000002</v>
      </c>
      <c r="BG227" s="302">
        <v>320.7</v>
      </c>
      <c r="BH227" s="302">
        <v>323.5</v>
      </c>
      <c r="BI227" s="302">
        <v>320.7</v>
      </c>
      <c r="BJ227" s="302">
        <v>312.7</v>
      </c>
      <c r="BK227" s="302">
        <v>290.89999999999998</v>
      </c>
      <c r="BL227" s="302">
        <v>270</v>
      </c>
      <c r="BM227" s="302">
        <v>271.10000000000002</v>
      </c>
      <c r="BN227" s="302">
        <v>266.3</v>
      </c>
      <c r="BO227" s="302">
        <v>267.89999999999998</v>
      </c>
      <c r="BP227" s="302">
        <v>270.89999999999998</v>
      </c>
      <c r="BQ227" s="302">
        <v>268.39999999999998</v>
      </c>
      <c r="BR227" s="302">
        <v>240.8</v>
      </c>
      <c r="BS227" s="302">
        <v>208</v>
      </c>
      <c r="BT227" s="302">
        <v>199.2</v>
      </c>
      <c r="BU227" s="302">
        <v>208.2</v>
      </c>
      <c r="BV227" s="302">
        <v>208.8</v>
      </c>
      <c r="BW227" s="302">
        <v>210.9</v>
      </c>
      <c r="BX227" s="302">
        <v>204.7</v>
      </c>
      <c r="BY227" s="302">
        <v>198.4</v>
      </c>
      <c r="BZ227" s="153">
        <f t="shared" si="13"/>
        <v>0.29419439008480097</v>
      </c>
      <c r="CA227" s="154">
        <f t="shared" si="14"/>
        <v>0.49848942598187307</v>
      </c>
      <c r="CB227" s="154">
        <f t="shared" si="15"/>
        <v>-0.1127012522361359</v>
      </c>
    </row>
    <row r="228" spans="1:80"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2">
        <v>250.5</v>
      </c>
      <c r="AZ228" s="302">
        <v>266.60000000000002</v>
      </c>
      <c r="BA228" s="302">
        <v>254.8</v>
      </c>
      <c r="BB228" s="302">
        <v>244.6</v>
      </c>
      <c r="BC228" s="302">
        <v>240.8</v>
      </c>
      <c r="BD228" s="302">
        <v>246.6</v>
      </c>
      <c r="BE228" s="302">
        <v>254.5</v>
      </c>
      <c r="BF228" s="302">
        <v>256.8</v>
      </c>
      <c r="BG228" s="302">
        <v>271.89999999999998</v>
      </c>
      <c r="BH228" s="302">
        <v>274.10000000000002</v>
      </c>
      <c r="BI228" s="302">
        <v>269</v>
      </c>
      <c r="BJ228" s="302">
        <v>269.10000000000002</v>
      </c>
      <c r="BK228" s="302">
        <v>235.3</v>
      </c>
      <c r="BL228" s="302">
        <v>222.2</v>
      </c>
      <c r="BM228" s="302">
        <v>210.9</v>
      </c>
      <c r="BN228" s="302">
        <v>214.3</v>
      </c>
      <c r="BO228" s="302">
        <v>213</v>
      </c>
      <c r="BP228" s="302">
        <v>221.3</v>
      </c>
      <c r="BQ228" s="302">
        <v>227.1</v>
      </c>
      <c r="BR228" s="302">
        <v>223</v>
      </c>
      <c r="BS228" s="302">
        <v>204.5</v>
      </c>
      <c r="BT228" s="302">
        <v>188.5</v>
      </c>
      <c r="BU228" s="302">
        <v>191.9</v>
      </c>
      <c r="BV228" s="302">
        <v>198.5</v>
      </c>
      <c r="BW228" s="302">
        <v>198</v>
      </c>
      <c r="BX228" s="302">
        <v>192.8</v>
      </c>
      <c r="BY228" s="302">
        <v>194.6</v>
      </c>
      <c r="BZ228" s="153">
        <f t="shared" si="13"/>
        <v>0.36465638148667601</v>
      </c>
      <c r="CA228" s="154">
        <f t="shared" si="14"/>
        <v>0.6675235646958011</v>
      </c>
      <c r="CB228" s="154">
        <f t="shared" si="15"/>
        <v>3.7313432835820899E-2</v>
      </c>
    </row>
    <row r="229" spans="1:80"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2">
        <v>150.4</v>
      </c>
      <c r="AZ229" s="302">
        <v>153</v>
      </c>
      <c r="BA229" s="302">
        <v>156</v>
      </c>
      <c r="BB229" s="302">
        <v>155.9</v>
      </c>
      <c r="BC229" s="302">
        <v>154.30000000000001</v>
      </c>
      <c r="BD229" s="302">
        <v>154.5</v>
      </c>
      <c r="BE229" s="302">
        <v>158.9</v>
      </c>
      <c r="BF229" s="302">
        <v>161.6</v>
      </c>
      <c r="BG229" s="302">
        <v>166.2</v>
      </c>
      <c r="BH229" s="302">
        <v>167.6</v>
      </c>
      <c r="BI229" s="302">
        <v>170.5</v>
      </c>
      <c r="BJ229" s="302">
        <v>170.4</v>
      </c>
      <c r="BK229" s="302">
        <v>168.7</v>
      </c>
      <c r="BL229" s="302">
        <v>168.2</v>
      </c>
      <c r="BM229" s="302">
        <v>164.8</v>
      </c>
      <c r="BN229" s="302">
        <v>166.8</v>
      </c>
      <c r="BO229" s="302">
        <v>166.1</v>
      </c>
      <c r="BP229" s="302">
        <v>167.1</v>
      </c>
      <c r="BQ229" s="302">
        <v>165.5</v>
      </c>
      <c r="BR229" s="302">
        <v>163.5</v>
      </c>
      <c r="BS229" s="302">
        <v>158.4</v>
      </c>
      <c r="BT229" s="302">
        <v>154</v>
      </c>
      <c r="BU229" s="302">
        <v>153.9</v>
      </c>
      <c r="BV229" s="302">
        <v>152</v>
      </c>
      <c r="BW229" s="302">
        <v>149.80000000000001</v>
      </c>
      <c r="BX229" s="302">
        <v>151.19999999999999</v>
      </c>
      <c r="BY229" s="302">
        <v>148.5</v>
      </c>
      <c r="BZ229" s="153">
        <f t="shared" si="13"/>
        <v>0.31067961165048547</v>
      </c>
      <c r="CA229" s="154">
        <f t="shared" si="14"/>
        <v>0.37627432808155692</v>
      </c>
      <c r="CB229" s="154">
        <f t="shared" si="15"/>
        <v>3.125E-2</v>
      </c>
    </row>
    <row r="230" spans="1:80"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2">
        <v>148.19999999999999</v>
      </c>
      <c r="AZ230" s="302">
        <v>150.5</v>
      </c>
      <c r="BA230" s="302">
        <v>156.80000000000001</v>
      </c>
      <c r="BB230" s="302">
        <v>158.19999999999999</v>
      </c>
      <c r="BC230" s="302">
        <v>156.30000000000001</v>
      </c>
      <c r="BD230" s="302">
        <v>155</v>
      </c>
      <c r="BE230" s="302">
        <v>155.4</v>
      </c>
      <c r="BF230" s="302">
        <v>156.5</v>
      </c>
      <c r="BG230" s="302">
        <v>163.80000000000001</v>
      </c>
      <c r="BH230" s="302">
        <v>162.80000000000001</v>
      </c>
      <c r="BI230" s="302">
        <v>166.1</v>
      </c>
      <c r="BJ230" s="302">
        <v>165.7</v>
      </c>
      <c r="BK230" s="302">
        <v>165.2</v>
      </c>
      <c r="BL230" s="302">
        <v>164</v>
      </c>
      <c r="BM230" s="302">
        <v>157.19999999999999</v>
      </c>
      <c r="BN230" s="302">
        <v>161</v>
      </c>
      <c r="BO230" s="302">
        <v>159.5</v>
      </c>
      <c r="BP230" s="302">
        <v>159.6</v>
      </c>
      <c r="BQ230" s="302">
        <v>161.4</v>
      </c>
      <c r="BR230" s="302">
        <v>161.5</v>
      </c>
      <c r="BS230" s="302">
        <v>158.1</v>
      </c>
      <c r="BT230" s="302">
        <v>151.80000000000001</v>
      </c>
      <c r="BU230" s="302">
        <v>152.1</v>
      </c>
      <c r="BV230" s="302">
        <v>146.9</v>
      </c>
      <c r="BW230" s="302">
        <v>146.69999999999999</v>
      </c>
      <c r="BX230" s="302">
        <v>151.19999999999999</v>
      </c>
      <c r="BY230" s="302">
        <v>146.19999999999999</v>
      </c>
      <c r="BZ230" s="153">
        <f t="shared" si="13"/>
        <v>0.29037952338923206</v>
      </c>
      <c r="CA230" s="154">
        <f t="shared" si="14"/>
        <v>0.37276995305164307</v>
      </c>
      <c r="CB230" s="154">
        <f t="shared" si="15"/>
        <v>-4.0871934604906181E-3</v>
      </c>
    </row>
    <row r="231" spans="1:80"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2">
        <v>138.6</v>
      </c>
      <c r="AZ231" s="302">
        <v>138.69999999999999</v>
      </c>
      <c r="BA231" s="302">
        <v>146.19999999999999</v>
      </c>
      <c r="BB231" s="302">
        <v>145.80000000000001</v>
      </c>
      <c r="BC231" s="302">
        <v>145.69999999999999</v>
      </c>
      <c r="BD231" s="302">
        <v>142</v>
      </c>
      <c r="BE231" s="302">
        <v>142.19999999999999</v>
      </c>
      <c r="BF231" s="302">
        <v>142.5</v>
      </c>
      <c r="BG231" s="302">
        <v>152.69999999999999</v>
      </c>
      <c r="BH231" s="302">
        <v>152.9</v>
      </c>
      <c r="BI231" s="302">
        <v>153</v>
      </c>
      <c r="BJ231" s="302">
        <v>152.80000000000001</v>
      </c>
      <c r="BK231" s="302">
        <v>152</v>
      </c>
      <c r="BL231" s="302">
        <v>149.6</v>
      </c>
      <c r="BM231" s="302">
        <v>152.69999999999999</v>
      </c>
      <c r="BN231" s="302">
        <v>153.19999999999999</v>
      </c>
      <c r="BO231" s="302">
        <v>153</v>
      </c>
      <c r="BP231" s="302">
        <v>153</v>
      </c>
      <c r="BQ231" s="302">
        <v>152.69999999999999</v>
      </c>
      <c r="BR231" s="302">
        <v>152.4</v>
      </c>
      <c r="BS231" s="302">
        <v>145.80000000000001</v>
      </c>
      <c r="BT231" s="302">
        <v>144.6</v>
      </c>
      <c r="BU231" s="302">
        <v>144.9</v>
      </c>
      <c r="BV231" s="302">
        <v>143.9</v>
      </c>
      <c r="BW231" s="302">
        <v>143.9</v>
      </c>
      <c r="BX231" s="302">
        <v>143.9</v>
      </c>
      <c r="BY231" s="302">
        <v>139.69999999999999</v>
      </c>
      <c r="BZ231" s="153">
        <f t="shared" si="13"/>
        <v>0.23409893992932848</v>
      </c>
      <c r="CA231" s="154">
        <f t="shared" si="14"/>
        <v>0.46129707112970708</v>
      </c>
      <c r="CB231" s="154">
        <f t="shared" si="15"/>
        <v>7.9598145285934951E-2</v>
      </c>
    </row>
    <row r="232" spans="1:80"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2">
        <v>147.80000000000001</v>
      </c>
      <c r="AZ232" s="302">
        <v>150.6</v>
      </c>
      <c r="BA232" s="302">
        <v>158.5</v>
      </c>
      <c r="BB232" s="302">
        <v>158.4</v>
      </c>
      <c r="BC232" s="302">
        <v>152.80000000000001</v>
      </c>
      <c r="BD232" s="302">
        <v>152.69999999999999</v>
      </c>
      <c r="BE232" s="302">
        <v>155.1</v>
      </c>
      <c r="BF232" s="302">
        <v>156.5</v>
      </c>
      <c r="BG232" s="302">
        <v>160.19999999999999</v>
      </c>
      <c r="BH232" s="302">
        <v>161.30000000000001</v>
      </c>
      <c r="BI232" s="302">
        <v>163.1</v>
      </c>
      <c r="BJ232" s="302">
        <v>161.80000000000001</v>
      </c>
      <c r="BK232" s="302">
        <v>156.30000000000001</v>
      </c>
      <c r="BL232" s="302">
        <v>154.69999999999999</v>
      </c>
      <c r="BM232" s="302">
        <v>154.1</v>
      </c>
      <c r="BN232" s="302">
        <v>156.69999999999999</v>
      </c>
      <c r="BO232" s="302">
        <v>155.4</v>
      </c>
      <c r="BP232" s="302">
        <v>156.69999999999999</v>
      </c>
      <c r="BQ232" s="302">
        <v>154.69999999999999</v>
      </c>
      <c r="BR232" s="302">
        <v>152.80000000000001</v>
      </c>
      <c r="BS232" s="302">
        <v>146.9</v>
      </c>
      <c r="BT232" s="302">
        <v>136.19999999999999</v>
      </c>
      <c r="BU232" s="302">
        <v>136.9</v>
      </c>
      <c r="BV232" s="302">
        <v>135.1</v>
      </c>
      <c r="BW232" s="302">
        <v>135</v>
      </c>
      <c r="BX232" s="302">
        <v>136</v>
      </c>
      <c r="BY232" s="302">
        <v>136.9</v>
      </c>
      <c r="BZ232" s="153">
        <f t="shared" si="13"/>
        <v>0.21043324491600365</v>
      </c>
      <c r="CA232" s="154">
        <f t="shared" si="14"/>
        <v>0.33822091886608024</v>
      </c>
      <c r="CB232" s="154">
        <f t="shared" si="15"/>
        <v>2.3934181002243961E-2</v>
      </c>
    </row>
    <row r="233" spans="1:80"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2">
        <v>156.30000000000001</v>
      </c>
      <c r="AZ233" s="302">
        <v>157.1</v>
      </c>
      <c r="BA233" s="302">
        <v>166</v>
      </c>
      <c r="BB233" s="302">
        <v>166.8</v>
      </c>
      <c r="BC233" s="302">
        <v>166.4</v>
      </c>
      <c r="BD233" s="302">
        <v>165</v>
      </c>
      <c r="BE233" s="302">
        <v>163.80000000000001</v>
      </c>
      <c r="BF233" s="302">
        <v>164.1</v>
      </c>
      <c r="BG233" s="302">
        <v>167.1</v>
      </c>
      <c r="BH233" s="302">
        <v>170.1</v>
      </c>
      <c r="BI233" s="302">
        <v>170</v>
      </c>
      <c r="BJ233" s="302">
        <v>173.5</v>
      </c>
      <c r="BK233" s="302">
        <v>173.7</v>
      </c>
      <c r="BL233" s="302">
        <v>171.7</v>
      </c>
      <c r="BM233" s="302">
        <v>166.5</v>
      </c>
      <c r="BN233" s="302">
        <v>165.8</v>
      </c>
      <c r="BO233" s="302">
        <v>166.5</v>
      </c>
      <c r="BP233" s="302">
        <v>165.6</v>
      </c>
      <c r="BQ233" s="302">
        <v>167</v>
      </c>
      <c r="BR233" s="302">
        <v>168</v>
      </c>
      <c r="BS233" s="302">
        <v>164.8</v>
      </c>
      <c r="BT233" s="302">
        <v>159.6</v>
      </c>
      <c r="BU233" s="302">
        <v>159.69999999999999</v>
      </c>
      <c r="BV233" s="302">
        <v>158.80000000000001</v>
      </c>
      <c r="BW233" s="302">
        <v>156.19999999999999</v>
      </c>
      <c r="BX233" s="302">
        <v>155.19999999999999</v>
      </c>
      <c r="BY233" s="302">
        <v>154</v>
      </c>
      <c r="BZ233" s="153">
        <f t="shared" si="13"/>
        <v>0.35206321334503943</v>
      </c>
      <c r="CA233" s="154">
        <f t="shared" si="14"/>
        <v>0.50980392156862742</v>
      </c>
      <c r="CB233" s="154">
        <f t="shared" si="15"/>
        <v>4.9046321525885478E-2</v>
      </c>
    </row>
    <row r="234" spans="1:80"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2">
        <v>147.30000000000001</v>
      </c>
      <c r="AZ234" s="302">
        <v>151.5</v>
      </c>
      <c r="BA234" s="302">
        <v>150.30000000000001</v>
      </c>
      <c r="BB234" s="302">
        <v>150.1</v>
      </c>
      <c r="BC234" s="302">
        <v>149.6</v>
      </c>
      <c r="BD234" s="302">
        <v>145</v>
      </c>
      <c r="BE234" s="302">
        <v>147.19999999999999</v>
      </c>
      <c r="BF234" s="302">
        <v>150.1</v>
      </c>
      <c r="BG234" s="302">
        <v>162.9</v>
      </c>
      <c r="BH234" s="302">
        <v>152.30000000000001</v>
      </c>
      <c r="BI234" s="302">
        <v>163</v>
      </c>
      <c r="BJ234" s="302">
        <v>162</v>
      </c>
      <c r="BK234" s="302">
        <v>166.7</v>
      </c>
      <c r="BL234" s="302">
        <v>169</v>
      </c>
      <c r="BM234" s="302">
        <v>147</v>
      </c>
      <c r="BN234" s="302">
        <v>159.69999999999999</v>
      </c>
      <c r="BO234" s="302">
        <v>153</v>
      </c>
      <c r="BP234" s="302">
        <v>146.1</v>
      </c>
      <c r="BQ234" s="302">
        <v>154.5</v>
      </c>
      <c r="BR234" s="302">
        <v>155.5</v>
      </c>
      <c r="BS234" s="302">
        <v>160.80000000000001</v>
      </c>
      <c r="BT234" s="302">
        <v>153.5</v>
      </c>
      <c r="BU234" s="302">
        <v>155.30000000000001</v>
      </c>
      <c r="BV234" s="302">
        <v>140.1</v>
      </c>
      <c r="BW234" s="302">
        <v>141.4</v>
      </c>
      <c r="BX234" s="302">
        <v>159</v>
      </c>
      <c r="BY234" s="302">
        <v>140.5</v>
      </c>
      <c r="BZ234" s="153">
        <f t="shared" si="13"/>
        <v>0.29136029411764708</v>
      </c>
      <c r="CA234" s="154">
        <f t="shared" si="14"/>
        <v>0.35486981677917062</v>
      </c>
      <c r="CB234" s="154">
        <f t="shared" si="15"/>
        <v>-4.3567052416609978E-2</v>
      </c>
    </row>
    <row r="235" spans="1:80"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2">
        <v>149.5</v>
      </c>
      <c r="AZ235" s="302">
        <v>151.9</v>
      </c>
      <c r="BA235" s="302">
        <v>163</v>
      </c>
      <c r="BB235" s="302">
        <v>172</v>
      </c>
      <c r="BC235" s="302">
        <v>170.2</v>
      </c>
      <c r="BD235" s="302">
        <v>174.9</v>
      </c>
      <c r="BE235" s="302">
        <v>171.5</v>
      </c>
      <c r="BF235" s="302">
        <v>171.4</v>
      </c>
      <c r="BG235" s="302">
        <v>178.1</v>
      </c>
      <c r="BH235" s="302">
        <v>183</v>
      </c>
      <c r="BI235" s="302">
        <v>184.4</v>
      </c>
      <c r="BJ235" s="302">
        <v>181.2</v>
      </c>
      <c r="BK235" s="302">
        <v>179.2</v>
      </c>
      <c r="BL235" s="302">
        <v>175.2</v>
      </c>
      <c r="BM235" s="302">
        <v>171.3</v>
      </c>
      <c r="BN235" s="302">
        <v>171.9</v>
      </c>
      <c r="BO235" s="302">
        <v>174.5</v>
      </c>
      <c r="BP235" s="302">
        <v>185.3</v>
      </c>
      <c r="BQ235" s="302">
        <v>185.6</v>
      </c>
      <c r="BR235" s="302">
        <v>186.2</v>
      </c>
      <c r="BS235" s="302">
        <v>175.8</v>
      </c>
      <c r="BT235" s="302">
        <v>171.4</v>
      </c>
      <c r="BU235" s="302">
        <v>169.1</v>
      </c>
      <c r="BV235" s="302">
        <v>165.1</v>
      </c>
      <c r="BW235" s="302">
        <v>165.5</v>
      </c>
      <c r="BX235" s="302">
        <v>165.5</v>
      </c>
      <c r="BY235" s="302">
        <v>166.9</v>
      </c>
      <c r="BZ235" s="153">
        <f t="shared" si="13"/>
        <v>0.38506224066390043</v>
      </c>
      <c r="CA235" s="154">
        <f t="shared" si="14"/>
        <v>0.23629629629629634</v>
      </c>
      <c r="CB235" s="154">
        <f t="shared" si="15"/>
        <v>-0.10075431034482753</v>
      </c>
    </row>
    <row r="236" spans="1:80"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2">
        <v>148.80000000000001</v>
      </c>
      <c r="AZ236" s="302">
        <v>152.9</v>
      </c>
      <c r="BA236" s="302">
        <v>154.80000000000001</v>
      </c>
      <c r="BB236" s="302">
        <v>153.80000000000001</v>
      </c>
      <c r="BC236" s="302">
        <v>151.5</v>
      </c>
      <c r="BD236" s="302">
        <v>153.19999999999999</v>
      </c>
      <c r="BE236" s="302">
        <v>160</v>
      </c>
      <c r="BF236" s="302">
        <v>164.4</v>
      </c>
      <c r="BG236" s="302">
        <v>168.7</v>
      </c>
      <c r="BH236" s="302">
        <v>171</v>
      </c>
      <c r="BI236" s="302">
        <v>173.2</v>
      </c>
      <c r="BJ236" s="302">
        <v>172.6</v>
      </c>
      <c r="BK236" s="302">
        <v>165.7</v>
      </c>
      <c r="BL236" s="302">
        <v>162.19999999999999</v>
      </c>
      <c r="BM236" s="302">
        <v>159.9</v>
      </c>
      <c r="BN236" s="302">
        <v>158.69999999999999</v>
      </c>
      <c r="BO236" s="302">
        <v>158.9</v>
      </c>
      <c r="BP236" s="302">
        <v>160.6</v>
      </c>
      <c r="BQ236" s="302">
        <v>160.30000000000001</v>
      </c>
      <c r="BR236" s="302">
        <v>156</v>
      </c>
      <c r="BS236" s="302">
        <v>146.69999999999999</v>
      </c>
      <c r="BT236" s="302">
        <v>141.80000000000001</v>
      </c>
      <c r="BU236" s="302">
        <v>141.4</v>
      </c>
      <c r="BV236" s="302">
        <v>142.1</v>
      </c>
      <c r="BW236" s="302">
        <v>142.4</v>
      </c>
      <c r="BX236" s="302">
        <v>141.80000000000001</v>
      </c>
      <c r="BY236" s="302">
        <v>140.69999999999999</v>
      </c>
      <c r="BZ236" s="153">
        <f t="shared" si="13"/>
        <v>0.24183583406884371</v>
      </c>
      <c r="CA236" s="154">
        <f t="shared" si="14"/>
        <v>0.23637961335676619</v>
      </c>
      <c r="CB236" s="154">
        <f t="shared" si="15"/>
        <v>-4.7393364928909956E-2</v>
      </c>
    </row>
    <row r="237" spans="1:80"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2">
        <v>195.4</v>
      </c>
      <c r="AZ237" s="302">
        <v>204.2</v>
      </c>
      <c r="BA237" s="302">
        <v>207.7</v>
      </c>
      <c r="BB237" s="302">
        <v>206.8</v>
      </c>
      <c r="BC237" s="302">
        <v>202.3</v>
      </c>
      <c r="BD237" s="302">
        <v>207.2</v>
      </c>
      <c r="BE237" s="302">
        <v>219.6</v>
      </c>
      <c r="BF237" s="302">
        <v>227.4</v>
      </c>
      <c r="BG237" s="302">
        <v>233.1</v>
      </c>
      <c r="BH237" s="302">
        <v>236.5</v>
      </c>
      <c r="BI237" s="302">
        <v>241.2</v>
      </c>
      <c r="BJ237" s="302">
        <v>240.2</v>
      </c>
      <c r="BK237" s="302">
        <v>224.5</v>
      </c>
      <c r="BL237" s="302">
        <v>216.4</v>
      </c>
      <c r="BM237" s="302">
        <v>214.4</v>
      </c>
      <c r="BN237" s="302">
        <v>212.5</v>
      </c>
      <c r="BO237" s="302">
        <v>213.1</v>
      </c>
      <c r="BP237" s="302">
        <v>218.4</v>
      </c>
      <c r="BQ237" s="302">
        <v>216.7</v>
      </c>
      <c r="BR237" s="302">
        <v>206.7</v>
      </c>
      <c r="BS237" s="302">
        <v>187.9</v>
      </c>
      <c r="BT237" s="302">
        <v>180</v>
      </c>
      <c r="BU237" s="302">
        <v>180.6</v>
      </c>
      <c r="BV237" s="302">
        <v>181.4</v>
      </c>
      <c r="BW237" s="302">
        <v>181.7</v>
      </c>
      <c r="BX237" s="302">
        <v>181.2</v>
      </c>
      <c r="BY237" s="302">
        <v>178.7</v>
      </c>
      <c r="BZ237" s="153">
        <f t="shared" si="13"/>
        <v>0.35584218512898308</v>
      </c>
      <c r="CA237" s="154">
        <f t="shared" si="14"/>
        <v>0.54051724137931023</v>
      </c>
      <c r="CB237" s="154">
        <f t="shared" si="15"/>
        <v>-1.8671059857221339E-2</v>
      </c>
    </row>
    <row r="238" spans="1:80"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2">
        <v>131.19999999999999</v>
      </c>
      <c r="AZ238" s="302">
        <v>133.69999999999999</v>
      </c>
      <c r="BA238" s="302">
        <v>135.6</v>
      </c>
      <c r="BB238" s="302">
        <v>133.69999999999999</v>
      </c>
      <c r="BC238" s="302">
        <v>132</v>
      </c>
      <c r="BD238" s="302">
        <v>131.80000000000001</v>
      </c>
      <c r="BE238" s="302">
        <v>135.80000000000001</v>
      </c>
      <c r="BF238" s="302">
        <v>140.1</v>
      </c>
      <c r="BG238" s="302">
        <v>145.69999999999999</v>
      </c>
      <c r="BH238" s="302">
        <v>148.6</v>
      </c>
      <c r="BI238" s="302">
        <v>150.1</v>
      </c>
      <c r="BJ238" s="302">
        <v>149</v>
      </c>
      <c r="BK238" s="302">
        <v>145.19999999999999</v>
      </c>
      <c r="BL238" s="302">
        <v>142.6</v>
      </c>
      <c r="BM238" s="302">
        <v>138.1</v>
      </c>
      <c r="BN238" s="302">
        <v>136.80000000000001</v>
      </c>
      <c r="BO238" s="302">
        <v>136.5</v>
      </c>
      <c r="BP238" s="302">
        <v>136.5</v>
      </c>
      <c r="BQ238" s="302">
        <v>137</v>
      </c>
      <c r="BR238" s="302">
        <v>135.6</v>
      </c>
      <c r="BS238" s="302">
        <v>128.69999999999999</v>
      </c>
      <c r="BT238" s="302">
        <v>123.1</v>
      </c>
      <c r="BU238" s="302">
        <v>121.5</v>
      </c>
      <c r="BV238" s="302">
        <v>122.1</v>
      </c>
      <c r="BW238" s="302">
        <v>122.8</v>
      </c>
      <c r="BX238" s="302">
        <v>122.4</v>
      </c>
      <c r="BY238" s="302">
        <v>121.9</v>
      </c>
      <c r="BZ238" s="153">
        <f t="shared" si="13"/>
        <v>0.16205910390848427</v>
      </c>
      <c r="CA238" s="154">
        <f t="shared" si="14"/>
        <v>0</v>
      </c>
      <c r="CB238" s="154">
        <f t="shared" si="15"/>
        <v>-0.17523680649526391</v>
      </c>
    </row>
    <row r="239" spans="1:80"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2">
        <v>110.2</v>
      </c>
      <c r="AZ239" s="302">
        <v>110.2</v>
      </c>
      <c r="BA239" s="302">
        <v>109.9</v>
      </c>
      <c r="BB239" s="302">
        <v>109.9</v>
      </c>
      <c r="BC239" s="302">
        <v>109.9</v>
      </c>
      <c r="BD239" s="302">
        <v>109.9</v>
      </c>
      <c r="BE239" s="302">
        <v>112.7</v>
      </c>
      <c r="BF239" s="302">
        <v>112.7</v>
      </c>
      <c r="BG239" s="302">
        <v>113.4</v>
      </c>
      <c r="BH239" s="302">
        <v>113.4</v>
      </c>
      <c r="BI239" s="302">
        <v>113.4</v>
      </c>
      <c r="BJ239" s="302">
        <v>113.9</v>
      </c>
      <c r="BK239" s="302">
        <v>114.6</v>
      </c>
      <c r="BL239" s="302">
        <v>115.9</v>
      </c>
      <c r="BM239" s="302">
        <v>116.3</v>
      </c>
      <c r="BN239" s="302">
        <v>116.3</v>
      </c>
      <c r="BO239" s="302">
        <v>116.3</v>
      </c>
      <c r="BP239" s="302">
        <v>115.6</v>
      </c>
      <c r="BQ239" s="302">
        <v>116.4</v>
      </c>
      <c r="BR239" s="302">
        <v>115.6</v>
      </c>
      <c r="BS239" s="302">
        <v>115.8</v>
      </c>
      <c r="BT239" s="302">
        <v>115.8</v>
      </c>
      <c r="BU239" s="302">
        <v>115.8</v>
      </c>
      <c r="BV239" s="302">
        <v>116.2</v>
      </c>
      <c r="BW239" s="302">
        <v>116.2</v>
      </c>
      <c r="BX239" s="302">
        <v>115.1</v>
      </c>
      <c r="BY239" s="302">
        <v>115</v>
      </c>
      <c r="BZ239" s="153">
        <f t="shared" si="13"/>
        <v>0.15</v>
      </c>
      <c r="CA239" s="154">
        <f t="shared" si="14"/>
        <v>0.15</v>
      </c>
      <c r="CB239" s="154">
        <f t="shared" si="15"/>
        <v>0.12855740922473005</v>
      </c>
    </row>
    <row r="240" spans="1:80"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2">
        <v>156.80000000000001</v>
      </c>
      <c r="AZ240" s="302">
        <v>157.19999999999999</v>
      </c>
      <c r="BA240" s="302">
        <v>157.19999999999999</v>
      </c>
      <c r="BB240" s="302">
        <v>156</v>
      </c>
      <c r="BC240" s="302">
        <v>156.1</v>
      </c>
      <c r="BD240" s="302">
        <v>156.1</v>
      </c>
      <c r="BE240" s="302">
        <v>162.9</v>
      </c>
      <c r="BF240" s="302">
        <v>164.8</v>
      </c>
      <c r="BG240" s="302">
        <v>165.9</v>
      </c>
      <c r="BH240" s="302">
        <v>169.2</v>
      </c>
      <c r="BI240" s="302">
        <v>172.8</v>
      </c>
      <c r="BJ240" s="302">
        <v>174.2</v>
      </c>
      <c r="BK240" s="302">
        <v>180.1</v>
      </c>
      <c r="BL240" s="302">
        <v>186.4</v>
      </c>
      <c r="BM240" s="302">
        <v>186.4</v>
      </c>
      <c r="BN240" s="302">
        <v>191.2</v>
      </c>
      <c r="BO240" s="302">
        <v>190.4</v>
      </c>
      <c r="BP240" s="302">
        <v>191.5</v>
      </c>
      <c r="BQ240" s="302">
        <v>181.8</v>
      </c>
      <c r="BR240" s="302">
        <v>180.7</v>
      </c>
      <c r="BS240" s="302">
        <v>180.2</v>
      </c>
      <c r="BT240" s="302">
        <v>180.2</v>
      </c>
      <c r="BU240" s="302">
        <v>179.7</v>
      </c>
      <c r="BV240" s="302">
        <v>178.7</v>
      </c>
      <c r="BW240" s="302">
        <v>168.6</v>
      </c>
      <c r="BX240" s="302">
        <v>168.2</v>
      </c>
      <c r="BY240" s="302">
        <v>166.6</v>
      </c>
      <c r="BZ240" s="153">
        <f t="shared" si="13"/>
        <v>0.46913580246913567</v>
      </c>
      <c r="CA240" s="154">
        <f t="shared" si="14"/>
        <v>0.67269076305220887</v>
      </c>
      <c r="CB240" s="154">
        <f t="shared" si="15"/>
        <v>0.25925925925925913</v>
      </c>
    </row>
    <row r="241" spans="1:80"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2">
        <v>156.80000000000001</v>
      </c>
      <c r="AZ241" s="302">
        <v>157.19999999999999</v>
      </c>
      <c r="BA241" s="302">
        <v>157.19999999999999</v>
      </c>
      <c r="BB241" s="302">
        <v>156</v>
      </c>
      <c r="BC241" s="302">
        <v>156.1</v>
      </c>
      <c r="BD241" s="302">
        <v>156.1</v>
      </c>
      <c r="BE241" s="302">
        <v>162.9</v>
      </c>
      <c r="BF241" s="302">
        <v>164.8</v>
      </c>
      <c r="BG241" s="302">
        <v>165.9</v>
      </c>
      <c r="BH241" s="302">
        <v>169.2</v>
      </c>
      <c r="BI241" s="302">
        <v>172.8</v>
      </c>
      <c r="BJ241" s="302">
        <v>174.2</v>
      </c>
      <c r="BK241" s="302">
        <v>180.1</v>
      </c>
      <c r="BL241" s="302">
        <v>186.4</v>
      </c>
      <c r="BM241" s="302">
        <v>186.4</v>
      </c>
      <c r="BN241" s="302">
        <v>191.2</v>
      </c>
      <c r="BO241" s="302">
        <v>190.4</v>
      </c>
      <c r="BP241" s="302">
        <v>191.5</v>
      </c>
      <c r="BQ241" s="302">
        <v>181.8</v>
      </c>
      <c r="BR241" s="302">
        <v>180.7</v>
      </c>
      <c r="BS241" s="302">
        <v>180.2</v>
      </c>
      <c r="BT241" s="302">
        <v>180.2</v>
      </c>
      <c r="BU241" s="302">
        <v>179.7</v>
      </c>
      <c r="BV241" s="302">
        <v>178.7</v>
      </c>
      <c r="BW241" s="302">
        <v>168.6</v>
      </c>
      <c r="BX241" s="302">
        <v>168.2</v>
      </c>
      <c r="BY241" s="302">
        <v>166.6</v>
      </c>
      <c r="BZ241" s="153">
        <f t="shared" si="13"/>
        <v>0.46913580246913567</v>
      </c>
      <c r="CA241" s="154">
        <f t="shared" si="14"/>
        <v>0.67269076305220887</v>
      </c>
      <c r="CB241" s="154">
        <f t="shared" si="15"/>
        <v>0.25925925925925913</v>
      </c>
    </row>
    <row r="242" spans="1:80"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2">
        <v>142.4</v>
      </c>
      <c r="AZ242" s="302">
        <v>141.9</v>
      </c>
      <c r="BA242" s="302">
        <v>143.1</v>
      </c>
      <c r="BB242" s="302">
        <v>142.9</v>
      </c>
      <c r="BC242" s="302">
        <v>143.1</v>
      </c>
      <c r="BD242" s="302">
        <v>145.69999999999999</v>
      </c>
      <c r="BE242" s="302">
        <v>146.19999999999999</v>
      </c>
      <c r="BF242" s="302">
        <v>146.9</v>
      </c>
      <c r="BG242" s="302">
        <v>148.6</v>
      </c>
      <c r="BH242" s="302">
        <v>149.80000000000001</v>
      </c>
      <c r="BI242" s="302">
        <v>149.4</v>
      </c>
      <c r="BJ242" s="302">
        <v>153.5</v>
      </c>
      <c r="BK242" s="302">
        <v>155.80000000000001</v>
      </c>
      <c r="BL242" s="302">
        <v>157.1</v>
      </c>
      <c r="BM242" s="302">
        <v>157.6</v>
      </c>
      <c r="BN242" s="302">
        <v>156.9</v>
      </c>
      <c r="BO242" s="302">
        <v>155.6</v>
      </c>
      <c r="BP242" s="302">
        <v>155.19999999999999</v>
      </c>
      <c r="BQ242" s="302">
        <v>154.5</v>
      </c>
      <c r="BR242" s="302">
        <v>153.69999999999999</v>
      </c>
      <c r="BS242" s="302">
        <v>154.30000000000001</v>
      </c>
      <c r="BT242" s="302">
        <v>154.5</v>
      </c>
      <c r="BU242" s="302">
        <v>153.1</v>
      </c>
      <c r="BV242" s="302">
        <v>150.9</v>
      </c>
      <c r="BW242" s="302">
        <v>149.4</v>
      </c>
      <c r="BX242" s="302">
        <v>148.30000000000001</v>
      </c>
      <c r="BY242" s="302">
        <v>147.69999999999999</v>
      </c>
      <c r="BZ242" s="153">
        <f t="shared" si="13"/>
        <v>0.4013282732447816</v>
      </c>
      <c r="CA242" s="154">
        <f t="shared" si="14"/>
        <v>0.54014598540145964</v>
      </c>
      <c r="CB242" s="154">
        <f t="shared" si="15"/>
        <v>0.20276872964169373</v>
      </c>
    </row>
    <row r="243" spans="1:80"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2">
        <v>130.1</v>
      </c>
      <c r="AZ243" s="302">
        <v>131.1</v>
      </c>
      <c r="BA243" s="302">
        <v>131.19999999999999</v>
      </c>
      <c r="BB243" s="302">
        <v>131</v>
      </c>
      <c r="BC243" s="302">
        <v>130.1</v>
      </c>
      <c r="BD243" s="302">
        <v>128.69999999999999</v>
      </c>
      <c r="BE243" s="302">
        <v>129.4</v>
      </c>
      <c r="BF243" s="302">
        <v>129.1</v>
      </c>
      <c r="BG243" s="302">
        <v>128.9</v>
      </c>
      <c r="BH243" s="302">
        <v>128.6</v>
      </c>
      <c r="BI243" s="302">
        <v>128.5</v>
      </c>
      <c r="BJ243" s="302">
        <v>129.69999999999999</v>
      </c>
      <c r="BK243" s="302">
        <v>129.19999999999999</v>
      </c>
      <c r="BL243" s="302">
        <v>135.6</v>
      </c>
      <c r="BM243" s="302">
        <v>137.69999999999999</v>
      </c>
      <c r="BN243" s="302">
        <v>137.69999999999999</v>
      </c>
      <c r="BO243" s="302">
        <v>137.5</v>
      </c>
      <c r="BP243" s="302">
        <v>137.4</v>
      </c>
      <c r="BQ243" s="302">
        <v>138.30000000000001</v>
      </c>
      <c r="BR243" s="302">
        <v>137.4</v>
      </c>
      <c r="BS243" s="302">
        <v>137.19999999999999</v>
      </c>
      <c r="BT243" s="302">
        <v>137</v>
      </c>
      <c r="BU243" s="302">
        <v>138</v>
      </c>
      <c r="BV243" s="302">
        <v>137.80000000000001</v>
      </c>
      <c r="BW243" s="302">
        <v>137.69999999999999</v>
      </c>
      <c r="BX243" s="302">
        <v>138.6</v>
      </c>
      <c r="BY243" s="302">
        <v>137</v>
      </c>
      <c r="BZ243" s="153">
        <f t="shared" si="13"/>
        <v>0.36863136863136869</v>
      </c>
      <c r="CA243" s="154">
        <f t="shared" si="14"/>
        <v>0.39795918367346939</v>
      </c>
      <c r="CB243" s="154">
        <f t="shared" si="15"/>
        <v>0.19026933101650745</v>
      </c>
    </row>
    <row r="244" spans="1:80"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2">
        <v>130.1</v>
      </c>
      <c r="AZ244" s="302">
        <v>131.1</v>
      </c>
      <c r="BA244" s="302">
        <v>131.19999999999999</v>
      </c>
      <c r="BB244" s="302">
        <v>131</v>
      </c>
      <c r="BC244" s="302">
        <v>130.1</v>
      </c>
      <c r="BD244" s="302">
        <v>128.69999999999999</v>
      </c>
      <c r="BE244" s="302">
        <v>129.4</v>
      </c>
      <c r="BF244" s="302">
        <v>129.1</v>
      </c>
      <c r="BG244" s="302">
        <v>128.9</v>
      </c>
      <c r="BH244" s="302">
        <v>128.6</v>
      </c>
      <c r="BI244" s="302">
        <v>128.5</v>
      </c>
      <c r="BJ244" s="302">
        <v>129.69999999999999</v>
      </c>
      <c r="BK244" s="302">
        <v>129.19999999999999</v>
      </c>
      <c r="BL244" s="302">
        <v>135.6</v>
      </c>
      <c r="BM244" s="302">
        <v>137.69999999999999</v>
      </c>
      <c r="BN244" s="302">
        <v>137.69999999999999</v>
      </c>
      <c r="BO244" s="302">
        <v>137.5</v>
      </c>
      <c r="BP244" s="302">
        <v>137.4</v>
      </c>
      <c r="BQ244" s="302">
        <v>138.30000000000001</v>
      </c>
      <c r="BR244" s="302">
        <v>137.4</v>
      </c>
      <c r="BS244" s="302">
        <v>137.19999999999999</v>
      </c>
      <c r="BT244" s="302">
        <v>137</v>
      </c>
      <c r="BU244" s="302">
        <v>138</v>
      </c>
      <c r="BV244" s="302">
        <v>137.80000000000001</v>
      </c>
      <c r="BW244" s="302">
        <v>137.69999999999999</v>
      </c>
      <c r="BX244" s="302">
        <v>138.6</v>
      </c>
      <c r="BY244" s="302">
        <v>137</v>
      </c>
      <c r="BZ244" s="153">
        <f t="shared" si="13"/>
        <v>0.36863136863136869</v>
      </c>
      <c r="CA244" s="154">
        <f t="shared" si="14"/>
        <v>0.39795918367346939</v>
      </c>
      <c r="CB244" s="154">
        <f t="shared" si="15"/>
        <v>0.19026933101650745</v>
      </c>
    </row>
    <row r="245" spans="1:80"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2">
        <v>152.1</v>
      </c>
      <c r="AZ245" s="302">
        <v>151.30000000000001</v>
      </c>
      <c r="BA245" s="302">
        <v>153.19999999999999</v>
      </c>
      <c r="BB245" s="302">
        <v>152.6</v>
      </c>
      <c r="BC245" s="302">
        <v>153.4</v>
      </c>
      <c r="BD245" s="302">
        <v>156.4</v>
      </c>
      <c r="BE245" s="302">
        <v>157</v>
      </c>
      <c r="BF245" s="302">
        <v>158.30000000000001</v>
      </c>
      <c r="BG245" s="302">
        <v>160.80000000000001</v>
      </c>
      <c r="BH245" s="302">
        <v>162.69999999999999</v>
      </c>
      <c r="BI245" s="302">
        <v>162.1</v>
      </c>
      <c r="BJ245" s="302">
        <v>168.3</v>
      </c>
      <c r="BK245" s="302">
        <v>172.6</v>
      </c>
      <c r="BL245" s="302">
        <v>172.4</v>
      </c>
      <c r="BM245" s="302">
        <v>172.4</v>
      </c>
      <c r="BN245" s="302">
        <v>171.1</v>
      </c>
      <c r="BO245" s="302">
        <v>169</v>
      </c>
      <c r="BP245" s="302">
        <v>168.2</v>
      </c>
      <c r="BQ245" s="302">
        <v>166.5</v>
      </c>
      <c r="BR245" s="302">
        <v>165.5</v>
      </c>
      <c r="BS245" s="302">
        <v>166.3</v>
      </c>
      <c r="BT245" s="302">
        <v>166.8</v>
      </c>
      <c r="BU245" s="302">
        <v>164.3</v>
      </c>
      <c r="BV245" s="302">
        <v>160.4</v>
      </c>
      <c r="BW245" s="302">
        <v>158.30000000000001</v>
      </c>
      <c r="BX245" s="302">
        <v>156.5</v>
      </c>
      <c r="BY245" s="302">
        <v>156.5</v>
      </c>
      <c r="BZ245" s="153">
        <f t="shared" si="13"/>
        <v>0.44773358001850144</v>
      </c>
      <c r="CA245" s="154">
        <f t="shared" si="14"/>
        <v>0.66666666666666652</v>
      </c>
      <c r="CB245" s="154">
        <f t="shared" si="15"/>
        <v>0.21979734996102873</v>
      </c>
    </row>
    <row r="246" spans="1:80"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2">
        <v>152.9</v>
      </c>
      <c r="AZ246" s="302">
        <v>152.69999999999999</v>
      </c>
      <c r="BA246" s="302">
        <v>155.19999999999999</v>
      </c>
      <c r="BB246" s="302">
        <v>154.5</v>
      </c>
      <c r="BC246" s="302">
        <v>154.30000000000001</v>
      </c>
      <c r="BD246" s="302">
        <v>154.6</v>
      </c>
      <c r="BE246" s="302">
        <v>160.19999999999999</v>
      </c>
      <c r="BF246" s="302">
        <v>162.19999999999999</v>
      </c>
      <c r="BG246" s="302">
        <v>163.5</v>
      </c>
      <c r="BH246" s="302">
        <v>164.6</v>
      </c>
      <c r="BI246" s="302">
        <v>165</v>
      </c>
      <c r="BJ246" s="302">
        <v>167.3</v>
      </c>
      <c r="BK246" s="302">
        <v>172.5</v>
      </c>
      <c r="BL246" s="302">
        <v>173.8</v>
      </c>
      <c r="BM246" s="302">
        <v>172.5</v>
      </c>
      <c r="BN246" s="302">
        <v>171.2</v>
      </c>
      <c r="BO246" s="302">
        <v>171</v>
      </c>
      <c r="BP246" s="302">
        <v>171.8</v>
      </c>
      <c r="BQ246" s="302">
        <v>168.8</v>
      </c>
      <c r="BR246" s="302">
        <v>168.1</v>
      </c>
      <c r="BS246" s="302">
        <v>168.4</v>
      </c>
      <c r="BT246" s="302">
        <v>167.7</v>
      </c>
      <c r="BU246" s="302">
        <v>167.1</v>
      </c>
      <c r="BV246" s="302">
        <v>163.30000000000001</v>
      </c>
      <c r="BW246" s="302">
        <v>161.30000000000001</v>
      </c>
      <c r="BX246" s="302">
        <v>156.5</v>
      </c>
      <c r="BY246" s="302">
        <v>157.80000000000001</v>
      </c>
      <c r="BZ246" s="153">
        <f t="shared" si="13"/>
        <v>0.46927374301675978</v>
      </c>
      <c r="CA246" s="154">
        <f t="shared" si="14"/>
        <v>0.69131832797427673</v>
      </c>
      <c r="CB246" s="154">
        <f t="shared" si="15"/>
        <v>0.25138778747026186</v>
      </c>
    </row>
    <row r="247" spans="1:80"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2">
        <v>154.80000000000001</v>
      </c>
      <c r="AZ247" s="302">
        <v>154.69999999999999</v>
      </c>
      <c r="BA247" s="302">
        <v>154.6</v>
      </c>
      <c r="BB247" s="302">
        <v>153.80000000000001</v>
      </c>
      <c r="BC247" s="302">
        <v>154.6</v>
      </c>
      <c r="BD247" s="302">
        <v>161.5</v>
      </c>
      <c r="BE247" s="302">
        <v>161.4</v>
      </c>
      <c r="BF247" s="302">
        <v>161.6</v>
      </c>
      <c r="BG247" s="302">
        <v>165</v>
      </c>
      <c r="BH247" s="302">
        <v>165.4</v>
      </c>
      <c r="BI247" s="302">
        <v>166.6</v>
      </c>
      <c r="BJ247" s="302">
        <v>172.8</v>
      </c>
      <c r="BK247" s="302">
        <v>177.1</v>
      </c>
      <c r="BL247" s="302">
        <v>177.2</v>
      </c>
      <c r="BM247" s="302">
        <v>179.7</v>
      </c>
      <c r="BN247" s="302">
        <v>177.2</v>
      </c>
      <c r="BO247" s="302">
        <v>176.7</v>
      </c>
      <c r="BP247" s="302">
        <v>170.7</v>
      </c>
      <c r="BQ247" s="302">
        <v>169.3</v>
      </c>
      <c r="BR247" s="302">
        <v>169.4</v>
      </c>
      <c r="BS247" s="302">
        <v>168.9</v>
      </c>
      <c r="BT247" s="302">
        <v>168.7</v>
      </c>
      <c r="BU247" s="302">
        <v>167.9</v>
      </c>
      <c r="BV247" s="302">
        <v>158.80000000000001</v>
      </c>
      <c r="BW247" s="302">
        <v>156.30000000000001</v>
      </c>
      <c r="BX247" s="302">
        <v>156.6</v>
      </c>
      <c r="BY247" s="302">
        <v>155.80000000000001</v>
      </c>
      <c r="BZ247" s="153">
        <f t="shared" si="13"/>
        <v>0.4425925925925927</v>
      </c>
      <c r="CA247" s="154">
        <f t="shared" si="14"/>
        <v>0.61618257261410792</v>
      </c>
      <c r="CB247" s="154">
        <f t="shared" si="15"/>
        <v>0.17231000752445452</v>
      </c>
    </row>
    <row r="248" spans="1:80"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2">
        <v>154.5</v>
      </c>
      <c r="AZ248" s="302">
        <v>152.5</v>
      </c>
      <c r="BA248" s="302">
        <v>155.69999999999999</v>
      </c>
      <c r="BB248" s="302">
        <v>155.1</v>
      </c>
      <c r="BC248" s="302">
        <v>157.5</v>
      </c>
      <c r="BD248" s="302">
        <v>162.5</v>
      </c>
      <c r="BE248" s="302">
        <v>158.4</v>
      </c>
      <c r="BF248" s="302">
        <v>159.80000000000001</v>
      </c>
      <c r="BG248" s="302">
        <v>164.2</v>
      </c>
      <c r="BH248" s="302">
        <v>168.4</v>
      </c>
      <c r="BI248" s="302">
        <v>165.7</v>
      </c>
      <c r="BJ248" s="302">
        <v>178.4</v>
      </c>
      <c r="BK248" s="302">
        <v>181.1</v>
      </c>
      <c r="BL248" s="302">
        <v>178.8</v>
      </c>
      <c r="BM248" s="302">
        <v>178.4</v>
      </c>
      <c r="BN248" s="302">
        <v>177.2</v>
      </c>
      <c r="BO248" s="302">
        <v>171.5</v>
      </c>
      <c r="BP248" s="302">
        <v>171.5</v>
      </c>
      <c r="BQ248" s="302">
        <v>170.1</v>
      </c>
      <c r="BR248" s="302">
        <v>168</v>
      </c>
      <c r="BS248" s="302">
        <v>170.4</v>
      </c>
      <c r="BT248" s="302">
        <v>172.7</v>
      </c>
      <c r="BU248" s="302">
        <v>166.5</v>
      </c>
      <c r="BV248" s="302">
        <v>163.80000000000001</v>
      </c>
      <c r="BW248" s="302">
        <v>160.80000000000001</v>
      </c>
      <c r="BX248" s="302">
        <v>160.4</v>
      </c>
      <c r="BY248" s="302">
        <v>159.5</v>
      </c>
      <c r="BZ248" s="153">
        <f t="shared" si="13"/>
        <v>0.44083107497741642</v>
      </c>
      <c r="CA248" s="154">
        <f t="shared" si="14"/>
        <v>0.73181324647122703</v>
      </c>
      <c r="CB248" s="154">
        <f t="shared" si="15"/>
        <v>0.19386227544910184</v>
      </c>
    </row>
    <row r="249" spans="1:80"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2">
        <v>140.9</v>
      </c>
      <c r="AZ249" s="302">
        <v>140.9</v>
      </c>
      <c r="BA249" s="302">
        <v>140.4</v>
      </c>
      <c r="BB249" s="302">
        <v>140.4</v>
      </c>
      <c r="BC249" s="302">
        <v>140.4</v>
      </c>
      <c r="BD249" s="302">
        <v>140.1</v>
      </c>
      <c r="BE249" s="302">
        <v>140.1</v>
      </c>
      <c r="BF249" s="302">
        <v>140.69999999999999</v>
      </c>
      <c r="BG249" s="302">
        <v>140.9</v>
      </c>
      <c r="BH249" s="302">
        <v>140.69999999999999</v>
      </c>
      <c r="BI249" s="302">
        <v>140.9</v>
      </c>
      <c r="BJ249" s="302">
        <v>141.19999999999999</v>
      </c>
      <c r="BK249" s="302">
        <v>146.69999999999999</v>
      </c>
      <c r="BL249" s="302">
        <v>147.9</v>
      </c>
      <c r="BM249" s="302">
        <v>148.6</v>
      </c>
      <c r="BN249" s="302">
        <v>148.5</v>
      </c>
      <c r="BO249" s="302">
        <v>148.5</v>
      </c>
      <c r="BP249" s="302">
        <v>148.5</v>
      </c>
      <c r="BQ249" s="302">
        <v>148.69999999999999</v>
      </c>
      <c r="BR249" s="302">
        <v>147.9</v>
      </c>
      <c r="BS249" s="302">
        <v>148.19999999999999</v>
      </c>
      <c r="BT249" s="302">
        <v>147.9</v>
      </c>
      <c r="BU249" s="302">
        <v>147.6</v>
      </c>
      <c r="BV249" s="302">
        <v>147.30000000000001</v>
      </c>
      <c r="BW249" s="302">
        <v>147.30000000000001</v>
      </c>
      <c r="BX249" s="302">
        <v>147</v>
      </c>
      <c r="BY249" s="302">
        <v>146.69999999999999</v>
      </c>
      <c r="BZ249" s="153">
        <f t="shared" si="13"/>
        <v>0.40786948176583476</v>
      </c>
      <c r="CA249" s="154">
        <f t="shared" si="14"/>
        <v>0.51706308169596671</v>
      </c>
      <c r="CB249" s="154">
        <f t="shared" si="15"/>
        <v>0.26683937823834192</v>
      </c>
    </row>
    <row r="250" spans="1:80"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2">
        <v>125.7</v>
      </c>
      <c r="AZ250" s="302">
        <v>124.7</v>
      </c>
      <c r="BA250" s="302">
        <v>124.6</v>
      </c>
      <c r="BB250" s="302">
        <v>125.3</v>
      </c>
      <c r="BC250" s="302">
        <v>123.4</v>
      </c>
      <c r="BD250" s="302">
        <v>129</v>
      </c>
      <c r="BE250" s="302">
        <v>129.1</v>
      </c>
      <c r="BF250" s="302">
        <v>128.5</v>
      </c>
      <c r="BG250" s="302">
        <v>129</v>
      </c>
      <c r="BH250" s="302">
        <v>130.1</v>
      </c>
      <c r="BI250" s="302">
        <v>129.80000000000001</v>
      </c>
      <c r="BJ250" s="302">
        <v>130.30000000000001</v>
      </c>
      <c r="BK250" s="302">
        <v>129</v>
      </c>
      <c r="BL250" s="302">
        <v>131.80000000000001</v>
      </c>
      <c r="BM250" s="302">
        <v>130.9</v>
      </c>
      <c r="BN250" s="302">
        <v>131.1</v>
      </c>
      <c r="BO250" s="302">
        <v>130.9</v>
      </c>
      <c r="BP250" s="302">
        <v>131.1</v>
      </c>
      <c r="BQ250" s="302">
        <v>131.19999999999999</v>
      </c>
      <c r="BR250" s="302">
        <v>131</v>
      </c>
      <c r="BS250" s="302">
        <v>130.80000000000001</v>
      </c>
      <c r="BT250" s="302">
        <v>130.6</v>
      </c>
      <c r="BU250" s="302">
        <v>130.5</v>
      </c>
      <c r="BV250" s="302">
        <v>131.69999999999999</v>
      </c>
      <c r="BW250" s="302">
        <v>131.1</v>
      </c>
      <c r="BX250" s="302">
        <v>130</v>
      </c>
      <c r="BY250" s="302">
        <v>129.30000000000001</v>
      </c>
      <c r="BZ250" s="153">
        <f t="shared" si="13"/>
        <v>0.26146341463414646</v>
      </c>
      <c r="CA250" s="154">
        <f t="shared" si="14"/>
        <v>0.28401191658391267</v>
      </c>
      <c r="CB250" s="154">
        <f t="shared" si="15"/>
        <v>0.11658031088082914</v>
      </c>
    </row>
    <row r="251" spans="1:80"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2">
        <v>108.4</v>
      </c>
      <c r="AZ251" s="302">
        <v>108.4</v>
      </c>
      <c r="BA251" s="302">
        <v>108.4</v>
      </c>
      <c r="BB251" s="302">
        <v>108.4</v>
      </c>
      <c r="BC251" s="302">
        <v>107.8</v>
      </c>
      <c r="BD251" s="302">
        <v>136.1</v>
      </c>
      <c r="BE251" s="302">
        <v>136.1</v>
      </c>
      <c r="BF251" s="302">
        <v>136.1</v>
      </c>
      <c r="BG251" s="302">
        <v>136.1</v>
      </c>
      <c r="BH251" s="302">
        <v>139.4</v>
      </c>
      <c r="BI251" s="302">
        <v>139.4</v>
      </c>
      <c r="BJ251" s="302">
        <v>140.80000000000001</v>
      </c>
      <c r="BK251" s="302">
        <v>140.80000000000001</v>
      </c>
      <c r="BL251" s="302">
        <v>140.80000000000001</v>
      </c>
      <c r="BM251" s="302">
        <v>137.5</v>
      </c>
      <c r="BN251" s="302">
        <v>137.5</v>
      </c>
      <c r="BO251" s="302">
        <v>137.5</v>
      </c>
      <c r="BP251" s="302">
        <v>139.4</v>
      </c>
      <c r="BQ251" s="302">
        <v>139.4</v>
      </c>
      <c r="BR251" s="302">
        <v>139.4</v>
      </c>
      <c r="BS251" s="302">
        <v>139.4</v>
      </c>
      <c r="BT251" s="302">
        <v>139.4</v>
      </c>
      <c r="BU251" s="302">
        <v>139.4</v>
      </c>
      <c r="BV251" s="302">
        <v>139.1</v>
      </c>
      <c r="BW251" s="302">
        <v>139.1</v>
      </c>
      <c r="BX251" s="302">
        <v>139.1</v>
      </c>
      <c r="BY251" s="302">
        <v>139.1</v>
      </c>
      <c r="BZ251" s="153">
        <f t="shared" si="13"/>
        <v>0.34786821705426346</v>
      </c>
      <c r="CA251" s="154">
        <f t="shared" si="14"/>
        <v>0.45502092050209209</v>
      </c>
      <c r="CB251" s="154">
        <f t="shared" si="15"/>
        <v>0.39658634538152615</v>
      </c>
    </row>
    <row r="252" spans="1:80"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2">
        <v>129.30000000000001</v>
      </c>
      <c r="AZ252" s="302">
        <v>128.5</v>
      </c>
      <c r="BA252" s="302">
        <v>130</v>
      </c>
      <c r="BB252" s="302">
        <v>131.1</v>
      </c>
      <c r="BC252" s="302">
        <v>128.69999999999999</v>
      </c>
      <c r="BD252" s="302">
        <v>127.5</v>
      </c>
      <c r="BE252" s="302">
        <v>128</v>
      </c>
      <c r="BF252" s="302">
        <v>127</v>
      </c>
      <c r="BG252" s="302">
        <v>127.8</v>
      </c>
      <c r="BH252" s="302">
        <v>128.4</v>
      </c>
      <c r="BI252" s="302">
        <v>128.30000000000001</v>
      </c>
      <c r="BJ252" s="302">
        <v>127.8</v>
      </c>
      <c r="BK252" s="302">
        <v>128.19999999999999</v>
      </c>
      <c r="BL252" s="302">
        <v>128.69999999999999</v>
      </c>
      <c r="BM252" s="302">
        <v>126.2</v>
      </c>
      <c r="BN252" s="302">
        <v>127.1</v>
      </c>
      <c r="BO252" s="302">
        <v>127</v>
      </c>
      <c r="BP252" s="302">
        <v>128.1</v>
      </c>
      <c r="BQ252" s="302">
        <v>127.5</v>
      </c>
      <c r="BR252" s="302">
        <v>127.3</v>
      </c>
      <c r="BS252" s="302">
        <v>127.5</v>
      </c>
      <c r="BT252" s="302">
        <v>128.19999999999999</v>
      </c>
      <c r="BU252" s="302">
        <v>128.9</v>
      </c>
      <c r="BV252" s="302">
        <v>128.6</v>
      </c>
      <c r="BW252" s="302">
        <v>128.80000000000001</v>
      </c>
      <c r="BX252" s="302">
        <v>127.4</v>
      </c>
      <c r="BY252" s="302">
        <v>127</v>
      </c>
      <c r="BZ252" s="153">
        <f t="shared" si="13"/>
        <v>0.22586872586872594</v>
      </c>
      <c r="CA252" s="154">
        <f t="shared" si="14"/>
        <v>0.32984293193717279</v>
      </c>
      <c r="CB252" s="154">
        <f t="shared" si="15"/>
        <v>6.543624161073823E-2</v>
      </c>
    </row>
    <row r="253" spans="1:80"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2">
        <v>136.30000000000001</v>
      </c>
      <c r="AZ253" s="302">
        <v>133.19999999999999</v>
      </c>
      <c r="BA253" s="302">
        <v>134.30000000000001</v>
      </c>
      <c r="BB253" s="302">
        <v>137.1</v>
      </c>
      <c r="BC253" s="302">
        <v>133.5</v>
      </c>
      <c r="BD253" s="302">
        <v>137.6</v>
      </c>
      <c r="BE253" s="302">
        <v>137.19999999999999</v>
      </c>
      <c r="BF253" s="302">
        <v>136.1</v>
      </c>
      <c r="BG253" s="302">
        <v>133.6</v>
      </c>
      <c r="BH253" s="302">
        <v>134.9</v>
      </c>
      <c r="BI253" s="302">
        <v>133.30000000000001</v>
      </c>
      <c r="BJ253" s="302">
        <v>135</v>
      </c>
      <c r="BK253" s="302">
        <v>132.30000000000001</v>
      </c>
      <c r="BL253" s="302">
        <v>142.6</v>
      </c>
      <c r="BM253" s="302">
        <v>144.4</v>
      </c>
      <c r="BN253" s="302">
        <v>143</v>
      </c>
      <c r="BO253" s="302">
        <v>142.4</v>
      </c>
      <c r="BP253" s="302">
        <v>139.1</v>
      </c>
      <c r="BQ253" s="302">
        <v>141.1</v>
      </c>
      <c r="BR253" s="302">
        <v>140.6</v>
      </c>
      <c r="BS253" s="302">
        <v>138.4</v>
      </c>
      <c r="BT253" s="302">
        <v>136.19999999999999</v>
      </c>
      <c r="BU253" s="302">
        <v>134</v>
      </c>
      <c r="BV253" s="302">
        <v>141.1</v>
      </c>
      <c r="BW253" s="302">
        <v>137.6</v>
      </c>
      <c r="BX253" s="302">
        <v>134.80000000000001</v>
      </c>
      <c r="BY253" s="302">
        <v>134.9</v>
      </c>
      <c r="BZ253" s="153">
        <f t="shared" si="13"/>
        <v>0.32645034414945923</v>
      </c>
      <c r="CA253" s="154">
        <f t="shared" si="14"/>
        <v>0.12416666666666672</v>
      </c>
      <c r="CB253" s="154">
        <f t="shared" si="15"/>
        <v>-9.5447870778266018E-3</v>
      </c>
    </row>
    <row r="254" spans="1:80"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2">
        <v>123.7</v>
      </c>
      <c r="AZ254" s="302">
        <v>123.7</v>
      </c>
      <c r="BA254" s="302">
        <v>118.7</v>
      </c>
      <c r="BB254" s="302">
        <v>116.7</v>
      </c>
      <c r="BC254" s="302">
        <v>116.7</v>
      </c>
      <c r="BD254" s="302">
        <v>116.7</v>
      </c>
      <c r="BE254" s="302">
        <v>116.7</v>
      </c>
      <c r="BF254" s="302">
        <v>116.7</v>
      </c>
      <c r="BG254" s="302">
        <v>120.3</v>
      </c>
      <c r="BH254" s="302">
        <v>120.3</v>
      </c>
      <c r="BI254" s="302">
        <v>120.3</v>
      </c>
      <c r="BJ254" s="302">
        <v>120.8</v>
      </c>
      <c r="BK254" s="302">
        <v>116</v>
      </c>
      <c r="BL254" s="302">
        <v>119.5</v>
      </c>
      <c r="BM254" s="302">
        <v>122</v>
      </c>
      <c r="BN254" s="302">
        <v>122</v>
      </c>
      <c r="BO254" s="302">
        <v>121.8</v>
      </c>
      <c r="BP254" s="302">
        <v>121.8</v>
      </c>
      <c r="BQ254" s="302">
        <v>121.8</v>
      </c>
      <c r="BR254" s="302">
        <v>121.8</v>
      </c>
      <c r="BS254" s="302">
        <v>122.2</v>
      </c>
      <c r="BT254" s="302">
        <v>121.9</v>
      </c>
      <c r="BU254" s="302">
        <v>121.7</v>
      </c>
      <c r="BV254" s="302">
        <v>121.9</v>
      </c>
      <c r="BW254" s="302">
        <v>121.9</v>
      </c>
      <c r="BX254" s="302">
        <v>121.9</v>
      </c>
      <c r="BY254" s="302">
        <v>119.3</v>
      </c>
      <c r="BZ254" s="153">
        <f t="shared" si="13"/>
        <v>0.19061876247504983</v>
      </c>
      <c r="CA254" s="154">
        <f t="shared" si="14"/>
        <v>0.20626895854398372</v>
      </c>
      <c r="CB254" s="154">
        <f t="shared" si="15"/>
        <v>0.15154440154440157</v>
      </c>
    </row>
    <row r="255" spans="1:80"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2">
        <v>127.9</v>
      </c>
      <c r="AZ255" s="302">
        <v>128.1</v>
      </c>
      <c r="BA255" s="302">
        <v>128.80000000000001</v>
      </c>
      <c r="BB255" s="302">
        <v>130.1</v>
      </c>
      <c r="BC255" s="302">
        <v>131.69999999999999</v>
      </c>
      <c r="BD255" s="302">
        <v>133.4</v>
      </c>
      <c r="BE255" s="302">
        <v>133.4</v>
      </c>
      <c r="BF255" s="302">
        <v>134.69999999999999</v>
      </c>
      <c r="BG255" s="302">
        <v>136.19999999999999</v>
      </c>
      <c r="BH255" s="302">
        <v>135.6</v>
      </c>
      <c r="BI255" s="302">
        <v>135.6</v>
      </c>
      <c r="BJ255" s="302">
        <v>137.19999999999999</v>
      </c>
      <c r="BK255" s="302">
        <v>137</v>
      </c>
      <c r="BL255" s="302">
        <v>136.80000000000001</v>
      </c>
      <c r="BM255" s="302">
        <v>141.6</v>
      </c>
      <c r="BN255" s="302">
        <v>141.6</v>
      </c>
      <c r="BO255" s="302">
        <v>142</v>
      </c>
      <c r="BP255" s="302">
        <v>142.6</v>
      </c>
      <c r="BQ255" s="302">
        <v>144.9</v>
      </c>
      <c r="BR255" s="302">
        <v>144.9</v>
      </c>
      <c r="BS255" s="302">
        <v>146.5</v>
      </c>
      <c r="BT255" s="302">
        <v>146.19999999999999</v>
      </c>
      <c r="BU255" s="302">
        <v>146.19999999999999</v>
      </c>
      <c r="BV255" s="302">
        <v>145.1</v>
      </c>
      <c r="BW255" s="302">
        <v>144.69999999999999</v>
      </c>
      <c r="BX255" s="302">
        <v>144.80000000000001</v>
      </c>
      <c r="BY255" s="302">
        <v>141.4</v>
      </c>
      <c r="BZ255" s="153">
        <f t="shared" si="13"/>
        <v>0.39447731755424059</v>
      </c>
      <c r="CA255" s="154">
        <f t="shared" si="14"/>
        <v>0.46376811594202916</v>
      </c>
      <c r="CB255" s="154">
        <f t="shared" si="15"/>
        <v>0.28545454545454552</v>
      </c>
    </row>
    <row r="256" spans="1:80"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2">
        <v>126.3</v>
      </c>
      <c r="AZ256" s="302">
        <v>126.3</v>
      </c>
      <c r="BA256" s="302">
        <v>127.1</v>
      </c>
      <c r="BB256" s="302">
        <v>127.1</v>
      </c>
      <c r="BC256" s="302">
        <v>129.1</v>
      </c>
      <c r="BD256" s="302">
        <v>129.6</v>
      </c>
      <c r="BE256" s="302">
        <v>129.6</v>
      </c>
      <c r="BF256" s="302">
        <v>131.6</v>
      </c>
      <c r="BG256" s="302">
        <v>134.19999999999999</v>
      </c>
      <c r="BH256" s="302">
        <v>133.30000000000001</v>
      </c>
      <c r="BI256" s="302">
        <v>133.30000000000001</v>
      </c>
      <c r="BJ256" s="302">
        <v>136.19999999999999</v>
      </c>
      <c r="BK256" s="302">
        <v>136.19999999999999</v>
      </c>
      <c r="BL256" s="302">
        <v>136.19999999999999</v>
      </c>
      <c r="BM256" s="302">
        <v>141.80000000000001</v>
      </c>
      <c r="BN256" s="302">
        <v>141.69999999999999</v>
      </c>
      <c r="BO256" s="302">
        <v>141.69999999999999</v>
      </c>
      <c r="BP256" s="302">
        <v>141.30000000000001</v>
      </c>
      <c r="BQ256" s="302">
        <v>141.80000000000001</v>
      </c>
      <c r="BR256" s="302">
        <v>141.69999999999999</v>
      </c>
      <c r="BS256" s="302">
        <v>142.6</v>
      </c>
      <c r="BT256" s="302">
        <v>142</v>
      </c>
      <c r="BU256" s="302">
        <v>142</v>
      </c>
      <c r="BV256" s="302">
        <v>140.30000000000001</v>
      </c>
      <c r="BW256" s="302">
        <v>140.30000000000001</v>
      </c>
      <c r="BX256" s="302">
        <v>140.30000000000001</v>
      </c>
      <c r="BY256" s="302">
        <v>134.4</v>
      </c>
      <c r="BZ256" s="153">
        <f t="shared" si="13"/>
        <v>0.32544378698224852</v>
      </c>
      <c r="CA256" s="154">
        <f t="shared" si="14"/>
        <v>0.42675159235668791</v>
      </c>
      <c r="CB256" s="154">
        <f t="shared" si="15"/>
        <v>0.21190261496844001</v>
      </c>
    </row>
    <row r="257" spans="1:80"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2">
        <v>130.1</v>
      </c>
      <c r="AZ257" s="302">
        <v>130.4</v>
      </c>
      <c r="BA257" s="302">
        <v>131</v>
      </c>
      <c r="BB257" s="302">
        <v>134</v>
      </c>
      <c r="BC257" s="302">
        <v>135.1</v>
      </c>
      <c r="BD257" s="302">
        <v>138.4</v>
      </c>
      <c r="BE257" s="302">
        <v>138.5</v>
      </c>
      <c r="BF257" s="302">
        <v>138.9</v>
      </c>
      <c r="BG257" s="302">
        <v>138.9</v>
      </c>
      <c r="BH257" s="302">
        <v>138.69999999999999</v>
      </c>
      <c r="BI257" s="302">
        <v>138.6</v>
      </c>
      <c r="BJ257" s="302">
        <v>138.5</v>
      </c>
      <c r="BK257" s="302">
        <v>138.1</v>
      </c>
      <c r="BL257" s="302">
        <v>137.5</v>
      </c>
      <c r="BM257" s="302">
        <v>141.4</v>
      </c>
      <c r="BN257" s="302">
        <v>141.6</v>
      </c>
      <c r="BO257" s="302">
        <v>142.5</v>
      </c>
      <c r="BP257" s="302">
        <v>144.5</v>
      </c>
      <c r="BQ257" s="302">
        <v>149.1</v>
      </c>
      <c r="BR257" s="302">
        <v>149.19999999999999</v>
      </c>
      <c r="BS257" s="302">
        <v>151.69999999999999</v>
      </c>
      <c r="BT257" s="302">
        <v>151.69999999999999</v>
      </c>
      <c r="BU257" s="302">
        <v>151.80000000000001</v>
      </c>
      <c r="BV257" s="302">
        <v>151.4</v>
      </c>
      <c r="BW257" s="302">
        <v>150.5</v>
      </c>
      <c r="BX257" s="302">
        <v>150.69999999999999</v>
      </c>
      <c r="BY257" s="302">
        <v>150.69999999999999</v>
      </c>
      <c r="BZ257" s="153">
        <f t="shared" si="13"/>
        <v>0.4861932938856014</v>
      </c>
      <c r="CA257" s="154">
        <f t="shared" si="14"/>
        <v>0.50850850850850826</v>
      </c>
      <c r="CB257" s="154">
        <f t="shared" si="15"/>
        <v>0.38383838383838365</v>
      </c>
    </row>
    <row r="258" spans="1:80"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2">
        <v>110.7</v>
      </c>
      <c r="AZ258" s="302">
        <v>111.2</v>
      </c>
      <c r="BA258" s="302">
        <v>111.2</v>
      </c>
      <c r="BB258" s="302">
        <v>111.2</v>
      </c>
      <c r="BC258" s="302">
        <v>111.2</v>
      </c>
      <c r="BD258" s="302">
        <v>111.2</v>
      </c>
      <c r="BE258" s="302">
        <v>111.2</v>
      </c>
      <c r="BF258" s="302">
        <v>111.2</v>
      </c>
      <c r="BG258" s="302">
        <v>111.2</v>
      </c>
      <c r="BH258" s="302">
        <v>111.2</v>
      </c>
      <c r="BI258" s="302">
        <v>111.2</v>
      </c>
      <c r="BJ258" s="302">
        <v>111.4</v>
      </c>
      <c r="BK258" s="302">
        <v>111.4</v>
      </c>
      <c r="BL258" s="302">
        <v>111.4</v>
      </c>
      <c r="BM258" s="302">
        <v>111.4</v>
      </c>
      <c r="BN258" s="302">
        <v>111.4</v>
      </c>
      <c r="BO258" s="302">
        <v>111.4</v>
      </c>
      <c r="BP258" s="302">
        <v>111.4</v>
      </c>
      <c r="BQ258" s="302">
        <v>111.4</v>
      </c>
      <c r="BR258" s="302">
        <v>111.4</v>
      </c>
      <c r="BS258" s="302">
        <v>111.4</v>
      </c>
      <c r="BT258" s="302">
        <v>111.4</v>
      </c>
      <c r="BU258" s="302">
        <v>111.4</v>
      </c>
      <c r="BV258" s="302">
        <v>111.4</v>
      </c>
      <c r="BW258" s="302">
        <v>111.4</v>
      </c>
      <c r="BX258" s="302">
        <v>111.4</v>
      </c>
      <c r="BY258" s="302">
        <v>111.4</v>
      </c>
      <c r="BZ258" s="153">
        <f t="shared" si="13"/>
        <v>0.11400000000000006</v>
      </c>
      <c r="CA258" s="154">
        <f t="shared" si="14"/>
        <v>0.11400000000000006</v>
      </c>
      <c r="CB258" s="154">
        <f t="shared" si="15"/>
        <v>9.1087169441723917E-2</v>
      </c>
    </row>
    <row r="259" spans="1:80"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2">
        <v>110.7</v>
      </c>
      <c r="AZ259" s="302">
        <v>111.2</v>
      </c>
      <c r="BA259" s="302">
        <v>111.2</v>
      </c>
      <c r="BB259" s="302">
        <v>111.2</v>
      </c>
      <c r="BC259" s="302">
        <v>111.2</v>
      </c>
      <c r="BD259" s="302">
        <v>111.2</v>
      </c>
      <c r="BE259" s="302">
        <v>111.2</v>
      </c>
      <c r="BF259" s="302">
        <v>111.2</v>
      </c>
      <c r="BG259" s="302">
        <v>111.2</v>
      </c>
      <c r="BH259" s="302">
        <v>111.2</v>
      </c>
      <c r="BI259" s="302">
        <v>111.2</v>
      </c>
      <c r="BJ259" s="302">
        <v>111.4</v>
      </c>
      <c r="BK259" s="302">
        <v>111.4</v>
      </c>
      <c r="BL259" s="302">
        <v>111.4</v>
      </c>
      <c r="BM259" s="302">
        <v>111.4</v>
      </c>
      <c r="BN259" s="302">
        <v>111.4</v>
      </c>
      <c r="BO259" s="302">
        <v>111.4</v>
      </c>
      <c r="BP259" s="302">
        <v>111.4</v>
      </c>
      <c r="BQ259" s="302">
        <v>111.4</v>
      </c>
      <c r="BR259" s="302">
        <v>111.4</v>
      </c>
      <c r="BS259" s="302">
        <v>111.4</v>
      </c>
      <c r="BT259" s="302">
        <v>111.4</v>
      </c>
      <c r="BU259" s="302">
        <v>111.4</v>
      </c>
      <c r="BV259" s="302">
        <v>111.4</v>
      </c>
      <c r="BW259" s="302">
        <v>111.4</v>
      </c>
      <c r="BX259" s="302">
        <v>111.4</v>
      </c>
      <c r="BY259" s="302">
        <v>111.4</v>
      </c>
      <c r="BZ259" s="153">
        <f t="shared" si="13"/>
        <v>0.11400000000000006</v>
      </c>
      <c r="CA259" s="154">
        <f t="shared" si="14"/>
        <v>0.11400000000000006</v>
      </c>
      <c r="CB259" s="154">
        <f t="shared" si="15"/>
        <v>9.1087169441723917E-2</v>
      </c>
    </row>
    <row r="260" spans="1:80"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2">
        <v>110.7</v>
      </c>
      <c r="AZ260" s="302">
        <v>111.2</v>
      </c>
      <c r="BA260" s="302">
        <v>111.2</v>
      </c>
      <c r="BB260" s="302">
        <v>111.2</v>
      </c>
      <c r="BC260" s="302">
        <v>111.2</v>
      </c>
      <c r="BD260" s="302">
        <v>111.2</v>
      </c>
      <c r="BE260" s="302">
        <v>111.2</v>
      </c>
      <c r="BF260" s="302">
        <v>111.2</v>
      </c>
      <c r="BG260" s="302">
        <v>111.2</v>
      </c>
      <c r="BH260" s="302">
        <v>111.2</v>
      </c>
      <c r="BI260" s="302">
        <v>111.2</v>
      </c>
      <c r="BJ260" s="302">
        <v>111.4</v>
      </c>
      <c r="BK260" s="302">
        <v>111.4</v>
      </c>
      <c r="BL260" s="302">
        <v>111.4</v>
      </c>
      <c r="BM260" s="302">
        <v>111.4</v>
      </c>
      <c r="BN260" s="302">
        <v>111.4</v>
      </c>
      <c r="BO260" s="302">
        <v>111.4</v>
      </c>
      <c r="BP260" s="302">
        <v>111.4</v>
      </c>
      <c r="BQ260" s="302">
        <v>111.4</v>
      </c>
      <c r="BR260" s="302">
        <v>111.4</v>
      </c>
      <c r="BS260" s="302">
        <v>111.4</v>
      </c>
      <c r="BT260" s="302">
        <v>111.4</v>
      </c>
      <c r="BU260" s="302">
        <v>111.4</v>
      </c>
      <c r="BV260" s="302">
        <v>111.4</v>
      </c>
      <c r="BW260" s="302">
        <v>111.4</v>
      </c>
      <c r="BX260" s="302">
        <v>111.4</v>
      </c>
      <c r="BY260" s="302">
        <v>111.4</v>
      </c>
      <c r="BZ260" s="153">
        <f t="shared" si="13"/>
        <v>0.11400000000000006</v>
      </c>
      <c r="CA260" s="154">
        <f t="shared" si="14"/>
        <v>0.11400000000000006</v>
      </c>
      <c r="CB260" s="154">
        <f t="shared" si="15"/>
        <v>9.1087169441723917E-2</v>
      </c>
    </row>
    <row r="261" spans="1:80"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2">
        <v>89.8</v>
      </c>
      <c r="AZ261" s="302">
        <v>89.8</v>
      </c>
      <c r="BA261" s="302">
        <v>89.8</v>
      </c>
      <c r="BB261" s="302">
        <v>89.7</v>
      </c>
      <c r="BC261" s="302">
        <v>89.8</v>
      </c>
      <c r="BD261" s="302">
        <v>89.8</v>
      </c>
      <c r="BE261" s="302">
        <v>89.8</v>
      </c>
      <c r="BF261" s="302">
        <v>89.7</v>
      </c>
      <c r="BG261" s="302">
        <v>85</v>
      </c>
      <c r="BH261" s="302">
        <v>85</v>
      </c>
      <c r="BI261" s="302">
        <v>85.1</v>
      </c>
      <c r="BJ261" s="302">
        <v>85.1</v>
      </c>
      <c r="BK261" s="302">
        <v>85.2</v>
      </c>
      <c r="BL261" s="302">
        <v>85.1</v>
      </c>
      <c r="BM261" s="302">
        <v>85.3</v>
      </c>
      <c r="BN261" s="302">
        <v>85.3</v>
      </c>
      <c r="BO261" s="302">
        <v>85.3</v>
      </c>
      <c r="BP261" s="302">
        <v>85.5</v>
      </c>
      <c r="BQ261" s="302">
        <v>85.5</v>
      </c>
      <c r="BR261" s="302">
        <v>85.4</v>
      </c>
      <c r="BS261" s="302">
        <v>83.8</v>
      </c>
      <c r="BT261" s="302">
        <v>83.8</v>
      </c>
      <c r="BU261" s="302">
        <v>83.8</v>
      </c>
      <c r="BV261" s="302">
        <v>83.8</v>
      </c>
      <c r="BW261" s="302">
        <v>83.9</v>
      </c>
      <c r="BX261" s="302">
        <v>83.9</v>
      </c>
      <c r="BY261" s="302">
        <v>83.8</v>
      </c>
      <c r="BZ261" s="153">
        <f t="shared" si="13"/>
        <v>-0.18955512572533856</v>
      </c>
      <c r="CA261" s="154">
        <f t="shared" si="14"/>
        <v>-0.15182186234817815</v>
      </c>
      <c r="CB261" s="154">
        <f t="shared" si="15"/>
        <v>-0.12980269989615784</v>
      </c>
    </row>
    <row r="262" spans="1:80"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2">
        <v>89.8</v>
      </c>
      <c r="AZ262" s="302">
        <v>89.8</v>
      </c>
      <c r="BA262" s="302">
        <v>89.8</v>
      </c>
      <c r="BB262" s="302">
        <v>89.7</v>
      </c>
      <c r="BC262" s="302">
        <v>89.8</v>
      </c>
      <c r="BD262" s="302">
        <v>89.8</v>
      </c>
      <c r="BE262" s="302">
        <v>89.8</v>
      </c>
      <c r="BF262" s="302">
        <v>89.7</v>
      </c>
      <c r="BG262" s="302">
        <v>85</v>
      </c>
      <c r="BH262" s="302">
        <v>85</v>
      </c>
      <c r="BI262" s="302">
        <v>85.1</v>
      </c>
      <c r="BJ262" s="302">
        <v>85.1</v>
      </c>
      <c r="BK262" s="302">
        <v>85.2</v>
      </c>
      <c r="BL262" s="302">
        <v>85.1</v>
      </c>
      <c r="BM262" s="302">
        <v>85.3</v>
      </c>
      <c r="BN262" s="302">
        <v>85.3</v>
      </c>
      <c r="BO262" s="302">
        <v>85.3</v>
      </c>
      <c r="BP262" s="302">
        <v>85.5</v>
      </c>
      <c r="BQ262" s="302">
        <v>85.5</v>
      </c>
      <c r="BR262" s="302">
        <v>85.4</v>
      </c>
      <c r="BS262" s="302">
        <v>83.8</v>
      </c>
      <c r="BT262" s="302">
        <v>83.8</v>
      </c>
      <c r="BU262" s="302">
        <v>83.8</v>
      </c>
      <c r="BV262" s="302">
        <v>83.8</v>
      </c>
      <c r="BW262" s="302">
        <v>83.9</v>
      </c>
      <c r="BX262" s="302">
        <v>83.9</v>
      </c>
      <c r="BY262" s="302">
        <v>83.8</v>
      </c>
      <c r="BZ262" s="153">
        <f t="shared" si="13"/>
        <v>-0.18955512572533856</v>
      </c>
      <c r="CA262" s="154">
        <f t="shared" si="14"/>
        <v>-0.15182186234817815</v>
      </c>
      <c r="CB262" s="154">
        <f t="shared" si="15"/>
        <v>-0.12980269989615784</v>
      </c>
    </row>
    <row r="263" spans="1:80"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2">
        <v>89.8</v>
      </c>
      <c r="AZ263" s="302">
        <v>89.8</v>
      </c>
      <c r="BA263" s="302">
        <v>89.8</v>
      </c>
      <c r="BB263" s="302">
        <v>89.7</v>
      </c>
      <c r="BC263" s="302">
        <v>89.8</v>
      </c>
      <c r="BD263" s="302">
        <v>89.8</v>
      </c>
      <c r="BE263" s="302">
        <v>89.8</v>
      </c>
      <c r="BF263" s="302">
        <v>89.7</v>
      </c>
      <c r="BG263" s="302">
        <v>85</v>
      </c>
      <c r="BH263" s="302">
        <v>85</v>
      </c>
      <c r="BI263" s="302">
        <v>85.1</v>
      </c>
      <c r="BJ263" s="302">
        <v>85.1</v>
      </c>
      <c r="BK263" s="302">
        <v>85.2</v>
      </c>
      <c r="BL263" s="302">
        <v>85.1</v>
      </c>
      <c r="BM263" s="302">
        <v>85.3</v>
      </c>
      <c r="BN263" s="302">
        <v>85.3</v>
      </c>
      <c r="BO263" s="302">
        <v>85.3</v>
      </c>
      <c r="BP263" s="302">
        <v>85.5</v>
      </c>
      <c r="BQ263" s="302">
        <v>85.5</v>
      </c>
      <c r="BR263" s="302">
        <v>85.4</v>
      </c>
      <c r="BS263" s="302">
        <v>83.8</v>
      </c>
      <c r="BT263" s="302">
        <v>83.8</v>
      </c>
      <c r="BU263" s="302">
        <v>83.8</v>
      </c>
      <c r="BV263" s="302">
        <v>83.8</v>
      </c>
      <c r="BW263" s="302">
        <v>83.9</v>
      </c>
      <c r="BX263" s="302">
        <v>83.9</v>
      </c>
      <c r="BY263" s="302">
        <v>83.8</v>
      </c>
      <c r="BZ263" s="153">
        <f t="shared" si="13"/>
        <v>-0.18955512572533856</v>
      </c>
      <c r="CA263" s="154">
        <f t="shared" si="14"/>
        <v>-0.15182186234817815</v>
      </c>
      <c r="CB263" s="154">
        <f t="shared" si="15"/>
        <v>-0.12980269989615784</v>
      </c>
    </row>
    <row r="264" spans="1:80"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2">
        <v>113</v>
      </c>
      <c r="AZ264" s="302">
        <v>113.3</v>
      </c>
      <c r="BA264" s="302">
        <v>110.7</v>
      </c>
      <c r="BB264" s="302">
        <v>111</v>
      </c>
      <c r="BC264" s="302">
        <v>110.8</v>
      </c>
      <c r="BD264" s="302">
        <v>111.3</v>
      </c>
      <c r="BE264" s="302">
        <v>110.9</v>
      </c>
      <c r="BF264" s="302">
        <v>110.8</v>
      </c>
      <c r="BG264" s="302">
        <v>110.7</v>
      </c>
      <c r="BH264" s="302">
        <v>111</v>
      </c>
      <c r="BI264" s="302">
        <v>110.3</v>
      </c>
      <c r="BJ264" s="302">
        <v>110.8</v>
      </c>
      <c r="BK264" s="302">
        <v>110.4</v>
      </c>
      <c r="BL264" s="302">
        <v>110.9</v>
      </c>
      <c r="BM264" s="302">
        <v>111.1</v>
      </c>
      <c r="BN264" s="302">
        <v>111.1</v>
      </c>
      <c r="BO264" s="302">
        <v>111.2</v>
      </c>
      <c r="BP264" s="302">
        <v>112.5</v>
      </c>
      <c r="BQ264" s="302">
        <v>111.9</v>
      </c>
      <c r="BR264" s="302">
        <v>112.1</v>
      </c>
      <c r="BS264" s="302">
        <v>111.9</v>
      </c>
      <c r="BT264" s="302">
        <v>111.8</v>
      </c>
      <c r="BU264" s="302">
        <v>112</v>
      </c>
      <c r="BV264" s="302">
        <v>112.5</v>
      </c>
      <c r="BW264" s="302">
        <v>113.1</v>
      </c>
      <c r="BX264" s="302">
        <v>113.2</v>
      </c>
      <c r="BY264" s="302">
        <v>113.3</v>
      </c>
      <c r="BZ264" s="153">
        <f t="shared" si="13"/>
        <v>0.15025380710659897</v>
      </c>
      <c r="CA264" s="154">
        <f t="shared" si="14"/>
        <v>0.11735700197238649</v>
      </c>
      <c r="CB264" s="154">
        <f t="shared" si="15"/>
        <v>4.5202952029520217E-2</v>
      </c>
    </row>
    <row r="265" spans="1:80"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2">
        <v>113.9</v>
      </c>
      <c r="AZ265" s="302">
        <v>116.3</v>
      </c>
      <c r="BA265" s="302">
        <v>116.1</v>
      </c>
      <c r="BB265" s="302">
        <v>116.8</v>
      </c>
      <c r="BC265" s="302">
        <v>115.7</v>
      </c>
      <c r="BD265" s="302">
        <v>117.2</v>
      </c>
      <c r="BE265" s="302">
        <v>116.5</v>
      </c>
      <c r="BF265" s="302">
        <v>117.2</v>
      </c>
      <c r="BG265" s="302">
        <v>115.2</v>
      </c>
      <c r="BH265" s="302">
        <v>115.8</v>
      </c>
      <c r="BI265" s="302">
        <v>114.9</v>
      </c>
      <c r="BJ265" s="302">
        <v>116.6</v>
      </c>
      <c r="BK265" s="302">
        <v>115.9</v>
      </c>
      <c r="BL265" s="302">
        <v>116.7</v>
      </c>
      <c r="BM265" s="302">
        <v>116.2</v>
      </c>
      <c r="BN265" s="302">
        <v>116.5</v>
      </c>
      <c r="BO265" s="302">
        <v>116.6</v>
      </c>
      <c r="BP265" s="302">
        <v>117.4</v>
      </c>
      <c r="BQ265" s="302">
        <v>116.5</v>
      </c>
      <c r="BR265" s="302">
        <v>117.1</v>
      </c>
      <c r="BS265" s="302">
        <v>115.7</v>
      </c>
      <c r="BT265" s="302">
        <v>117</v>
      </c>
      <c r="BU265" s="302">
        <v>115.8</v>
      </c>
      <c r="BV265" s="302">
        <v>115.7</v>
      </c>
      <c r="BW265" s="302">
        <v>117.6</v>
      </c>
      <c r="BX265" s="302">
        <v>118</v>
      </c>
      <c r="BY265" s="302">
        <v>118.1</v>
      </c>
      <c r="BZ265" s="153">
        <f t="shared" si="13"/>
        <v>0.16815034619188923</v>
      </c>
      <c r="CA265" s="154">
        <f t="shared" si="14"/>
        <v>0.1716269841269841</v>
      </c>
      <c r="CB265" s="154">
        <f t="shared" si="15"/>
        <v>0.11310084825636194</v>
      </c>
    </row>
    <row r="266" spans="1:80"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2">
        <v>104.5</v>
      </c>
      <c r="AZ266" s="302">
        <v>103.6</v>
      </c>
      <c r="BA266" s="302">
        <v>104.8</v>
      </c>
      <c r="BB266" s="302">
        <v>103.3</v>
      </c>
      <c r="BC266" s="302">
        <v>103</v>
      </c>
      <c r="BD266" s="302">
        <v>105.1</v>
      </c>
      <c r="BE266" s="302">
        <v>105</v>
      </c>
      <c r="BF266" s="302">
        <v>105.6</v>
      </c>
      <c r="BG266" s="302">
        <v>104.7</v>
      </c>
      <c r="BH266" s="302">
        <v>104</v>
      </c>
      <c r="BI266" s="302">
        <v>103.9</v>
      </c>
      <c r="BJ266" s="302">
        <v>107.3</v>
      </c>
      <c r="BK266" s="302">
        <v>106.6</v>
      </c>
      <c r="BL266" s="302">
        <v>107.5</v>
      </c>
      <c r="BM266" s="302">
        <v>106.9</v>
      </c>
      <c r="BN266" s="302">
        <v>106.7</v>
      </c>
      <c r="BO266" s="302">
        <v>106.7</v>
      </c>
      <c r="BP266" s="302">
        <v>107.4</v>
      </c>
      <c r="BQ266" s="302">
        <v>107.1</v>
      </c>
      <c r="BR266" s="302">
        <v>106.2</v>
      </c>
      <c r="BS266" s="302">
        <v>107.1</v>
      </c>
      <c r="BT266" s="302">
        <v>105.2</v>
      </c>
      <c r="BU266" s="302">
        <v>105.9</v>
      </c>
      <c r="BV266" s="302">
        <v>107</v>
      </c>
      <c r="BW266" s="302">
        <v>109.4</v>
      </c>
      <c r="BX266" s="302">
        <v>108.6</v>
      </c>
      <c r="BY266" s="302">
        <v>108.6</v>
      </c>
      <c r="BZ266" s="153">
        <f t="shared" si="13"/>
        <v>7.9522862823061632E-2</v>
      </c>
      <c r="CA266" s="154">
        <f t="shared" si="14"/>
        <v>8.3832335329341229E-2</v>
      </c>
      <c r="CB266" s="154">
        <f t="shared" si="15"/>
        <v>8.9267803410230606E-2</v>
      </c>
    </row>
    <row r="267" spans="1:80"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2">
        <v>108.7</v>
      </c>
      <c r="AZ267" s="302">
        <v>111.6</v>
      </c>
      <c r="BA267" s="302">
        <v>112.7</v>
      </c>
      <c r="BB267" s="302">
        <v>111.3</v>
      </c>
      <c r="BC267" s="302">
        <v>111.7</v>
      </c>
      <c r="BD267" s="302">
        <v>111.4</v>
      </c>
      <c r="BE267" s="302">
        <v>112.1</v>
      </c>
      <c r="BF267" s="302">
        <v>111.7</v>
      </c>
      <c r="BG267" s="302">
        <v>111.5</v>
      </c>
      <c r="BH267" s="302">
        <v>111.8</v>
      </c>
      <c r="BI267" s="302">
        <v>111.9</v>
      </c>
      <c r="BJ267" s="302">
        <v>112.2</v>
      </c>
      <c r="BK267" s="302">
        <v>112.3</v>
      </c>
      <c r="BL267" s="302">
        <v>112.6</v>
      </c>
      <c r="BM267" s="302">
        <v>112.1</v>
      </c>
      <c r="BN267" s="302">
        <v>112</v>
      </c>
      <c r="BO267" s="302">
        <v>111.1</v>
      </c>
      <c r="BP267" s="302">
        <v>112.5</v>
      </c>
      <c r="BQ267" s="302">
        <v>112.7</v>
      </c>
      <c r="BR267" s="302">
        <v>112.1</v>
      </c>
      <c r="BS267" s="302">
        <v>112.5</v>
      </c>
      <c r="BT267" s="302">
        <v>112</v>
      </c>
      <c r="BU267" s="302">
        <v>112.2</v>
      </c>
      <c r="BV267" s="302">
        <v>113</v>
      </c>
      <c r="BW267" s="302">
        <v>114.1</v>
      </c>
      <c r="BX267" s="302">
        <v>113.4</v>
      </c>
      <c r="BY267" s="302">
        <v>113.2</v>
      </c>
      <c r="BZ267" s="153">
        <f t="shared" si="13"/>
        <v>0.12861415752741781</v>
      </c>
      <c r="CA267" s="154">
        <f t="shared" si="14"/>
        <v>0.11637080867850096</v>
      </c>
      <c r="CB267" s="154">
        <f t="shared" si="15"/>
        <v>0.11198428290766214</v>
      </c>
    </row>
    <row r="268" spans="1:80"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2">
        <v>103.3</v>
      </c>
      <c r="AZ268" s="302">
        <v>102.7</v>
      </c>
      <c r="BA268" s="302">
        <v>103.7</v>
      </c>
      <c r="BB268" s="302">
        <v>103</v>
      </c>
      <c r="BC268" s="302">
        <v>103</v>
      </c>
      <c r="BD268" s="302">
        <v>102.4</v>
      </c>
      <c r="BE268" s="302">
        <v>104.5</v>
      </c>
      <c r="BF268" s="302">
        <v>105.3</v>
      </c>
      <c r="BG268" s="302">
        <v>105</v>
      </c>
      <c r="BH268" s="302">
        <v>103.2</v>
      </c>
      <c r="BI268" s="302">
        <v>104.2</v>
      </c>
      <c r="BJ268" s="302">
        <v>105.3</v>
      </c>
      <c r="BK268" s="302">
        <v>104.3</v>
      </c>
      <c r="BL268" s="302">
        <v>106.1</v>
      </c>
      <c r="BM268" s="302">
        <v>105.1</v>
      </c>
      <c r="BN268" s="302">
        <v>104.2</v>
      </c>
      <c r="BO268" s="302">
        <v>106.2</v>
      </c>
      <c r="BP268" s="302">
        <v>105.9</v>
      </c>
      <c r="BQ268" s="302">
        <v>103.1</v>
      </c>
      <c r="BR268" s="302">
        <v>107.1</v>
      </c>
      <c r="BS268" s="302">
        <v>106.1</v>
      </c>
      <c r="BT268" s="302">
        <v>105.7</v>
      </c>
      <c r="BU268" s="302">
        <v>104.4</v>
      </c>
      <c r="BV268" s="302">
        <v>102.2</v>
      </c>
      <c r="BW268" s="302">
        <v>104.6</v>
      </c>
      <c r="BX268" s="302">
        <v>106.5</v>
      </c>
      <c r="BY268" s="302">
        <v>106.5</v>
      </c>
      <c r="BZ268" s="153">
        <f t="shared" si="13"/>
        <v>8.3418107833163821E-2</v>
      </c>
      <c r="CA268" s="154">
        <f t="shared" si="14"/>
        <v>8.2317073170731642E-2</v>
      </c>
      <c r="CB268" s="154">
        <f t="shared" si="15"/>
        <v>8.0121703853955437E-2</v>
      </c>
    </row>
    <row r="269" spans="1:80"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2">
        <v>129.1</v>
      </c>
      <c r="AZ269" s="302">
        <v>133.80000000000001</v>
      </c>
      <c r="BA269" s="302">
        <v>131</v>
      </c>
      <c r="BB269" s="302">
        <v>135.9</v>
      </c>
      <c r="BC269" s="302">
        <v>131.9</v>
      </c>
      <c r="BD269" s="302">
        <v>136.5</v>
      </c>
      <c r="BE269" s="302">
        <v>132.30000000000001</v>
      </c>
      <c r="BF269" s="302">
        <v>134.30000000000001</v>
      </c>
      <c r="BG269" s="302">
        <v>129</v>
      </c>
      <c r="BH269" s="302">
        <v>131.69999999999999</v>
      </c>
      <c r="BI269" s="302">
        <v>128.30000000000001</v>
      </c>
      <c r="BJ269" s="302">
        <v>131.19999999999999</v>
      </c>
      <c r="BK269" s="302">
        <v>129.80000000000001</v>
      </c>
      <c r="BL269" s="302">
        <v>130.69999999999999</v>
      </c>
      <c r="BM269" s="302">
        <v>130.30000000000001</v>
      </c>
      <c r="BN269" s="302">
        <v>131.80000000000001</v>
      </c>
      <c r="BO269" s="302">
        <v>132.30000000000001</v>
      </c>
      <c r="BP269" s="302">
        <v>132.9</v>
      </c>
      <c r="BQ269" s="302">
        <v>131.5</v>
      </c>
      <c r="BR269" s="302">
        <v>132.5</v>
      </c>
      <c r="BS269" s="302">
        <v>127.8</v>
      </c>
      <c r="BT269" s="302">
        <v>133.30000000000001</v>
      </c>
      <c r="BU269" s="302">
        <v>129.80000000000001</v>
      </c>
      <c r="BV269" s="302">
        <v>129.19999999999999</v>
      </c>
      <c r="BW269" s="302">
        <v>131.5</v>
      </c>
      <c r="BX269" s="302">
        <v>132.9</v>
      </c>
      <c r="BY269" s="302">
        <v>133.4</v>
      </c>
      <c r="BZ269" s="153">
        <f t="shared" si="13"/>
        <v>0.28764478764478779</v>
      </c>
      <c r="CA269" s="154">
        <f t="shared" si="14"/>
        <v>0.31558185404339251</v>
      </c>
      <c r="CB269" s="154">
        <f t="shared" si="15"/>
        <v>0.13531914893617025</v>
      </c>
    </row>
    <row r="270" spans="1:80"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2">
        <v>102.1</v>
      </c>
      <c r="AZ270" s="302">
        <v>102</v>
      </c>
      <c r="BA270" s="302">
        <v>101.6</v>
      </c>
      <c r="BB270" s="302">
        <v>101.3</v>
      </c>
      <c r="BC270" s="302">
        <v>101.3</v>
      </c>
      <c r="BD270" s="302">
        <v>101.1</v>
      </c>
      <c r="BE270" s="302">
        <v>100.4</v>
      </c>
      <c r="BF270" s="302">
        <v>99.8</v>
      </c>
      <c r="BG270" s="302">
        <v>100</v>
      </c>
      <c r="BH270" s="302">
        <v>100.2</v>
      </c>
      <c r="BI270" s="302">
        <v>100.6</v>
      </c>
      <c r="BJ270" s="302">
        <v>101.3</v>
      </c>
      <c r="BK270" s="302">
        <v>99.9</v>
      </c>
      <c r="BL270" s="302">
        <v>100.3</v>
      </c>
      <c r="BM270" s="302">
        <v>100.3</v>
      </c>
      <c r="BN270" s="302">
        <v>99.4</v>
      </c>
      <c r="BO270" s="302">
        <v>99.3</v>
      </c>
      <c r="BP270" s="302">
        <v>102.1</v>
      </c>
      <c r="BQ270" s="302">
        <v>101.2</v>
      </c>
      <c r="BR270" s="302">
        <v>101.6</v>
      </c>
      <c r="BS270" s="302">
        <v>101.4</v>
      </c>
      <c r="BT270" s="302">
        <v>101.3</v>
      </c>
      <c r="BU270" s="302">
        <v>101.2</v>
      </c>
      <c r="BV270" s="302">
        <v>102.5</v>
      </c>
      <c r="BW270" s="302">
        <v>103.1</v>
      </c>
      <c r="BX270" s="302">
        <v>102.5</v>
      </c>
      <c r="BY270" s="302">
        <v>102</v>
      </c>
      <c r="BZ270" s="153">
        <f t="shared" si="13"/>
        <v>2.9263370332997033E-2</v>
      </c>
      <c r="CA270" s="154">
        <f t="shared" si="14"/>
        <v>1.8981018981019039E-2</v>
      </c>
      <c r="CB270" s="154">
        <f t="shared" si="15"/>
        <v>3.9370078740158044E-3</v>
      </c>
    </row>
    <row r="271" spans="1:80"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2">
        <v>105.9</v>
      </c>
      <c r="AZ271" s="302">
        <v>106.5</v>
      </c>
      <c r="BA271" s="302">
        <v>105.9</v>
      </c>
      <c r="BB271" s="302">
        <v>105.6</v>
      </c>
      <c r="BC271" s="302">
        <v>106.6</v>
      </c>
      <c r="BD271" s="302">
        <v>105</v>
      </c>
      <c r="BE271" s="302">
        <v>103.9</v>
      </c>
      <c r="BF271" s="302">
        <v>102.8</v>
      </c>
      <c r="BG271" s="302">
        <v>102.7</v>
      </c>
      <c r="BH271" s="302">
        <v>103.9</v>
      </c>
      <c r="BI271" s="302">
        <v>104.6</v>
      </c>
      <c r="BJ271" s="302">
        <v>104.9</v>
      </c>
      <c r="BK271" s="302">
        <v>102.7</v>
      </c>
      <c r="BL271" s="302">
        <v>103.7</v>
      </c>
      <c r="BM271" s="302">
        <v>103.5</v>
      </c>
      <c r="BN271" s="302">
        <v>102.6</v>
      </c>
      <c r="BO271" s="302">
        <v>103</v>
      </c>
      <c r="BP271" s="302">
        <v>107.1</v>
      </c>
      <c r="BQ271" s="302">
        <v>104.9</v>
      </c>
      <c r="BR271" s="302">
        <v>106.3</v>
      </c>
      <c r="BS271" s="302">
        <v>105.7</v>
      </c>
      <c r="BT271" s="302">
        <v>105.8</v>
      </c>
      <c r="BU271" s="302">
        <v>106.5</v>
      </c>
      <c r="BV271" s="302">
        <v>107</v>
      </c>
      <c r="BW271" s="302">
        <v>107.6</v>
      </c>
      <c r="BX271" s="302">
        <v>107.3</v>
      </c>
      <c r="BY271" s="302">
        <v>106.2</v>
      </c>
      <c r="BZ271" s="153">
        <f t="shared" ref="BZ271:BZ334" si="17">(BY271-H271)/H271</f>
        <v>7.3811931243680448E-2</v>
      </c>
      <c r="CA271" s="154">
        <f t="shared" ref="CA271:CA334" si="18">(BY271-T271)/T271</f>
        <v>5.2527254707631289E-2</v>
      </c>
      <c r="CB271" s="154">
        <f t="shared" ref="CB271:CB334" si="19">(BY271-AF271)/AF271</f>
        <v>2.3121387283237049E-2</v>
      </c>
    </row>
    <row r="272" spans="1:80"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2">
        <v>97.1</v>
      </c>
      <c r="AZ272" s="302">
        <v>97.3</v>
      </c>
      <c r="BA272" s="302">
        <v>97.2</v>
      </c>
      <c r="BB272" s="302">
        <v>96.4</v>
      </c>
      <c r="BC272" s="302">
        <v>96.3</v>
      </c>
      <c r="BD272" s="302">
        <v>96.8</v>
      </c>
      <c r="BE272" s="302">
        <v>96.9</v>
      </c>
      <c r="BF272" s="302">
        <v>96.4</v>
      </c>
      <c r="BG272" s="302">
        <v>96.8</v>
      </c>
      <c r="BH272" s="302">
        <v>96.9</v>
      </c>
      <c r="BI272" s="302">
        <v>96.4</v>
      </c>
      <c r="BJ272" s="302">
        <v>97</v>
      </c>
      <c r="BK272" s="302">
        <v>96.7</v>
      </c>
      <c r="BL272" s="302">
        <v>96.7</v>
      </c>
      <c r="BM272" s="302">
        <v>96.6</v>
      </c>
      <c r="BN272" s="302">
        <v>96.2</v>
      </c>
      <c r="BO272" s="302">
        <v>96.5</v>
      </c>
      <c r="BP272" s="302">
        <v>97</v>
      </c>
      <c r="BQ272" s="302">
        <v>96.9</v>
      </c>
      <c r="BR272" s="302">
        <v>96.8</v>
      </c>
      <c r="BS272" s="302">
        <v>96.6</v>
      </c>
      <c r="BT272" s="302">
        <v>96.4</v>
      </c>
      <c r="BU272" s="302">
        <v>96.7</v>
      </c>
      <c r="BV272" s="302">
        <v>96.9</v>
      </c>
      <c r="BW272" s="302">
        <v>97.1</v>
      </c>
      <c r="BX272" s="302">
        <v>96.6</v>
      </c>
      <c r="BY272" s="302">
        <v>96.6</v>
      </c>
      <c r="BZ272" s="153">
        <f t="shared" si="17"/>
        <v>-3.5928143712574932E-2</v>
      </c>
      <c r="CA272" s="154">
        <f t="shared" si="18"/>
        <v>-2.9145728643216136E-2</v>
      </c>
      <c r="CB272" s="154">
        <f t="shared" si="19"/>
        <v>-2.4242424242424301E-2</v>
      </c>
    </row>
    <row r="273" spans="1:80"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2">
        <v>99.8</v>
      </c>
      <c r="AZ273" s="302">
        <v>95.2</v>
      </c>
      <c r="BA273" s="302">
        <v>95.1</v>
      </c>
      <c r="BB273" s="302">
        <v>96.4</v>
      </c>
      <c r="BC273" s="302">
        <v>92.3</v>
      </c>
      <c r="BD273" s="302">
        <v>96</v>
      </c>
      <c r="BE273" s="302">
        <v>95.5</v>
      </c>
      <c r="BF273" s="302">
        <v>96.4</v>
      </c>
      <c r="BG273" s="302">
        <v>97.3</v>
      </c>
      <c r="BH273" s="302">
        <v>92.8</v>
      </c>
      <c r="BI273" s="302">
        <v>94.3</v>
      </c>
      <c r="BJ273" s="302">
        <v>97.7</v>
      </c>
      <c r="BK273" s="302">
        <v>96.9</v>
      </c>
      <c r="BL273" s="302">
        <v>96.1</v>
      </c>
      <c r="BM273" s="302">
        <v>97</v>
      </c>
      <c r="BN273" s="302">
        <v>94.5</v>
      </c>
      <c r="BO273" s="302">
        <v>90.7</v>
      </c>
      <c r="BP273" s="302">
        <v>94.8</v>
      </c>
      <c r="BQ273" s="302">
        <v>96.9</v>
      </c>
      <c r="BR273" s="302">
        <v>94.5</v>
      </c>
      <c r="BS273" s="302">
        <v>95.8</v>
      </c>
      <c r="BT273" s="302">
        <v>95.5</v>
      </c>
      <c r="BU273" s="302">
        <v>90.2</v>
      </c>
      <c r="BV273" s="302">
        <v>98.4</v>
      </c>
      <c r="BW273" s="302">
        <v>100.3</v>
      </c>
      <c r="BX273" s="302">
        <v>98.3</v>
      </c>
      <c r="BY273" s="302">
        <v>98.8</v>
      </c>
      <c r="BZ273" s="153">
        <f t="shared" si="17"/>
        <v>2.1716649431230552E-2</v>
      </c>
      <c r="CA273" s="154">
        <f t="shared" si="18"/>
        <v>5.0864699898270603E-3</v>
      </c>
      <c r="CB273" s="154">
        <f t="shared" si="19"/>
        <v>-3.0272452068617274E-3</v>
      </c>
    </row>
    <row r="274" spans="1:80"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2">
        <v>117</v>
      </c>
      <c r="AZ274" s="302">
        <v>116.1</v>
      </c>
      <c r="BA274" s="302">
        <v>117.7</v>
      </c>
      <c r="BB274" s="302">
        <v>117.6</v>
      </c>
      <c r="BC274" s="302">
        <v>117.5</v>
      </c>
      <c r="BD274" s="302">
        <v>116.6</v>
      </c>
      <c r="BE274" s="302">
        <v>118.1</v>
      </c>
      <c r="BF274" s="302">
        <v>117.4</v>
      </c>
      <c r="BG274" s="302">
        <v>117.8</v>
      </c>
      <c r="BH274" s="302">
        <v>118.1</v>
      </c>
      <c r="BI274" s="302">
        <v>117.2</v>
      </c>
      <c r="BJ274" s="302">
        <v>117.7</v>
      </c>
      <c r="BK274" s="302">
        <v>118.8</v>
      </c>
      <c r="BL274" s="302">
        <v>118.3</v>
      </c>
      <c r="BM274" s="302">
        <v>118.2</v>
      </c>
      <c r="BN274" s="302">
        <v>119.6</v>
      </c>
      <c r="BO274" s="302">
        <v>119.1</v>
      </c>
      <c r="BP274" s="302">
        <v>120</v>
      </c>
      <c r="BQ274" s="302">
        <v>119.6</v>
      </c>
      <c r="BR274" s="302">
        <v>119.5</v>
      </c>
      <c r="BS274" s="302">
        <v>119.8</v>
      </c>
      <c r="BT274" s="302">
        <v>120</v>
      </c>
      <c r="BU274" s="302">
        <v>119.3</v>
      </c>
      <c r="BV274" s="302">
        <v>119.4</v>
      </c>
      <c r="BW274" s="302">
        <v>119.9</v>
      </c>
      <c r="BX274" s="302">
        <v>120</v>
      </c>
      <c r="BY274" s="302">
        <v>120.8</v>
      </c>
      <c r="BZ274" s="153">
        <f t="shared" si="17"/>
        <v>0.22020202020202018</v>
      </c>
      <c r="CA274" s="154">
        <f t="shared" si="18"/>
        <v>0.22639593908629438</v>
      </c>
      <c r="CB274" s="154">
        <f t="shared" si="19"/>
        <v>0.16377649325626203</v>
      </c>
    </row>
    <row r="275" spans="1:80"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2">
        <v>104.6</v>
      </c>
      <c r="AZ275" s="302">
        <v>105.1</v>
      </c>
      <c r="BA275" s="302">
        <v>103.9</v>
      </c>
      <c r="BB275" s="302">
        <v>105.4</v>
      </c>
      <c r="BC275" s="302">
        <v>106</v>
      </c>
      <c r="BD275" s="302">
        <v>106.8</v>
      </c>
      <c r="BE275" s="302">
        <v>105.4</v>
      </c>
      <c r="BF275" s="302">
        <v>104.6</v>
      </c>
      <c r="BG275" s="302">
        <v>105.6</v>
      </c>
      <c r="BH275" s="302">
        <v>104.3</v>
      </c>
      <c r="BI275" s="302">
        <v>104.7</v>
      </c>
      <c r="BJ275" s="302">
        <v>106.9</v>
      </c>
      <c r="BK275" s="302">
        <v>106.2</v>
      </c>
      <c r="BL275" s="302">
        <v>106.3</v>
      </c>
      <c r="BM275" s="302">
        <v>107.2</v>
      </c>
      <c r="BN275" s="302">
        <v>107.5</v>
      </c>
      <c r="BO275" s="302">
        <v>106.9</v>
      </c>
      <c r="BP275" s="302">
        <v>106.9</v>
      </c>
      <c r="BQ275" s="302">
        <v>107</v>
      </c>
      <c r="BR275" s="302">
        <v>106.1</v>
      </c>
      <c r="BS275" s="302">
        <v>106.6</v>
      </c>
      <c r="BT275" s="302">
        <v>105.3</v>
      </c>
      <c r="BU275" s="302">
        <v>104.9</v>
      </c>
      <c r="BV275" s="302">
        <v>106.5</v>
      </c>
      <c r="BW275" s="302">
        <v>104.7</v>
      </c>
      <c r="BX275" s="302">
        <v>105.9</v>
      </c>
      <c r="BY275" s="302">
        <v>106.7</v>
      </c>
      <c r="BZ275" s="153">
        <f t="shared" si="17"/>
        <v>6.2749003984063717E-2</v>
      </c>
      <c r="CA275" s="154">
        <f t="shared" si="18"/>
        <v>6.3808574277168559E-2</v>
      </c>
      <c r="CB275" s="154">
        <f t="shared" si="19"/>
        <v>5.1231527093596088E-2</v>
      </c>
    </row>
    <row r="276" spans="1:80"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2">
        <v>117.2</v>
      </c>
      <c r="AZ276" s="302">
        <v>116.3</v>
      </c>
      <c r="BA276" s="302">
        <v>118.2</v>
      </c>
      <c r="BB276" s="302">
        <v>117.7</v>
      </c>
      <c r="BC276" s="302">
        <v>117.8</v>
      </c>
      <c r="BD276" s="302">
        <v>116.3</v>
      </c>
      <c r="BE276" s="302">
        <v>118.3</v>
      </c>
      <c r="BF276" s="302">
        <v>117.8</v>
      </c>
      <c r="BG276" s="302">
        <v>118</v>
      </c>
      <c r="BH276" s="302">
        <v>118.5</v>
      </c>
      <c r="BI276" s="302">
        <v>117.3</v>
      </c>
      <c r="BJ276" s="302">
        <v>117.6</v>
      </c>
      <c r="BK276" s="302">
        <v>119.1</v>
      </c>
      <c r="BL276" s="302">
        <v>118.3</v>
      </c>
      <c r="BM276" s="302">
        <v>118.2</v>
      </c>
      <c r="BN276" s="302">
        <v>120.1</v>
      </c>
      <c r="BO276" s="302">
        <v>119.6</v>
      </c>
      <c r="BP276" s="302">
        <v>120.9</v>
      </c>
      <c r="BQ276" s="302">
        <v>120.3</v>
      </c>
      <c r="BR276" s="302">
        <v>120.5</v>
      </c>
      <c r="BS276" s="302">
        <v>119.5</v>
      </c>
      <c r="BT276" s="302">
        <v>119.9</v>
      </c>
      <c r="BU276" s="302">
        <v>119.5</v>
      </c>
      <c r="BV276" s="302">
        <v>119.2</v>
      </c>
      <c r="BW276" s="302">
        <v>119.9</v>
      </c>
      <c r="BX276" s="302">
        <v>119.9</v>
      </c>
      <c r="BY276" s="302">
        <v>120.6</v>
      </c>
      <c r="BZ276" s="153">
        <f t="shared" si="17"/>
        <v>0.22436548223350247</v>
      </c>
      <c r="CA276" s="154">
        <f t="shared" si="18"/>
        <v>0.23061224489795912</v>
      </c>
      <c r="CB276" s="154">
        <f t="shared" si="19"/>
        <v>0.1640926640926641</v>
      </c>
    </row>
    <row r="277" spans="1:80"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2">
        <v>128.6</v>
      </c>
      <c r="AZ277" s="302">
        <v>125.2</v>
      </c>
      <c r="BA277" s="302">
        <v>128.6</v>
      </c>
      <c r="BB277" s="302">
        <v>128.5</v>
      </c>
      <c r="BC277" s="302">
        <v>126.5</v>
      </c>
      <c r="BD277" s="302">
        <v>127.8</v>
      </c>
      <c r="BE277" s="302">
        <v>129.1</v>
      </c>
      <c r="BF277" s="302">
        <v>127.8</v>
      </c>
      <c r="BG277" s="302">
        <v>128.69999999999999</v>
      </c>
      <c r="BH277" s="302">
        <v>129.1</v>
      </c>
      <c r="BI277" s="302">
        <v>129</v>
      </c>
      <c r="BJ277" s="302">
        <v>129.19999999999999</v>
      </c>
      <c r="BK277" s="302">
        <v>129.19999999999999</v>
      </c>
      <c r="BL277" s="302">
        <v>129.9</v>
      </c>
      <c r="BM277" s="302">
        <v>129.1</v>
      </c>
      <c r="BN277" s="302">
        <v>128.9</v>
      </c>
      <c r="BO277" s="302">
        <v>128.30000000000001</v>
      </c>
      <c r="BP277" s="302">
        <v>127.5</v>
      </c>
      <c r="BQ277" s="302">
        <v>127.6</v>
      </c>
      <c r="BR277" s="302">
        <v>126.6</v>
      </c>
      <c r="BS277" s="302">
        <v>134.6</v>
      </c>
      <c r="BT277" s="302">
        <v>134.69999999999999</v>
      </c>
      <c r="BU277" s="302">
        <v>132.80000000000001</v>
      </c>
      <c r="BV277" s="302">
        <v>133.1</v>
      </c>
      <c r="BW277" s="302">
        <v>135.4</v>
      </c>
      <c r="BX277" s="302">
        <v>134.5</v>
      </c>
      <c r="BY277" s="302">
        <v>136.19999999999999</v>
      </c>
      <c r="BZ277" s="153">
        <f t="shared" si="17"/>
        <v>0.34851485148514838</v>
      </c>
      <c r="CA277" s="154">
        <f t="shared" si="18"/>
        <v>0.35657370517928266</v>
      </c>
      <c r="CB277" s="154">
        <f t="shared" si="19"/>
        <v>0.26815642458100541</v>
      </c>
    </row>
    <row r="278" spans="1:80"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2">
        <v>121</v>
      </c>
      <c r="AZ278" s="302">
        <v>121.5</v>
      </c>
      <c r="BA278" s="302">
        <v>122.1</v>
      </c>
      <c r="BB278" s="302">
        <v>122.6</v>
      </c>
      <c r="BC278" s="302">
        <v>122.5</v>
      </c>
      <c r="BD278" s="302">
        <v>123.5</v>
      </c>
      <c r="BE278" s="302">
        <v>123.8</v>
      </c>
      <c r="BF278" s="302">
        <v>126.2</v>
      </c>
      <c r="BG278" s="302">
        <v>126.6</v>
      </c>
      <c r="BH278" s="302">
        <v>127.3</v>
      </c>
      <c r="BI278" s="302">
        <v>127.1</v>
      </c>
      <c r="BJ278" s="302">
        <v>125.6</v>
      </c>
      <c r="BK278" s="302">
        <v>126.2</v>
      </c>
      <c r="BL278" s="302">
        <v>126.4</v>
      </c>
      <c r="BM278" s="302">
        <v>126</v>
      </c>
      <c r="BN278" s="302">
        <v>126.3</v>
      </c>
      <c r="BO278" s="302">
        <v>126.2</v>
      </c>
      <c r="BP278" s="302">
        <v>128.6</v>
      </c>
      <c r="BQ278" s="302">
        <v>128.69999999999999</v>
      </c>
      <c r="BR278" s="302">
        <v>129.1</v>
      </c>
      <c r="BS278" s="302">
        <v>129.4</v>
      </c>
      <c r="BT278" s="302">
        <v>129.6</v>
      </c>
      <c r="BU278" s="302">
        <v>131.6</v>
      </c>
      <c r="BV278" s="302">
        <v>130</v>
      </c>
      <c r="BW278" s="302">
        <v>129.9</v>
      </c>
      <c r="BX278" s="302">
        <v>129.9</v>
      </c>
      <c r="BY278" s="302">
        <v>130</v>
      </c>
      <c r="BZ278" s="153">
        <f t="shared" si="17"/>
        <v>0.3118062563067609</v>
      </c>
      <c r="CA278" s="154">
        <f t="shared" si="18"/>
        <v>0.2987012987012988</v>
      </c>
      <c r="CB278" s="154">
        <f t="shared" si="19"/>
        <v>0.26953124999999994</v>
      </c>
    </row>
    <row r="279" spans="1:80"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2">
        <v>121</v>
      </c>
      <c r="AZ279" s="302">
        <v>121.5</v>
      </c>
      <c r="BA279" s="302">
        <v>122.1</v>
      </c>
      <c r="BB279" s="302">
        <v>122.6</v>
      </c>
      <c r="BC279" s="302">
        <v>122.5</v>
      </c>
      <c r="BD279" s="302">
        <v>123.5</v>
      </c>
      <c r="BE279" s="302">
        <v>123.8</v>
      </c>
      <c r="BF279" s="302">
        <v>126.2</v>
      </c>
      <c r="BG279" s="302">
        <v>126.6</v>
      </c>
      <c r="BH279" s="302">
        <v>127.3</v>
      </c>
      <c r="BI279" s="302">
        <v>127.1</v>
      </c>
      <c r="BJ279" s="302">
        <v>125.6</v>
      </c>
      <c r="BK279" s="302">
        <v>126.2</v>
      </c>
      <c r="BL279" s="302">
        <v>126.4</v>
      </c>
      <c r="BM279" s="302">
        <v>126</v>
      </c>
      <c r="BN279" s="302">
        <v>126.3</v>
      </c>
      <c r="BO279" s="302">
        <v>126.2</v>
      </c>
      <c r="BP279" s="302">
        <v>128.6</v>
      </c>
      <c r="BQ279" s="302">
        <v>128.69999999999999</v>
      </c>
      <c r="BR279" s="302">
        <v>129.1</v>
      </c>
      <c r="BS279" s="302">
        <v>129.4</v>
      </c>
      <c r="BT279" s="302">
        <v>129.6</v>
      </c>
      <c r="BU279" s="302">
        <v>131.6</v>
      </c>
      <c r="BV279" s="302">
        <v>130</v>
      </c>
      <c r="BW279" s="302">
        <v>129.9</v>
      </c>
      <c r="BX279" s="302">
        <v>129.9</v>
      </c>
      <c r="BY279" s="302">
        <v>130</v>
      </c>
      <c r="BZ279" s="153">
        <f t="shared" si="17"/>
        <v>0.3118062563067609</v>
      </c>
      <c r="CA279" s="154">
        <f t="shared" si="18"/>
        <v>0.2987012987012988</v>
      </c>
      <c r="CB279" s="154">
        <f t="shared" si="19"/>
        <v>0.26953124999999994</v>
      </c>
    </row>
    <row r="280" spans="1:80"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2">
        <v>111.9</v>
      </c>
      <c r="AZ280" s="302">
        <v>111.9</v>
      </c>
      <c r="BA280" s="302">
        <v>111.9</v>
      </c>
      <c r="BB280" s="302">
        <v>111.9</v>
      </c>
      <c r="BC280" s="302">
        <v>114.6</v>
      </c>
      <c r="BD280" s="302">
        <v>114.6</v>
      </c>
      <c r="BE280" s="302">
        <v>114.6</v>
      </c>
      <c r="BF280" s="302">
        <v>114.6</v>
      </c>
      <c r="BG280" s="302">
        <v>114.6</v>
      </c>
      <c r="BH280" s="302">
        <v>114.6</v>
      </c>
      <c r="BI280" s="302">
        <v>114.6</v>
      </c>
      <c r="BJ280" s="302">
        <v>114.6</v>
      </c>
      <c r="BK280" s="302">
        <v>114.6</v>
      </c>
      <c r="BL280" s="302">
        <v>114.6</v>
      </c>
      <c r="BM280" s="302">
        <v>114.6</v>
      </c>
      <c r="BN280" s="302">
        <v>114.6</v>
      </c>
      <c r="BO280" s="302">
        <v>117.9</v>
      </c>
      <c r="BP280" s="302">
        <v>117.9</v>
      </c>
      <c r="BQ280" s="302">
        <v>117.9</v>
      </c>
      <c r="BR280" s="302">
        <v>117.9</v>
      </c>
      <c r="BS280" s="302">
        <v>117.9</v>
      </c>
      <c r="BT280" s="302">
        <v>117.9</v>
      </c>
      <c r="BU280" s="302">
        <v>117.9</v>
      </c>
      <c r="BV280" s="302">
        <v>117.9</v>
      </c>
      <c r="BW280" s="302">
        <v>117.9</v>
      </c>
      <c r="BX280" s="302">
        <v>117.9</v>
      </c>
      <c r="BY280" s="302">
        <v>117.9</v>
      </c>
      <c r="BZ280" s="153">
        <f t="shared" si="17"/>
        <v>0.17900000000000005</v>
      </c>
      <c r="CA280" s="154">
        <f t="shared" si="18"/>
        <v>0.17664670658682638</v>
      </c>
      <c r="CB280" s="154">
        <f t="shared" si="19"/>
        <v>0.15249266862170097</v>
      </c>
    </row>
    <row r="281" spans="1:80"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2">
        <v>111.9</v>
      </c>
      <c r="AZ281" s="302">
        <v>111.9</v>
      </c>
      <c r="BA281" s="302">
        <v>111.9</v>
      </c>
      <c r="BB281" s="302">
        <v>111.9</v>
      </c>
      <c r="BC281" s="302">
        <v>114.6</v>
      </c>
      <c r="BD281" s="302">
        <v>114.6</v>
      </c>
      <c r="BE281" s="302">
        <v>114.6</v>
      </c>
      <c r="BF281" s="302">
        <v>114.6</v>
      </c>
      <c r="BG281" s="302">
        <v>114.6</v>
      </c>
      <c r="BH281" s="302">
        <v>114.6</v>
      </c>
      <c r="BI281" s="302">
        <v>114.6</v>
      </c>
      <c r="BJ281" s="302">
        <v>114.6</v>
      </c>
      <c r="BK281" s="302">
        <v>114.6</v>
      </c>
      <c r="BL281" s="302">
        <v>114.6</v>
      </c>
      <c r="BM281" s="302">
        <v>114.6</v>
      </c>
      <c r="BN281" s="302">
        <v>114.6</v>
      </c>
      <c r="BO281" s="302">
        <v>117.9</v>
      </c>
      <c r="BP281" s="302">
        <v>117.9</v>
      </c>
      <c r="BQ281" s="302">
        <v>117.9</v>
      </c>
      <c r="BR281" s="302">
        <v>117.9</v>
      </c>
      <c r="BS281" s="302">
        <v>117.9</v>
      </c>
      <c r="BT281" s="302">
        <v>117.9</v>
      </c>
      <c r="BU281" s="302">
        <v>117.9</v>
      </c>
      <c r="BV281" s="302">
        <v>117.9</v>
      </c>
      <c r="BW281" s="302">
        <v>117.9</v>
      </c>
      <c r="BX281" s="302">
        <v>117.9</v>
      </c>
      <c r="BY281" s="302">
        <v>117.9</v>
      </c>
      <c r="BZ281" s="153">
        <f t="shared" si="17"/>
        <v>0.17900000000000005</v>
      </c>
      <c r="CA281" s="154">
        <f t="shared" si="18"/>
        <v>0.17664670658682638</v>
      </c>
      <c r="CB281" s="154">
        <f t="shared" si="19"/>
        <v>0.15249266862170097</v>
      </c>
    </row>
    <row r="282" spans="1:80"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2">
        <v>109.6</v>
      </c>
      <c r="AZ282" s="302">
        <v>109.6</v>
      </c>
      <c r="BA282" s="302">
        <v>109.6</v>
      </c>
      <c r="BB282" s="302">
        <v>109.6</v>
      </c>
      <c r="BC282" s="302">
        <v>109.6</v>
      </c>
      <c r="BD282" s="302">
        <v>114.6</v>
      </c>
      <c r="BE282" s="302">
        <v>109.6</v>
      </c>
      <c r="BF282" s="302">
        <v>109.6</v>
      </c>
      <c r="BG282" s="302">
        <v>109.6</v>
      </c>
      <c r="BH282" s="302">
        <v>109.6</v>
      </c>
      <c r="BI282" s="302">
        <v>114.5</v>
      </c>
      <c r="BJ282" s="302">
        <v>114.5</v>
      </c>
      <c r="BK282" s="302">
        <v>114.5</v>
      </c>
      <c r="BL282" s="302">
        <v>117.9</v>
      </c>
      <c r="BM282" s="302">
        <v>122.6</v>
      </c>
      <c r="BN282" s="302">
        <v>122.6</v>
      </c>
      <c r="BO282" s="302">
        <v>122.6</v>
      </c>
      <c r="BP282" s="302">
        <v>122.6</v>
      </c>
      <c r="BQ282" s="302">
        <v>122.6</v>
      </c>
      <c r="BR282" s="302">
        <v>122.6</v>
      </c>
      <c r="BS282" s="302">
        <v>122.6</v>
      </c>
      <c r="BT282" s="302">
        <v>122.6</v>
      </c>
      <c r="BU282" s="302">
        <v>122.6</v>
      </c>
      <c r="BV282" s="302">
        <v>122.6</v>
      </c>
      <c r="BW282" s="302">
        <v>122.6</v>
      </c>
      <c r="BX282" s="302">
        <v>122.6</v>
      </c>
      <c r="BY282" s="302">
        <v>122.8</v>
      </c>
      <c r="BZ282" s="153">
        <f t="shared" si="17"/>
        <v>0.22677322677322681</v>
      </c>
      <c r="CA282" s="154">
        <f t="shared" si="18"/>
        <v>0.23915237134207876</v>
      </c>
      <c r="CB282" s="154">
        <f t="shared" si="19"/>
        <v>0.1933916423712341</v>
      </c>
    </row>
    <row r="283" spans="1:80"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2">
        <v>109.6</v>
      </c>
      <c r="AZ283" s="302">
        <v>109.6</v>
      </c>
      <c r="BA283" s="302">
        <v>109.6</v>
      </c>
      <c r="BB283" s="302">
        <v>109.6</v>
      </c>
      <c r="BC283" s="302">
        <v>109.6</v>
      </c>
      <c r="BD283" s="302">
        <v>114.6</v>
      </c>
      <c r="BE283" s="302">
        <v>109.6</v>
      </c>
      <c r="BF283" s="302">
        <v>109.6</v>
      </c>
      <c r="BG283" s="302">
        <v>109.6</v>
      </c>
      <c r="BH283" s="302">
        <v>109.6</v>
      </c>
      <c r="BI283" s="302">
        <v>114.5</v>
      </c>
      <c r="BJ283" s="302">
        <v>114.5</v>
      </c>
      <c r="BK283" s="302">
        <v>114.5</v>
      </c>
      <c r="BL283" s="302">
        <v>117.9</v>
      </c>
      <c r="BM283" s="302">
        <v>122.6</v>
      </c>
      <c r="BN283" s="302">
        <v>122.6</v>
      </c>
      <c r="BO283" s="302">
        <v>122.6</v>
      </c>
      <c r="BP283" s="302">
        <v>122.6</v>
      </c>
      <c r="BQ283" s="302">
        <v>122.6</v>
      </c>
      <c r="BR283" s="302">
        <v>122.6</v>
      </c>
      <c r="BS283" s="302">
        <v>122.6</v>
      </c>
      <c r="BT283" s="302">
        <v>122.6</v>
      </c>
      <c r="BU283" s="302">
        <v>122.6</v>
      </c>
      <c r="BV283" s="302">
        <v>122.6</v>
      </c>
      <c r="BW283" s="302">
        <v>122.6</v>
      </c>
      <c r="BX283" s="302">
        <v>122.6</v>
      </c>
      <c r="BY283" s="302">
        <v>122.8</v>
      </c>
      <c r="BZ283" s="153">
        <f t="shared" si="17"/>
        <v>0.22677322677322681</v>
      </c>
      <c r="CA283" s="154">
        <f t="shared" si="18"/>
        <v>0.23915237134207876</v>
      </c>
      <c r="CB283" s="154">
        <f t="shared" si="19"/>
        <v>0.1933916423712341</v>
      </c>
    </row>
    <row r="284" spans="1:80"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2">
        <v>100.7</v>
      </c>
      <c r="AZ284" s="302">
        <v>99.9</v>
      </c>
      <c r="BA284" s="302">
        <v>100.4</v>
      </c>
      <c r="BB284" s="302">
        <v>100.6</v>
      </c>
      <c r="BC284" s="302">
        <v>100.5</v>
      </c>
      <c r="BD284" s="302">
        <v>99.3</v>
      </c>
      <c r="BE284" s="302">
        <v>99.5</v>
      </c>
      <c r="BF284" s="302">
        <v>99.4</v>
      </c>
      <c r="BG284" s="302">
        <v>105.2</v>
      </c>
      <c r="BH284" s="302">
        <v>104.2</v>
      </c>
      <c r="BI284" s="302">
        <v>105.2</v>
      </c>
      <c r="BJ284" s="302">
        <v>104.9</v>
      </c>
      <c r="BK284" s="302">
        <v>105</v>
      </c>
      <c r="BL284" s="302">
        <v>104.7</v>
      </c>
      <c r="BM284" s="302">
        <v>104.8</v>
      </c>
      <c r="BN284" s="302">
        <v>104.6</v>
      </c>
      <c r="BO284" s="302">
        <v>104.3</v>
      </c>
      <c r="BP284" s="302">
        <v>104.7</v>
      </c>
      <c r="BQ284" s="302">
        <v>104.8</v>
      </c>
      <c r="BR284" s="302">
        <v>105.6</v>
      </c>
      <c r="BS284" s="302">
        <v>106.4</v>
      </c>
      <c r="BT284" s="302">
        <v>105.9</v>
      </c>
      <c r="BU284" s="302">
        <v>105.3</v>
      </c>
      <c r="BV284" s="302">
        <v>106.5</v>
      </c>
      <c r="BW284" s="302">
        <v>105.6</v>
      </c>
      <c r="BX284" s="302">
        <v>106.6</v>
      </c>
      <c r="BY284" s="302">
        <v>106.6</v>
      </c>
      <c r="BZ284" s="153">
        <f t="shared" si="17"/>
        <v>5.8589870903674193E-2</v>
      </c>
      <c r="CA284" s="154">
        <f t="shared" si="18"/>
        <v>8.1135902636916835E-2</v>
      </c>
      <c r="CB284" s="154">
        <f t="shared" si="19"/>
        <v>8.1135902636916835E-2</v>
      </c>
    </row>
    <row r="285" spans="1:80"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2">
        <v>100.7</v>
      </c>
      <c r="AZ285" s="302">
        <v>99.9</v>
      </c>
      <c r="BA285" s="302">
        <v>100.4</v>
      </c>
      <c r="BB285" s="302">
        <v>100.6</v>
      </c>
      <c r="BC285" s="302">
        <v>100.5</v>
      </c>
      <c r="BD285" s="302">
        <v>99.3</v>
      </c>
      <c r="BE285" s="302">
        <v>99.5</v>
      </c>
      <c r="BF285" s="302">
        <v>99.4</v>
      </c>
      <c r="BG285" s="302">
        <v>105.2</v>
      </c>
      <c r="BH285" s="302">
        <v>104.2</v>
      </c>
      <c r="BI285" s="302">
        <v>105.2</v>
      </c>
      <c r="BJ285" s="302">
        <v>104.9</v>
      </c>
      <c r="BK285" s="302">
        <v>105</v>
      </c>
      <c r="BL285" s="302">
        <v>104.7</v>
      </c>
      <c r="BM285" s="302">
        <v>104.8</v>
      </c>
      <c r="BN285" s="302">
        <v>104.6</v>
      </c>
      <c r="BO285" s="302">
        <v>104.3</v>
      </c>
      <c r="BP285" s="302">
        <v>104.7</v>
      </c>
      <c r="BQ285" s="302">
        <v>104.8</v>
      </c>
      <c r="BR285" s="302">
        <v>105.6</v>
      </c>
      <c r="BS285" s="302">
        <v>106.4</v>
      </c>
      <c r="BT285" s="302">
        <v>105.9</v>
      </c>
      <c r="BU285" s="302">
        <v>105.3</v>
      </c>
      <c r="BV285" s="302">
        <v>106.5</v>
      </c>
      <c r="BW285" s="302">
        <v>105.6</v>
      </c>
      <c r="BX285" s="302">
        <v>106.6</v>
      </c>
      <c r="BY285" s="302">
        <v>106.6</v>
      </c>
      <c r="BZ285" s="153">
        <f t="shared" si="17"/>
        <v>5.8589870903674193E-2</v>
      </c>
      <c r="CA285" s="154">
        <f t="shared" si="18"/>
        <v>8.1135902636916835E-2</v>
      </c>
      <c r="CB285" s="154">
        <f t="shared" si="19"/>
        <v>8.1135902636916835E-2</v>
      </c>
    </row>
    <row r="286" spans="1:80"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2">
        <v>132.30000000000001</v>
      </c>
      <c r="AZ286" s="302">
        <v>132.80000000000001</v>
      </c>
      <c r="BA286" s="302">
        <v>113</v>
      </c>
      <c r="BB286" s="302">
        <v>114.3</v>
      </c>
      <c r="BC286" s="302">
        <v>114</v>
      </c>
      <c r="BD286" s="302">
        <v>114.3</v>
      </c>
      <c r="BE286" s="302">
        <v>114.2</v>
      </c>
      <c r="BF286" s="302">
        <v>114.2</v>
      </c>
      <c r="BG286" s="302">
        <v>114.4</v>
      </c>
      <c r="BH286" s="302">
        <v>114.7</v>
      </c>
      <c r="BI286" s="302">
        <v>108.4</v>
      </c>
      <c r="BJ286" s="302">
        <v>108.5</v>
      </c>
      <c r="BK286" s="302">
        <v>108.1</v>
      </c>
      <c r="BL286" s="302">
        <v>108.3</v>
      </c>
      <c r="BM286" s="302">
        <v>109.1</v>
      </c>
      <c r="BN286" s="302">
        <v>108.8</v>
      </c>
      <c r="BO286" s="302">
        <v>108.6</v>
      </c>
      <c r="BP286" s="302">
        <v>109.2</v>
      </c>
      <c r="BQ286" s="302">
        <v>108.5</v>
      </c>
      <c r="BR286" s="302">
        <v>108.3</v>
      </c>
      <c r="BS286" s="302">
        <v>108.6</v>
      </c>
      <c r="BT286" s="302">
        <v>106.1</v>
      </c>
      <c r="BU286" s="302">
        <v>109.7</v>
      </c>
      <c r="BV286" s="302">
        <v>110.6</v>
      </c>
      <c r="BW286" s="302">
        <v>110.6</v>
      </c>
      <c r="BX286" s="302">
        <v>111.3</v>
      </c>
      <c r="BY286" s="302">
        <v>112.3</v>
      </c>
      <c r="BZ286" s="153">
        <f t="shared" si="17"/>
        <v>0.23001095290251916</v>
      </c>
      <c r="CA286" s="154">
        <f t="shared" si="18"/>
        <v>1.0801080108010827E-2</v>
      </c>
      <c r="CB286" s="154">
        <f t="shared" si="19"/>
        <v>-0.20298083747338544</v>
      </c>
    </row>
    <row r="287" spans="1:80"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2">
        <v>148.6</v>
      </c>
      <c r="AZ287" s="302">
        <v>149.19999999999999</v>
      </c>
      <c r="BA287" s="302">
        <v>117.8</v>
      </c>
      <c r="BB287" s="302">
        <v>118</v>
      </c>
      <c r="BC287" s="302">
        <v>117.6</v>
      </c>
      <c r="BD287" s="302">
        <v>116.2</v>
      </c>
      <c r="BE287" s="302">
        <v>115.6</v>
      </c>
      <c r="BF287" s="302">
        <v>115.5</v>
      </c>
      <c r="BG287" s="302">
        <v>115.8</v>
      </c>
      <c r="BH287" s="302">
        <v>116.6</v>
      </c>
      <c r="BI287" s="302">
        <v>106.8</v>
      </c>
      <c r="BJ287" s="302">
        <v>106.9</v>
      </c>
      <c r="BK287" s="302">
        <v>106.1</v>
      </c>
      <c r="BL287" s="302">
        <v>106.4</v>
      </c>
      <c r="BM287" s="302">
        <v>107.5</v>
      </c>
      <c r="BN287" s="302">
        <v>107.1</v>
      </c>
      <c r="BO287" s="302">
        <v>106.8</v>
      </c>
      <c r="BP287" s="302">
        <v>107.7</v>
      </c>
      <c r="BQ287" s="302">
        <v>107.2</v>
      </c>
      <c r="BR287" s="302">
        <v>107</v>
      </c>
      <c r="BS287" s="302">
        <v>107.4</v>
      </c>
      <c r="BT287" s="302">
        <v>103.8</v>
      </c>
      <c r="BU287" s="302">
        <v>109.4</v>
      </c>
      <c r="BV287" s="302">
        <v>110.3</v>
      </c>
      <c r="BW287" s="302">
        <v>110.3</v>
      </c>
      <c r="BX287" s="302">
        <v>111.3</v>
      </c>
      <c r="BY287" s="302">
        <v>112.9</v>
      </c>
      <c r="BZ287" s="153">
        <f t="shared" si="17"/>
        <v>0.30520231213872839</v>
      </c>
      <c r="CA287" s="154">
        <f t="shared" si="18"/>
        <v>-3.9965986394557729E-2</v>
      </c>
      <c r="CB287" s="154">
        <f t="shared" si="19"/>
        <v>-0.30990220048899747</v>
      </c>
    </row>
    <row r="288" spans="1:80"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2">
        <v>100.4</v>
      </c>
      <c r="AZ288" s="302">
        <v>100.4</v>
      </c>
      <c r="BA288" s="302">
        <v>101.4</v>
      </c>
      <c r="BB288" s="302">
        <v>101.4</v>
      </c>
      <c r="BC288" s="302">
        <v>101.4</v>
      </c>
      <c r="BD288" s="302">
        <v>101.4</v>
      </c>
      <c r="BE288" s="302">
        <v>102.4</v>
      </c>
      <c r="BF288" s="302">
        <v>102.4</v>
      </c>
      <c r="BG288" s="302">
        <v>102.4</v>
      </c>
      <c r="BH288" s="302">
        <v>102.4</v>
      </c>
      <c r="BI288" s="302">
        <v>102.4</v>
      </c>
      <c r="BJ288" s="302">
        <v>102.4</v>
      </c>
      <c r="BK288" s="302">
        <v>102.4</v>
      </c>
      <c r="BL288" s="302">
        <v>102.4</v>
      </c>
      <c r="BM288" s="302">
        <v>102.4</v>
      </c>
      <c r="BN288" s="302">
        <v>102.6</v>
      </c>
      <c r="BO288" s="302">
        <v>102.6</v>
      </c>
      <c r="BP288" s="302">
        <v>102.6</v>
      </c>
      <c r="BQ288" s="302">
        <v>102.6</v>
      </c>
      <c r="BR288" s="302">
        <v>102.6</v>
      </c>
      <c r="BS288" s="302">
        <v>102.6</v>
      </c>
      <c r="BT288" s="302">
        <v>102.6</v>
      </c>
      <c r="BU288" s="302">
        <v>102.6</v>
      </c>
      <c r="BV288" s="302">
        <v>103.7</v>
      </c>
      <c r="BW288" s="302">
        <v>103.7</v>
      </c>
      <c r="BX288" s="302">
        <v>103.7</v>
      </c>
      <c r="BY288" s="302">
        <v>103.7</v>
      </c>
      <c r="BZ288" s="153">
        <f t="shared" si="17"/>
        <v>3.5964035964036051E-2</v>
      </c>
      <c r="CA288" s="154">
        <f t="shared" si="18"/>
        <v>4.1164658634538241E-2</v>
      </c>
      <c r="CB288" s="154">
        <f t="shared" si="19"/>
        <v>4.1164658634538241E-2</v>
      </c>
    </row>
    <row r="289" spans="1:80"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2">
        <v>108.6</v>
      </c>
      <c r="AZ289" s="302">
        <v>109.9</v>
      </c>
      <c r="BA289" s="302">
        <v>110.7</v>
      </c>
      <c r="BB289" s="302">
        <v>122.2</v>
      </c>
      <c r="BC289" s="302">
        <v>121.4</v>
      </c>
      <c r="BD289" s="302">
        <v>133.19999999999999</v>
      </c>
      <c r="BE289" s="302">
        <v>133.30000000000001</v>
      </c>
      <c r="BF289" s="302">
        <v>134</v>
      </c>
      <c r="BG289" s="302">
        <v>134.30000000000001</v>
      </c>
      <c r="BH289" s="302">
        <v>132.5</v>
      </c>
      <c r="BI289" s="302">
        <v>132.5</v>
      </c>
      <c r="BJ289" s="302">
        <v>132.30000000000001</v>
      </c>
      <c r="BK289" s="302">
        <v>133.1</v>
      </c>
      <c r="BL289" s="302">
        <v>133.80000000000001</v>
      </c>
      <c r="BM289" s="302">
        <v>134.30000000000001</v>
      </c>
      <c r="BN289" s="302">
        <v>133.5</v>
      </c>
      <c r="BO289" s="302">
        <v>133.5</v>
      </c>
      <c r="BP289" s="302">
        <v>133.80000000000001</v>
      </c>
      <c r="BQ289" s="302">
        <v>129.69999999999999</v>
      </c>
      <c r="BR289" s="302">
        <v>129.4</v>
      </c>
      <c r="BS289" s="302">
        <v>130</v>
      </c>
      <c r="BT289" s="302">
        <v>128.19999999999999</v>
      </c>
      <c r="BU289" s="302">
        <v>128.19999999999999</v>
      </c>
      <c r="BV289" s="302">
        <v>128.6</v>
      </c>
      <c r="BW289" s="302">
        <v>129.1</v>
      </c>
      <c r="BX289" s="302">
        <v>128.9</v>
      </c>
      <c r="BY289" s="302">
        <v>128.69999999999999</v>
      </c>
      <c r="BZ289" s="153">
        <f t="shared" si="17"/>
        <v>0.29868819374369321</v>
      </c>
      <c r="CA289" s="154">
        <f t="shared" si="18"/>
        <v>0.29737903225806439</v>
      </c>
      <c r="CB289" s="154">
        <f t="shared" si="19"/>
        <v>0.27173913043478248</v>
      </c>
    </row>
    <row r="290" spans="1:80"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2">
        <v>163.19999999999999</v>
      </c>
      <c r="AZ290" s="302">
        <v>156.4</v>
      </c>
      <c r="BA290" s="302">
        <v>147.80000000000001</v>
      </c>
      <c r="BB290" s="302">
        <v>152.5</v>
      </c>
      <c r="BC290" s="302">
        <v>158.1</v>
      </c>
      <c r="BD290" s="302">
        <v>158.30000000000001</v>
      </c>
      <c r="BE290" s="302">
        <v>156.5</v>
      </c>
      <c r="BF290" s="302">
        <v>156.9</v>
      </c>
      <c r="BG290" s="302">
        <v>158.9</v>
      </c>
      <c r="BH290" s="302">
        <v>159.9</v>
      </c>
      <c r="BI290" s="302">
        <v>161.1</v>
      </c>
      <c r="BJ290" s="302">
        <v>157.69999999999999</v>
      </c>
      <c r="BK290" s="302">
        <v>158.1</v>
      </c>
      <c r="BL290" s="302">
        <v>159.4</v>
      </c>
      <c r="BM290" s="302">
        <v>156.1</v>
      </c>
      <c r="BN290" s="302">
        <v>156.19999999999999</v>
      </c>
      <c r="BO290" s="302">
        <v>158.30000000000001</v>
      </c>
      <c r="BP290" s="302">
        <v>162.4</v>
      </c>
      <c r="BQ290" s="302">
        <v>165.2</v>
      </c>
      <c r="BR290" s="302">
        <v>169.3</v>
      </c>
      <c r="BS290" s="302">
        <v>166.9</v>
      </c>
      <c r="BT290" s="302">
        <v>159.19999999999999</v>
      </c>
      <c r="BU290" s="302">
        <v>151.9</v>
      </c>
      <c r="BV290" s="302">
        <v>154.5</v>
      </c>
      <c r="BW290" s="302">
        <v>155.69999999999999</v>
      </c>
      <c r="BX290" s="302">
        <v>156.6</v>
      </c>
      <c r="BY290" s="302">
        <v>154.9</v>
      </c>
      <c r="BZ290" s="153">
        <f t="shared" si="17"/>
        <v>0.2322991249005569</v>
      </c>
      <c r="CA290" s="154">
        <f t="shared" si="18"/>
        <v>0.43558850787766445</v>
      </c>
      <c r="CB290" s="154">
        <f t="shared" si="19"/>
        <v>5.1595383570943606E-2</v>
      </c>
    </row>
    <row r="291" spans="1:80"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2">
        <v>164.1</v>
      </c>
      <c r="AZ291" s="302">
        <v>156.9</v>
      </c>
      <c r="BA291" s="302">
        <v>147.5</v>
      </c>
      <c r="BB291" s="302">
        <v>152.4</v>
      </c>
      <c r="BC291" s="302">
        <v>158.30000000000001</v>
      </c>
      <c r="BD291" s="302">
        <v>157.80000000000001</v>
      </c>
      <c r="BE291" s="302">
        <v>155.9</v>
      </c>
      <c r="BF291" s="302">
        <v>156.4</v>
      </c>
      <c r="BG291" s="302">
        <v>158.69999999999999</v>
      </c>
      <c r="BH291" s="302">
        <v>159.6</v>
      </c>
      <c r="BI291" s="302">
        <v>160.9</v>
      </c>
      <c r="BJ291" s="302">
        <v>157.80000000000001</v>
      </c>
      <c r="BK291" s="302">
        <v>158.19999999999999</v>
      </c>
      <c r="BL291" s="302">
        <v>159.69999999999999</v>
      </c>
      <c r="BM291" s="302">
        <v>156.80000000000001</v>
      </c>
      <c r="BN291" s="302">
        <v>157</v>
      </c>
      <c r="BO291" s="302">
        <v>159.1</v>
      </c>
      <c r="BP291" s="302">
        <v>163.5</v>
      </c>
      <c r="BQ291" s="302">
        <v>166.5</v>
      </c>
      <c r="BR291" s="302">
        <v>170.7</v>
      </c>
      <c r="BS291" s="302">
        <v>168.3</v>
      </c>
      <c r="BT291" s="302">
        <v>160.19999999999999</v>
      </c>
      <c r="BU291" s="302">
        <v>152.5</v>
      </c>
      <c r="BV291" s="302">
        <v>155.4</v>
      </c>
      <c r="BW291" s="302">
        <v>156.6</v>
      </c>
      <c r="BX291" s="302">
        <v>157.6</v>
      </c>
      <c r="BY291" s="302">
        <v>155.80000000000001</v>
      </c>
      <c r="BZ291" s="153">
        <f t="shared" si="17"/>
        <v>0.22870662460567834</v>
      </c>
      <c r="CA291" s="154">
        <f t="shared" si="18"/>
        <v>0.43594470046082962</v>
      </c>
      <c r="CB291" s="154">
        <f t="shared" si="19"/>
        <v>5.8423913043478423E-2</v>
      </c>
    </row>
    <row r="292" spans="1:80"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2">
        <v>164.1</v>
      </c>
      <c r="AZ292" s="302">
        <v>156.9</v>
      </c>
      <c r="BA292" s="302">
        <v>147.5</v>
      </c>
      <c r="BB292" s="302">
        <v>152.4</v>
      </c>
      <c r="BC292" s="302">
        <v>158.30000000000001</v>
      </c>
      <c r="BD292" s="302">
        <v>157.80000000000001</v>
      </c>
      <c r="BE292" s="302">
        <v>155.9</v>
      </c>
      <c r="BF292" s="302">
        <v>156.4</v>
      </c>
      <c r="BG292" s="302">
        <v>158.69999999999999</v>
      </c>
      <c r="BH292" s="302">
        <v>159.6</v>
      </c>
      <c r="BI292" s="302">
        <v>160.9</v>
      </c>
      <c r="BJ292" s="302">
        <v>157.80000000000001</v>
      </c>
      <c r="BK292" s="302">
        <v>158.19999999999999</v>
      </c>
      <c r="BL292" s="302">
        <v>159.69999999999999</v>
      </c>
      <c r="BM292" s="302">
        <v>156.80000000000001</v>
      </c>
      <c r="BN292" s="302">
        <v>157</v>
      </c>
      <c r="BO292" s="302">
        <v>159.1</v>
      </c>
      <c r="BP292" s="302">
        <v>163.5</v>
      </c>
      <c r="BQ292" s="302">
        <v>166.5</v>
      </c>
      <c r="BR292" s="302">
        <v>170.7</v>
      </c>
      <c r="BS292" s="302">
        <v>168.3</v>
      </c>
      <c r="BT292" s="302">
        <v>160.19999999999999</v>
      </c>
      <c r="BU292" s="302">
        <v>152.5</v>
      </c>
      <c r="BV292" s="302">
        <v>155.4</v>
      </c>
      <c r="BW292" s="302">
        <v>156.6</v>
      </c>
      <c r="BX292" s="302">
        <v>157.6</v>
      </c>
      <c r="BY292" s="302">
        <v>155.80000000000001</v>
      </c>
      <c r="BZ292" s="153">
        <f t="shared" si="17"/>
        <v>0.22870662460567834</v>
      </c>
      <c r="CA292" s="154">
        <f t="shared" si="18"/>
        <v>0.43594470046082962</v>
      </c>
      <c r="CB292" s="154">
        <f t="shared" si="19"/>
        <v>5.8423913043478423E-2</v>
      </c>
    </row>
    <row r="293" spans="1:80"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2">
        <v>143.4</v>
      </c>
      <c r="AZ293" s="302">
        <v>138.5</v>
      </c>
      <c r="BA293" s="302">
        <v>128.9</v>
      </c>
      <c r="BB293" s="302">
        <v>131.69999999999999</v>
      </c>
      <c r="BC293" s="302">
        <v>134.30000000000001</v>
      </c>
      <c r="BD293" s="302">
        <v>134.80000000000001</v>
      </c>
      <c r="BE293" s="302">
        <v>133.80000000000001</v>
      </c>
      <c r="BF293" s="302">
        <v>134</v>
      </c>
      <c r="BG293" s="302">
        <v>134.69999999999999</v>
      </c>
      <c r="BH293" s="302">
        <v>134.5</v>
      </c>
      <c r="BI293" s="302">
        <v>135.5</v>
      </c>
      <c r="BJ293" s="302">
        <v>133.5</v>
      </c>
      <c r="BK293" s="302">
        <v>132.69999999999999</v>
      </c>
      <c r="BL293" s="302">
        <v>133.9</v>
      </c>
      <c r="BM293" s="302">
        <v>134.5</v>
      </c>
      <c r="BN293" s="302">
        <v>134.30000000000001</v>
      </c>
      <c r="BO293" s="302">
        <v>135.9</v>
      </c>
      <c r="BP293" s="302">
        <v>139.5</v>
      </c>
      <c r="BQ293" s="302">
        <v>141.1</v>
      </c>
      <c r="BR293" s="302">
        <v>144</v>
      </c>
      <c r="BS293" s="302">
        <v>144.30000000000001</v>
      </c>
      <c r="BT293" s="302">
        <v>137.80000000000001</v>
      </c>
      <c r="BU293" s="302">
        <v>131.4</v>
      </c>
      <c r="BV293" s="302">
        <v>134.1</v>
      </c>
      <c r="BW293" s="302">
        <v>134.9</v>
      </c>
      <c r="BX293" s="302">
        <v>136</v>
      </c>
      <c r="BY293" s="302">
        <v>134.19999999999999</v>
      </c>
      <c r="BZ293" s="153">
        <f t="shared" si="17"/>
        <v>0.13248945147679314</v>
      </c>
      <c r="CA293" s="154">
        <f t="shared" si="18"/>
        <v>0.27324478178368106</v>
      </c>
      <c r="CB293" s="154">
        <f t="shared" si="19"/>
        <v>3.7094281298299711E-2</v>
      </c>
    </row>
    <row r="294" spans="1:80"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2">
        <v>196.1</v>
      </c>
      <c r="AZ294" s="302">
        <v>196.1</v>
      </c>
      <c r="BA294" s="302">
        <v>224.6</v>
      </c>
      <c r="BB294" s="302">
        <v>224.6</v>
      </c>
      <c r="BC294" s="302">
        <v>224.6</v>
      </c>
      <c r="BD294" s="302">
        <v>223.4</v>
      </c>
      <c r="BE294" s="302">
        <v>223.4</v>
      </c>
      <c r="BF294" s="302">
        <v>223.4</v>
      </c>
      <c r="BG294" s="302">
        <v>244.6</v>
      </c>
      <c r="BH294" s="302">
        <v>244.6</v>
      </c>
      <c r="BI294" s="302">
        <v>244.6</v>
      </c>
      <c r="BJ294" s="302">
        <v>238.1</v>
      </c>
      <c r="BK294" s="302">
        <v>238.1</v>
      </c>
      <c r="BL294" s="302">
        <v>238.1</v>
      </c>
      <c r="BM294" s="302">
        <v>226.6</v>
      </c>
      <c r="BN294" s="302">
        <v>226.6</v>
      </c>
      <c r="BO294" s="302">
        <v>226.6</v>
      </c>
      <c r="BP294" s="302">
        <v>227.7</v>
      </c>
      <c r="BQ294" s="302">
        <v>227.7</v>
      </c>
      <c r="BR294" s="302">
        <v>227.7</v>
      </c>
      <c r="BS294" s="302">
        <v>204.9</v>
      </c>
      <c r="BT294" s="302">
        <v>204.9</v>
      </c>
      <c r="BU294" s="302">
        <v>202.4</v>
      </c>
      <c r="BV294" s="302">
        <v>196.4</v>
      </c>
      <c r="BW294" s="302">
        <v>196.4</v>
      </c>
      <c r="BX294" s="302">
        <v>196.4</v>
      </c>
      <c r="BY294" s="302">
        <v>201.7</v>
      </c>
      <c r="BZ294" s="153">
        <f t="shared" si="17"/>
        <v>0.47982391782831968</v>
      </c>
      <c r="CA294" s="154">
        <f t="shared" si="18"/>
        <v>0.69211409395973145</v>
      </c>
      <c r="CB294" s="154">
        <f t="shared" si="19"/>
        <v>9.5095095095093958E-3</v>
      </c>
    </row>
    <row r="295" spans="1:80"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2">
        <v>174.3</v>
      </c>
      <c r="AZ295" s="302">
        <v>160.1</v>
      </c>
      <c r="BA295" s="302">
        <v>146.69999999999999</v>
      </c>
      <c r="BB295" s="302">
        <v>162.6</v>
      </c>
      <c r="BC295" s="302">
        <v>182</v>
      </c>
      <c r="BD295" s="302">
        <v>195.9</v>
      </c>
      <c r="BE295" s="302">
        <v>190</v>
      </c>
      <c r="BF295" s="302">
        <v>195.1</v>
      </c>
      <c r="BG295" s="302">
        <v>196.3</v>
      </c>
      <c r="BH295" s="302">
        <v>210.4</v>
      </c>
      <c r="BI295" s="302">
        <v>208.8</v>
      </c>
      <c r="BJ295" s="302">
        <v>210.5</v>
      </c>
      <c r="BK295" s="302">
        <v>210.8</v>
      </c>
      <c r="BL295" s="302">
        <v>203.8</v>
      </c>
      <c r="BM295" s="302">
        <v>191.6</v>
      </c>
      <c r="BN295" s="302">
        <v>196.3</v>
      </c>
      <c r="BO295" s="302">
        <v>196.8</v>
      </c>
      <c r="BP295" s="302">
        <v>196.9</v>
      </c>
      <c r="BQ295" s="302">
        <v>209.8</v>
      </c>
      <c r="BR295" s="302">
        <v>210.2</v>
      </c>
      <c r="BS295" s="302">
        <v>203.2</v>
      </c>
      <c r="BT295" s="302">
        <v>191.3</v>
      </c>
      <c r="BU295" s="302">
        <v>177.2</v>
      </c>
      <c r="BV295" s="302">
        <v>182.6</v>
      </c>
      <c r="BW295" s="302">
        <v>188</v>
      </c>
      <c r="BX295" s="302">
        <v>186.8</v>
      </c>
      <c r="BY295" s="302">
        <v>184.7</v>
      </c>
      <c r="BZ295" s="153">
        <f t="shared" si="17"/>
        <v>0.43959469992205746</v>
      </c>
      <c r="CA295" s="154">
        <f t="shared" si="18"/>
        <v>0.75570342205323182</v>
      </c>
      <c r="CB295" s="154">
        <f t="shared" si="19"/>
        <v>0.23133333333333325</v>
      </c>
    </row>
    <row r="296" spans="1:80"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2">
        <v>188</v>
      </c>
      <c r="AZ296" s="302">
        <v>178.7</v>
      </c>
      <c r="BA296" s="302">
        <v>158.5</v>
      </c>
      <c r="BB296" s="302">
        <v>162.9</v>
      </c>
      <c r="BC296" s="302">
        <v>170.2</v>
      </c>
      <c r="BD296" s="302">
        <v>170.8</v>
      </c>
      <c r="BE296" s="302">
        <v>169.4</v>
      </c>
      <c r="BF296" s="302">
        <v>170</v>
      </c>
      <c r="BG296" s="302">
        <v>170.5</v>
      </c>
      <c r="BH296" s="302">
        <v>171.3</v>
      </c>
      <c r="BI296" s="302">
        <v>172.9</v>
      </c>
      <c r="BJ296" s="302">
        <v>168.6</v>
      </c>
      <c r="BK296" s="302">
        <v>166.9</v>
      </c>
      <c r="BL296" s="302">
        <v>169.6</v>
      </c>
      <c r="BM296" s="302">
        <v>170.8</v>
      </c>
      <c r="BN296" s="302">
        <v>170.4</v>
      </c>
      <c r="BO296" s="302">
        <v>173.9</v>
      </c>
      <c r="BP296" s="302">
        <v>181.2</v>
      </c>
      <c r="BQ296" s="302">
        <v>184.6</v>
      </c>
      <c r="BR296" s="302">
        <v>190.6</v>
      </c>
      <c r="BS296" s="302">
        <v>192</v>
      </c>
      <c r="BT296" s="302">
        <v>178.4</v>
      </c>
      <c r="BU296" s="302">
        <v>172.8</v>
      </c>
      <c r="BV296" s="302">
        <v>178.8</v>
      </c>
      <c r="BW296" s="302">
        <v>181.1</v>
      </c>
      <c r="BX296" s="302">
        <v>182.9</v>
      </c>
      <c r="BY296" s="302">
        <v>179.2</v>
      </c>
      <c r="BZ296" s="153">
        <f t="shared" si="17"/>
        <v>0.29761042722664732</v>
      </c>
      <c r="CA296" s="154">
        <f t="shared" si="18"/>
        <v>0.61296129612961292</v>
      </c>
      <c r="CB296" s="154">
        <f t="shared" si="19"/>
        <v>0.12140175219023765</v>
      </c>
    </row>
    <row r="297" spans="1:80"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2">
        <v>188</v>
      </c>
      <c r="AZ297" s="302">
        <v>177.8</v>
      </c>
      <c r="BA297" s="302">
        <v>158</v>
      </c>
      <c r="BB297" s="302">
        <v>162.9</v>
      </c>
      <c r="BC297" s="302">
        <v>170.2</v>
      </c>
      <c r="BD297" s="302">
        <v>170.2</v>
      </c>
      <c r="BE297" s="302">
        <v>168.6</v>
      </c>
      <c r="BF297" s="302">
        <v>168.9</v>
      </c>
      <c r="BG297" s="302">
        <v>170.2</v>
      </c>
      <c r="BH297" s="302">
        <v>169.7</v>
      </c>
      <c r="BI297" s="302">
        <v>171.8</v>
      </c>
      <c r="BJ297" s="302">
        <v>167.6</v>
      </c>
      <c r="BK297" s="302">
        <v>166.3</v>
      </c>
      <c r="BL297" s="302">
        <v>168.6</v>
      </c>
      <c r="BM297" s="302">
        <v>169.7</v>
      </c>
      <c r="BN297" s="302">
        <v>169.4</v>
      </c>
      <c r="BO297" s="302">
        <v>172.7</v>
      </c>
      <c r="BP297" s="302">
        <v>180.6</v>
      </c>
      <c r="BQ297" s="302">
        <v>184.2</v>
      </c>
      <c r="BR297" s="302">
        <v>190</v>
      </c>
      <c r="BS297" s="302">
        <v>189.7</v>
      </c>
      <c r="BT297" s="302">
        <v>176.2</v>
      </c>
      <c r="BU297" s="302">
        <v>163.1</v>
      </c>
      <c r="BV297" s="302">
        <v>168.3</v>
      </c>
      <c r="BW297" s="302">
        <v>170.1</v>
      </c>
      <c r="BX297" s="302">
        <v>172.2</v>
      </c>
      <c r="BY297" s="302">
        <v>168.8</v>
      </c>
      <c r="BZ297" s="153">
        <f t="shared" si="17"/>
        <v>0.22407541696881803</v>
      </c>
      <c r="CA297" s="154">
        <f t="shared" si="18"/>
        <v>0.51798561151079148</v>
      </c>
      <c r="CB297" s="154">
        <f t="shared" si="19"/>
        <v>5.0404480398257769E-2</v>
      </c>
    </row>
    <row r="298" spans="1:80"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2">
        <v>193.1</v>
      </c>
      <c r="AZ298" s="302">
        <v>182.6</v>
      </c>
      <c r="BA298" s="302">
        <v>162.4</v>
      </c>
      <c r="BB298" s="302">
        <v>167.4</v>
      </c>
      <c r="BC298" s="302">
        <v>174</v>
      </c>
      <c r="BD298" s="302">
        <v>174.2</v>
      </c>
      <c r="BE298" s="302">
        <v>172.6</v>
      </c>
      <c r="BF298" s="302">
        <v>173</v>
      </c>
      <c r="BG298" s="302">
        <v>173.9</v>
      </c>
      <c r="BH298" s="302">
        <v>174</v>
      </c>
      <c r="BI298" s="302">
        <v>175.9</v>
      </c>
      <c r="BJ298" s="302">
        <v>171.4</v>
      </c>
      <c r="BK298" s="302">
        <v>169.6</v>
      </c>
      <c r="BL298" s="302">
        <v>172.3</v>
      </c>
      <c r="BM298" s="302">
        <v>173.3</v>
      </c>
      <c r="BN298" s="302">
        <v>173.2</v>
      </c>
      <c r="BO298" s="302">
        <v>177.1</v>
      </c>
      <c r="BP298" s="302">
        <v>185.5</v>
      </c>
      <c r="BQ298" s="302">
        <v>188.5</v>
      </c>
      <c r="BR298" s="302">
        <v>194.4</v>
      </c>
      <c r="BS298" s="302">
        <v>194.9</v>
      </c>
      <c r="BT298" s="302">
        <v>181.4</v>
      </c>
      <c r="BU298" s="302">
        <v>175.6</v>
      </c>
      <c r="BV298" s="302">
        <v>182.9</v>
      </c>
      <c r="BW298" s="302">
        <v>183.9</v>
      </c>
      <c r="BX298" s="302">
        <v>185.4</v>
      </c>
      <c r="BY298" s="302">
        <v>181.3</v>
      </c>
      <c r="BZ298" s="153">
        <f t="shared" si="17"/>
        <v>0.28855721393034844</v>
      </c>
      <c r="CA298" s="154">
        <f t="shared" si="18"/>
        <v>0.62164579606440085</v>
      </c>
      <c r="CB298" s="154">
        <f t="shared" si="19"/>
        <v>0.11158798283261813</v>
      </c>
    </row>
    <row r="299" spans="1:80"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2">
        <v>193.5</v>
      </c>
      <c r="AZ299" s="302">
        <v>162.9</v>
      </c>
      <c r="BA299" s="302">
        <v>162.6</v>
      </c>
      <c r="BB299" s="302">
        <v>181.2</v>
      </c>
      <c r="BC299" s="302">
        <v>210.2</v>
      </c>
      <c r="BD299" s="302">
        <v>186.2</v>
      </c>
      <c r="BE299" s="302">
        <v>173.5</v>
      </c>
      <c r="BF299" s="302">
        <v>170.6</v>
      </c>
      <c r="BG299" s="302">
        <v>177.8</v>
      </c>
      <c r="BH299" s="302">
        <v>178.8</v>
      </c>
      <c r="BI299" s="302">
        <v>186.3</v>
      </c>
      <c r="BJ299" s="302">
        <v>174.6</v>
      </c>
      <c r="BK299" s="302">
        <v>200.3</v>
      </c>
      <c r="BL299" s="302">
        <v>220.3</v>
      </c>
      <c r="BM299" s="302">
        <v>177.9</v>
      </c>
      <c r="BN299" s="302">
        <v>175.6</v>
      </c>
      <c r="BO299" s="302">
        <v>178.2</v>
      </c>
      <c r="BP299" s="302">
        <v>182.4</v>
      </c>
      <c r="BQ299" s="302">
        <v>187.8</v>
      </c>
      <c r="BR299" s="302">
        <v>213.2</v>
      </c>
      <c r="BS299" s="302">
        <v>196.2</v>
      </c>
      <c r="BT299" s="302">
        <v>197.8</v>
      </c>
      <c r="BU299" s="302">
        <v>189.5</v>
      </c>
      <c r="BV299" s="302">
        <v>187.9</v>
      </c>
      <c r="BW299" s="302">
        <v>187.9</v>
      </c>
      <c r="BX299" s="302">
        <v>188.6</v>
      </c>
      <c r="BY299" s="302">
        <v>187</v>
      </c>
      <c r="BZ299" s="153">
        <f t="shared" si="17"/>
        <v>0.36896046852122993</v>
      </c>
      <c r="CA299" s="154">
        <f t="shared" si="18"/>
        <v>0.59148936170212763</v>
      </c>
      <c r="CB299" s="154">
        <f t="shared" si="19"/>
        <v>1.6856987493202795E-2</v>
      </c>
    </row>
    <row r="300" spans="1:80"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2">
        <v>130.1</v>
      </c>
      <c r="AZ300" s="302">
        <v>132.6</v>
      </c>
      <c r="BA300" s="302">
        <v>135.19999999999999</v>
      </c>
      <c r="BB300" s="302">
        <v>137.30000000000001</v>
      </c>
      <c r="BC300" s="302">
        <v>137.80000000000001</v>
      </c>
      <c r="BD300" s="302">
        <v>134</v>
      </c>
      <c r="BE300" s="302">
        <v>131.80000000000001</v>
      </c>
      <c r="BF300" s="302">
        <v>132.19999999999999</v>
      </c>
      <c r="BG300" s="302">
        <v>133.6</v>
      </c>
      <c r="BH300" s="302">
        <v>137.69999999999999</v>
      </c>
      <c r="BI300" s="302">
        <v>138.4</v>
      </c>
      <c r="BJ300" s="302">
        <v>138</v>
      </c>
      <c r="BK300" s="302">
        <v>139.69999999999999</v>
      </c>
      <c r="BL300" s="302">
        <v>135.6</v>
      </c>
      <c r="BM300" s="302">
        <v>130.69999999999999</v>
      </c>
      <c r="BN300" s="302">
        <v>131.19999999999999</v>
      </c>
      <c r="BO300" s="302">
        <v>131.5</v>
      </c>
      <c r="BP300" s="302">
        <v>131.5</v>
      </c>
      <c r="BQ300" s="302">
        <v>133.5</v>
      </c>
      <c r="BR300" s="302">
        <v>133.6</v>
      </c>
      <c r="BS300" s="302">
        <v>131.5</v>
      </c>
      <c r="BT300" s="302">
        <v>130.1</v>
      </c>
      <c r="BU300" s="302">
        <v>127.3</v>
      </c>
      <c r="BV300" s="302">
        <v>126.7</v>
      </c>
      <c r="BW300" s="302">
        <v>127.9</v>
      </c>
      <c r="BX300" s="302">
        <v>127.7</v>
      </c>
      <c r="BY300" s="302">
        <v>129.30000000000001</v>
      </c>
      <c r="BZ300" s="153">
        <f t="shared" si="17"/>
        <v>0.19611470860314539</v>
      </c>
      <c r="CA300" s="154">
        <f t="shared" si="18"/>
        <v>0.2852882703777338</v>
      </c>
      <c r="CB300" s="154">
        <f t="shared" si="19"/>
        <v>0.11851211072664375</v>
      </c>
    </row>
    <row r="301" spans="1:80"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2">
        <v>180</v>
      </c>
      <c r="AZ301" s="302">
        <v>193.5</v>
      </c>
      <c r="BA301" s="302">
        <v>207.8</v>
      </c>
      <c r="BB301" s="302">
        <v>215</v>
      </c>
      <c r="BC301" s="302">
        <v>213.3</v>
      </c>
      <c r="BD301" s="302">
        <v>196.8</v>
      </c>
      <c r="BE301" s="302">
        <v>188.8</v>
      </c>
      <c r="BF301" s="302">
        <v>193</v>
      </c>
      <c r="BG301" s="302">
        <v>196.8</v>
      </c>
      <c r="BH301" s="302">
        <v>209.7</v>
      </c>
      <c r="BI301" s="302">
        <v>214.5</v>
      </c>
      <c r="BJ301" s="302">
        <v>215.6</v>
      </c>
      <c r="BK301" s="302">
        <v>209.8</v>
      </c>
      <c r="BL301" s="302">
        <v>193.3</v>
      </c>
      <c r="BM301" s="302">
        <v>186.4</v>
      </c>
      <c r="BN301" s="302">
        <v>183.6</v>
      </c>
      <c r="BO301" s="302">
        <v>184.5</v>
      </c>
      <c r="BP301" s="302">
        <v>188.3</v>
      </c>
      <c r="BQ301" s="302">
        <v>193.4</v>
      </c>
      <c r="BR301" s="302">
        <v>190.5</v>
      </c>
      <c r="BS301" s="302">
        <v>183.2</v>
      </c>
      <c r="BT301" s="302">
        <v>173.7</v>
      </c>
      <c r="BU301" s="302">
        <v>166.3</v>
      </c>
      <c r="BV301" s="302">
        <v>166</v>
      </c>
      <c r="BW301" s="302">
        <v>173.8</v>
      </c>
      <c r="BX301" s="302">
        <v>176.6</v>
      </c>
      <c r="BY301" s="302">
        <v>176.3</v>
      </c>
      <c r="BZ301" s="153">
        <f t="shared" si="17"/>
        <v>0.24769992922859163</v>
      </c>
      <c r="CA301" s="154">
        <f t="shared" si="18"/>
        <v>0.69845857418111768</v>
      </c>
      <c r="CB301" s="154">
        <f t="shared" si="19"/>
        <v>0.10671688637790332</v>
      </c>
    </row>
    <row r="302" spans="1:80"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2">
        <v>137</v>
      </c>
      <c r="AZ302" s="302">
        <v>161.30000000000001</v>
      </c>
      <c r="BA302" s="302">
        <v>187.1</v>
      </c>
      <c r="BB302" s="302">
        <v>196.8</v>
      </c>
      <c r="BC302" s="302">
        <v>198.2</v>
      </c>
      <c r="BD302" s="302">
        <v>191.5</v>
      </c>
      <c r="BE302" s="302">
        <v>198.1</v>
      </c>
      <c r="BF302" s="302">
        <v>204</v>
      </c>
      <c r="BG302" s="302">
        <v>201.9</v>
      </c>
      <c r="BH302" s="302">
        <v>200.9</v>
      </c>
      <c r="BI302" s="302">
        <v>195.2</v>
      </c>
      <c r="BJ302" s="302">
        <v>196.1</v>
      </c>
      <c r="BK302" s="302">
        <v>197.2</v>
      </c>
      <c r="BL302" s="302">
        <v>184.9</v>
      </c>
      <c r="BM302" s="302">
        <v>184.3</v>
      </c>
      <c r="BN302" s="302">
        <v>199.2</v>
      </c>
      <c r="BO302" s="302">
        <v>206.2</v>
      </c>
      <c r="BP302" s="302">
        <v>204.9</v>
      </c>
      <c r="BQ302" s="302">
        <v>209.6</v>
      </c>
      <c r="BR302" s="302">
        <v>201.7</v>
      </c>
      <c r="BS302" s="302">
        <v>193.9</v>
      </c>
      <c r="BT302" s="302">
        <v>186.9</v>
      </c>
      <c r="BU302" s="302">
        <v>183</v>
      </c>
      <c r="BV302" s="302">
        <v>180</v>
      </c>
      <c r="BW302" s="302">
        <v>174.2</v>
      </c>
      <c r="BX302" s="302">
        <v>165.8</v>
      </c>
      <c r="BY302" s="302">
        <v>163.4</v>
      </c>
      <c r="BZ302" s="153">
        <f t="shared" si="17"/>
        <v>0.37310924369747905</v>
      </c>
      <c r="CA302" s="154">
        <f t="shared" si="18"/>
        <v>0.43207712532865922</v>
      </c>
      <c r="CB302" s="154">
        <f t="shared" si="19"/>
        <v>-0.11340206185567013</v>
      </c>
    </row>
    <row r="303" spans="1:80"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2">
        <v>146.19999999999999</v>
      </c>
      <c r="AZ303" s="302">
        <v>147.1</v>
      </c>
      <c r="BA303" s="302">
        <v>153.6</v>
      </c>
      <c r="BB303" s="302">
        <v>153.9</v>
      </c>
      <c r="BC303" s="302">
        <v>153.5</v>
      </c>
      <c r="BD303" s="302">
        <v>167.5</v>
      </c>
      <c r="BE303" s="302">
        <v>167.3</v>
      </c>
      <c r="BF303" s="302">
        <v>167.6</v>
      </c>
      <c r="BG303" s="302">
        <v>163.30000000000001</v>
      </c>
      <c r="BH303" s="302">
        <v>165.6</v>
      </c>
      <c r="BI303" s="302">
        <v>166.3</v>
      </c>
      <c r="BJ303" s="302">
        <v>154.6</v>
      </c>
      <c r="BK303" s="302">
        <v>154.9</v>
      </c>
      <c r="BL303" s="302">
        <v>153.80000000000001</v>
      </c>
      <c r="BM303" s="302">
        <v>141.30000000000001</v>
      </c>
      <c r="BN303" s="302">
        <v>141.5</v>
      </c>
      <c r="BO303" s="302">
        <v>141.9</v>
      </c>
      <c r="BP303" s="302">
        <v>139.5</v>
      </c>
      <c r="BQ303" s="302">
        <v>140.19999999999999</v>
      </c>
      <c r="BR303" s="302">
        <v>140.19999999999999</v>
      </c>
      <c r="BS303" s="302">
        <v>139.30000000000001</v>
      </c>
      <c r="BT303" s="302">
        <v>139.80000000000001</v>
      </c>
      <c r="BU303" s="302">
        <v>139.19999999999999</v>
      </c>
      <c r="BV303" s="302">
        <v>136.1</v>
      </c>
      <c r="BW303" s="302">
        <v>136.1</v>
      </c>
      <c r="BX303" s="302">
        <v>136.4</v>
      </c>
      <c r="BY303" s="302">
        <v>137.1</v>
      </c>
      <c r="BZ303" s="153">
        <f t="shared" si="17"/>
        <v>0.32848837209302317</v>
      </c>
      <c r="CA303" s="154">
        <f t="shared" si="18"/>
        <v>0.40904419321685509</v>
      </c>
      <c r="CB303" s="154">
        <f t="shared" si="19"/>
        <v>-7.4274139095205943E-2</v>
      </c>
    </row>
    <row r="304" spans="1:80"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2">
        <v>216.4</v>
      </c>
      <c r="AZ304" s="302">
        <v>216.4</v>
      </c>
      <c r="BA304" s="302">
        <v>233.2</v>
      </c>
      <c r="BB304" s="302">
        <v>233.2</v>
      </c>
      <c r="BC304" s="302">
        <v>233.2</v>
      </c>
      <c r="BD304" s="302">
        <v>274.8</v>
      </c>
      <c r="BE304" s="302">
        <v>274.8</v>
      </c>
      <c r="BF304" s="302">
        <v>274.8</v>
      </c>
      <c r="BG304" s="302">
        <v>261.89999999999998</v>
      </c>
      <c r="BH304" s="302">
        <v>261.89999999999998</v>
      </c>
      <c r="BI304" s="302">
        <v>261.89999999999998</v>
      </c>
      <c r="BJ304" s="302">
        <v>230.3</v>
      </c>
      <c r="BK304" s="302">
        <v>230.3</v>
      </c>
      <c r="BL304" s="302">
        <v>230.3</v>
      </c>
      <c r="BM304" s="302">
        <v>198</v>
      </c>
      <c r="BN304" s="302">
        <v>198</v>
      </c>
      <c r="BO304" s="302">
        <v>198</v>
      </c>
      <c r="BP304" s="302">
        <v>191</v>
      </c>
      <c r="BQ304" s="302">
        <v>191</v>
      </c>
      <c r="BR304" s="302">
        <v>191</v>
      </c>
      <c r="BS304" s="302">
        <v>189.7</v>
      </c>
      <c r="BT304" s="302">
        <v>191.3</v>
      </c>
      <c r="BU304" s="302">
        <v>191.3</v>
      </c>
      <c r="BV304" s="302">
        <v>182.7</v>
      </c>
      <c r="BW304" s="302">
        <v>182.7</v>
      </c>
      <c r="BX304" s="302">
        <v>182.7</v>
      </c>
      <c r="BY304" s="302">
        <v>184.2</v>
      </c>
      <c r="BZ304" s="153">
        <f t="shared" si="17"/>
        <v>0.75595805529075288</v>
      </c>
      <c r="CA304" s="154">
        <f t="shared" si="18"/>
        <v>0.94920634920634905</v>
      </c>
      <c r="CB304" s="154">
        <f t="shared" si="19"/>
        <v>-0.19316688567674123</v>
      </c>
    </row>
    <row r="305" spans="1:80"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2">
        <v>216.4</v>
      </c>
      <c r="AZ305" s="302">
        <v>216.4</v>
      </c>
      <c r="BA305" s="302">
        <v>233.2</v>
      </c>
      <c r="BB305" s="302">
        <v>233.2</v>
      </c>
      <c r="BC305" s="302">
        <v>233.2</v>
      </c>
      <c r="BD305" s="302">
        <v>274.8</v>
      </c>
      <c r="BE305" s="302">
        <v>274.8</v>
      </c>
      <c r="BF305" s="302">
        <v>274.8</v>
      </c>
      <c r="BG305" s="302">
        <v>261.89999999999998</v>
      </c>
      <c r="BH305" s="302">
        <v>261.89999999999998</v>
      </c>
      <c r="BI305" s="302">
        <v>261.89999999999998</v>
      </c>
      <c r="BJ305" s="302">
        <v>230.3</v>
      </c>
      <c r="BK305" s="302">
        <v>230.3</v>
      </c>
      <c r="BL305" s="302">
        <v>230.3</v>
      </c>
      <c r="BM305" s="302">
        <v>198</v>
      </c>
      <c r="BN305" s="302">
        <v>198</v>
      </c>
      <c r="BO305" s="302">
        <v>198</v>
      </c>
      <c r="BP305" s="302">
        <v>191</v>
      </c>
      <c r="BQ305" s="302">
        <v>191</v>
      </c>
      <c r="BR305" s="302">
        <v>191</v>
      </c>
      <c r="BS305" s="302">
        <v>189.7</v>
      </c>
      <c r="BT305" s="302">
        <v>191.3</v>
      </c>
      <c r="BU305" s="302">
        <v>191.3</v>
      </c>
      <c r="BV305" s="302">
        <v>182.7</v>
      </c>
      <c r="BW305" s="302">
        <v>182.7</v>
      </c>
      <c r="BX305" s="302">
        <v>182.7</v>
      </c>
      <c r="BY305" s="302">
        <v>184.2</v>
      </c>
      <c r="BZ305" s="153">
        <f t="shared" si="17"/>
        <v>0.75595805529075288</v>
      </c>
      <c r="CA305" s="154">
        <f t="shared" si="18"/>
        <v>0.94920634920634905</v>
      </c>
      <c r="CB305" s="154">
        <f t="shared" si="19"/>
        <v>-0.19316688567674123</v>
      </c>
    </row>
    <row r="306" spans="1:80"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2">
        <v>106.6</v>
      </c>
      <c r="AZ306" s="302">
        <v>108</v>
      </c>
      <c r="BA306" s="302">
        <v>108.7</v>
      </c>
      <c r="BB306" s="302">
        <v>109.3</v>
      </c>
      <c r="BC306" s="302">
        <v>108.6</v>
      </c>
      <c r="BD306" s="302">
        <v>107.1</v>
      </c>
      <c r="BE306" s="302">
        <v>106.8</v>
      </c>
      <c r="BF306" s="302">
        <v>107.3</v>
      </c>
      <c r="BG306" s="302">
        <v>107.8</v>
      </c>
      <c r="BH306" s="302">
        <v>111.5</v>
      </c>
      <c r="BI306" s="302">
        <v>112.6</v>
      </c>
      <c r="BJ306" s="302">
        <v>112.1</v>
      </c>
      <c r="BK306" s="302">
        <v>112.6</v>
      </c>
      <c r="BL306" s="302">
        <v>110.7</v>
      </c>
      <c r="BM306" s="302">
        <v>109.4</v>
      </c>
      <c r="BN306" s="302">
        <v>109.7</v>
      </c>
      <c r="BO306" s="302">
        <v>110.3</v>
      </c>
      <c r="BP306" s="302">
        <v>110.5</v>
      </c>
      <c r="BQ306" s="302">
        <v>111.6</v>
      </c>
      <c r="BR306" s="302">
        <v>111.6</v>
      </c>
      <c r="BS306" s="302">
        <v>111</v>
      </c>
      <c r="BT306" s="302">
        <v>110.9</v>
      </c>
      <c r="BU306" s="302">
        <v>109.8</v>
      </c>
      <c r="BV306" s="302">
        <v>109.9</v>
      </c>
      <c r="BW306" s="302">
        <v>109.9</v>
      </c>
      <c r="BX306" s="302">
        <v>110.4</v>
      </c>
      <c r="BY306" s="302">
        <v>110.7</v>
      </c>
      <c r="BZ306" s="153">
        <f t="shared" si="17"/>
        <v>8.211143695014668E-2</v>
      </c>
      <c r="CA306" s="154">
        <f t="shared" si="18"/>
        <v>0.12044534412955471</v>
      </c>
      <c r="CB306" s="154">
        <f t="shared" si="19"/>
        <v>7.4757281553398086E-2</v>
      </c>
    </row>
    <row r="307" spans="1:80"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2">
        <v>106.6</v>
      </c>
      <c r="AZ307" s="302">
        <v>108</v>
      </c>
      <c r="BA307" s="302">
        <v>108.7</v>
      </c>
      <c r="BB307" s="302">
        <v>109.3</v>
      </c>
      <c r="BC307" s="302">
        <v>108.6</v>
      </c>
      <c r="BD307" s="302">
        <v>107.1</v>
      </c>
      <c r="BE307" s="302">
        <v>106.8</v>
      </c>
      <c r="BF307" s="302">
        <v>107.3</v>
      </c>
      <c r="BG307" s="302">
        <v>107.8</v>
      </c>
      <c r="BH307" s="302">
        <v>111.5</v>
      </c>
      <c r="BI307" s="302">
        <v>112.6</v>
      </c>
      <c r="BJ307" s="302">
        <v>112.1</v>
      </c>
      <c r="BK307" s="302">
        <v>112.6</v>
      </c>
      <c r="BL307" s="302">
        <v>110.7</v>
      </c>
      <c r="BM307" s="302">
        <v>109.4</v>
      </c>
      <c r="BN307" s="302">
        <v>109.7</v>
      </c>
      <c r="BO307" s="302">
        <v>110.3</v>
      </c>
      <c r="BP307" s="302">
        <v>110.5</v>
      </c>
      <c r="BQ307" s="302">
        <v>111.6</v>
      </c>
      <c r="BR307" s="302">
        <v>111.6</v>
      </c>
      <c r="BS307" s="302">
        <v>111</v>
      </c>
      <c r="BT307" s="302">
        <v>110.9</v>
      </c>
      <c r="BU307" s="302">
        <v>109.8</v>
      </c>
      <c r="BV307" s="302">
        <v>109.9</v>
      </c>
      <c r="BW307" s="302">
        <v>109.9</v>
      </c>
      <c r="BX307" s="302">
        <v>110.4</v>
      </c>
      <c r="BY307" s="302">
        <v>110.7</v>
      </c>
      <c r="BZ307" s="153">
        <f t="shared" si="17"/>
        <v>8.211143695014668E-2</v>
      </c>
      <c r="CA307" s="154">
        <f t="shared" si="18"/>
        <v>0.12044534412955471</v>
      </c>
      <c r="CB307" s="154">
        <f t="shared" si="19"/>
        <v>7.4757281553398086E-2</v>
      </c>
    </row>
    <row r="308" spans="1:80"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2">
        <v>112.2</v>
      </c>
      <c r="AZ308" s="302">
        <v>112.4</v>
      </c>
      <c r="BA308" s="302">
        <v>112.4</v>
      </c>
      <c r="BB308" s="302">
        <v>112.5</v>
      </c>
      <c r="BC308" s="302">
        <v>112.3</v>
      </c>
      <c r="BD308" s="302">
        <v>112.4</v>
      </c>
      <c r="BE308" s="302">
        <v>112.6</v>
      </c>
      <c r="BF308" s="302">
        <v>112.6</v>
      </c>
      <c r="BG308" s="302">
        <v>113.6</v>
      </c>
      <c r="BH308" s="302">
        <v>113.8</v>
      </c>
      <c r="BI308" s="302">
        <v>113.9</v>
      </c>
      <c r="BJ308" s="302">
        <v>114.4</v>
      </c>
      <c r="BK308" s="302">
        <v>114.5</v>
      </c>
      <c r="BL308" s="302">
        <v>114.8</v>
      </c>
      <c r="BM308" s="302">
        <v>115.4</v>
      </c>
      <c r="BN308" s="302">
        <v>116.2</v>
      </c>
      <c r="BO308" s="302">
        <v>116.4</v>
      </c>
      <c r="BP308" s="302">
        <v>116.3</v>
      </c>
      <c r="BQ308" s="302">
        <v>116.6</v>
      </c>
      <c r="BR308" s="302">
        <v>116.9</v>
      </c>
      <c r="BS308" s="302">
        <v>117.7</v>
      </c>
      <c r="BT308" s="302">
        <v>117.6</v>
      </c>
      <c r="BU308" s="302">
        <v>117.4</v>
      </c>
      <c r="BV308" s="302">
        <v>117.1</v>
      </c>
      <c r="BW308" s="302">
        <v>117.2</v>
      </c>
      <c r="BX308" s="302">
        <v>116.9</v>
      </c>
      <c r="BY308" s="302">
        <v>116.8</v>
      </c>
      <c r="BZ308" s="153">
        <f t="shared" si="17"/>
        <v>0.15529179030662713</v>
      </c>
      <c r="CA308" s="154">
        <f t="shared" si="18"/>
        <v>0.18819938962360122</v>
      </c>
      <c r="CB308" s="154">
        <f t="shared" si="19"/>
        <v>0.13840155945419108</v>
      </c>
    </row>
    <row r="309" spans="1:80"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2">
        <v>112.2</v>
      </c>
      <c r="AZ309" s="302">
        <v>112.4</v>
      </c>
      <c r="BA309" s="302">
        <v>112.4</v>
      </c>
      <c r="BB309" s="302">
        <v>112.5</v>
      </c>
      <c r="BC309" s="302">
        <v>112.3</v>
      </c>
      <c r="BD309" s="302">
        <v>112.4</v>
      </c>
      <c r="BE309" s="302">
        <v>112.6</v>
      </c>
      <c r="BF309" s="302">
        <v>112.6</v>
      </c>
      <c r="BG309" s="302">
        <v>113.6</v>
      </c>
      <c r="BH309" s="302">
        <v>113.8</v>
      </c>
      <c r="BI309" s="302">
        <v>113.9</v>
      </c>
      <c r="BJ309" s="302">
        <v>114.4</v>
      </c>
      <c r="BK309" s="302">
        <v>114.5</v>
      </c>
      <c r="BL309" s="302">
        <v>114.8</v>
      </c>
      <c r="BM309" s="302">
        <v>115.4</v>
      </c>
      <c r="BN309" s="302">
        <v>116.2</v>
      </c>
      <c r="BO309" s="302">
        <v>116.4</v>
      </c>
      <c r="BP309" s="302">
        <v>116.3</v>
      </c>
      <c r="BQ309" s="302">
        <v>116.6</v>
      </c>
      <c r="BR309" s="302">
        <v>116.9</v>
      </c>
      <c r="BS309" s="302">
        <v>117.7</v>
      </c>
      <c r="BT309" s="302">
        <v>117.6</v>
      </c>
      <c r="BU309" s="302">
        <v>117.4</v>
      </c>
      <c r="BV309" s="302">
        <v>117.1</v>
      </c>
      <c r="BW309" s="302">
        <v>117.2</v>
      </c>
      <c r="BX309" s="302">
        <v>116.9</v>
      </c>
      <c r="BY309" s="302">
        <v>116.8</v>
      </c>
      <c r="BZ309" s="153">
        <f t="shared" si="17"/>
        <v>0.15529179030662713</v>
      </c>
      <c r="CA309" s="154">
        <f t="shared" si="18"/>
        <v>0.18819938962360122</v>
      </c>
      <c r="CB309" s="154">
        <f t="shared" si="19"/>
        <v>0.13840155945419108</v>
      </c>
    </row>
    <row r="310" spans="1:80"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2">
        <v>112.2</v>
      </c>
      <c r="AZ310" s="302">
        <v>112.4</v>
      </c>
      <c r="BA310" s="302">
        <v>112.4</v>
      </c>
      <c r="BB310" s="302">
        <v>112.5</v>
      </c>
      <c r="BC310" s="302">
        <v>112.3</v>
      </c>
      <c r="BD310" s="302">
        <v>112.4</v>
      </c>
      <c r="BE310" s="302">
        <v>112.6</v>
      </c>
      <c r="BF310" s="302">
        <v>112.6</v>
      </c>
      <c r="BG310" s="302">
        <v>113.6</v>
      </c>
      <c r="BH310" s="302">
        <v>113.8</v>
      </c>
      <c r="BI310" s="302">
        <v>113.9</v>
      </c>
      <c r="BJ310" s="302">
        <v>114.4</v>
      </c>
      <c r="BK310" s="302">
        <v>114.5</v>
      </c>
      <c r="BL310" s="302">
        <v>114.8</v>
      </c>
      <c r="BM310" s="302">
        <v>115.4</v>
      </c>
      <c r="BN310" s="302">
        <v>116.2</v>
      </c>
      <c r="BO310" s="302">
        <v>116.4</v>
      </c>
      <c r="BP310" s="302">
        <v>116.3</v>
      </c>
      <c r="BQ310" s="302">
        <v>116.6</v>
      </c>
      <c r="BR310" s="302">
        <v>116.9</v>
      </c>
      <c r="BS310" s="302">
        <v>117.7</v>
      </c>
      <c r="BT310" s="302">
        <v>117.6</v>
      </c>
      <c r="BU310" s="302">
        <v>117.4</v>
      </c>
      <c r="BV310" s="302">
        <v>117.1</v>
      </c>
      <c r="BW310" s="302">
        <v>117.2</v>
      </c>
      <c r="BX310" s="302">
        <v>116.9</v>
      </c>
      <c r="BY310" s="302">
        <v>116.8</v>
      </c>
      <c r="BZ310" s="153">
        <f t="shared" si="17"/>
        <v>0.15529179030662713</v>
      </c>
      <c r="CA310" s="154">
        <f t="shared" si="18"/>
        <v>0.18819938962360122</v>
      </c>
      <c r="CB310" s="154">
        <f t="shared" si="19"/>
        <v>0.13840155945419108</v>
      </c>
    </row>
    <row r="311" spans="1:80"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2">
        <v>117.3</v>
      </c>
      <c r="AZ311" s="302">
        <v>116.9</v>
      </c>
      <c r="BA311" s="302">
        <v>116.9</v>
      </c>
      <c r="BB311" s="302">
        <v>118.9</v>
      </c>
      <c r="BC311" s="302">
        <v>118.3</v>
      </c>
      <c r="BD311" s="302">
        <v>119.1</v>
      </c>
      <c r="BE311" s="302">
        <v>118.9</v>
      </c>
      <c r="BF311" s="302">
        <v>117.1</v>
      </c>
      <c r="BG311" s="302">
        <v>115.6</v>
      </c>
      <c r="BH311" s="302">
        <v>115.2</v>
      </c>
      <c r="BI311" s="302">
        <v>115.7</v>
      </c>
      <c r="BJ311" s="302">
        <v>117.7</v>
      </c>
      <c r="BK311" s="302">
        <v>117</v>
      </c>
      <c r="BL311" s="302">
        <v>116.9</v>
      </c>
      <c r="BM311" s="302">
        <v>117.2</v>
      </c>
      <c r="BN311" s="302">
        <v>120.2</v>
      </c>
      <c r="BO311" s="302">
        <v>119.8</v>
      </c>
      <c r="BP311" s="302">
        <v>122.4</v>
      </c>
      <c r="BQ311" s="302">
        <v>121.4</v>
      </c>
      <c r="BR311" s="302">
        <v>123.9</v>
      </c>
      <c r="BS311" s="302">
        <v>123.2</v>
      </c>
      <c r="BT311" s="302">
        <v>125.2</v>
      </c>
      <c r="BU311" s="302">
        <v>123.6</v>
      </c>
      <c r="BV311" s="302">
        <v>123.3</v>
      </c>
      <c r="BW311" s="302">
        <v>123.9</v>
      </c>
      <c r="BX311" s="302">
        <v>124.8</v>
      </c>
      <c r="BY311" s="302">
        <v>124.7</v>
      </c>
      <c r="BZ311" s="153">
        <f t="shared" si="17"/>
        <v>0.25075225677031093</v>
      </c>
      <c r="CA311" s="154">
        <f t="shared" si="18"/>
        <v>0.24079601990049754</v>
      </c>
      <c r="CB311" s="154">
        <f t="shared" si="19"/>
        <v>0.20250723240115717</v>
      </c>
    </row>
    <row r="312" spans="1:80"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2">
        <v>139.5</v>
      </c>
      <c r="AZ312" s="302">
        <v>139.30000000000001</v>
      </c>
      <c r="BA312" s="302">
        <v>138.69999999999999</v>
      </c>
      <c r="BB312" s="302">
        <v>138.5</v>
      </c>
      <c r="BC312" s="302">
        <v>138.9</v>
      </c>
      <c r="BD312" s="302">
        <v>137.6</v>
      </c>
      <c r="BE312" s="302">
        <v>137.9</v>
      </c>
      <c r="BF312" s="302">
        <v>138.5</v>
      </c>
      <c r="BG312" s="302">
        <v>141.6</v>
      </c>
      <c r="BH312" s="302">
        <v>145</v>
      </c>
      <c r="BI312" s="302">
        <v>147</v>
      </c>
      <c r="BJ312" s="302">
        <v>147.69999999999999</v>
      </c>
      <c r="BK312" s="302">
        <v>146.9</v>
      </c>
      <c r="BL312" s="302">
        <v>146.80000000000001</v>
      </c>
      <c r="BM312" s="302">
        <v>147.5</v>
      </c>
      <c r="BN312" s="302">
        <v>147.1</v>
      </c>
      <c r="BO312" s="302">
        <v>148.30000000000001</v>
      </c>
      <c r="BP312" s="302">
        <v>151.69999999999999</v>
      </c>
      <c r="BQ312" s="302">
        <v>152.5</v>
      </c>
      <c r="BR312" s="302">
        <v>150.5</v>
      </c>
      <c r="BS312" s="302">
        <v>151.6</v>
      </c>
      <c r="BT312" s="302">
        <v>155.69999999999999</v>
      </c>
      <c r="BU312" s="302">
        <v>153.5</v>
      </c>
      <c r="BV312" s="302">
        <v>154.6</v>
      </c>
      <c r="BW312" s="302">
        <v>153.69999999999999</v>
      </c>
      <c r="BX312" s="302">
        <v>152.4</v>
      </c>
      <c r="BY312" s="302">
        <v>152.5</v>
      </c>
      <c r="BZ312" s="153">
        <f t="shared" si="17"/>
        <v>0.54822335025380708</v>
      </c>
      <c r="CA312" s="154">
        <f t="shared" si="18"/>
        <v>0.53420523138832987</v>
      </c>
      <c r="CB312" s="154">
        <f t="shared" si="19"/>
        <v>0.40423572744014741</v>
      </c>
    </row>
    <row r="313" spans="1:80"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2">
        <v>116.8</v>
      </c>
      <c r="AZ313" s="302">
        <v>115.5</v>
      </c>
      <c r="BA313" s="302">
        <v>116.5</v>
      </c>
      <c r="BB313" s="302">
        <v>117.4</v>
      </c>
      <c r="BC313" s="302">
        <v>114.7</v>
      </c>
      <c r="BD313" s="302">
        <v>116.9</v>
      </c>
      <c r="BE313" s="302">
        <v>118.7</v>
      </c>
      <c r="BF313" s="302">
        <v>115.3</v>
      </c>
      <c r="BG313" s="302">
        <v>121.4</v>
      </c>
      <c r="BH313" s="302">
        <v>125.1</v>
      </c>
      <c r="BI313" s="302">
        <v>125.1</v>
      </c>
      <c r="BJ313" s="302">
        <v>127</v>
      </c>
      <c r="BK313" s="302">
        <v>120.3</v>
      </c>
      <c r="BL313" s="302">
        <v>126.8</v>
      </c>
      <c r="BM313" s="302">
        <v>122.1</v>
      </c>
      <c r="BN313" s="302">
        <v>126.8</v>
      </c>
      <c r="BO313" s="302">
        <v>124.3</v>
      </c>
      <c r="BP313" s="302">
        <v>127.7</v>
      </c>
      <c r="BQ313" s="302">
        <v>128.5</v>
      </c>
      <c r="BR313" s="302">
        <v>129.30000000000001</v>
      </c>
      <c r="BS313" s="302">
        <v>134.30000000000001</v>
      </c>
      <c r="BT313" s="302">
        <v>135.1</v>
      </c>
      <c r="BU313" s="302">
        <v>131.69999999999999</v>
      </c>
      <c r="BV313" s="302">
        <v>131.9</v>
      </c>
      <c r="BW313" s="302">
        <v>129.19999999999999</v>
      </c>
      <c r="BX313" s="302">
        <v>124.9</v>
      </c>
      <c r="BY313" s="302">
        <v>124</v>
      </c>
      <c r="BZ313" s="153">
        <f t="shared" si="17"/>
        <v>0.26919140225179117</v>
      </c>
      <c r="CA313" s="154">
        <f t="shared" si="18"/>
        <v>0.27310061601642704</v>
      </c>
      <c r="CB313" s="154">
        <f t="shared" si="19"/>
        <v>0.23876123876123884</v>
      </c>
    </row>
    <row r="314" spans="1:80"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2">
        <v>114.8</v>
      </c>
      <c r="AZ314" s="302">
        <v>114.9</v>
      </c>
      <c r="BA314" s="302">
        <v>111.6</v>
      </c>
      <c r="BB314" s="302">
        <v>109.7</v>
      </c>
      <c r="BC314" s="302">
        <v>109.6</v>
      </c>
      <c r="BD314" s="302">
        <v>110.8</v>
      </c>
      <c r="BE314" s="302">
        <v>110</v>
      </c>
      <c r="BF314" s="302">
        <v>110</v>
      </c>
      <c r="BG314" s="302">
        <v>109.8</v>
      </c>
      <c r="BH314" s="302">
        <v>111.3</v>
      </c>
      <c r="BI314" s="302">
        <v>110.1</v>
      </c>
      <c r="BJ314" s="302">
        <v>110.3</v>
      </c>
      <c r="BK314" s="302">
        <v>111</v>
      </c>
      <c r="BL314" s="302">
        <v>110</v>
      </c>
      <c r="BM314" s="302">
        <v>115.9</v>
      </c>
      <c r="BN314" s="302">
        <v>116.8</v>
      </c>
      <c r="BO314" s="302">
        <v>115.7</v>
      </c>
      <c r="BP314" s="302">
        <v>120.9</v>
      </c>
      <c r="BQ314" s="302">
        <v>121.4</v>
      </c>
      <c r="BR314" s="302">
        <v>120.8</v>
      </c>
      <c r="BS314" s="302">
        <v>120</v>
      </c>
      <c r="BT314" s="302">
        <v>127.2</v>
      </c>
      <c r="BU314" s="302">
        <v>126.1</v>
      </c>
      <c r="BV314" s="302">
        <v>125.7</v>
      </c>
      <c r="BW314" s="302">
        <v>125.2</v>
      </c>
      <c r="BX314" s="302">
        <v>127</v>
      </c>
      <c r="BY314" s="302">
        <v>125</v>
      </c>
      <c r="BZ314" s="153">
        <f t="shared" si="17"/>
        <v>0.33976420150053593</v>
      </c>
      <c r="CA314" s="154">
        <f t="shared" si="18"/>
        <v>0.22309197651663401</v>
      </c>
      <c r="CB314" s="154">
        <f t="shared" si="19"/>
        <v>0.19388729703915947</v>
      </c>
    </row>
    <row r="315" spans="1:80"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2">
        <v>114.1</v>
      </c>
      <c r="AZ315" s="302">
        <v>114.9</v>
      </c>
      <c r="BA315" s="302">
        <v>115.1</v>
      </c>
      <c r="BB315" s="302">
        <v>114.9</v>
      </c>
      <c r="BC315" s="302">
        <v>115.1</v>
      </c>
      <c r="BD315" s="302">
        <v>114.8</v>
      </c>
      <c r="BE315" s="302">
        <v>114.9</v>
      </c>
      <c r="BF315" s="302">
        <v>115.1</v>
      </c>
      <c r="BG315" s="302">
        <v>117.5</v>
      </c>
      <c r="BH315" s="302">
        <v>118.2</v>
      </c>
      <c r="BI315" s="302">
        <v>117.5</v>
      </c>
      <c r="BJ315" s="302">
        <v>118.2</v>
      </c>
      <c r="BK315" s="302">
        <v>118.2</v>
      </c>
      <c r="BL315" s="302">
        <v>118.5</v>
      </c>
      <c r="BM315" s="302">
        <v>118.8</v>
      </c>
      <c r="BN315" s="302">
        <v>120.2</v>
      </c>
      <c r="BO315" s="302">
        <v>120.5</v>
      </c>
      <c r="BP315" s="302">
        <v>119.5</v>
      </c>
      <c r="BQ315" s="302">
        <v>120</v>
      </c>
      <c r="BR315" s="302">
        <v>120.1</v>
      </c>
      <c r="BS315" s="302">
        <v>120.3</v>
      </c>
      <c r="BT315" s="302">
        <v>119.5</v>
      </c>
      <c r="BU315" s="302">
        <v>118.8</v>
      </c>
      <c r="BV315" s="302">
        <v>119.8</v>
      </c>
      <c r="BW315" s="302">
        <v>120.6</v>
      </c>
      <c r="BX315" s="302">
        <v>119.5</v>
      </c>
      <c r="BY315" s="302">
        <v>119.5</v>
      </c>
      <c r="BZ315" s="153">
        <f t="shared" si="17"/>
        <v>0.1761811023622048</v>
      </c>
      <c r="CA315" s="154">
        <f t="shared" si="18"/>
        <v>0.22188139059304707</v>
      </c>
      <c r="CB315" s="154">
        <f t="shared" si="19"/>
        <v>0.16019417475728157</v>
      </c>
    </row>
    <row r="316" spans="1:80"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2">
        <v>118.3</v>
      </c>
      <c r="AZ316" s="302">
        <v>115.5</v>
      </c>
      <c r="BA316" s="302">
        <v>116.7</v>
      </c>
      <c r="BB316" s="302">
        <v>117.9</v>
      </c>
      <c r="BC316" s="302">
        <v>116.9</v>
      </c>
      <c r="BD316" s="302">
        <v>120</v>
      </c>
      <c r="BE316" s="302">
        <v>121</v>
      </c>
      <c r="BF316" s="302">
        <v>122.6</v>
      </c>
      <c r="BG316" s="302">
        <v>121.9</v>
      </c>
      <c r="BH316" s="302">
        <v>121.3</v>
      </c>
      <c r="BI316" s="302">
        <v>122.3</v>
      </c>
      <c r="BJ316" s="302">
        <v>123.4</v>
      </c>
      <c r="BK316" s="302">
        <v>124.3</v>
      </c>
      <c r="BL316" s="302">
        <v>124</v>
      </c>
      <c r="BM316" s="302">
        <v>123.6</v>
      </c>
      <c r="BN316" s="302">
        <v>124.6</v>
      </c>
      <c r="BO316" s="302">
        <v>123.4</v>
      </c>
      <c r="BP316" s="302">
        <v>123.8</v>
      </c>
      <c r="BQ316" s="302">
        <v>127.4</v>
      </c>
      <c r="BR316" s="302">
        <v>126</v>
      </c>
      <c r="BS316" s="302">
        <v>125.3</v>
      </c>
      <c r="BT316" s="302">
        <v>124.1</v>
      </c>
      <c r="BU316" s="302">
        <v>124</v>
      </c>
      <c r="BV316" s="302">
        <v>129.19999999999999</v>
      </c>
      <c r="BW316" s="302">
        <v>128.69999999999999</v>
      </c>
      <c r="BX316" s="302">
        <v>126.8</v>
      </c>
      <c r="BY316" s="302">
        <v>127.1</v>
      </c>
      <c r="BZ316" s="153">
        <f t="shared" si="17"/>
        <v>0.25966303270564906</v>
      </c>
      <c r="CA316" s="154">
        <f t="shared" si="18"/>
        <v>0.26091269841269837</v>
      </c>
      <c r="CB316" s="154">
        <f t="shared" si="19"/>
        <v>0.23999999999999994</v>
      </c>
    </row>
    <row r="317" spans="1:80"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2">
        <v>118.4</v>
      </c>
      <c r="AZ317" s="302">
        <v>119.9</v>
      </c>
      <c r="BA317" s="302">
        <v>119.1</v>
      </c>
      <c r="BB317" s="302">
        <v>118.1</v>
      </c>
      <c r="BC317" s="302">
        <v>118.1</v>
      </c>
      <c r="BD317" s="302">
        <v>118.1</v>
      </c>
      <c r="BE317" s="302">
        <v>118.1</v>
      </c>
      <c r="BF317" s="302">
        <v>118.1</v>
      </c>
      <c r="BG317" s="302">
        <v>119.2</v>
      </c>
      <c r="BH317" s="302">
        <v>119.9</v>
      </c>
      <c r="BI317" s="302">
        <v>125.1</v>
      </c>
      <c r="BJ317" s="302">
        <v>125.1</v>
      </c>
      <c r="BK317" s="302">
        <v>125.1</v>
      </c>
      <c r="BL317" s="302">
        <v>126.1</v>
      </c>
      <c r="BM317" s="302">
        <v>126.8</v>
      </c>
      <c r="BN317" s="302">
        <v>126.8</v>
      </c>
      <c r="BO317" s="302">
        <v>128</v>
      </c>
      <c r="BP317" s="302">
        <v>128</v>
      </c>
      <c r="BQ317" s="302">
        <v>128</v>
      </c>
      <c r="BR317" s="302">
        <v>131.19999999999999</v>
      </c>
      <c r="BS317" s="302">
        <v>131.19999999999999</v>
      </c>
      <c r="BT317" s="302">
        <v>130</v>
      </c>
      <c r="BU317" s="302">
        <v>132.30000000000001</v>
      </c>
      <c r="BV317" s="302">
        <v>132.6</v>
      </c>
      <c r="BW317" s="302">
        <v>132.6</v>
      </c>
      <c r="BX317" s="302">
        <v>132.6</v>
      </c>
      <c r="BY317" s="302">
        <v>138.9</v>
      </c>
      <c r="BZ317" s="153">
        <f t="shared" si="17"/>
        <v>0.37934458788480635</v>
      </c>
      <c r="CA317" s="154">
        <f t="shared" si="18"/>
        <v>0.42169907881269192</v>
      </c>
      <c r="CB317" s="154">
        <f t="shared" si="19"/>
        <v>0.32159847764034266</v>
      </c>
    </row>
    <row r="318" spans="1:80"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2">
        <v>109.2</v>
      </c>
      <c r="AZ318" s="302">
        <v>109.1</v>
      </c>
      <c r="BA318" s="302">
        <v>109.4</v>
      </c>
      <c r="BB318" s="302">
        <v>109.9</v>
      </c>
      <c r="BC318" s="302">
        <v>110</v>
      </c>
      <c r="BD318" s="302">
        <v>110</v>
      </c>
      <c r="BE318" s="302">
        <v>110.7</v>
      </c>
      <c r="BF318" s="302">
        <v>110.3</v>
      </c>
      <c r="BG318" s="302">
        <v>110.4</v>
      </c>
      <c r="BH318" s="302">
        <v>110.5</v>
      </c>
      <c r="BI318" s="302">
        <v>111.1</v>
      </c>
      <c r="BJ318" s="302">
        <v>111.3</v>
      </c>
      <c r="BK318" s="302">
        <v>111.9</v>
      </c>
      <c r="BL318" s="302">
        <v>112.2</v>
      </c>
      <c r="BM318" s="302">
        <v>112.5</v>
      </c>
      <c r="BN318" s="302">
        <v>112.3</v>
      </c>
      <c r="BO318" s="302">
        <v>112.3</v>
      </c>
      <c r="BP318" s="302">
        <v>112.4</v>
      </c>
      <c r="BQ318" s="302">
        <v>112.9</v>
      </c>
      <c r="BR318" s="302">
        <v>112.9</v>
      </c>
      <c r="BS318" s="302">
        <v>113.4</v>
      </c>
      <c r="BT318" s="302">
        <v>113.4</v>
      </c>
      <c r="BU318" s="302">
        <v>113.2</v>
      </c>
      <c r="BV318" s="302">
        <v>113.1</v>
      </c>
      <c r="BW318" s="302">
        <v>112.7</v>
      </c>
      <c r="BX318" s="302">
        <v>112.8</v>
      </c>
      <c r="BY318" s="302">
        <v>112.9</v>
      </c>
      <c r="BZ318" s="153">
        <f t="shared" si="17"/>
        <v>0.12787212787212798</v>
      </c>
      <c r="CA318" s="154">
        <f t="shared" si="18"/>
        <v>0.13695871097683796</v>
      </c>
      <c r="CB318" s="154">
        <f t="shared" si="19"/>
        <v>9.6116504854368984E-2</v>
      </c>
    </row>
    <row r="319" spans="1:80"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2">
        <v>104.9</v>
      </c>
      <c r="AZ319" s="302">
        <v>104.9</v>
      </c>
      <c r="BA319" s="302">
        <v>105.1</v>
      </c>
      <c r="BB319" s="302">
        <v>105</v>
      </c>
      <c r="BC319" s="302">
        <v>104.7</v>
      </c>
      <c r="BD319" s="302">
        <v>104.9</v>
      </c>
      <c r="BE319" s="302">
        <v>105</v>
      </c>
      <c r="BF319" s="302">
        <v>105.1</v>
      </c>
      <c r="BG319" s="302">
        <v>105.9</v>
      </c>
      <c r="BH319" s="302">
        <v>106</v>
      </c>
      <c r="BI319" s="302">
        <v>106.1</v>
      </c>
      <c r="BJ319" s="302">
        <v>106.7</v>
      </c>
      <c r="BK319" s="302">
        <v>106.7</v>
      </c>
      <c r="BL319" s="302">
        <v>106.9</v>
      </c>
      <c r="BM319" s="302">
        <v>107.6</v>
      </c>
      <c r="BN319" s="302">
        <v>107.6</v>
      </c>
      <c r="BO319" s="302">
        <v>107.7</v>
      </c>
      <c r="BP319" s="302">
        <v>107.7</v>
      </c>
      <c r="BQ319" s="302">
        <v>107.9</v>
      </c>
      <c r="BR319" s="302">
        <v>107.8</v>
      </c>
      <c r="BS319" s="302">
        <v>109.8</v>
      </c>
      <c r="BT319" s="302">
        <v>109.8</v>
      </c>
      <c r="BU319" s="302">
        <v>109.9</v>
      </c>
      <c r="BV319" s="302">
        <v>107.7</v>
      </c>
      <c r="BW319" s="302">
        <v>107.9</v>
      </c>
      <c r="BX319" s="302">
        <v>107.9</v>
      </c>
      <c r="BY319" s="302">
        <v>107.8</v>
      </c>
      <c r="BZ319" s="153">
        <f t="shared" si="17"/>
        <v>7.3705179282868433E-2</v>
      </c>
      <c r="CA319" s="154">
        <f t="shared" si="18"/>
        <v>9.4416243654822304E-2</v>
      </c>
      <c r="CB319" s="154">
        <f t="shared" si="19"/>
        <v>6.7326732673267303E-2</v>
      </c>
    </row>
    <row r="320" spans="1:80"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2">
        <v>110.6</v>
      </c>
      <c r="AZ320" s="302">
        <v>110.9</v>
      </c>
      <c r="BA320" s="302">
        <v>110.9</v>
      </c>
      <c r="BB320" s="302">
        <v>110.9</v>
      </c>
      <c r="BC320" s="302">
        <v>110.6</v>
      </c>
      <c r="BD320" s="302">
        <v>110.6</v>
      </c>
      <c r="BE320" s="302">
        <v>110.9</v>
      </c>
      <c r="BF320" s="302">
        <v>110.6</v>
      </c>
      <c r="BG320" s="302">
        <v>110.9</v>
      </c>
      <c r="BH320" s="302">
        <v>110.9</v>
      </c>
      <c r="BI320" s="302">
        <v>110.9</v>
      </c>
      <c r="BJ320" s="302">
        <v>110.9</v>
      </c>
      <c r="BK320" s="302">
        <v>110.9</v>
      </c>
      <c r="BL320" s="302">
        <v>110.9</v>
      </c>
      <c r="BM320" s="302">
        <v>110.9</v>
      </c>
      <c r="BN320" s="302">
        <v>110.9</v>
      </c>
      <c r="BO320" s="302">
        <v>110.9</v>
      </c>
      <c r="BP320" s="302">
        <v>110.9</v>
      </c>
      <c r="BQ320" s="302">
        <v>110.9</v>
      </c>
      <c r="BR320" s="302">
        <v>110.9</v>
      </c>
      <c r="BS320" s="302">
        <v>110.9</v>
      </c>
      <c r="BT320" s="302">
        <v>110.9</v>
      </c>
      <c r="BU320" s="302">
        <v>110.9</v>
      </c>
      <c r="BV320" s="302">
        <v>110.9</v>
      </c>
      <c r="BW320" s="302">
        <v>110.9</v>
      </c>
      <c r="BX320" s="302">
        <v>110.9</v>
      </c>
      <c r="BY320" s="302">
        <v>110.9</v>
      </c>
      <c r="BZ320" s="153">
        <f t="shared" si="17"/>
        <v>0.10900000000000006</v>
      </c>
      <c r="CA320" s="154">
        <f t="shared" si="18"/>
        <v>0.10900000000000006</v>
      </c>
      <c r="CB320" s="154">
        <f t="shared" si="19"/>
        <v>7.8793774319066229E-2</v>
      </c>
    </row>
    <row r="321" spans="1:80"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2">
        <v>125.3</v>
      </c>
      <c r="AZ321" s="302">
        <v>125.3</v>
      </c>
      <c r="BA321" s="302">
        <v>127.3</v>
      </c>
      <c r="BB321" s="302">
        <v>127.6</v>
      </c>
      <c r="BC321" s="302">
        <v>129.5</v>
      </c>
      <c r="BD321" s="302">
        <v>130.30000000000001</v>
      </c>
      <c r="BE321" s="302">
        <v>129.4</v>
      </c>
      <c r="BF321" s="302">
        <v>130</v>
      </c>
      <c r="BG321" s="302">
        <v>129.6</v>
      </c>
      <c r="BH321" s="302">
        <v>129.6</v>
      </c>
      <c r="BI321" s="302">
        <v>130</v>
      </c>
      <c r="BJ321" s="302">
        <v>130.19999999999999</v>
      </c>
      <c r="BK321" s="302">
        <v>131.5</v>
      </c>
      <c r="BL321" s="302">
        <v>132</v>
      </c>
      <c r="BM321" s="302">
        <v>134.4</v>
      </c>
      <c r="BN321" s="302">
        <v>134.30000000000001</v>
      </c>
      <c r="BO321" s="302">
        <v>134.6</v>
      </c>
      <c r="BP321" s="302">
        <v>134.19999999999999</v>
      </c>
      <c r="BQ321" s="302">
        <v>138.69999999999999</v>
      </c>
      <c r="BR321" s="302">
        <v>138.69999999999999</v>
      </c>
      <c r="BS321" s="302">
        <v>139.1</v>
      </c>
      <c r="BT321" s="302">
        <v>137.4</v>
      </c>
      <c r="BU321" s="302">
        <v>137.4</v>
      </c>
      <c r="BV321" s="302">
        <v>137.4</v>
      </c>
      <c r="BW321" s="302">
        <v>136.1</v>
      </c>
      <c r="BX321" s="302">
        <v>136</v>
      </c>
      <c r="BY321" s="302">
        <v>136</v>
      </c>
      <c r="BZ321" s="153">
        <f t="shared" si="17"/>
        <v>0.34653465346534651</v>
      </c>
      <c r="CA321" s="154">
        <f t="shared" si="18"/>
        <v>0.37791286727456935</v>
      </c>
      <c r="CB321" s="154">
        <f t="shared" si="19"/>
        <v>0.26865671641791039</v>
      </c>
    </row>
    <row r="322" spans="1:80"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2">
        <v>125.9</v>
      </c>
      <c r="AZ322" s="302">
        <v>126</v>
      </c>
      <c r="BA322" s="302">
        <v>133.4</v>
      </c>
      <c r="BB322" s="302">
        <v>133.4</v>
      </c>
      <c r="BC322" s="302">
        <v>133.5</v>
      </c>
      <c r="BD322" s="302">
        <v>133.5</v>
      </c>
      <c r="BE322" s="302">
        <v>133.4</v>
      </c>
      <c r="BF322" s="302">
        <v>133.5</v>
      </c>
      <c r="BG322" s="302">
        <v>133.4</v>
      </c>
      <c r="BH322" s="302">
        <v>135.4</v>
      </c>
      <c r="BI322" s="302">
        <v>135.4</v>
      </c>
      <c r="BJ322" s="302">
        <v>135.4</v>
      </c>
      <c r="BK322" s="302">
        <v>135.4</v>
      </c>
      <c r="BL322" s="302">
        <v>135.4</v>
      </c>
      <c r="BM322" s="302">
        <v>135.4</v>
      </c>
      <c r="BN322" s="302">
        <v>135.4</v>
      </c>
      <c r="BO322" s="302">
        <v>135.4</v>
      </c>
      <c r="BP322" s="302">
        <v>135.4</v>
      </c>
      <c r="BQ322" s="302">
        <v>135.4</v>
      </c>
      <c r="BR322" s="302">
        <v>135.4</v>
      </c>
      <c r="BS322" s="302">
        <v>139.69999999999999</v>
      </c>
      <c r="BT322" s="302">
        <v>139.69999999999999</v>
      </c>
      <c r="BU322" s="302">
        <v>139.69999999999999</v>
      </c>
      <c r="BV322" s="302">
        <v>139.69999999999999</v>
      </c>
      <c r="BW322" s="302">
        <v>139.69999999999999</v>
      </c>
      <c r="BX322" s="302">
        <v>139.69999999999999</v>
      </c>
      <c r="BY322" s="302">
        <v>139.69999999999999</v>
      </c>
      <c r="BZ322" s="153">
        <f t="shared" si="17"/>
        <v>0.41827411167512679</v>
      </c>
      <c r="CA322" s="154">
        <f t="shared" si="18"/>
        <v>0.33174451858913234</v>
      </c>
      <c r="CB322" s="154">
        <f t="shared" si="19"/>
        <v>0.22436459246275192</v>
      </c>
    </row>
    <row r="323" spans="1:80"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2">
        <v>164.5</v>
      </c>
      <c r="AZ323" s="302">
        <v>164.5</v>
      </c>
      <c r="BA323" s="302">
        <v>148.5</v>
      </c>
      <c r="BB323" s="302">
        <v>146.30000000000001</v>
      </c>
      <c r="BC323" s="302">
        <v>146.30000000000001</v>
      </c>
      <c r="BD323" s="302">
        <v>146.30000000000001</v>
      </c>
      <c r="BE323" s="302">
        <v>146.30000000000001</v>
      </c>
      <c r="BF323" s="302">
        <v>146.30000000000001</v>
      </c>
      <c r="BG323" s="302">
        <v>148.1</v>
      </c>
      <c r="BH323" s="302">
        <v>138.4</v>
      </c>
      <c r="BI323" s="302">
        <v>138.4</v>
      </c>
      <c r="BJ323" s="302">
        <v>138.4</v>
      </c>
      <c r="BK323" s="302">
        <v>138.4</v>
      </c>
      <c r="BL323" s="302">
        <v>138.4</v>
      </c>
      <c r="BM323" s="302">
        <v>156.69999999999999</v>
      </c>
      <c r="BN323" s="302">
        <v>156.69999999999999</v>
      </c>
      <c r="BO323" s="302">
        <v>157</v>
      </c>
      <c r="BP323" s="302">
        <v>157</v>
      </c>
      <c r="BQ323" s="302">
        <v>156.69999999999999</v>
      </c>
      <c r="BR323" s="302">
        <v>156.69999999999999</v>
      </c>
      <c r="BS323" s="302">
        <v>157.6</v>
      </c>
      <c r="BT323" s="302">
        <v>156.1</v>
      </c>
      <c r="BU323" s="302">
        <v>156.1</v>
      </c>
      <c r="BV323" s="302">
        <v>156.1</v>
      </c>
      <c r="BW323" s="302">
        <v>156.1</v>
      </c>
      <c r="BX323" s="302">
        <v>156.1</v>
      </c>
      <c r="BY323" s="302">
        <v>138.1</v>
      </c>
      <c r="BZ323" s="153">
        <f t="shared" si="17"/>
        <v>3.7565740045078892E-2</v>
      </c>
      <c r="CA323" s="154">
        <f t="shared" si="18"/>
        <v>0.88661202185792332</v>
      </c>
      <c r="CB323" s="154">
        <f t="shared" si="19"/>
        <v>-4.3628808864266004E-2</v>
      </c>
    </row>
    <row r="324" spans="1:80"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2">
        <v>106.5</v>
      </c>
      <c r="AZ324" s="302">
        <v>106.9</v>
      </c>
      <c r="BA324" s="302">
        <v>107.1</v>
      </c>
      <c r="BB324" s="302">
        <v>107.2</v>
      </c>
      <c r="BC324" s="302">
        <v>106.7</v>
      </c>
      <c r="BD324" s="302">
        <v>107.7</v>
      </c>
      <c r="BE324" s="302">
        <v>107</v>
      </c>
      <c r="BF324" s="302">
        <v>106.8</v>
      </c>
      <c r="BG324" s="302">
        <v>106.6</v>
      </c>
      <c r="BH324" s="302">
        <v>106.8</v>
      </c>
      <c r="BI324" s="302">
        <v>106.6</v>
      </c>
      <c r="BJ324" s="302">
        <v>107</v>
      </c>
      <c r="BK324" s="302">
        <v>107.2</v>
      </c>
      <c r="BL324" s="302">
        <v>107.7</v>
      </c>
      <c r="BM324" s="302">
        <v>107.2</v>
      </c>
      <c r="BN324" s="302">
        <v>107.4</v>
      </c>
      <c r="BO324" s="302">
        <v>105.9</v>
      </c>
      <c r="BP324" s="302">
        <v>106.6</v>
      </c>
      <c r="BQ324" s="302">
        <v>107.3</v>
      </c>
      <c r="BR324" s="302">
        <v>107</v>
      </c>
      <c r="BS324" s="302">
        <v>107.9</v>
      </c>
      <c r="BT324" s="302">
        <v>107.6</v>
      </c>
      <c r="BU324" s="302">
        <v>108.3</v>
      </c>
      <c r="BV324" s="302">
        <v>108.5</v>
      </c>
      <c r="BW324" s="302">
        <v>108.5</v>
      </c>
      <c r="BX324" s="302">
        <v>108.5</v>
      </c>
      <c r="BY324" s="302">
        <v>108.6</v>
      </c>
      <c r="BZ324" s="153">
        <f t="shared" si="17"/>
        <v>7.2063178677196416E-2</v>
      </c>
      <c r="CA324" s="154">
        <f t="shared" si="18"/>
        <v>0.10478128179043741</v>
      </c>
      <c r="CB324" s="154">
        <f t="shared" si="19"/>
        <v>9.4758064516128948E-2</v>
      </c>
    </row>
    <row r="325" spans="1:80"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2">
        <v>108.5</v>
      </c>
      <c r="AZ325" s="302">
        <v>108.5</v>
      </c>
      <c r="BA325" s="302">
        <v>108.8</v>
      </c>
      <c r="BB325" s="302">
        <v>109</v>
      </c>
      <c r="BC325" s="302">
        <v>109.8</v>
      </c>
      <c r="BD325" s="302">
        <v>109</v>
      </c>
      <c r="BE325" s="302">
        <v>109.8</v>
      </c>
      <c r="BF325" s="302">
        <v>108.3</v>
      </c>
      <c r="BG325" s="302">
        <v>111.7</v>
      </c>
      <c r="BH325" s="302">
        <v>109.8</v>
      </c>
      <c r="BI325" s="302">
        <v>110.1</v>
      </c>
      <c r="BJ325" s="302">
        <v>109.7</v>
      </c>
      <c r="BK325" s="302">
        <v>109.9</v>
      </c>
      <c r="BL325" s="302">
        <v>110.3</v>
      </c>
      <c r="BM325" s="302">
        <v>110</v>
      </c>
      <c r="BN325" s="302">
        <v>110.2</v>
      </c>
      <c r="BO325" s="302">
        <v>110.6</v>
      </c>
      <c r="BP325" s="302">
        <v>109.4</v>
      </c>
      <c r="BQ325" s="302">
        <v>109.9</v>
      </c>
      <c r="BR325" s="302">
        <v>109.8</v>
      </c>
      <c r="BS325" s="302">
        <v>110</v>
      </c>
      <c r="BT325" s="302">
        <v>110.1</v>
      </c>
      <c r="BU325" s="302">
        <v>109.7</v>
      </c>
      <c r="BV325" s="302">
        <v>109.9</v>
      </c>
      <c r="BW325" s="302">
        <v>110.5</v>
      </c>
      <c r="BX325" s="302">
        <v>111</v>
      </c>
      <c r="BY325" s="302">
        <v>111.1</v>
      </c>
      <c r="BZ325" s="153">
        <f t="shared" si="17"/>
        <v>9.7826086956521646E-2</v>
      </c>
      <c r="CA325" s="154">
        <f t="shared" si="18"/>
        <v>0.12108980827447025</v>
      </c>
      <c r="CB325" s="154">
        <f t="shared" si="19"/>
        <v>9.4581280788177277E-2</v>
      </c>
    </row>
    <row r="326" spans="1:80"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2">
        <v>105.1</v>
      </c>
      <c r="AZ326" s="302">
        <v>103.9</v>
      </c>
      <c r="BA326" s="302">
        <v>104.1</v>
      </c>
      <c r="BB326" s="302">
        <v>104.2</v>
      </c>
      <c r="BC326" s="302">
        <v>104.7</v>
      </c>
      <c r="BD326" s="302">
        <v>104.5</v>
      </c>
      <c r="BE326" s="302">
        <v>105.1</v>
      </c>
      <c r="BF326" s="302">
        <v>105.9</v>
      </c>
      <c r="BG326" s="302">
        <v>105.7</v>
      </c>
      <c r="BH326" s="302">
        <v>104.7</v>
      </c>
      <c r="BI326" s="302">
        <v>105.5</v>
      </c>
      <c r="BJ326" s="302">
        <v>106.5</v>
      </c>
      <c r="BK326" s="302">
        <v>108.4</v>
      </c>
      <c r="BL326" s="302">
        <v>109.7</v>
      </c>
      <c r="BM326" s="302">
        <v>110.5</v>
      </c>
      <c r="BN326" s="302">
        <v>112</v>
      </c>
      <c r="BO326" s="302">
        <v>112.9</v>
      </c>
      <c r="BP326" s="302">
        <v>113.7</v>
      </c>
      <c r="BQ326" s="302">
        <v>111.5</v>
      </c>
      <c r="BR326" s="302">
        <v>110.1</v>
      </c>
      <c r="BS326" s="302">
        <v>111.5</v>
      </c>
      <c r="BT326" s="302">
        <v>110.3</v>
      </c>
      <c r="BU326" s="302">
        <v>109.6</v>
      </c>
      <c r="BV326" s="302">
        <v>109.3</v>
      </c>
      <c r="BW326" s="302">
        <v>108.8</v>
      </c>
      <c r="BX326" s="302">
        <v>110.5</v>
      </c>
      <c r="BY326" s="302">
        <v>111.1</v>
      </c>
      <c r="BZ326" s="153">
        <f t="shared" si="17"/>
        <v>9.1355599214145364E-2</v>
      </c>
      <c r="CA326" s="154">
        <f t="shared" si="18"/>
        <v>0.11770623742454717</v>
      </c>
      <c r="CB326" s="154">
        <f t="shared" si="19"/>
        <v>0.14891416752843839</v>
      </c>
    </row>
    <row r="327" spans="1:80"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2">
        <v>120.3</v>
      </c>
      <c r="AZ327" s="302">
        <v>119.9</v>
      </c>
      <c r="BA327" s="302">
        <v>120</v>
      </c>
      <c r="BB327" s="302">
        <v>120.6</v>
      </c>
      <c r="BC327" s="302">
        <v>118.8</v>
      </c>
      <c r="BD327" s="302">
        <v>120</v>
      </c>
      <c r="BE327" s="302">
        <v>120.4</v>
      </c>
      <c r="BF327" s="302">
        <v>120.8</v>
      </c>
      <c r="BG327" s="302">
        <v>118.2</v>
      </c>
      <c r="BH327" s="302">
        <v>119</v>
      </c>
      <c r="BI327" s="302">
        <v>120.4</v>
      </c>
      <c r="BJ327" s="302">
        <v>119.9</v>
      </c>
      <c r="BK327" s="302">
        <v>120.6</v>
      </c>
      <c r="BL327" s="302">
        <v>121.1</v>
      </c>
      <c r="BM327" s="302">
        <v>121.3</v>
      </c>
      <c r="BN327" s="302">
        <v>124.9</v>
      </c>
      <c r="BO327" s="302">
        <v>125.5</v>
      </c>
      <c r="BP327" s="302">
        <v>124.6</v>
      </c>
      <c r="BQ327" s="302">
        <v>125</v>
      </c>
      <c r="BR327" s="302">
        <v>127.9</v>
      </c>
      <c r="BS327" s="302">
        <v>128</v>
      </c>
      <c r="BT327" s="302">
        <v>128.4</v>
      </c>
      <c r="BU327" s="302">
        <v>128.69999999999999</v>
      </c>
      <c r="BV327" s="302">
        <v>128.9</v>
      </c>
      <c r="BW327" s="302">
        <v>127.2</v>
      </c>
      <c r="BX327" s="302">
        <v>127.3</v>
      </c>
      <c r="BY327" s="302">
        <v>128.1</v>
      </c>
      <c r="BZ327" s="153">
        <f t="shared" si="17"/>
        <v>0.26957383548067382</v>
      </c>
      <c r="CA327" s="154">
        <f t="shared" si="18"/>
        <v>0.29524772497472179</v>
      </c>
      <c r="CB327" s="154">
        <f t="shared" si="19"/>
        <v>0.26082677165354334</v>
      </c>
    </row>
    <row r="328" spans="1:80"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2">
        <v>100</v>
      </c>
      <c r="AZ328" s="302">
        <v>100.2</v>
      </c>
      <c r="BA328" s="302">
        <v>103.4</v>
      </c>
      <c r="BB328" s="302">
        <v>103.4</v>
      </c>
      <c r="BC328" s="302">
        <v>103.1</v>
      </c>
      <c r="BD328" s="302">
        <v>103.6</v>
      </c>
      <c r="BE328" s="302">
        <v>103.3</v>
      </c>
      <c r="BF328" s="302">
        <v>103.6</v>
      </c>
      <c r="BG328" s="302">
        <v>103.8</v>
      </c>
      <c r="BH328" s="302">
        <v>103.6</v>
      </c>
      <c r="BI328" s="302">
        <v>103.8</v>
      </c>
      <c r="BJ328" s="302">
        <v>103.6</v>
      </c>
      <c r="BK328" s="302">
        <v>103.6</v>
      </c>
      <c r="BL328" s="302">
        <v>103.8</v>
      </c>
      <c r="BM328" s="302">
        <v>103.8</v>
      </c>
      <c r="BN328" s="302">
        <v>103.3</v>
      </c>
      <c r="BO328" s="302">
        <v>103.4</v>
      </c>
      <c r="BP328" s="302">
        <v>104.8</v>
      </c>
      <c r="BQ328" s="302">
        <v>104.3</v>
      </c>
      <c r="BR328" s="302">
        <v>106.7</v>
      </c>
      <c r="BS328" s="302">
        <v>107.7</v>
      </c>
      <c r="BT328" s="302">
        <v>107.7</v>
      </c>
      <c r="BU328" s="302">
        <v>107.7</v>
      </c>
      <c r="BV328" s="302">
        <v>107.7</v>
      </c>
      <c r="BW328" s="302">
        <v>107.5</v>
      </c>
      <c r="BX328" s="302">
        <v>108</v>
      </c>
      <c r="BY328" s="302">
        <v>108</v>
      </c>
      <c r="BZ328" s="153">
        <f t="shared" si="17"/>
        <v>5.2631578947368481E-2</v>
      </c>
      <c r="CA328" s="154">
        <f t="shared" si="18"/>
        <v>8.5427135678391955E-2</v>
      </c>
      <c r="CB328" s="154">
        <f t="shared" si="19"/>
        <v>8.6519114688128715E-2</v>
      </c>
    </row>
    <row r="329" spans="1:80"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2">
        <v>126.3</v>
      </c>
      <c r="AZ329" s="302">
        <v>126.7</v>
      </c>
      <c r="BA329" s="302">
        <v>127.4</v>
      </c>
      <c r="BB329" s="302">
        <v>127.6</v>
      </c>
      <c r="BC329" s="302">
        <v>127.9</v>
      </c>
      <c r="BD329" s="302">
        <v>128</v>
      </c>
      <c r="BE329" s="302">
        <v>128.5</v>
      </c>
      <c r="BF329" s="302">
        <v>128.69999999999999</v>
      </c>
      <c r="BG329" s="302">
        <v>129.30000000000001</v>
      </c>
      <c r="BH329" s="302">
        <v>129.6</v>
      </c>
      <c r="BI329" s="302">
        <v>129.69999999999999</v>
      </c>
      <c r="BJ329" s="302">
        <v>130.4</v>
      </c>
      <c r="BK329" s="302">
        <v>130.5</v>
      </c>
      <c r="BL329" s="302">
        <v>131</v>
      </c>
      <c r="BM329" s="302">
        <v>131.4</v>
      </c>
      <c r="BN329" s="302">
        <v>132.19999999999999</v>
      </c>
      <c r="BO329" s="302">
        <v>132.5</v>
      </c>
      <c r="BP329" s="302">
        <v>133.1</v>
      </c>
      <c r="BQ329" s="302">
        <v>133.19999999999999</v>
      </c>
      <c r="BR329" s="302">
        <v>133.6</v>
      </c>
      <c r="BS329" s="302">
        <v>134.69999999999999</v>
      </c>
      <c r="BT329" s="302">
        <v>135.69999999999999</v>
      </c>
      <c r="BU329" s="302">
        <v>137.1</v>
      </c>
      <c r="BV329" s="302">
        <v>138.30000000000001</v>
      </c>
      <c r="BW329" s="302">
        <v>138.9</v>
      </c>
      <c r="BX329" s="302">
        <v>139.4</v>
      </c>
      <c r="BY329" s="302">
        <v>139.4</v>
      </c>
      <c r="BZ329" s="153">
        <f t="shared" si="17"/>
        <v>0.39260739260739275</v>
      </c>
      <c r="CA329" s="154">
        <f t="shared" si="18"/>
        <v>0.38706467661691546</v>
      </c>
      <c r="CB329" s="154">
        <f t="shared" si="19"/>
        <v>0.3666666666666667</v>
      </c>
    </row>
    <row r="330" spans="1:80"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2">
        <v>121.6</v>
      </c>
      <c r="AZ330" s="302">
        <v>121.3</v>
      </c>
      <c r="BA330" s="302">
        <v>120.8</v>
      </c>
      <c r="BB330" s="302">
        <v>120.8</v>
      </c>
      <c r="BC330" s="302">
        <v>121.5</v>
      </c>
      <c r="BD330" s="302">
        <v>121.6</v>
      </c>
      <c r="BE330" s="302">
        <v>122.8</v>
      </c>
      <c r="BF330" s="302">
        <v>123.7</v>
      </c>
      <c r="BG330" s="302">
        <v>125.9</v>
      </c>
      <c r="BH330" s="302">
        <v>126.4</v>
      </c>
      <c r="BI330" s="302">
        <v>124.6</v>
      </c>
      <c r="BJ330" s="302">
        <v>125.4</v>
      </c>
      <c r="BK330" s="302">
        <v>124.4</v>
      </c>
      <c r="BL330" s="302">
        <v>125.7</v>
      </c>
      <c r="BM330" s="302">
        <v>126.2</v>
      </c>
      <c r="BN330" s="302">
        <v>126.7</v>
      </c>
      <c r="BO330" s="302">
        <v>126.9</v>
      </c>
      <c r="BP330" s="302">
        <v>127.4</v>
      </c>
      <c r="BQ330" s="302">
        <v>126.4</v>
      </c>
      <c r="BR330" s="302">
        <v>128</v>
      </c>
      <c r="BS330" s="302">
        <v>127</v>
      </c>
      <c r="BT330" s="302">
        <v>127.4</v>
      </c>
      <c r="BU330" s="302">
        <v>127.7</v>
      </c>
      <c r="BV330" s="302">
        <v>128.30000000000001</v>
      </c>
      <c r="BW330" s="302">
        <v>128.6</v>
      </c>
      <c r="BX330" s="302">
        <v>128.9</v>
      </c>
      <c r="BY330" s="302">
        <v>129.19999999999999</v>
      </c>
      <c r="BZ330" s="153">
        <f t="shared" si="17"/>
        <v>0.29329329329329312</v>
      </c>
      <c r="CA330" s="154">
        <f t="shared" si="18"/>
        <v>0.28301886792452813</v>
      </c>
      <c r="CB330" s="154">
        <f t="shared" si="19"/>
        <v>0.27290640394088661</v>
      </c>
    </row>
    <row r="331" spans="1:80"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2">
        <v>126.9</v>
      </c>
      <c r="AZ331" s="302">
        <v>125.7</v>
      </c>
      <c r="BA331" s="302">
        <v>124.4</v>
      </c>
      <c r="BB331" s="302">
        <v>124.3</v>
      </c>
      <c r="BC331" s="302">
        <v>125.3</v>
      </c>
      <c r="BD331" s="302">
        <v>126.2</v>
      </c>
      <c r="BE331" s="302">
        <v>127.7</v>
      </c>
      <c r="BF331" s="302">
        <v>127.8</v>
      </c>
      <c r="BG331" s="302">
        <v>129.1</v>
      </c>
      <c r="BH331" s="302">
        <v>129.9</v>
      </c>
      <c r="BI331" s="302">
        <v>126.8</v>
      </c>
      <c r="BJ331" s="302">
        <v>128.69999999999999</v>
      </c>
      <c r="BK331" s="302">
        <v>126.2</v>
      </c>
      <c r="BL331" s="302">
        <v>128.5</v>
      </c>
      <c r="BM331" s="302">
        <v>128.1</v>
      </c>
      <c r="BN331" s="302">
        <v>129.5</v>
      </c>
      <c r="BO331" s="302">
        <v>129.1</v>
      </c>
      <c r="BP331" s="302">
        <v>129.80000000000001</v>
      </c>
      <c r="BQ331" s="302">
        <v>127.8</v>
      </c>
      <c r="BR331" s="302">
        <v>130.19999999999999</v>
      </c>
      <c r="BS331" s="302">
        <v>129.4</v>
      </c>
      <c r="BT331" s="302">
        <v>128.9</v>
      </c>
      <c r="BU331" s="302">
        <v>130</v>
      </c>
      <c r="BV331" s="302">
        <v>131</v>
      </c>
      <c r="BW331" s="302">
        <v>130.80000000000001</v>
      </c>
      <c r="BX331" s="302">
        <v>130.69999999999999</v>
      </c>
      <c r="BY331" s="302">
        <v>131</v>
      </c>
      <c r="BZ331" s="153">
        <f t="shared" si="17"/>
        <v>0.3205645161290322</v>
      </c>
      <c r="CA331" s="154">
        <f t="shared" si="18"/>
        <v>0.2944664031620553</v>
      </c>
      <c r="CB331" s="154">
        <f t="shared" si="19"/>
        <v>0.26937984496124029</v>
      </c>
    </row>
    <row r="332" spans="1:80"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2">
        <v>115.6</v>
      </c>
      <c r="AZ332" s="302">
        <v>114.9</v>
      </c>
      <c r="BA332" s="302">
        <v>115.1</v>
      </c>
      <c r="BB332" s="302">
        <v>114.5</v>
      </c>
      <c r="BC332" s="302">
        <v>114.5</v>
      </c>
      <c r="BD332" s="302">
        <v>115.6</v>
      </c>
      <c r="BE332" s="302">
        <v>115</v>
      </c>
      <c r="BF332" s="302">
        <v>119.4</v>
      </c>
      <c r="BG332" s="302">
        <v>125.7</v>
      </c>
      <c r="BH332" s="302">
        <v>126.7</v>
      </c>
      <c r="BI332" s="302">
        <v>124</v>
      </c>
      <c r="BJ332" s="302">
        <v>124.7</v>
      </c>
      <c r="BK332" s="302">
        <v>123.4</v>
      </c>
      <c r="BL332" s="302">
        <v>125.1</v>
      </c>
      <c r="BM332" s="302">
        <v>126.5</v>
      </c>
      <c r="BN332" s="302">
        <v>126.6</v>
      </c>
      <c r="BO332" s="302">
        <v>126.5</v>
      </c>
      <c r="BP332" s="302">
        <v>126.8</v>
      </c>
      <c r="BQ332" s="302">
        <v>125.1</v>
      </c>
      <c r="BR332" s="302">
        <v>125.9</v>
      </c>
      <c r="BS332" s="302">
        <v>125.9</v>
      </c>
      <c r="BT332" s="302">
        <v>126.1</v>
      </c>
      <c r="BU332" s="302">
        <v>126.8</v>
      </c>
      <c r="BV332" s="302">
        <v>125.3</v>
      </c>
      <c r="BW332" s="302">
        <v>124.9</v>
      </c>
      <c r="BX332" s="302">
        <v>126.4</v>
      </c>
      <c r="BY332" s="302">
        <v>126.1</v>
      </c>
      <c r="BZ332" s="153">
        <f t="shared" si="17"/>
        <v>0.25974025974025977</v>
      </c>
      <c r="CA332" s="154">
        <f t="shared" si="18"/>
        <v>0.28804902962206319</v>
      </c>
      <c r="CB332" s="154">
        <f t="shared" si="19"/>
        <v>0.23748773307163873</v>
      </c>
    </row>
    <row r="333" spans="1:80"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2">
        <v>120.8</v>
      </c>
      <c r="AZ333" s="302">
        <v>120.4</v>
      </c>
      <c r="BA333" s="302">
        <v>121.5</v>
      </c>
      <c r="BB333" s="302">
        <v>118.7</v>
      </c>
      <c r="BC333" s="302">
        <v>119.8</v>
      </c>
      <c r="BD333" s="302">
        <v>121.5</v>
      </c>
      <c r="BE333" s="302">
        <v>122.8</v>
      </c>
      <c r="BF333" s="302">
        <v>122.1</v>
      </c>
      <c r="BG333" s="302">
        <v>122.1</v>
      </c>
      <c r="BH333" s="302">
        <v>122.3</v>
      </c>
      <c r="BI333" s="302">
        <v>120.5</v>
      </c>
      <c r="BJ333" s="302">
        <v>121.9</v>
      </c>
      <c r="BK333" s="302">
        <v>120.1</v>
      </c>
      <c r="BL333" s="302">
        <v>120.9</v>
      </c>
      <c r="BM333" s="302">
        <v>120.6</v>
      </c>
      <c r="BN333" s="302">
        <v>122.2</v>
      </c>
      <c r="BO333" s="302">
        <v>122.3</v>
      </c>
      <c r="BP333" s="302">
        <v>121.8</v>
      </c>
      <c r="BQ333" s="302">
        <v>121.3</v>
      </c>
      <c r="BR333" s="302">
        <v>122</v>
      </c>
      <c r="BS333" s="302">
        <v>123.1</v>
      </c>
      <c r="BT333" s="302">
        <v>122.7</v>
      </c>
      <c r="BU333" s="302">
        <v>123.9</v>
      </c>
      <c r="BV333" s="302">
        <v>124.7</v>
      </c>
      <c r="BW333" s="302">
        <v>123.3</v>
      </c>
      <c r="BX333" s="302">
        <v>124.8</v>
      </c>
      <c r="BY333" s="302">
        <v>124.7</v>
      </c>
      <c r="BZ333" s="153">
        <f t="shared" si="17"/>
        <v>0.27505112474437632</v>
      </c>
      <c r="CA333" s="154">
        <f t="shared" si="18"/>
        <v>0.22135161606268375</v>
      </c>
      <c r="CB333" s="154">
        <f t="shared" si="19"/>
        <v>0.20833333333333331</v>
      </c>
    </row>
    <row r="334" spans="1:80"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2">
        <v>121</v>
      </c>
      <c r="AZ334" s="302">
        <v>121.5</v>
      </c>
      <c r="BA334" s="302">
        <v>118.2</v>
      </c>
      <c r="BB334" s="302">
        <v>118.8</v>
      </c>
      <c r="BC334" s="302">
        <v>121.1</v>
      </c>
      <c r="BD334" s="302">
        <v>121</v>
      </c>
      <c r="BE334" s="302">
        <v>126.8</v>
      </c>
      <c r="BF334" s="302">
        <v>126.3</v>
      </c>
      <c r="BG334" s="302">
        <v>126.6</v>
      </c>
      <c r="BH334" s="302">
        <v>126.8</v>
      </c>
      <c r="BI334" s="302">
        <v>121.3</v>
      </c>
      <c r="BJ334" s="302">
        <v>122.4</v>
      </c>
      <c r="BK334" s="302">
        <v>122</v>
      </c>
      <c r="BL334" s="302">
        <v>124.9</v>
      </c>
      <c r="BM334" s="302">
        <v>124.7</v>
      </c>
      <c r="BN334" s="302">
        <v>125.1</v>
      </c>
      <c r="BO334" s="302">
        <v>126.3</v>
      </c>
      <c r="BP334" s="302">
        <v>127.8</v>
      </c>
      <c r="BQ334" s="302">
        <v>124.3</v>
      </c>
      <c r="BR334" s="302">
        <v>129.5</v>
      </c>
      <c r="BS334" s="302">
        <v>125.9</v>
      </c>
      <c r="BT334" s="302">
        <v>125.4</v>
      </c>
      <c r="BU334" s="302">
        <v>126.2</v>
      </c>
      <c r="BV334" s="302">
        <v>128</v>
      </c>
      <c r="BW334" s="302">
        <v>128.9</v>
      </c>
      <c r="BX334" s="302">
        <v>128.6</v>
      </c>
      <c r="BY334" s="302">
        <v>128.6</v>
      </c>
      <c r="BZ334" s="153">
        <f t="shared" si="17"/>
        <v>0.28087649402390424</v>
      </c>
      <c r="CA334" s="154">
        <f t="shared" si="18"/>
        <v>0.26949654491609082</v>
      </c>
      <c r="CB334" s="154">
        <f t="shared" si="19"/>
        <v>0.27579365079365076</v>
      </c>
    </row>
    <row r="335" spans="1:80"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2">
        <v>146.6</v>
      </c>
      <c r="AZ335" s="302">
        <v>141.9</v>
      </c>
      <c r="BA335" s="302">
        <v>140.30000000000001</v>
      </c>
      <c r="BB335" s="302">
        <v>142.1</v>
      </c>
      <c r="BC335" s="302">
        <v>141.69999999999999</v>
      </c>
      <c r="BD335" s="302">
        <v>143.19999999999999</v>
      </c>
      <c r="BE335" s="302">
        <v>140.19999999999999</v>
      </c>
      <c r="BF335" s="302">
        <v>139.80000000000001</v>
      </c>
      <c r="BG335" s="302">
        <v>141.30000000000001</v>
      </c>
      <c r="BH335" s="302">
        <v>143.19999999999999</v>
      </c>
      <c r="BI335" s="302">
        <v>141.69999999999999</v>
      </c>
      <c r="BJ335" s="302">
        <v>145.80000000000001</v>
      </c>
      <c r="BK335" s="302">
        <v>139.19999999999999</v>
      </c>
      <c r="BL335" s="302">
        <v>142.69999999999999</v>
      </c>
      <c r="BM335" s="302">
        <v>141</v>
      </c>
      <c r="BN335" s="302">
        <v>144.1</v>
      </c>
      <c r="BO335" s="302">
        <v>140.9</v>
      </c>
      <c r="BP335" s="302">
        <v>141.80000000000001</v>
      </c>
      <c r="BQ335" s="302">
        <v>140.30000000000001</v>
      </c>
      <c r="BR335" s="302">
        <v>141.6</v>
      </c>
      <c r="BS335" s="302">
        <v>141.9</v>
      </c>
      <c r="BT335" s="302">
        <v>141.30000000000001</v>
      </c>
      <c r="BU335" s="302">
        <v>142.69999999999999</v>
      </c>
      <c r="BV335" s="302">
        <v>144.19999999999999</v>
      </c>
      <c r="BW335" s="302">
        <v>143.9</v>
      </c>
      <c r="BX335" s="302">
        <v>141.80000000000001</v>
      </c>
      <c r="BY335" s="302">
        <v>142.80000000000001</v>
      </c>
      <c r="BZ335" s="153">
        <f t="shared" ref="BZ335:BZ398" si="21">(BY335-H335)/H335</f>
        <v>0.44974619289340112</v>
      </c>
      <c r="CA335" s="154">
        <f t="shared" ref="CA335:CA398" si="22">(BY335-T335)/T335</f>
        <v>0.40137389597644751</v>
      </c>
      <c r="CB335" s="154">
        <f t="shared" ref="CB335:CB398" si="23">(BY335-AF335)/AF335</f>
        <v>0.33333333333333354</v>
      </c>
    </row>
    <row r="336" spans="1:80"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2">
        <v>120.6</v>
      </c>
      <c r="AZ336" s="302">
        <v>120.9</v>
      </c>
      <c r="BA336" s="302">
        <v>120.5</v>
      </c>
      <c r="BB336" s="302">
        <v>120.4</v>
      </c>
      <c r="BC336" s="302">
        <v>120.6</v>
      </c>
      <c r="BD336" s="302">
        <v>120.4</v>
      </c>
      <c r="BE336" s="302">
        <v>120.9</v>
      </c>
      <c r="BF336" s="302">
        <v>121.7</v>
      </c>
      <c r="BG336" s="302">
        <v>129.6</v>
      </c>
      <c r="BH336" s="302">
        <v>129.6</v>
      </c>
      <c r="BI336" s="302">
        <v>129.5</v>
      </c>
      <c r="BJ336" s="302">
        <v>129.19999999999999</v>
      </c>
      <c r="BK336" s="302">
        <v>129.30000000000001</v>
      </c>
      <c r="BL336" s="302">
        <v>130.4</v>
      </c>
      <c r="BM336" s="302">
        <v>130.30000000000001</v>
      </c>
      <c r="BN336" s="302">
        <v>130.19999999999999</v>
      </c>
      <c r="BO336" s="302">
        <v>130.30000000000001</v>
      </c>
      <c r="BP336" s="302">
        <v>131.30000000000001</v>
      </c>
      <c r="BQ336" s="302">
        <v>131</v>
      </c>
      <c r="BR336" s="302">
        <v>130.4</v>
      </c>
      <c r="BS336" s="302">
        <v>130.19999999999999</v>
      </c>
      <c r="BT336" s="302">
        <v>130.6</v>
      </c>
      <c r="BU336" s="302">
        <v>131</v>
      </c>
      <c r="BV336" s="302">
        <v>130.5</v>
      </c>
      <c r="BW336" s="302">
        <v>130.19999999999999</v>
      </c>
      <c r="BX336" s="302">
        <v>130</v>
      </c>
      <c r="BY336" s="302">
        <v>130.69999999999999</v>
      </c>
      <c r="BZ336" s="153">
        <f t="shared" si="21"/>
        <v>0.30439121756487009</v>
      </c>
      <c r="CA336" s="154">
        <f t="shared" si="22"/>
        <v>0.30309072781655028</v>
      </c>
      <c r="CB336" s="154">
        <f t="shared" si="23"/>
        <v>0.2864173228346456</v>
      </c>
    </row>
    <row r="337" spans="1:80"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2">
        <v>120.6</v>
      </c>
      <c r="AZ337" s="302">
        <v>120.9</v>
      </c>
      <c r="BA337" s="302">
        <v>120.5</v>
      </c>
      <c r="BB337" s="302">
        <v>120.4</v>
      </c>
      <c r="BC337" s="302">
        <v>120.6</v>
      </c>
      <c r="BD337" s="302">
        <v>120.4</v>
      </c>
      <c r="BE337" s="302">
        <v>120.9</v>
      </c>
      <c r="BF337" s="302">
        <v>121.7</v>
      </c>
      <c r="BG337" s="302">
        <v>129.6</v>
      </c>
      <c r="BH337" s="302">
        <v>129.6</v>
      </c>
      <c r="BI337" s="302">
        <v>129.5</v>
      </c>
      <c r="BJ337" s="302">
        <v>129.19999999999999</v>
      </c>
      <c r="BK337" s="302">
        <v>129.30000000000001</v>
      </c>
      <c r="BL337" s="302">
        <v>130.4</v>
      </c>
      <c r="BM337" s="302">
        <v>130.30000000000001</v>
      </c>
      <c r="BN337" s="302">
        <v>130.19999999999999</v>
      </c>
      <c r="BO337" s="302">
        <v>130.30000000000001</v>
      </c>
      <c r="BP337" s="302">
        <v>131.30000000000001</v>
      </c>
      <c r="BQ337" s="302">
        <v>131</v>
      </c>
      <c r="BR337" s="302">
        <v>130.4</v>
      </c>
      <c r="BS337" s="302">
        <v>130.19999999999999</v>
      </c>
      <c r="BT337" s="302">
        <v>130.6</v>
      </c>
      <c r="BU337" s="302">
        <v>131</v>
      </c>
      <c r="BV337" s="302">
        <v>130.5</v>
      </c>
      <c r="BW337" s="302">
        <v>130.19999999999999</v>
      </c>
      <c r="BX337" s="302">
        <v>130</v>
      </c>
      <c r="BY337" s="302">
        <v>130.69999999999999</v>
      </c>
      <c r="BZ337" s="153">
        <f t="shared" si="21"/>
        <v>0.30439121756487009</v>
      </c>
      <c r="CA337" s="154">
        <f t="shared" si="22"/>
        <v>0.30309072781655028</v>
      </c>
      <c r="CB337" s="154">
        <f t="shared" si="23"/>
        <v>0.2864173228346456</v>
      </c>
    </row>
    <row r="338" spans="1:80"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2">
        <v>112.3</v>
      </c>
      <c r="AZ338" s="302">
        <v>113.2</v>
      </c>
      <c r="BA338" s="302">
        <v>114</v>
      </c>
      <c r="BB338" s="302">
        <v>114.7</v>
      </c>
      <c r="BC338" s="302">
        <v>114.9</v>
      </c>
      <c r="BD338" s="302">
        <v>113.8</v>
      </c>
      <c r="BE338" s="302">
        <v>114.9</v>
      </c>
      <c r="BF338" s="302">
        <v>117.4</v>
      </c>
      <c r="BG338" s="302">
        <v>116.7</v>
      </c>
      <c r="BH338" s="302">
        <v>117</v>
      </c>
      <c r="BI338" s="302">
        <v>116.5</v>
      </c>
      <c r="BJ338" s="302">
        <v>116.1</v>
      </c>
      <c r="BK338" s="302">
        <v>116.8</v>
      </c>
      <c r="BL338" s="302">
        <v>116.2</v>
      </c>
      <c r="BM338" s="302">
        <v>118.9</v>
      </c>
      <c r="BN338" s="302">
        <v>118.3</v>
      </c>
      <c r="BO338" s="302">
        <v>119.8</v>
      </c>
      <c r="BP338" s="302">
        <v>119.5</v>
      </c>
      <c r="BQ338" s="302">
        <v>119.8</v>
      </c>
      <c r="BR338" s="302">
        <v>121.7</v>
      </c>
      <c r="BS338" s="302">
        <v>119.9</v>
      </c>
      <c r="BT338" s="302">
        <v>121.7</v>
      </c>
      <c r="BU338" s="302">
        <v>120.7</v>
      </c>
      <c r="BV338" s="302">
        <v>121.2</v>
      </c>
      <c r="BW338" s="302">
        <v>123.1</v>
      </c>
      <c r="BX338" s="302">
        <v>124.4</v>
      </c>
      <c r="BY338" s="302">
        <v>124.4</v>
      </c>
      <c r="BZ338" s="153">
        <f t="shared" si="21"/>
        <v>0.23046488625123651</v>
      </c>
      <c r="CA338" s="154">
        <f t="shared" si="22"/>
        <v>0.24275724275724289</v>
      </c>
      <c r="CB338" s="154">
        <f t="shared" si="23"/>
        <v>0.26551373346897261</v>
      </c>
    </row>
    <row r="339" spans="1:80"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2">
        <v>94.1</v>
      </c>
      <c r="AZ339" s="302">
        <v>95.9</v>
      </c>
      <c r="BA339" s="302">
        <v>94.6</v>
      </c>
      <c r="BB339" s="302">
        <v>96</v>
      </c>
      <c r="BC339" s="302">
        <v>96.3</v>
      </c>
      <c r="BD339" s="302">
        <v>94.3</v>
      </c>
      <c r="BE339" s="302">
        <v>95.2</v>
      </c>
      <c r="BF339" s="302">
        <v>96.6</v>
      </c>
      <c r="BG339" s="302">
        <v>95.1</v>
      </c>
      <c r="BH339" s="302">
        <v>95.7</v>
      </c>
      <c r="BI339" s="302">
        <v>94.7</v>
      </c>
      <c r="BJ339" s="302">
        <v>93.8</v>
      </c>
      <c r="BK339" s="302">
        <v>95.3</v>
      </c>
      <c r="BL339" s="302">
        <v>94</v>
      </c>
      <c r="BM339" s="302">
        <v>99.5</v>
      </c>
      <c r="BN339" s="302">
        <v>98.2</v>
      </c>
      <c r="BO339" s="302">
        <v>99.5</v>
      </c>
      <c r="BP339" s="302">
        <v>98.2</v>
      </c>
      <c r="BQ339" s="302">
        <v>98.8</v>
      </c>
      <c r="BR339" s="302">
        <v>100.8</v>
      </c>
      <c r="BS339" s="302">
        <v>97.1</v>
      </c>
      <c r="BT339" s="302">
        <v>99.7</v>
      </c>
      <c r="BU339" s="302">
        <v>97.6</v>
      </c>
      <c r="BV339" s="302">
        <v>98.7</v>
      </c>
      <c r="BW339" s="302">
        <v>102.4</v>
      </c>
      <c r="BX339" s="302">
        <v>102.1</v>
      </c>
      <c r="BY339" s="302">
        <v>102.1</v>
      </c>
      <c r="BZ339" s="153">
        <f t="shared" si="21"/>
        <v>-9.7847358121339067E-4</v>
      </c>
      <c r="CA339" s="154">
        <f t="shared" si="22"/>
        <v>1.998001998001998E-2</v>
      </c>
      <c r="CB339" s="154">
        <f t="shared" si="23"/>
        <v>6.7991631799163191E-2</v>
      </c>
    </row>
    <row r="340" spans="1:80"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2">
        <v>130.4</v>
      </c>
      <c r="AZ340" s="302">
        <v>130.4</v>
      </c>
      <c r="BA340" s="302">
        <v>133.4</v>
      </c>
      <c r="BB340" s="302">
        <v>133.4</v>
      </c>
      <c r="BC340" s="302">
        <v>133.4</v>
      </c>
      <c r="BD340" s="302">
        <v>133.4</v>
      </c>
      <c r="BE340" s="302">
        <v>134.69999999999999</v>
      </c>
      <c r="BF340" s="302">
        <v>138.30000000000001</v>
      </c>
      <c r="BG340" s="302">
        <v>138.30000000000001</v>
      </c>
      <c r="BH340" s="302">
        <v>138.30000000000001</v>
      </c>
      <c r="BI340" s="302">
        <v>138.30000000000001</v>
      </c>
      <c r="BJ340" s="302">
        <v>138.4</v>
      </c>
      <c r="BK340" s="302">
        <v>138.4</v>
      </c>
      <c r="BL340" s="302">
        <v>138.4</v>
      </c>
      <c r="BM340" s="302">
        <v>138.4</v>
      </c>
      <c r="BN340" s="302">
        <v>138.4</v>
      </c>
      <c r="BO340" s="302">
        <v>140</v>
      </c>
      <c r="BP340" s="302">
        <v>140.9</v>
      </c>
      <c r="BQ340" s="302">
        <v>140.9</v>
      </c>
      <c r="BR340" s="302">
        <v>142.6</v>
      </c>
      <c r="BS340" s="302">
        <v>142.6</v>
      </c>
      <c r="BT340" s="302">
        <v>143.69999999999999</v>
      </c>
      <c r="BU340" s="302">
        <v>143.69999999999999</v>
      </c>
      <c r="BV340" s="302">
        <v>143.69999999999999</v>
      </c>
      <c r="BW340" s="302">
        <v>143.69999999999999</v>
      </c>
      <c r="BX340" s="302">
        <v>146.80000000000001</v>
      </c>
      <c r="BY340" s="302">
        <v>146.80000000000001</v>
      </c>
      <c r="BZ340" s="153">
        <f t="shared" si="21"/>
        <v>0.46800000000000014</v>
      </c>
      <c r="CA340" s="154">
        <f t="shared" si="22"/>
        <v>0.46800000000000014</v>
      </c>
      <c r="CB340" s="154">
        <f t="shared" si="23"/>
        <v>0.45490584737363732</v>
      </c>
    </row>
    <row r="341" spans="1:80"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2">
        <v>132</v>
      </c>
      <c r="AZ341" s="302">
        <v>132.69999999999999</v>
      </c>
      <c r="BA341" s="302">
        <v>133.5</v>
      </c>
      <c r="BB341" s="302">
        <v>133.80000000000001</v>
      </c>
      <c r="BC341" s="302">
        <v>134.1</v>
      </c>
      <c r="BD341" s="302">
        <v>134.4</v>
      </c>
      <c r="BE341" s="302">
        <v>134.69999999999999</v>
      </c>
      <c r="BF341" s="302">
        <v>135</v>
      </c>
      <c r="BG341" s="302">
        <v>134.80000000000001</v>
      </c>
      <c r="BH341" s="302">
        <v>135.1</v>
      </c>
      <c r="BI341" s="302">
        <v>135.80000000000001</v>
      </c>
      <c r="BJ341" s="302">
        <v>136.30000000000001</v>
      </c>
      <c r="BK341" s="302">
        <v>136.69999999999999</v>
      </c>
      <c r="BL341" s="302">
        <v>136.80000000000001</v>
      </c>
      <c r="BM341" s="302">
        <v>137.1</v>
      </c>
      <c r="BN341" s="302">
        <v>138</v>
      </c>
      <c r="BO341" s="302">
        <v>138.69999999999999</v>
      </c>
      <c r="BP341" s="302">
        <v>139.19999999999999</v>
      </c>
      <c r="BQ341" s="302">
        <v>139.80000000000001</v>
      </c>
      <c r="BR341" s="302">
        <v>140.1</v>
      </c>
      <c r="BS341" s="302">
        <v>142</v>
      </c>
      <c r="BT341" s="302">
        <v>143.69999999999999</v>
      </c>
      <c r="BU341" s="302">
        <v>146.19999999999999</v>
      </c>
      <c r="BV341" s="302">
        <v>148.30000000000001</v>
      </c>
      <c r="BW341" s="302">
        <v>149.1</v>
      </c>
      <c r="BX341" s="302">
        <v>149.80000000000001</v>
      </c>
      <c r="BY341" s="302">
        <v>149.80000000000001</v>
      </c>
      <c r="BZ341" s="153">
        <f t="shared" si="21"/>
        <v>0.50401606425702827</v>
      </c>
      <c r="CA341" s="154">
        <f t="shared" si="22"/>
        <v>0.48463825569871161</v>
      </c>
      <c r="CB341" s="154">
        <f t="shared" si="23"/>
        <v>0.45719844357976669</v>
      </c>
    </row>
    <row r="342" spans="1:80"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2">
        <v>147</v>
      </c>
      <c r="AZ342" s="302">
        <v>147.4</v>
      </c>
      <c r="BA342" s="302">
        <v>147.4</v>
      </c>
      <c r="BB342" s="302">
        <v>147.4</v>
      </c>
      <c r="BC342" s="302">
        <v>147.4</v>
      </c>
      <c r="BD342" s="302">
        <v>147.4</v>
      </c>
      <c r="BE342" s="302">
        <v>147.4</v>
      </c>
      <c r="BF342" s="302">
        <v>147.4</v>
      </c>
      <c r="BG342" s="302">
        <v>147.4</v>
      </c>
      <c r="BH342" s="302">
        <v>147.4</v>
      </c>
      <c r="BI342" s="302">
        <v>147.4</v>
      </c>
      <c r="BJ342" s="302">
        <v>147.4</v>
      </c>
      <c r="BK342" s="302">
        <v>147.4</v>
      </c>
      <c r="BL342" s="302">
        <v>147.4</v>
      </c>
      <c r="BM342" s="302">
        <v>147.4</v>
      </c>
      <c r="BN342" s="302">
        <v>147.4</v>
      </c>
      <c r="BO342" s="302">
        <v>147.4</v>
      </c>
      <c r="BP342" s="302">
        <v>147.4</v>
      </c>
      <c r="BQ342" s="302">
        <v>147.4</v>
      </c>
      <c r="BR342" s="302">
        <v>147.4</v>
      </c>
      <c r="BS342" s="302">
        <v>156.6</v>
      </c>
      <c r="BT342" s="302">
        <v>158.80000000000001</v>
      </c>
      <c r="BU342" s="302">
        <v>159.30000000000001</v>
      </c>
      <c r="BV342" s="302">
        <v>162.5</v>
      </c>
      <c r="BW342" s="302">
        <v>162.5</v>
      </c>
      <c r="BX342" s="302">
        <v>162.5</v>
      </c>
      <c r="BY342" s="302">
        <v>162.5</v>
      </c>
      <c r="BZ342" s="153">
        <f t="shared" si="21"/>
        <v>0.625</v>
      </c>
      <c r="CA342" s="154">
        <f t="shared" si="22"/>
        <v>0.61691542288557211</v>
      </c>
      <c r="CB342" s="154">
        <f t="shared" si="23"/>
        <v>0.61691542288557211</v>
      </c>
    </row>
    <row r="343" spans="1:80"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2">
        <v>147.1</v>
      </c>
      <c r="AZ343" s="302">
        <v>147.1</v>
      </c>
      <c r="BA343" s="302">
        <v>147.1</v>
      </c>
      <c r="BB343" s="302">
        <v>147.1</v>
      </c>
      <c r="BC343" s="302">
        <v>147.1</v>
      </c>
      <c r="BD343" s="302">
        <v>147.1</v>
      </c>
      <c r="BE343" s="302">
        <v>147.1</v>
      </c>
      <c r="BF343" s="302">
        <v>147.1</v>
      </c>
      <c r="BG343" s="302">
        <v>147.1</v>
      </c>
      <c r="BH343" s="302">
        <v>147.1</v>
      </c>
      <c r="BI343" s="302">
        <v>147.1</v>
      </c>
      <c r="BJ343" s="302">
        <v>147.1</v>
      </c>
      <c r="BK343" s="302">
        <v>147.1</v>
      </c>
      <c r="BL343" s="302">
        <v>147.1</v>
      </c>
      <c r="BM343" s="302">
        <v>147.1</v>
      </c>
      <c r="BN343" s="302">
        <v>147.1</v>
      </c>
      <c r="BO343" s="302">
        <v>147.1</v>
      </c>
      <c r="BP343" s="302">
        <v>147.1</v>
      </c>
      <c r="BQ343" s="302">
        <v>147.1</v>
      </c>
      <c r="BR343" s="302">
        <v>147.1</v>
      </c>
      <c r="BS343" s="302">
        <v>157.4</v>
      </c>
      <c r="BT343" s="302">
        <v>159.5</v>
      </c>
      <c r="BU343" s="302">
        <v>159.5</v>
      </c>
      <c r="BV343" s="302">
        <v>162.5</v>
      </c>
      <c r="BW343" s="302">
        <v>162.5</v>
      </c>
      <c r="BX343" s="302">
        <v>162.5</v>
      </c>
      <c r="BY343" s="302">
        <v>162.5</v>
      </c>
      <c r="BZ343" s="153">
        <f t="shared" si="21"/>
        <v>0.625</v>
      </c>
      <c r="CA343" s="154">
        <f t="shared" si="22"/>
        <v>0.61691542288557211</v>
      </c>
      <c r="CB343" s="154">
        <f t="shared" si="23"/>
        <v>0.61691542288557211</v>
      </c>
    </row>
    <row r="344" spans="1:80"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2">
        <v>146.6</v>
      </c>
      <c r="AZ344" s="302">
        <v>148.30000000000001</v>
      </c>
      <c r="BA344" s="302">
        <v>148.30000000000001</v>
      </c>
      <c r="BB344" s="302">
        <v>148.30000000000001</v>
      </c>
      <c r="BC344" s="302">
        <v>148.30000000000001</v>
      </c>
      <c r="BD344" s="302">
        <v>148.30000000000001</v>
      </c>
      <c r="BE344" s="302">
        <v>148.30000000000001</v>
      </c>
      <c r="BF344" s="302">
        <v>148.30000000000001</v>
      </c>
      <c r="BG344" s="302">
        <v>148.30000000000001</v>
      </c>
      <c r="BH344" s="302">
        <v>148.30000000000001</v>
      </c>
      <c r="BI344" s="302">
        <v>148.30000000000001</v>
      </c>
      <c r="BJ344" s="302">
        <v>148.30000000000001</v>
      </c>
      <c r="BK344" s="302">
        <v>148.30000000000001</v>
      </c>
      <c r="BL344" s="302">
        <v>148.30000000000001</v>
      </c>
      <c r="BM344" s="302">
        <v>148.30000000000001</v>
      </c>
      <c r="BN344" s="302">
        <v>148.30000000000001</v>
      </c>
      <c r="BO344" s="302">
        <v>148.30000000000001</v>
      </c>
      <c r="BP344" s="302">
        <v>148.30000000000001</v>
      </c>
      <c r="BQ344" s="302">
        <v>148.30000000000001</v>
      </c>
      <c r="BR344" s="302">
        <v>148.30000000000001</v>
      </c>
      <c r="BS344" s="302">
        <v>154.4</v>
      </c>
      <c r="BT344" s="302">
        <v>156.5</v>
      </c>
      <c r="BU344" s="302">
        <v>158.6</v>
      </c>
      <c r="BV344" s="302">
        <v>162.69999999999999</v>
      </c>
      <c r="BW344" s="302">
        <v>162.69999999999999</v>
      </c>
      <c r="BX344" s="302">
        <v>162.69999999999999</v>
      </c>
      <c r="BY344" s="302">
        <v>162.69999999999999</v>
      </c>
      <c r="BZ344" s="153">
        <f t="shared" si="21"/>
        <v>0.62699999999999989</v>
      </c>
      <c r="CA344" s="154">
        <f t="shared" si="22"/>
        <v>0.61890547263681583</v>
      </c>
      <c r="CB344" s="154">
        <f t="shared" si="23"/>
        <v>0.61890547263681583</v>
      </c>
    </row>
    <row r="345" spans="1:80"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2">
        <v>133.4</v>
      </c>
      <c r="AZ345" s="302">
        <v>133.69999999999999</v>
      </c>
      <c r="BA345" s="302">
        <v>133.80000000000001</v>
      </c>
      <c r="BB345" s="302">
        <v>134.1</v>
      </c>
      <c r="BC345" s="302">
        <v>134.5</v>
      </c>
      <c r="BD345" s="302">
        <v>134.9</v>
      </c>
      <c r="BE345" s="302">
        <v>134.9</v>
      </c>
      <c r="BF345" s="302">
        <v>135.19999999999999</v>
      </c>
      <c r="BG345" s="302">
        <v>135.5</v>
      </c>
      <c r="BH345" s="302">
        <v>135.5</v>
      </c>
      <c r="BI345" s="302">
        <v>136.30000000000001</v>
      </c>
      <c r="BJ345" s="302">
        <v>136.80000000000001</v>
      </c>
      <c r="BK345" s="302">
        <v>137.6</v>
      </c>
      <c r="BL345" s="302">
        <v>137.9</v>
      </c>
      <c r="BM345" s="302">
        <v>138.1</v>
      </c>
      <c r="BN345" s="302">
        <v>139.80000000000001</v>
      </c>
      <c r="BO345" s="302">
        <v>141</v>
      </c>
      <c r="BP345" s="302">
        <v>141.5</v>
      </c>
      <c r="BQ345" s="302">
        <v>142.19999999999999</v>
      </c>
      <c r="BR345" s="302">
        <v>142.4</v>
      </c>
      <c r="BS345" s="302">
        <v>142.80000000000001</v>
      </c>
      <c r="BT345" s="302">
        <v>144.69999999999999</v>
      </c>
      <c r="BU345" s="302">
        <v>149.69999999999999</v>
      </c>
      <c r="BV345" s="302">
        <v>151.69999999999999</v>
      </c>
      <c r="BW345" s="302">
        <v>152.6</v>
      </c>
      <c r="BX345" s="302">
        <v>154.19999999999999</v>
      </c>
      <c r="BY345" s="302">
        <v>154.19999999999999</v>
      </c>
      <c r="BZ345" s="153">
        <f t="shared" si="21"/>
        <v>0.54663991975927773</v>
      </c>
      <c r="CA345" s="154">
        <f t="shared" si="22"/>
        <v>0.53432835820895508</v>
      </c>
      <c r="CB345" s="154">
        <f t="shared" si="23"/>
        <v>0.49854227405247792</v>
      </c>
    </row>
    <row r="346" spans="1:80"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2">
        <v>133.4</v>
      </c>
      <c r="AZ346" s="302">
        <v>133.69999999999999</v>
      </c>
      <c r="BA346" s="302">
        <v>133.80000000000001</v>
      </c>
      <c r="BB346" s="302">
        <v>134.1</v>
      </c>
      <c r="BC346" s="302">
        <v>134.5</v>
      </c>
      <c r="BD346" s="302">
        <v>134.9</v>
      </c>
      <c r="BE346" s="302">
        <v>134.9</v>
      </c>
      <c r="BF346" s="302">
        <v>135.19999999999999</v>
      </c>
      <c r="BG346" s="302">
        <v>135.5</v>
      </c>
      <c r="BH346" s="302">
        <v>135.5</v>
      </c>
      <c r="BI346" s="302">
        <v>136.30000000000001</v>
      </c>
      <c r="BJ346" s="302">
        <v>136.80000000000001</v>
      </c>
      <c r="BK346" s="302">
        <v>137.6</v>
      </c>
      <c r="BL346" s="302">
        <v>137.9</v>
      </c>
      <c r="BM346" s="302">
        <v>138.1</v>
      </c>
      <c r="BN346" s="302">
        <v>139.80000000000001</v>
      </c>
      <c r="BO346" s="302">
        <v>141</v>
      </c>
      <c r="BP346" s="302">
        <v>141.5</v>
      </c>
      <c r="BQ346" s="302">
        <v>142.19999999999999</v>
      </c>
      <c r="BR346" s="302">
        <v>142.4</v>
      </c>
      <c r="BS346" s="302">
        <v>142.80000000000001</v>
      </c>
      <c r="BT346" s="302">
        <v>144.69999999999999</v>
      </c>
      <c r="BU346" s="302">
        <v>149.69999999999999</v>
      </c>
      <c r="BV346" s="302">
        <v>151.69999999999999</v>
      </c>
      <c r="BW346" s="302">
        <v>152.6</v>
      </c>
      <c r="BX346" s="302">
        <v>154.19999999999999</v>
      </c>
      <c r="BY346" s="302">
        <v>154.19999999999999</v>
      </c>
      <c r="BZ346" s="153">
        <f t="shared" si="21"/>
        <v>0.54663991975927773</v>
      </c>
      <c r="CA346" s="154">
        <f t="shared" si="22"/>
        <v>0.53432835820895508</v>
      </c>
      <c r="CB346" s="154">
        <f t="shared" si="23"/>
        <v>0.49854227405247792</v>
      </c>
    </row>
    <row r="347" spans="1:80"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2">
        <v>122.7</v>
      </c>
      <c r="AZ347" s="302">
        <v>124.1</v>
      </c>
      <c r="BA347" s="302">
        <v>126.3</v>
      </c>
      <c r="BB347" s="302">
        <v>126.8</v>
      </c>
      <c r="BC347" s="302">
        <v>127</v>
      </c>
      <c r="BD347" s="302">
        <v>127.3</v>
      </c>
      <c r="BE347" s="302">
        <v>128.30000000000001</v>
      </c>
      <c r="BF347" s="302">
        <v>128.5</v>
      </c>
      <c r="BG347" s="302">
        <v>127.7</v>
      </c>
      <c r="BH347" s="302">
        <v>128.4</v>
      </c>
      <c r="BI347" s="302">
        <v>129.19999999999999</v>
      </c>
      <c r="BJ347" s="302">
        <v>130.1</v>
      </c>
      <c r="BK347" s="302">
        <v>130.1</v>
      </c>
      <c r="BL347" s="302">
        <v>129.9</v>
      </c>
      <c r="BM347" s="302">
        <v>130.4</v>
      </c>
      <c r="BN347" s="302">
        <v>130.69999999999999</v>
      </c>
      <c r="BO347" s="302">
        <v>130.80000000000001</v>
      </c>
      <c r="BP347" s="302">
        <v>131.69999999999999</v>
      </c>
      <c r="BQ347" s="302">
        <v>132.4</v>
      </c>
      <c r="BR347" s="302">
        <v>132.9</v>
      </c>
      <c r="BS347" s="302">
        <v>133.69999999999999</v>
      </c>
      <c r="BT347" s="302">
        <v>134.80000000000001</v>
      </c>
      <c r="BU347" s="302">
        <v>134.30000000000001</v>
      </c>
      <c r="BV347" s="302">
        <v>136.19999999999999</v>
      </c>
      <c r="BW347" s="302">
        <v>137.19999999999999</v>
      </c>
      <c r="BX347" s="302">
        <v>137</v>
      </c>
      <c r="BY347" s="302">
        <v>136.80000000000001</v>
      </c>
      <c r="BZ347" s="153">
        <f t="shared" si="21"/>
        <v>0.38042381432896083</v>
      </c>
      <c r="CA347" s="154">
        <f t="shared" si="22"/>
        <v>0.34645669291338599</v>
      </c>
      <c r="CB347" s="154">
        <f t="shared" si="23"/>
        <v>0.31791907514450879</v>
      </c>
    </row>
    <row r="348" spans="1:80"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2">
        <v>131.5</v>
      </c>
      <c r="AZ348" s="302">
        <v>131.5</v>
      </c>
      <c r="BA348" s="302">
        <v>131.5</v>
      </c>
      <c r="BB348" s="302">
        <v>132.69999999999999</v>
      </c>
      <c r="BC348" s="302">
        <v>132.69999999999999</v>
      </c>
      <c r="BD348" s="302">
        <v>132.69999999999999</v>
      </c>
      <c r="BE348" s="302">
        <v>135.80000000000001</v>
      </c>
      <c r="BF348" s="302">
        <v>135.80000000000001</v>
      </c>
      <c r="BG348" s="302">
        <v>136.9</v>
      </c>
      <c r="BH348" s="302">
        <v>136.9</v>
      </c>
      <c r="BI348" s="302">
        <v>137.69999999999999</v>
      </c>
      <c r="BJ348" s="302">
        <v>137.69999999999999</v>
      </c>
      <c r="BK348" s="302">
        <v>137.69999999999999</v>
      </c>
      <c r="BL348" s="302">
        <v>137.69999999999999</v>
      </c>
      <c r="BM348" s="302">
        <v>139.19999999999999</v>
      </c>
      <c r="BN348" s="302">
        <v>139.19999999999999</v>
      </c>
      <c r="BO348" s="302">
        <v>139.19999999999999</v>
      </c>
      <c r="BP348" s="302">
        <v>139.19999999999999</v>
      </c>
      <c r="BQ348" s="302">
        <v>139.19999999999999</v>
      </c>
      <c r="BR348" s="302">
        <v>139.4</v>
      </c>
      <c r="BS348" s="302">
        <v>140.30000000000001</v>
      </c>
      <c r="BT348" s="302">
        <v>140.80000000000001</v>
      </c>
      <c r="BU348" s="302">
        <v>140.80000000000001</v>
      </c>
      <c r="BV348" s="302">
        <v>141.80000000000001</v>
      </c>
      <c r="BW348" s="302">
        <v>141.80000000000001</v>
      </c>
      <c r="BX348" s="302">
        <v>143</v>
      </c>
      <c r="BY348" s="302">
        <v>143</v>
      </c>
      <c r="BZ348" s="153">
        <f t="shared" si="21"/>
        <v>0.43718592964824121</v>
      </c>
      <c r="CA348" s="154">
        <f t="shared" si="22"/>
        <v>0.41025641025641019</v>
      </c>
      <c r="CB348" s="154">
        <f t="shared" si="23"/>
        <v>0.32284921369102687</v>
      </c>
    </row>
    <row r="349" spans="1:80"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2">
        <v>122.5</v>
      </c>
      <c r="AZ349" s="302">
        <v>125.5</v>
      </c>
      <c r="BA349" s="302">
        <v>126.2</v>
      </c>
      <c r="BB349" s="302">
        <v>125.8</v>
      </c>
      <c r="BC349" s="302">
        <v>125.4</v>
      </c>
      <c r="BD349" s="302">
        <v>126.7</v>
      </c>
      <c r="BE349" s="302">
        <v>126.6</v>
      </c>
      <c r="BF349" s="302">
        <v>127</v>
      </c>
      <c r="BG349" s="302">
        <v>126.1</v>
      </c>
      <c r="BH349" s="302">
        <v>127</v>
      </c>
      <c r="BI349" s="302">
        <v>127.2</v>
      </c>
      <c r="BJ349" s="302">
        <v>126.5</v>
      </c>
      <c r="BK349" s="302">
        <v>127.3</v>
      </c>
      <c r="BL349" s="302">
        <v>128</v>
      </c>
      <c r="BM349" s="302">
        <v>127.9</v>
      </c>
      <c r="BN349" s="302">
        <v>127</v>
      </c>
      <c r="BO349" s="302">
        <v>129.4</v>
      </c>
      <c r="BP349" s="302">
        <v>129.5</v>
      </c>
      <c r="BQ349" s="302">
        <v>130.5</v>
      </c>
      <c r="BR349" s="302">
        <v>132.6</v>
      </c>
      <c r="BS349" s="302">
        <v>133.19999999999999</v>
      </c>
      <c r="BT349" s="302">
        <v>136.9</v>
      </c>
      <c r="BU349" s="302">
        <v>134.69999999999999</v>
      </c>
      <c r="BV349" s="302">
        <v>135.6</v>
      </c>
      <c r="BW349" s="302">
        <v>137.69999999999999</v>
      </c>
      <c r="BX349" s="302">
        <v>134.9</v>
      </c>
      <c r="BY349" s="302">
        <v>135.80000000000001</v>
      </c>
      <c r="BZ349" s="153">
        <f t="shared" si="21"/>
        <v>0.3580000000000001</v>
      </c>
      <c r="CA349" s="154">
        <f t="shared" si="22"/>
        <v>0.33529990167158319</v>
      </c>
      <c r="CB349" s="154">
        <f t="shared" si="23"/>
        <v>0.32358674463937642</v>
      </c>
    </row>
    <row r="350" spans="1:80"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2">
        <v>130.5</v>
      </c>
      <c r="AZ350" s="302">
        <v>130.6</v>
      </c>
      <c r="BA350" s="302">
        <v>139.5</v>
      </c>
      <c r="BB350" s="302">
        <v>139.6</v>
      </c>
      <c r="BC350" s="302">
        <v>140.4</v>
      </c>
      <c r="BD350" s="302">
        <v>140.30000000000001</v>
      </c>
      <c r="BE350" s="302">
        <v>140.30000000000001</v>
      </c>
      <c r="BF350" s="302">
        <v>140.5</v>
      </c>
      <c r="BG350" s="302">
        <v>139.80000000000001</v>
      </c>
      <c r="BH350" s="302">
        <v>140.1</v>
      </c>
      <c r="BI350" s="302">
        <v>140.9</v>
      </c>
      <c r="BJ350" s="302">
        <v>143.69999999999999</v>
      </c>
      <c r="BK350" s="302">
        <v>143.69999999999999</v>
      </c>
      <c r="BL350" s="302">
        <v>142.80000000000001</v>
      </c>
      <c r="BM350" s="302">
        <v>144</v>
      </c>
      <c r="BN350" s="302">
        <v>145.5</v>
      </c>
      <c r="BO350" s="302">
        <v>144.80000000000001</v>
      </c>
      <c r="BP350" s="302">
        <v>146.5</v>
      </c>
      <c r="BQ350" s="302">
        <v>148.9</v>
      </c>
      <c r="BR350" s="302">
        <v>149.4</v>
      </c>
      <c r="BS350" s="302">
        <v>150.5</v>
      </c>
      <c r="BT350" s="302">
        <v>149.5</v>
      </c>
      <c r="BU350" s="302">
        <v>150.5</v>
      </c>
      <c r="BV350" s="302">
        <v>153.69999999999999</v>
      </c>
      <c r="BW350" s="302">
        <v>157.69999999999999</v>
      </c>
      <c r="BX350" s="302">
        <v>156.19999999999999</v>
      </c>
      <c r="BY350" s="302">
        <v>156.1</v>
      </c>
      <c r="BZ350" s="153">
        <f t="shared" si="21"/>
        <v>0.59774820880245638</v>
      </c>
      <c r="CA350" s="154">
        <f t="shared" si="22"/>
        <v>0.52889324191968656</v>
      </c>
      <c r="CB350" s="154">
        <f t="shared" si="23"/>
        <v>0.46710526315789458</v>
      </c>
    </row>
    <row r="351" spans="1:80"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2">
        <v>125</v>
      </c>
      <c r="AZ351" s="302">
        <v>125</v>
      </c>
      <c r="BA351" s="302">
        <v>125.7</v>
      </c>
      <c r="BB351" s="302">
        <v>126.1</v>
      </c>
      <c r="BC351" s="302">
        <v>127.8</v>
      </c>
      <c r="BD351" s="302">
        <v>128.4</v>
      </c>
      <c r="BE351" s="302">
        <v>130.19999999999999</v>
      </c>
      <c r="BF351" s="302">
        <v>130.19999999999999</v>
      </c>
      <c r="BG351" s="302">
        <v>130.19999999999999</v>
      </c>
      <c r="BH351" s="302">
        <v>130.19999999999999</v>
      </c>
      <c r="BI351" s="302">
        <v>130.19999999999999</v>
      </c>
      <c r="BJ351" s="302">
        <v>130.19999999999999</v>
      </c>
      <c r="BK351" s="302">
        <v>131.1</v>
      </c>
      <c r="BL351" s="302">
        <v>131.69999999999999</v>
      </c>
      <c r="BM351" s="302">
        <v>131.69999999999999</v>
      </c>
      <c r="BN351" s="302">
        <v>131.69999999999999</v>
      </c>
      <c r="BO351" s="302">
        <v>132.1</v>
      </c>
      <c r="BP351" s="302">
        <v>134.6</v>
      </c>
      <c r="BQ351" s="302">
        <v>136.6</v>
      </c>
      <c r="BR351" s="302">
        <v>136.6</v>
      </c>
      <c r="BS351" s="302">
        <v>136.6</v>
      </c>
      <c r="BT351" s="302">
        <v>136.6</v>
      </c>
      <c r="BU351" s="302">
        <v>136.6</v>
      </c>
      <c r="BV351" s="302">
        <v>139.80000000000001</v>
      </c>
      <c r="BW351" s="302">
        <v>139.80000000000001</v>
      </c>
      <c r="BX351" s="302">
        <v>139.80000000000001</v>
      </c>
      <c r="BY351" s="302">
        <v>139.80000000000001</v>
      </c>
      <c r="BZ351" s="153">
        <f t="shared" si="21"/>
        <v>0.41641337386018246</v>
      </c>
      <c r="CA351" s="154">
        <f t="shared" si="22"/>
        <v>0.34423076923076934</v>
      </c>
      <c r="CB351" s="154">
        <f t="shared" si="23"/>
        <v>0.32136105860113434</v>
      </c>
    </row>
    <row r="352" spans="1:80"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2">
        <v>112</v>
      </c>
      <c r="AZ352" s="302">
        <v>115</v>
      </c>
      <c r="BA352" s="302">
        <v>114.4</v>
      </c>
      <c r="BB352" s="302">
        <v>115.5</v>
      </c>
      <c r="BC352" s="302">
        <v>115</v>
      </c>
      <c r="BD352" s="302">
        <v>115.2</v>
      </c>
      <c r="BE352" s="302">
        <v>116.2</v>
      </c>
      <c r="BF352" s="302">
        <v>116.5</v>
      </c>
      <c r="BG352" s="302">
        <v>114.2</v>
      </c>
      <c r="BH352" s="302">
        <v>116</v>
      </c>
      <c r="BI352" s="302">
        <v>117.4</v>
      </c>
      <c r="BJ352" s="302">
        <v>118.6</v>
      </c>
      <c r="BK352" s="302">
        <v>117.8</v>
      </c>
      <c r="BL352" s="302">
        <v>117.4</v>
      </c>
      <c r="BM352" s="302">
        <v>117.2</v>
      </c>
      <c r="BN352" s="302">
        <v>117.7</v>
      </c>
      <c r="BO352" s="302">
        <v>116.4</v>
      </c>
      <c r="BP352" s="302">
        <v>117.9</v>
      </c>
      <c r="BQ352" s="302">
        <v>117.1</v>
      </c>
      <c r="BR352" s="302">
        <v>116.8</v>
      </c>
      <c r="BS352" s="302">
        <v>117.2</v>
      </c>
      <c r="BT352" s="302">
        <v>118.4</v>
      </c>
      <c r="BU352" s="302">
        <v>118.2</v>
      </c>
      <c r="BV352" s="302">
        <v>120</v>
      </c>
      <c r="BW352" s="302">
        <v>118.2</v>
      </c>
      <c r="BX352" s="302">
        <v>120.6</v>
      </c>
      <c r="BY352" s="302">
        <v>119.2</v>
      </c>
      <c r="BZ352" s="153">
        <f t="shared" si="21"/>
        <v>0.19919517102615691</v>
      </c>
      <c r="CA352" s="154">
        <f t="shared" si="22"/>
        <v>0.18253968253968261</v>
      </c>
      <c r="CB352" s="154">
        <f t="shared" si="23"/>
        <v>0.18962075848303392</v>
      </c>
    </row>
    <row r="353" spans="1:80"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2">
        <v>110.1</v>
      </c>
      <c r="AZ353" s="302">
        <v>110.5</v>
      </c>
      <c r="BA353" s="302">
        <v>110.5</v>
      </c>
      <c r="BB353" s="302">
        <v>111.3</v>
      </c>
      <c r="BC353" s="302">
        <v>112.6</v>
      </c>
      <c r="BD353" s="302">
        <v>111.9</v>
      </c>
      <c r="BE353" s="302">
        <v>113.4</v>
      </c>
      <c r="BF353" s="302">
        <v>113.3</v>
      </c>
      <c r="BG353" s="302">
        <v>112.3</v>
      </c>
      <c r="BH353" s="302">
        <v>112.7</v>
      </c>
      <c r="BI353" s="302">
        <v>114.8</v>
      </c>
      <c r="BJ353" s="302">
        <v>114.5</v>
      </c>
      <c r="BK353" s="302">
        <v>114.8</v>
      </c>
      <c r="BL353" s="302">
        <v>113.3</v>
      </c>
      <c r="BM353" s="302">
        <v>113.9</v>
      </c>
      <c r="BN353" s="302">
        <v>113.8</v>
      </c>
      <c r="BO353" s="302">
        <v>114.4</v>
      </c>
      <c r="BP353" s="302">
        <v>114.1</v>
      </c>
      <c r="BQ353" s="302">
        <v>113.8</v>
      </c>
      <c r="BR353" s="302">
        <v>114.1</v>
      </c>
      <c r="BS353" s="302">
        <v>115.9</v>
      </c>
      <c r="BT353" s="302">
        <v>118.4</v>
      </c>
      <c r="BU353" s="302">
        <v>115.8</v>
      </c>
      <c r="BV353" s="302">
        <v>116.3</v>
      </c>
      <c r="BW353" s="302">
        <v>117.2</v>
      </c>
      <c r="BX353" s="302">
        <v>115.9</v>
      </c>
      <c r="BY353" s="302">
        <v>116</v>
      </c>
      <c r="BZ353" s="153">
        <f t="shared" si="21"/>
        <v>0.1588411588411589</v>
      </c>
      <c r="CA353" s="154">
        <f t="shared" si="22"/>
        <v>0.15422885572139303</v>
      </c>
      <c r="CB353" s="154">
        <f t="shared" si="23"/>
        <v>0.17527862208713268</v>
      </c>
    </row>
    <row r="354" spans="1:80"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2">
        <v>113.9</v>
      </c>
      <c r="AZ354" s="302">
        <v>114.1</v>
      </c>
      <c r="BA354" s="302">
        <v>117.1</v>
      </c>
      <c r="BB354" s="302">
        <v>117.4</v>
      </c>
      <c r="BC354" s="302">
        <v>117.1</v>
      </c>
      <c r="BD354" s="302">
        <v>117.1</v>
      </c>
      <c r="BE354" s="302">
        <v>116.9</v>
      </c>
      <c r="BF354" s="302">
        <v>117.1</v>
      </c>
      <c r="BG354" s="302">
        <v>119.1</v>
      </c>
      <c r="BH354" s="302">
        <v>119.3</v>
      </c>
      <c r="BI354" s="302">
        <v>119.3</v>
      </c>
      <c r="BJ354" s="302">
        <v>119.5</v>
      </c>
      <c r="BK354" s="302">
        <v>120.1</v>
      </c>
      <c r="BL354" s="302">
        <v>122.2</v>
      </c>
      <c r="BM354" s="302">
        <v>122.2</v>
      </c>
      <c r="BN354" s="302">
        <v>122.5</v>
      </c>
      <c r="BO354" s="302">
        <v>122.8</v>
      </c>
      <c r="BP354" s="302">
        <v>122.6</v>
      </c>
      <c r="BQ354" s="302">
        <v>122.8</v>
      </c>
      <c r="BR354" s="302">
        <v>122.9</v>
      </c>
      <c r="BS354" s="302">
        <v>124.4</v>
      </c>
      <c r="BT354" s="302">
        <v>124.6</v>
      </c>
      <c r="BU354" s="302">
        <v>124.6</v>
      </c>
      <c r="BV354" s="302">
        <v>124.6</v>
      </c>
      <c r="BW354" s="302">
        <v>124.6</v>
      </c>
      <c r="BX354" s="302">
        <v>124.7</v>
      </c>
      <c r="BY354" s="302">
        <v>124.3</v>
      </c>
      <c r="BZ354" s="153">
        <f t="shared" si="21"/>
        <v>0.25809716599190285</v>
      </c>
      <c r="CA354" s="154">
        <f t="shared" si="22"/>
        <v>0.22583826429980267</v>
      </c>
      <c r="CB354" s="154">
        <f t="shared" si="23"/>
        <v>0.22342519685039375</v>
      </c>
    </row>
    <row r="355" spans="1:80"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2">
        <v>113.9</v>
      </c>
      <c r="AZ355" s="302">
        <v>114.1</v>
      </c>
      <c r="BA355" s="302">
        <v>117.1</v>
      </c>
      <c r="BB355" s="302">
        <v>117.4</v>
      </c>
      <c r="BC355" s="302">
        <v>117.1</v>
      </c>
      <c r="BD355" s="302">
        <v>117.1</v>
      </c>
      <c r="BE355" s="302">
        <v>116.9</v>
      </c>
      <c r="BF355" s="302">
        <v>117.1</v>
      </c>
      <c r="BG355" s="302">
        <v>119.1</v>
      </c>
      <c r="BH355" s="302">
        <v>119.3</v>
      </c>
      <c r="BI355" s="302">
        <v>119.3</v>
      </c>
      <c r="BJ355" s="302">
        <v>119.5</v>
      </c>
      <c r="BK355" s="302">
        <v>120.1</v>
      </c>
      <c r="BL355" s="302">
        <v>122.2</v>
      </c>
      <c r="BM355" s="302">
        <v>122.2</v>
      </c>
      <c r="BN355" s="302">
        <v>122.5</v>
      </c>
      <c r="BO355" s="302">
        <v>122.8</v>
      </c>
      <c r="BP355" s="302">
        <v>122.6</v>
      </c>
      <c r="BQ355" s="302">
        <v>122.8</v>
      </c>
      <c r="BR355" s="302">
        <v>122.9</v>
      </c>
      <c r="BS355" s="302">
        <v>124.4</v>
      </c>
      <c r="BT355" s="302">
        <v>124.6</v>
      </c>
      <c r="BU355" s="302">
        <v>124.6</v>
      </c>
      <c r="BV355" s="302">
        <v>124.6</v>
      </c>
      <c r="BW355" s="302">
        <v>124.6</v>
      </c>
      <c r="BX355" s="302">
        <v>124.7</v>
      </c>
      <c r="BY355" s="302">
        <v>124.3</v>
      </c>
      <c r="BZ355" s="153">
        <f t="shared" si="21"/>
        <v>0.25809716599190285</v>
      </c>
      <c r="CA355" s="154">
        <f t="shared" si="22"/>
        <v>0.22583826429980267</v>
      </c>
      <c r="CB355" s="154">
        <f t="shared" si="23"/>
        <v>0.22342519685039375</v>
      </c>
    </row>
    <row r="356" spans="1:80"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2">
        <v>108.1</v>
      </c>
      <c r="AZ356" s="302">
        <v>108.7</v>
      </c>
      <c r="BA356" s="302">
        <v>109.7</v>
      </c>
      <c r="BB356" s="302">
        <v>111.1</v>
      </c>
      <c r="BC356" s="302">
        <v>109.8</v>
      </c>
      <c r="BD356" s="302">
        <v>110</v>
      </c>
      <c r="BE356" s="302">
        <v>108.9</v>
      </c>
      <c r="BF356" s="302">
        <v>109.8</v>
      </c>
      <c r="BG356" s="302">
        <v>111.7</v>
      </c>
      <c r="BH356" s="302">
        <v>112.5</v>
      </c>
      <c r="BI356" s="302">
        <v>112</v>
      </c>
      <c r="BJ356" s="302">
        <v>113.2</v>
      </c>
      <c r="BK356" s="302">
        <v>115.7</v>
      </c>
      <c r="BL356" s="302">
        <v>118</v>
      </c>
      <c r="BM356" s="302">
        <v>118.3</v>
      </c>
      <c r="BN356" s="302">
        <v>119.6</v>
      </c>
      <c r="BO356" s="302">
        <v>120.2</v>
      </c>
      <c r="BP356" s="302">
        <v>119.3</v>
      </c>
      <c r="BQ356" s="302">
        <v>119.6</v>
      </c>
      <c r="BR356" s="302">
        <v>120</v>
      </c>
      <c r="BS356" s="302">
        <v>121.4</v>
      </c>
      <c r="BT356" s="302">
        <v>122.3</v>
      </c>
      <c r="BU356" s="302">
        <v>122.3</v>
      </c>
      <c r="BV356" s="302">
        <v>122.2</v>
      </c>
      <c r="BW356" s="302">
        <v>122.3</v>
      </c>
      <c r="BX356" s="302">
        <v>122.7</v>
      </c>
      <c r="BY356" s="302">
        <v>121.1</v>
      </c>
      <c r="BZ356" s="153">
        <f t="shared" si="21"/>
        <v>0.23950870010235406</v>
      </c>
      <c r="CA356" s="154">
        <f t="shared" si="22"/>
        <v>0.20497512437810939</v>
      </c>
      <c r="CB356" s="154">
        <f t="shared" si="23"/>
        <v>0.21342685370741482</v>
      </c>
    </row>
    <row r="357" spans="1:80"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2">
        <v>114.1</v>
      </c>
      <c r="AZ357" s="302">
        <v>114.1</v>
      </c>
      <c r="BA357" s="302">
        <v>123.8</v>
      </c>
      <c r="BB357" s="302">
        <v>123.8</v>
      </c>
      <c r="BC357" s="302">
        <v>123.8</v>
      </c>
      <c r="BD357" s="302">
        <v>123.8</v>
      </c>
      <c r="BE357" s="302">
        <v>123.8</v>
      </c>
      <c r="BF357" s="302">
        <v>123.8</v>
      </c>
      <c r="BG357" s="302">
        <v>123.8</v>
      </c>
      <c r="BH357" s="302">
        <v>123.8</v>
      </c>
      <c r="BI357" s="302">
        <v>123.8</v>
      </c>
      <c r="BJ357" s="302">
        <v>123.8</v>
      </c>
      <c r="BK357" s="302">
        <v>123.8</v>
      </c>
      <c r="BL357" s="302">
        <v>123.8</v>
      </c>
      <c r="BM357" s="302">
        <v>123.8</v>
      </c>
      <c r="BN357" s="302">
        <v>123.8</v>
      </c>
      <c r="BO357" s="302">
        <v>123.8</v>
      </c>
      <c r="BP357" s="302">
        <v>123.8</v>
      </c>
      <c r="BQ357" s="302">
        <v>123.8</v>
      </c>
      <c r="BR357" s="302">
        <v>123.8</v>
      </c>
      <c r="BS357" s="302">
        <v>123.8</v>
      </c>
      <c r="BT357" s="302">
        <v>123.8</v>
      </c>
      <c r="BU357" s="302">
        <v>123.8</v>
      </c>
      <c r="BV357" s="302">
        <v>123.8</v>
      </c>
      <c r="BW357" s="302">
        <v>123.8</v>
      </c>
      <c r="BX357" s="302">
        <v>123.8</v>
      </c>
      <c r="BY357" s="302">
        <v>123.8</v>
      </c>
      <c r="BZ357" s="153">
        <f t="shared" si="21"/>
        <v>0.26844262295081972</v>
      </c>
      <c r="CA357" s="154">
        <f t="shared" si="22"/>
        <v>0.15485074626865666</v>
      </c>
      <c r="CB357" s="154">
        <f t="shared" si="23"/>
        <v>0.15485074626865666</v>
      </c>
    </row>
    <row r="358" spans="1:80"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2">
        <v>116</v>
      </c>
      <c r="AZ358" s="302">
        <v>116</v>
      </c>
      <c r="BA358" s="302">
        <v>118</v>
      </c>
      <c r="BB358" s="302">
        <v>118</v>
      </c>
      <c r="BC358" s="302">
        <v>117.9</v>
      </c>
      <c r="BD358" s="302">
        <v>117.9</v>
      </c>
      <c r="BE358" s="302">
        <v>117.9</v>
      </c>
      <c r="BF358" s="302">
        <v>117.9</v>
      </c>
      <c r="BG358" s="302">
        <v>120.5</v>
      </c>
      <c r="BH358" s="302">
        <v>120.5</v>
      </c>
      <c r="BI358" s="302">
        <v>120.7</v>
      </c>
      <c r="BJ358" s="302">
        <v>120.7</v>
      </c>
      <c r="BK358" s="302">
        <v>120.7</v>
      </c>
      <c r="BL358" s="302">
        <v>123.3</v>
      </c>
      <c r="BM358" s="302">
        <v>123.1</v>
      </c>
      <c r="BN358" s="302">
        <v>123.1</v>
      </c>
      <c r="BO358" s="302">
        <v>123.4</v>
      </c>
      <c r="BP358" s="302">
        <v>123.4</v>
      </c>
      <c r="BQ358" s="302">
        <v>123.7</v>
      </c>
      <c r="BR358" s="302">
        <v>123.7</v>
      </c>
      <c r="BS358" s="302">
        <v>125.7</v>
      </c>
      <c r="BT358" s="302">
        <v>125.7</v>
      </c>
      <c r="BU358" s="302">
        <v>125.7</v>
      </c>
      <c r="BV358" s="302">
        <v>125.7</v>
      </c>
      <c r="BW358" s="302">
        <v>125.7</v>
      </c>
      <c r="BX358" s="302">
        <v>125.7</v>
      </c>
      <c r="BY358" s="302">
        <v>125.6</v>
      </c>
      <c r="BZ358" s="153">
        <f t="shared" si="21"/>
        <v>0.26231155778894466</v>
      </c>
      <c r="CA358" s="154">
        <f t="shared" si="22"/>
        <v>0.25349301397205581</v>
      </c>
      <c r="CB358" s="154">
        <f t="shared" si="23"/>
        <v>0.2485089463220676</v>
      </c>
    </row>
    <row r="359" spans="1:80"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2">
        <v>120.6</v>
      </c>
      <c r="AZ359" s="302">
        <v>120.7</v>
      </c>
      <c r="BA359" s="302">
        <v>121.4</v>
      </c>
      <c r="BB359" s="302">
        <v>121.6</v>
      </c>
      <c r="BC359" s="302">
        <v>121.8</v>
      </c>
      <c r="BD359" s="302">
        <v>121.6</v>
      </c>
      <c r="BE359" s="302">
        <v>121.8</v>
      </c>
      <c r="BF359" s="302">
        <v>121.5</v>
      </c>
      <c r="BG359" s="302">
        <v>121.9</v>
      </c>
      <c r="BH359" s="302">
        <v>122.2</v>
      </c>
      <c r="BI359" s="302">
        <v>122.7</v>
      </c>
      <c r="BJ359" s="302">
        <v>124</v>
      </c>
      <c r="BK359" s="302">
        <v>123.8</v>
      </c>
      <c r="BL359" s="302">
        <v>124.4</v>
      </c>
      <c r="BM359" s="302">
        <v>125</v>
      </c>
      <c r="BN359" s="302">
        <v>125.6</v>
      </c>
      <c r="BO359" s="302">
        <v>125.2</v>
      </c>
      <c r="BP359" s="302">
        <v>126.5</v>
      </c>
      <c r="BQ359" s="302">
        <v>126.1</v>
      </c>
      <c r="BR359" s="302">
        <v>126.1</v>
      </c>
      <c r="BS359" s="302">
        <v>126.6</v>
      </c>
      <c r="BT359" s="302">
        <v>126.7</v>
      </c>
      <c r="BU359" s="302">
        <v>126.9</v>
      </c>
      <c r="BV359" s="302">
        <v>126.6</v>
      </c>
      <c r="BW359" s="302">
        <v>127.2</v>
      </c>
      <c r="BX359" s="302">
        <v>127.4</v>
      </c>
      <c r="BY359" s="302">
        <v>127.5</v>
      </c>
      <c r="BZ359" s="153">
        <f t="shared" si="21"/>
        <v>0.24877571008814894</v>
      </c>
      <c r="CA359" s="154">
        <f t="shared" si="22"/>
        <v>0.2917933130699088</v>
      </c>
      <c r="CB359" s="154">
        <f t="shared" si="23"/>
        <v>0.26739562624254481</v>
      </c>
    </row>
    <row r="360" spans="1:80"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2">
        <v>127.6</v>
      </c>
      <c r="AZ360" s="302">
        <v>127.6</v>
      </c>
      <c r="BA360" s="302">
        <v>127.4</v>
      </c>
      <c r="BB360" s="302">
        <v>127.4</v>
      </c>
      <c r="BC360" s="302">
        <v>127.4</v>
      </c>
      <c r="BD360" s="302">
        <v>127.1</v>
      </c>
      <c r="BE360" s="302">
        <v>127.1</v>
      </c>
      <c r="BF360" s="302">
        <v>127.1</v>
      </c>
      <c r="BG360" s="302">
        <v>126.5</v>
      </c>
      <c r="BH360" s="302">
        <v>126.5</v>
      </c>
      <c r="BI360" s="302">
        <v>126.5</v>
      </c>
      <c r="BJ360" s="302">
        <v>127.1</v>
      </c>
      <c r="BK360" s="302">
        <v>127.1</v>
      </c>
      <c r="BL360" s="302">
        <v>127.1</v>
      </c>
      <c r="BM360" s="302">
        <v>129.1</v>
      </c>
      <c r="BN360" s="302">
        <v>129.1</v>
      </c>
      <c r="BO360" s="302">
        <v>129.1</v>
      </c>
      <c r="BP360" s="302">
        <v>132</v>
      </c>
      <c r="BQ360" s="302">
        <v>132</v>
      </c>
      <c r="BR360" s="302">
        <v>132</v>
      </c>
      <c r="BS360" s="302">
        <v>133.9</v>
      </c>
      <c r="BT360" s="302">
        <v>133.9</v>
      </c>
      <c r="BU360" s="302">
        <v>133.9</v>
      </c>
      <c r="BV360" s="302">
        <v>133</v>
      </c>
      <c r="BW360" s="302">
        <v>133</v>
      </c>
      <c r="BX360" s="302">
        <v>133</v>
      </c>
      <c r="BY360" s="302">
        <v>133</v>
      </c>
      <c r="BZ360" s="153">
        <f t="shared" si="21"/>
        <v>0.30264446620959851</v>
      </c>
      <c r="CA360" s="154">
        <f t="shared" si="22"/>
        <v>0.35300101729399802</v>
      </c>
      <c r="CB360" s="154">
        <f t="shared" si="23"/>
        <v>0.34207870837537846</v>
      </c>
    </row>
    <row r="361" spans="1:80"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2">
        <v>127.6</v>
      </c>
      <c r="AZ361" s="302">
        <v>127.6</v>
      </c>
      <c r="BA361" s="302">
        <v>127.4</v>
      </c>
      <c r="BB361" s="302">
        <v>127.4</v>
      </c>
      <c r="BC361" s="302">
        <v>127.4</v>
      </c>
      <c r="BD361" s="302">
        <v>127.1</v>
      </c>
      <c r="BE361" s="302">
        <v>127.1</v>
      </c>
      <c r="BF361" s="302">
        <v>127.1</v>
      </c>
      <c r="BG361" s="302">
        <v>126.5</v>
      </c>
      <c r="BH361" s="302">
        <v>126.5</v>
      </c>
      <c r="BI361" s="302">
        <v>126.5</v>
      </c>
      <c r="BJ361" s="302">
        <v>127.1</v>
      </c>
      <c r="BK361" s="302">
        <v>127.1</v>
      </c>
      <c r="BL361" s="302">
        <v>127.1</v>
      </c>
      <c r="BM361" s="302">
        <v>129.1</v>
      </c>
      <c r="BN361" s="302">
        <v>129.1</v>
      </c>
      <c r="BO361" s="302">
        <v>129.1</v>
      </c>
      <c r="BP361" s="302">
        <v>132</v>
      </c>
      <c r="BQ361" s="302">
        <v>132</v>
      </c>
      <c r="BR361" s="302">
        <v>132</v>
      </c>
      <c r="BS361" s="302">
        <v>133.9</v>
      </c>
      <c r="BT361" s="302">
        <v>133.9</v>
      </c>
      <c r="BU361" s="302">
        <v>133.9</v>
      </c>
      <c r="BV361" s="302">
        <v>133</v>
      </c>
      <c r="BW361" s="302">
        <v>133</v>
      </c>
      <c r="BX361" s="302">
        <v>133</v>
      </c>
      <c r="BY361" s="302">
        <v>133</v>
      </c>
      <c r="BZ361" s="153">
        <f t="shared" si="21"/>
        <v>0.30264446620959851</v>
      </c>
      <c r="CA361" s="154">
        <f t="shared" si="22"/>
        <v>0.35300101729399802</v>
      </c>
      <c r="CB361" s="154">
        <f t="shared" si="23"/>
        <v>0.34207870837537846</v>
      </c>
    </row>
    <row r="362" spans="1:80"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2">
        <v>136.9</v>
      </c>
      <c r="AZ362" s="302">
        <v>137.6</v>
      </c>
      <c r="BA362" s="302">
        <v>138.5</v>
      </c>
      <c r="BB362" s="302">
        <v>139.19999999999999</v>
      </c>
      <c r="BC362" s="302">
        <v>139.5</v>
      </c>
      <c r="BD362" s="302">
        <v>139.6</v>
      </c>
      <c r="BE362" s="302">
        <v>139.9</v>
      </c>
      <c r="BF362" s="302">
        <v>139.5</v>
      </c>
      <c r="BG362" s="302">
        <v>139.80000000000001</v>
      </c>
      <c r="BH362" s="302">
        <v>142.30000000000001</v>
      </c>
      <c r="BI362" s="302">
        <v>142.6</v>
      </c>
      <c r="BJ362" s="302">
        <v>146.19999999999999</v>
      </c>
      <c r="BK362" s="302">
        <v>149.4</v>
      </c>
      <c r="BL362" s="302">
        <v>149.69999999999999</v>
      </c>
      <c r="BM362" s="302">
        <v>149.80000000000001</v>
      </c>
      <c r="BN362" s="302">
        <v>149.9</v>
      </c>
      <c r="BO362" s="302">
        <v>150</v>
      </c>
      <c r="BP362" s="302">
        <v>150.19999999999999</v>
      </c>
      <c r="BQ362" s="302">
        <v>150.1</v>
      </c>
      <c r="BR362" s="302">
        <v>149.9</v>
      </c>
      <c r="BS362" s="302">
        <v>150.1</v>
      </c>
      <c r="BT362" s="302">
        <v>150.19999999999999</v>
      </c>
      <c r="BU362" s="302">
        <v>150.1</v>
      </c>
      <c r="BV362" s="302">
        <v>150.19999999999999</v>
      </c>
      <c r="BW362" s="302">
        <v>152.4</v>
      </c>
      <c r="BX362" s="302">
        <v>152.30000000000001</v>
      </c>
      <c r="BY362" s="302">
        <v>152.30000000000001</v>
      </c>
      <c r="BZ362" s="153">
        <f t="shared" si="21"/>
        <v>0.51996007984031944</v>
      </c>
      <c r="CA362" s="154">
        <f t="shared" si="22"/>
        <v>0.52452452452452458</v>
      </c>
      <c r="CB362" s="154">
        <f t="shared" si="23"/>
        <v>0.44223484848484867</v>
      </c>
    </row>
    <row r="363" spans="1:80"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2">
        <v>136.9</v>
      </c>
      <c r="AZ363" s="302">
        <v>137.6</v>
      </c>
      <c r="BA363" s="302">
        <v>138.5</v>
      </c>
      <c r="BB363" s="302">
        <v>139.19999999999999</v>
      </c>
      <c r="BC363" s="302">
        <v>139.5</v>
      </c>
      <c r="BD363" s="302">
        <v>139.6</v>
      </c>
      <c r="BE363" s="302">
        <v>139.9</v>
      </c>
      <c r="BF363" s="302">
        <v>139.5</v>
      </c>
      <c r="BG363" s="302">
        <v>139.80000000000001</v>
      </c>
      <c r="BH363" s="302">
        <v>142.30000000000001</v>
      </c>
      <c r="BI363" s="302">
        <v>142.6</v>
      </c>
      <c r="BJ363" s="302">
        <v>146.19999999999999</v>
      </c>
      <c r="BK363" s="302">
        <v>149.4</v>
      </c>
      <c r="BL363" s="302">
        <v>149.69999999999999</v>
      </c>
      <c r="BM363" s="302">
        <v>149.80000000000001</v>
      </c>
      <c r="BN363" s="302">
        <v>149.9</v>
      </c>
      <c r="BO363" s="302">
        <v>150</v>
      </c>
      <c r="BP363" s="302">
        <v>150.19999999999999</v>
      </c>
      <c r="BQ363" s="302">
        <v>150.1</v>
      </c>
      <c r="BR363" s="302">
        <v>149.9</v>
      </c>
      <c r="BS363" s="302">
        <v>150.1</v>
      </c>
      <c r="BT363" s="302">
        <v>150.19999999999999</v>
      </c>
      <c r="BU363" s="302">
        <v>150.1</v>
      </c>
      <c r="BV363" s="302">
        <v>150.19999999999999</v>
      </c>
      <c r="BW363" s="302">
        <v>152.4</v>
      </c>
      <c r="BX363" s="302">
        <v>152.30000000000001</v>
      </c>
      <c r="BY363" s="302">
        <v>152.30000000000001</v>
      </c>
      <c r="BZ363" s="153">
        <f t="shared" si="21"/>
        <v>0.51996007984031944</v>
      </c>
      <c r="CA363" s="154">
        <f t="shared" si="22"/>
        <v>0.52452452452452458</v>
      </c>
      <c r="CB363" s="154">
        <f t="shared" si="23"/>
        <v>0.44223484848484867</v>
      </c>
    </row>
    <row r="364" spans="1:80"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2">
        <v>103.1</v>
      </c>
      <c r="AZ364" s="302">
        <v>102.8</v>
      </c>
      <c r="BA364" s="302">
        <v>102.6</v>
      </c>
      <c r="BB364" s="302">
        <v>103.1</v>
      </c>
      <c r="BC364" s="302">
        <v>103.1</v>
      </c>
      <c r="BD364" s="302">
        <v>102.6</v>
      </c>
      <c r="BE364" s="302">
        <v>103</v>
      </c>
      <c r="BF364" s="302">
        <v>102.9</v>
      </c>
      <c r="BG364" s="302">
        <v>103.2</v>
      </c>
      <c r="BH364" s="302">
        <v>103.2</v>
      </c>
      <c r="BI364" s="302">
        <v>103.4</v>
      </c>
      <c r="BJ364" s="302">
        <v>103.4</v>
      </c>
      <c r="BK364" s="302">
        <v>101.6</v>
      </c>
      <c r="BL364" s="302">
        <v>102.8</v>
      </c>
      <c r="BM364" s="302">
        <v>103.1</v>
      </c>
      <c r="BN364" s="302">
        <v>104.3</v>
      </c>
      <c r="BO364" s="302">
        <v>102.8</v>
      </c>
      <c r="BP364" s="302">
        <v>104.3</v>
      </c>
      <c r="BQ364" s="302">
        <v>104.3</v>
      </c>
      <c r="BR364" s="302">
        <v>104</v>
      </c>
      <c r="BS364" s="302">
        <v>104.2</v>
      </c>
      <c r="BT364" s="302">
        <v>104.7</v>
      </c>
      <c r="BU364" s="302">
        <v>104.6</v>
      </c>
      <c r="BV364" s="302">
        <v>104.5</v>
      </c>
      <c r="BW364" s="302">
        <v>104.5</v>
      </c>
      <c r="BX364" s="302">
        <v>104.4</v>
      </c>
      <c r="BY364" s="302">
        <v>105</v>
      </c>
      <c r="BZ364" s="153">
        <f t="shared" si="21"/>
        <v>-1.7773620205799864E-2</v>
      </c>
      <c r="CA364" s="154">
        <f t="shared" si="22"/>
        <v>9.4890510948905049E-2</v>
      </c>
      <c r="CB364" s="154">
        <f t="shared" si="23"/>
        <v>0.10642781875658582</v>
      </c>
    </row>
    <row r="365" spans="1:80"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2">
        <v>103.1</v>
      </c>
      <c r="AZ365" s="302">
        <v>102.8</v>
      </c>
      <c r="BA365" s="302">
        <v>102.6</v>
      </c>
      <c r="BB365" s="302">
        <v>103.1</v>
      </c>
      <c r="BC365" s="302">
        <v>103.1</v>
      </c>
      <c r="BD365" s="302">
        <v>102.6</v>
      </c>
      <c r="BE365" s="302">
        <v>103</v>
      </c>
      <c r="BF365" s="302">
        <v>102.9</v>
      </c>
      <c r="BG365" s="302">
        <v>103.2</v>
      </c>
      <c r="BH365" s="302">
        <v>103.2</v>
      </c>
      <c r="BI365" s="302">
        <v>103.4</v>
      </c>
      <c r="BJ365" s="302">
        <v>103.4</v>
      </c>
      <c r="BK365" s="302">
        <v>101.6</v>
      </c>
      <c r="BL365" s="302">
        <v>102.8</v>
      </c>
      <c r="BM365" s="302">
        <v>103.1</v>
      </c>
      <c r="BN365" s="302">
        <v>104.3</v>
      </c>
      <c r="BO365" s="302">
        <v>102.8</v>
      </c>
      <c r="BP365" s="302">
        <v>104.3</v>
      </c>
      <c r="BQ365" s="302">
        <v>104.3</v>
      </c>
      <c r="BR365" s="302">
        <v>104</v>
      </c>
      <c r="BS365" s="302">
        <v>104.2</v>
      </c>
      <c r="BT365" s="302">
        <v>104.7</v>
      </c>
      <c r="BU365" s="302">
        <v>104.6</v>
      </c>
      <c r="BV365" s="302">
        <v>104.5</v>
      </c>
      <c r="BW365" s="302">
        <v>104.5</v>
      </c>
      <c r="BX365" s="302">
        <v>104.4</v>
      </c>
      <c r="BY365" s="302">
        <v>105</v>
      </c>
      <c r="BZ365" s="153">
        <f t="shared" si="21"/>
        <v>-1.7773620205799864E-2</v>
      </c>
      <c r="CA365" s="154">
        <f t="shared" si="22"/>
        <v>9.4890510948905049E-2</v>
      </c>
      <c r="CB365" s="154">
        <f t="shared" si="23"/>
        <v>0.10642781875658582</v>
      </c>
    </row>
    <row r="366" spans="1:80"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2">
        <v>118.4</v>
      </c>
      <c r="AZ366" s="302">
        <v>119</v>
      </c>
      <c r="BA366" s="302">
        <v>119.9</v>
      </c>
      <c r="BB366" s="302">
        <v>120.1</v>
      </c>
      <c r="BC366" s="302">
        <v>120.4</v>
      </c>
      <c r="BD366" s="302">
        <v>120.5</v>
      </c>
      <c r="BE366" s="302">
        <v>120.5</v>
      </c>
      <c r="BF366" s="302">
        <v>120</v>
      </c>
      <c r="BG366" s="302">
        <v>120.4</v>
      </c>
      <c r="BH366" s="302">
        <v>120.3</v>
      </c>
      <c r="BI366" s="302">
        <v>119.6</v>
      </c>
      <c r="BJ366" s="302">
        <v>122.7</v>
      </c>
      <c r="BK366" s="302">
        <v>121.6</v>
      </c>
      <c r="BL366" s="302">
        <v>120.1</v>
      </c>
      <c r="BM366" s="302">
        <v>119.9</v>
      </c>
      <c r="BN366" s="302">
        <v>121.7</v>
      </c>
      <c r="BO366" s="302">
        <v>121.3</v>
      </c>
      <c r="BP366" s="302">
        <v>121.6</v>
      </c>
      <c r="BQ366" s="302">
        <v>119.9</v>
      </c>
      <c r="BR366" s="302">
        <v>120.3</v>
      </c>
      <c r="BS366" s="302">
        <v>119.9</v>
      </c>
      <c r="BT366" s="302">
        <v>119.7</v>
      </c>
      <c r="BU366" s="302">
        <v>121</v>
      </c>
      <c r="BV366" s="302">
        <v>121.1</v>
      </c>
      <c r="BW366" s="302">
        <v>121.2</v>
      </c>
      <c r="BX366" s="302">
        <v>121.3</v>
      </c>
      <c r="BY366" s="302">
        <v>121.5</v>
      </c>
      <c r="BZ366" s="153">
        <f t="shared" si="21"/>
        <v>0.21621621621621614</v>
      </c>
      <c r="CA366" s="154">
        <f t="shared" si="22"/>
        <v>0.2053571428571429</v>
      </c>
      <c r="CB366" s="154">
        <f t="shared" si="23"/>
        <v>0.18421052631578955</v>
      </c>
    </row>
    <row r="367" spans="1:80"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2">
        <v>118.4</v>
      </c>
      <c r="AZ367" s="302">
        <v>119</v>
      </c>
      <c r="BA367" s="302">
        <v>119.9</v>
      </c>
      <c r="BB367" s="302">
        <v>120.1</v>
      </c>
      <c r="BC367" s="302">
        <v>120.4</v>
      </c>
      <c r="BD367" s="302">
        <v>120.5</v>
      </c>
      <c r="BE367" s="302">
        <v>120.5</v>
      </c>
      <c r="BF367" s="302">
        <v>120</v>
      </c>
      <c r="BG367" s="302">
        <v>120.4</v>
      </c>
      <c r="BH367" s="302">
        <v>120.3</v>
      </c>
      <c r="BI367" s="302">
        <v>119.6</v>
      </c>
      <c r="BJ367" s="302">
        <v>122.7</v>
      </c>
      <c r="BK367" s="302">
        <v>121.6</v>
      </c>
      <c r="BL367" s="302">
        <v>120.1</v>
      </c>
      <c r="BM367" s="302">
        <v>119.9</v>
      </c>
      <c r="BN367" s="302">
        <v>121.7</v>
      </c>
      <c r="BO367" s="302">
        <v>121.3</v>
      </c>
      <c r="BP367" s="302">
        <v>121.6</v>
      </c>
      <c r="BQ367" s="302">
        <v>119.9</v>
      </c>
      <c r="BR367" s="302">
        <v>120.3</v>
      </c>
      <c r="BS367" s="302">
        <v>119.9</v>
      </c>
      <c r="BT367" s="302">
        <v>119.7</v>
      </c>
      <c r="BU367" s="302">
        <v>121</v>
      </c>
      <c r="BV367" s="302">
        <v>121.1</v>
      </c>
      <c r="BW367" s="302">
        <v>121.2</v>
      </c>
      <c r="BX367" s="302">
        <v>121.3</v>
      </c>
      <c r="BY367" s="302">
        <v>121.5</v>
      </c>
      <c r="BZ367" s="153">
        <f t="shared" si="21"/>
        <v>0.21621621621621614</v>
      </c>
      <c r="CA367" s="154">
        <f t="shared" si="22"/>
        <v>0.2053571428571429</v>
      </c>
      <c r="CB367" s="154">
        <f t="shared" si="23"/>
        <v>0.18421052631578955</v>
      </c>
    </row>
    <row r="368" spans="1:80"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2">
        <v>119.3</v>
      </c>
      <c r="AZ368" s="302">
        <v>119.3</v>
      </c>
      <c r="BA368" s="302">
        <v>122</v>
      </c>
      <c r="BB368" s="302">
        <v>122</v>
      </c>
      <c r="BC368" s="302">
        <v>122</v>
      </c>
      <c r="BD368" s="302">
        <v>122.1</v>
      </c>
      <c r="BE368" s="302">
        <v>122.1</v>
      </c>
      <c r="BF368" s="302">
        <v>121.5</v>
      </c>
      <c r="BG368" s="302">
        <v>123.4</v>
      </c>
      <c r="BH368" s="302">
        <v>123.4</v>
      </c>
      <c r="BI368" s="302">
        <v>126.5</v>
      </c>
      <c r="BJ368" s="302">
        <v>126.5</v>
      </c>
      <c r="BK368" s="302">
        <v>126.5</v>
      </c>
      <c r="BL368" s="302">
        <v>129.5</v>
      </c>
      <c r="BM368" s="302">
        <v>129.5</v>
      </c>
      <c r="BN368" s="302">
        <v>129.69999999999999</v>
      </c>
      <c r="BO368" s="302">
        <v>129.69999999999999</v>
      </c>
      <c r="BP368" s="302">
        <v>129.69999999999999</v>
      </c>
      <c r="BQ368" s="302">
        <v>129.69999999999999</v>
      </c>
      <c r="BR368" s="302">
        <v>129.69999999999999</v>
      </c>
      <c r="BS368" s="302">
        <v>129.69999999999999</v>
      </c>
      <c r="BT368" s="302">
        <v>129.69999999999999</v>
      </c>
      <c r="BU368" s="302">
        <v>129.69999999999999</v>
      </c>
      <c r="BV368" s="302">
        <v>129.69999999999999</v>
      </c>
      <c r="BW368" s="302">
        <v>130.9</v>
      </c>
      <c r="BX368" s="302">
        <v>132</v>
      </c>
      <c r="BY368" s="302">
        <v>132</v>
      </c>
      <c r="BZ368" s="153">
        <f t="shared" si="21"/>
        <v>0.31736526946107779</v>
      </c>
      <c r="CA368" s="154">
        <f t="shared" si="22"/>
        <v>0.32397191574724171</v>
      </c>
      <c r="CB368" s="154">
        <f t="shared" si="23"/>
        <v>0.27536231884057971</v>
      </c>
    </row>
    <row r="369" spans="1:80"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2">
        <v>106.6</v>
      </c>
      <c r="AZ369" s="302">
        <v>106.6</v>
      </c>
      <c r="BA369" s="302">
        <v>106.9</v>
      </c>
      <c r="BB369" s="302">
        <v>106.9</v>
      </c>
      <c r="BC369" s="302">
        <v>106.9</v>
      </c>
      <c r="BD369" s="302">
        <v>107.1</v>
      </c>
      <c r="BE369" s="302">
        <v>107.1</v>
      </c>
      <c r="BF369" s="302">
        <v>107.1</v>
      </c>
      <c r="BG369" s="302">
        <v>107.1</v>
      </c>
      <c r="BH369" s="302">
        <v>107.1</v>
      </c>
      <c r="BI369" s="302">
        <v>115.4</v>
      </c>
      <c r="BJ369" s="302">
        <v>115.4</v>
      </c>
      <c r="BK369" s="302">
        <v>115.4</v>
      </c>
      <c r="BL369" s="302">
        <v>115.4</v>
      </c>
      <c r="BM369" s="302">
        <v>115.4</v>
      </c>
      <c r="BN369" s="302">
        <v>116</v>
      </c>
      <c r="BO369" s="302">
        <v>116</v>
      </c>
      <c r="BP369" s="302">
        <v>116</v>
      </c>
      <c r="BQ369" s="302">
        <v>116</v>
      </c>
      <c r="BR369" s="302">
        <v>116</v>
      </c>
      <c r="BS369" s="302">
        <v>116</v>
      </c>
      <c r="BT369" s="302">
        <v>116</v>
      </c>
      <c r="BU369" s="302">
        <v>116</v>
      </c>
      <c r="BV369" s="302">
        <v>116</v>
      </c>
      <c r="BW369" s="302">
        <v>116</v>
      </c>
      <c r="BX369" s="302">
        <v>116</v>
      </c>
      <c r="BY369" s="302">
        <v>116</v>
      </c>
      <c r="BZ369" s="153">
        <f t="shared" si="21"/>
        <v>0.16232464929859722</v>
      </c>
      <c r="CA369" s="154">
        <f t="shared" si="22"/>
        <v>0.1588411588411589</v>
      </c>
      <c r="CB369" s="154">
        <f t="shared" si="23"/>
        <v>0.15422885572139303</v>
      </c>
    </row>
    <row r="370" spans="1:80"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2">
        <v>126.8</v>
      </c>
      <c r="AZ370" s="302">
        <v>126.8</v>
      </c>
      <c r="BA370" s="302">
        <v>131</v>
      </c>
      <c r="BB370" s="302">
        <v>131</v>
      </c>
      <c r="BC370" s="302">
        <v>131</v>
      </c>
      <c r="BD370" s="302">
        <v>131</v>
      </c>
      <c r="BE370" s="302">
        <v>131</v>
      </c>
      <c r="BF370" s="302">
        <v>130</v>
      </c>
      <c r="BG370" s="302">
        <v>133.1</v>
      </c>
      <c r="BH370" s="302">
        <v>133.1</v>
      </c>
      <c r="BI370" s="302">
        <v>133.1</v>
      </c>
      <c r="BJ370" s="302">
        <v>133.1</v>
      </c>
      <c r="BK370" s="302">
        <v>133.1</v>
      </c>
      <c r="BL370" s="302">
        <v>138</v>
      </c>
      <c r="BM370" s="302">
        <v>138</v>
      </c>
      <c r="BN370" s="302">
        <v>138</v>
      </c>
      <c r="BO370" s="302">
        <v>138</v>
      </c>
      <c r="BP370" s="302">
        <v>138</v>
      </c>
      <c r="BQ370" s="302">
        <v>138</v>
      </c>
      <c r="BR370" s="302">
        <v>138</v>
      </c>
      <c r="BS370" s="302">
        <v>138</v>
      </c>
      <c r="BT370" s="302">
        <v>138</v>
      </c>
      <c r="BU370" s="302">
        <v>138</v>
      </c>
      <c r="BV370" s="302">
        <v>138</v>
      </c>
      <c r="BW370" s="302">
        <v>139.9</v>
      </c>
      <c r="BX370" s="302">
        <v>141.69999999999999</v>
      </c>
      <c r="BY370" s="302">
        <v>141.69999999999999</v>
      </c>
      <c r="BZ370" s="153">
        <f t="shared" si="21"/>
        <v>0.41135458167330657</v>
      </c>
      <c r="CA370" s="154">
        <f t="shared" si="22"/>
        <v>0.42555331991951689</v>
      </c>
      <c r="CB370" s="154">
        <f t="shared" si="23"/>
        <v>0.34440227703984799</v>
      </c>
    </row>
    <row r="371" spans="1:80"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2">
        <v>153.80000000000001</v>
      </c>
      <c r="AZ371" s="302">
        <v>153.19999999999999</v>
      </c>
      <c r="BA371" s="302">
        <v>152.6</v>
      </c>
      <c r="BB371" s="302">
        <v>152.4</v>
      </c>
      <c r="BC371" s="302">
        <v>152.19999999999999</v>
      </c>
      <c r="BD371" s="302">
        <v>152.6</v>
      </c>
      <c r="BE371" s="302">
        <v>152.69999999999999</v>
      </c>
      <c r="BF371" s="302">
        <v>152.69999999999999</v>
      </c>
      <c r="BG371" s="302">
        <v>153.30000000000001</v>
      </c>
      <c r="BH371" s="302">
        <v>153.6</v>
      </c>
      <c r="BI371" s="302">
        <v>153.80000000000001</v>
      </c>
      <c r="BJ371" s="302">
        <v>153.80000000000001</v>
      </c>
      <c r="BK371" s="302">
        <v>153.9</v>
      </c>
      <c r="BL371" s="302">
        <v>153.80000000000001</v>
      </c>
      <c r="BM371" s="302">
        <v>152.4</v>
      </c>
      <c r="BN371" s="302">
        <v>151.80000000000001</v>
      </c>
      <c r="BO371" s="302">
        <v>151.5</v>
      </c>
      <c r="BP371" s="302">
        <v>149.69999999999999</v>
      </c>
      <c r="BQ371" s="302">
        <v>149.6</v>
      </c>
      <c r="BR371" s="302">
        <v>149</v>
      </c>
      <c r="BS371" s="302">
        <v>145</v>
      </c>
      <c r="BT371" s="302">
        <v>144.69999999999999</v>
      </c>
      <c r="BU371" s="302">
        <v>144.5</v>
      </c>
      <c r="BV371" s="302">
        <v>143.6</v>
      </c>
      <c r="BW371" s="302">
        <v>143.5</v>
      </c>
      <c r="BX371" s="302">
        <v>143.1</v>
      </c>
      <c r="BY371" s="302">
        <v>141.9</v>
      </c>
      <c r="BZ371" s="153">
        <f t="shared" si="21"/>
        <v>0.39528023598820061</v>
      </c>
      <c r="CA371" s="154">
        <f t="shared" si="22"/>
        <v>0.39117647058823535</v>
      </c>
      <c r="CB371" s="154">
        <f t="shared" si="23"/>
        <v>7.0943396226415142E-2</v>
      </c>
    </row>
    <row r="372" spans="1:80"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2">
        <v>154.5</v>
      </c>
      <c r="AZ372" s="302">
        <v>154.5</v>
      </c>
      <c r="BA372" s="302">
        <v>143.6</v>
      </c>
      <c r="BB372" s="302">
        <v>143.6</v>
      </c>
      <c r="BC372" s="302">
        <v>143.6</v>
      </c>
      <c r="BD372" s="302">
        <v>141.5</v>
      </c>
      <c r="BE372" s="302">
        <v>141.5</v>
      </c>
      <c r="BF372" s="302">
        <v>141.5</v>
      </c>
      <c r="BG372" s="302">
        <v>139.9</v>
      </c>
      <c r="BH372" s="302">
        <v>139.9</v>
      </c>
      <c r="BI372" s="302">
        <v>139.9</v>
      </c>
      <c r="BJ372" s="302">
        <v>151.9</v>
      </c>
      <c r="BK372" s="302">
        <v>151.9</v>
      </c>
      <c r="BL372" s="302">
        <v>151.9</v>
      </c>
      <c r="BM372" s="302">
        <v>164.6</v>
      </c>
      <c r="BN372" s="302">
        <v>164.6</v>
      </c>
      <c r="BO372" s="302">
        <v>164.6</v>
      </c>
      <c r="BP372" s="302">
        <v>171.9</v>
      </c>
      <c r="BQ372" s="302">
        <v>171.9</v>
      </c>
      <c r="BR372" s="302">
        <v>171.9</v>
      </c>
      <c r="BS372" s="302">
        <v>152.6</v>
      </c>
      <c r="BT372" s="302">
        <v>152.6</v>
      </c>
      <c r="BU372" s="302">
        <v>152.6</v>
      </c>
      <c r="BV372" s="302">
        <v>148.1</v>
      </c>
      <c r="BW372" s="302">
        <v>148.1</v>
      </c>
      <c r="BX372" s="302">
        <v>148.1</v>
      </c>
      <c r="BY372" s="302">
        <v>155.30000000000001</v>
      </c>
      <c r="BZ372" s="153">
        <f t="shared" si="21"/>
        <v>0.47064393939393956</v>
      </c>
      <c r="CA372" s="154">
        <f t="shared" si="22"/>
        <v>0.6278825995807128</v>
      </c>
      <c r="CB372" s="154">
        <f t="shared" si="23"/>
        <v>-8.3775811209439457E-2</v>
      </c>
    </row>
    <row r="373" spans="1:80"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2">
        <v>154.5</v>
      </c>
      <c r="AZ373" s="302">
        <v>154.5</v>
      </c>
      <c r="BA373" s="302">
        <v>143.6</v>
      </c>
      <c r="BB373" s="302">
        <v>143.6</v>
      </c>
      <c r="BC373" s="302">
        <v>143.6</v>
      </c>
      <c r="BD373" s="302">
        <v>141.5</v>
      </c>
      <c r="BE373" s="302">
        <v>141.5</v>
      </c>
      <c r="BF373" s="302">
        <v>141.5</v>
      </c>
      <c r="BG373" s="302">
        <v>139.9</v>
      </c>
      <c r="BH373" s="302">
        <v>139.9</v>
      </c>
      <c r="BI373" s="302">
        <v>139.9</v>
      </c>
      <c r="BJ373" s="302">
        <v>151.9</v>
      </c>
      <c r="BK373" s="302">
        <v>151.9</v>
      </c>
      <c r="BL373" s="302">
        <v>151.9</v>
      </c>
      <c r="BM373" s="302">
        <v>164.6</v>
      </c>
      <c r="BN373" s="302">
        <v>164.6</v>
      </c>
      <c r="BO373" s="302">
        <v>164.6</v>
      </c>
      <c r="BP373" s="302">
        <v>171.9</v>
      </c>
      <c r="BQ373" s="302">
        <v>171.9</v>
      </c>
      <c r="BR373" s="302">
        <v>171.9</v>
      </c>
      <c r="BS373" s="302">
        <v>152.6</v>
      </c>
      <c r="BT373" s="302">
        <v>152.6</v>
      </c>
      <c r="BU373" s="302">
        <v>152.6</v>
      </c>
      <c r="BV373" s="302">
        <v>148.1</v>
      </c>
      <c r="BW373" s="302">
        <v>148.1</v>
      </c>
      <c r="BX373" s="302">
        <v>148.1</v>
      </c>
      <c r="BY373" s="302">
        <v>155.30000000000001</v>
      </c>
      <c r="BZ373" s="153">
        <f t="shared" si="21"/>
        <v>0.47064393939393956</v>
      </c>
      <c r="CA373" s="154">
        <f t="shared" si="22"/>
        <v>0.6278825995807128</v>
      </c>
      <c r="CB373" s="154">
        <f t="shared" si="23"/>
        <v>-8.3775811209439457E-2</v>
      </c>
    </row>
    <row r="374" spans="1:80"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2">
        <v>154.5</v>
      </c>
      <c r="AZ374" s="302">
        <v>154.5</v>
      </c>
      <c r="BA374" s="302">
        <v>143.6</v>
      </c>
      <c r="BB374" s="302">
        <v>143.6</v>
      </c>
      <c r="BC374" s="302">
        <v>143.6</v>
      </c>
      <c r="BD374" s="302">
        <v>141.5</v>
      </c>
      <c r="BE374" s="302">
        <v>141.5</v>
      </c>
      <c r="BF374" s="302">
        <v>141.5</v>
      </c>
      <c r="BG374" s="302">
        <v>139.9</v>
      </c>
      <c r="BH374" s="302">
        <v>139.9</v>
      </c>
      <c r="BI374" s="302">
        <v>139.9</v>
      </c>
      <c r="BJ374" s="302">
        <v>151.9</v>
      </c>
      <c r="BK374" s="302">
        <v>151.9</v>
      </c>
      <c r="BL374" s="302">
        <v>151.9</v>
      </c>
      <c r="BM374" s="302">
        <v>164.6</v>
      </c>
      <c r="BN374" s="302">
        <v>164.6</v>
      </c>
      <c r="BO374" s="302">
        <v>164.6</v>
      </c>
      <c r="BP374" s="302">
        <v>171.9</v>
      </c>
      <c r="BQ374" s="302">
        <v>171.9</v>
      </c>
      <c r="BR374" s="302">
        <v>171.9</v>
      </c>
      <c r="BS374" s="302">
        <v>152.6</v>
      </c>
      <c r="BT374" s="302">
        <v>152.6</v>
      </c>
      <c r="BU374" s="302">
        <v>152.6</v>
      </c>
      <c r="BV374" s="302">
        <v>148.1</v>
      </c>
      <c r="BW374" s="302">
        <v>148.1</v>
      </c>
      <c r="BX374" s="302">
        <v>148.1</v>
      </c>
      <c r="BY374" s="302">
        <v>155.30000000000001</v>
      </c>
      <c r="BZ374" s="153">
        <f t="shared" si="21"/>
        <v>0.47064393939393956</v>
      </c>
      <c r="CA374" s="154">
        <f t="shared" si="22"/>
        <v>0.6278825995807128</v>
      </c>
      <c r="CB374" s="154">
        <f t="shared" si="23"/>
        <v>-8.3775811209439457E-2</v>
      </c>
    </row>
    <row r="375" spans="1:80"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2">
        <v>156.80000000000001</v>
      </c>
      <c r="AZ375" s="302">
        <v>156.30000000000001</v>
      </c>
      <c r="BA375" s="302">
        <v>156</v>
      </c>
      <c r="BB375" s="302">
        <v>155.80000000000001</v>
      </c>
      <c r="BC375" s="302">
        <v>155.6</v>
      </c>
      <c r="BD375" s="302">
        <v>156.19999999999999</v>
      </c>
      <c r="BE375" s="302">
        <v>156.19999999999999</v>
      </c>
      <c r="BF375" s="302">
        <v>156.30000000000001</v>
      </c>
      <c r="BG375" s="302">
        <v>157.4</v>
      </c>
      <c r="BH375" s="302">
        <v>157.80000000000001</v>
      </c>
      <c r="BI375" s="302">
        <v>158</v>
      </c>
      <c r="BJ375" s="302">
        <v>157.6</v>
      </c>
      <c r="BK375" s="302">
        <v>157.80000000000001</v>
      </c>
      <c r="BL375" s="302">
        <v>157.69999999999999</v>
      </c>
      <c r="BM375" s="302">
        <v>156.5</v>
      </c>
      <c r="BN375" s="302">
        <v>155.80000000000001</v>
      </c>
      <c r="BO375" s="302">
        <v>155.69999999999999</v>
      </c>
      <c r="BP375" s="302">
        <v>153.5</v>
      </c>
      <c r="BQ375" s="302">
        <v>153.4</v>
      </c>
      <c r="BR375" s="302">
        <v>152.6</v>
      </c>
      <c r="BS375" s="302">
        <v>149.1</v>
      </c>
      <c r="BT375" s="302">
        <v>148.9</v>
      </c>
      <c r="BU375" s="302">
        <v>148.6</v>
      </c>
      <c r="BV375" s="302">
        <v>147.4</v>
      </c>
      <c r="BW375" s="302">
        <v>147.19999999999999</v>
      </c>
      <c r="BX375" s="302">
        <v>146.6</v>
      </c>
      <c r="BY375" s="302">
        <v>145.6</v>
      </c>
      <c r="BZ375" s="153">
        <f t="shared" si="21"/>
        <v>0.426052889324192</v>
      </c>
      <c r="CA375" s="154">
        <f t="shared" si="22"/>
        <v>0.43448275862068958</v>
      </c>
      <c r="CB375" s="154">
        <f t="shared" si="23"/>
        <v>8.2527881040892148E-2</v>
      </c>
    </row>
    <row r="376" spans="1:80"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2">
        <v>159.5</v>
      </c>
      <c r="AZ376" s="302">
        <v>158.80000000000001</v>
      </c>
      <c r="BA376" s="302">
        <v>158</v>
      </c>
      <c r="BB376" s="302">
        <v>157.80000000000001</v>
      </c>
      <c r="BC376" s="302">
        <v>157.6</v>
      </c>
      <c r="BD376" s="302">
        <v>158.9</v>
      </c>
      <c r="BE376" s="302">
        <v>159</v>
      </c>
      <c r="BF376" s="302">
        <v>159.1</v>
      </c>
      <c r="BG376" s="302">
        <v>159.9</v>
      </c>
      <c r="BH376" s="302">
        <v>160.1</v>
      </c>
      <c r="BI376" s="302">
        <v>160.30000000000001</v>
      </c>
      <c r="BJ376" s="302">
        <v>160</v>
      </c>
      <c r="BK376" s="302">
        <v>160.19999999999999</v>
      </c>
      <c r="BL376" s="302">
        <v>159.80000000000001</v>
      </c>
      <c r="BM376" s="302">
        <v>157.9</v>
      </c>
      <c r="BN376" s="302">
        <v>156.9</v>
      </c>
      <c r="BO376" s="302">
        <v>156.5</v>
      </c>
      <c r="BP376" s="302">
        <v>153.4</v>
      </c>
      <c r="BQ376" s="302">
        <v>153</v>
      </c>
      <c r="BR376" s="302">
        <v>152.1</v>
      </c>
      <c r="BS376" s="302">
        <v>148.69999999999999</v>
      </c>
      <c r="BT376" s="302">
        <v>148.30000000000001</v>
      </c>
      <c r="BU376" s="302">
        <v>148</v>
      </c>
      <c r="BV376" s="302">
        <v>146.4</v>
      </c>
      <c r="BW376" s="302">
        <v>146</v>
      </c>
      <c r="BX376" s="302">
        <v>145.1</v>
      </c>
      <c r="BY376" s="302">
        <v>144.1</v>
      </c>
      <c r="BZ376" s="153">
        <f t="shared" si="21"/>
        <v>0.40038872691933902</v>
      </c>
      <c r="CA376" s="154">
        <f t="shared" si="22"/>
        <v>0.41274509803921561</v>
      </c>
      <c r="CB376" s="154">
        <f t="shared" si="23"/>
        <v>4.1937816341286932E-2</v>
      </c>
    </row>
    <row r="377" spans="1:80"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2">
        <v>160.80000000000001</v>
      </c>
      <c r="AZ377" s="302">
        <v>160.6</v>
      </c>
      <c r="BA377" s="302">
        <v>160.6</v>
      </c>
      <c r="BB377" s="302">
        <v>160.1</v>
      </c>
      <c r="BC377" s="302">
        <v>160.1</v>
      </c>
      <c r="BD377" s="302">
        <v>160.19999999999999</v>
      </c>
      <c r="BE377" s="302">
        <v>160.19999999999999</v>
      </c>
      <c r="BF377" s="302">
        <v>161</v>
      </c>
      <c r="BG377" s="302">
        <v>161.19999999999999</v>
      </c>
      <c r="BH377" s="302">
        <v>161.5</v>
      </c>
      <c r="BI377" s="302">
        <v>161.30000000000001</v>
      </c>
      <c r="BJ377" s="302">
        <v>160.9</v>
      </c>
      <c r="BK377" s="302">
        <v>160.80000000000001</v>
      </c>
      <c r="BL377" s="302">
        <v>158.9</v>
      </c>
      <c r="BM377" s="302">
        <v>153.30000000000001</v>
      </c>
      <c r="BN377" s="302">
        <v>152.4</v>
      </c>
      <c r="BO377" s="302">
        <v>152.19999999999999</v>
      </c>
      <c r="BP377" s="302">
        <v>149.6</v>
      </c>
      <c r="BQ377" s="302">
        <v>149.5</v>
      </c>
      <c r="BR377" s="302">
        <v>148.9</v>
      </c>
      <c r="BS377" s="302">
        <v>147.69999999999999</v>
      </c>
      <c r="BT377" s="302">
        <v>146.19999999999999</v>
      </c>
      <c r="BU377" s="302">
        <v>146</v>
      </c>
      <c r="BV377" s="302">
        <v>144.80000000000001</v>
      </c>
      <c r="BW377" s="302">
        <v>144.30000000000001</v>
      </c>
      <c r="BX377" s="302">
        <v>144</v>
      </c>
      <c r="BY377" s="302">
        <v>142.19999999999999</v>
      </c>
      <c r="BZ377" s="153">
        <f t="shared" si="21"/>
        <v>0.3542857142857142</v>
      </c>
      <c r="CA377" s="154">
        <f t="shared" si="22"/>
        <v>0.32033426183843999</v>
      </c>
      <c r="CB377" s="154">
        <f t="shared" si="23"/>
        <v>1.789549033643522E-2</v>
      </c>
    </row>
    <row r="378" spans="1:80"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2">
        <v>167.6</v>
      </c>
      <c r="AZ378" s="302">
        <v>167</v>
      </c>
      <c r="BA378" s="302">
        <v>166.3</v>
      </c>
      <c r="BB378" s="302">
        <v>165.9</v>
      </c>
      <c r="BC378" s="302">
        <v>165.3</v>
      </c>
      <c r="BD378" s="302">
        <v>165.2</v>
      </c>
      <c r="BE378" s="302">
        <v>166</v>
      </c>
      <c r="BF378" s="302">
        <v>166</v>
      </c>
      <c r="BG378" s="302">
        <v>165.9</v>
      </c>
      <c r="BH378" s="302">
        <v>165.9</v>
      </c>
      <c r="BI378" s="302">
        <v>166.8</v>
      </c>
      <c r="BJ378" s="302">
        <v>166.5</v>
      </c>
      <c r="BK378" s="302">
        <v>165.9</v>
      </c>
      <c r="BL378" s="302">
        <v>166</v>
      </c>
      <c r="BM378" s="302">
        <v>164.1</v>
      </c>
      <c r="BN378" s="302">
        <v>161.80000000000001</v>
      </c>
      <c r="BO378" s="302">
        <v>161.30000000000001</v>
      </c>
      <c r="BP378" s="302">
        <v>160.1</v>
      </c>
      <c r="BQ378" s="302">
        <v>158.5</v>
      </c>
      <c r="BR378" s="302">
        <v>157</v>
      </c>
      <c r="BS378" s="302">
        <v>156.6</v>
      </c>
      <c r="BT378" s="302">
        <v>155.5</v>
      </c>
      <c r="BU378" s="302">
        <v>154.30000000000001</v>
      </c>
      <c r="BV378" s="302">
        <v>153.6</v>
      </c>
      <c r="BW378" s="302">
        <v>152</v>
      </c>
      <c r="BX378" s="302">
        <v>150.19999999999999</v>
      </c>
      <c r="BY378" s="302">
        <v>149</v>
      </c>
      <c r="BZ378" s="153">
        <f t="shared" si="21"/>
        <v>0.42311365807067808</v>
      </c>
      <c r="CA378" s="154">
        <f t="shared" si="22"/>
        <v>0.43545279383429675</v>
      </c>
      <c r="CB378" s="154">
        <f t="shared" si="23"/>
        <v>7.9710144927536225E-2</v>
      </c>
    </row>
    <row r="379" spans="1:80"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2">
        <v>143.80000000000001</v>
      </c>
      <c r="AZ379" s="302">
        <v>142.19999999999999</v>
      </c>
      <c r="BA379" s="302">
        <v>140.9</v>
      </c>
      <c r="BB379" s="302">
        <v>140.9</v>
      </c>
      <c r="BC379" s="302">
        <v>140.9</v>
      </c>
      <c r="BD379" s="302">
        <v>143.80000000000001</v>
      </c>
      <c r="BE379" s="302">
        <v>142.19999999999999</v>
      </c>
      <c r="BF379" s="302">
        <v>142.19999999999999</v>
      </c>
      <c r="BG379" s="302">
        <v>144.69999999999999</v>
      </c>
      <c r="BH379" s="302">
        <v>144.69999999999999</v>
      </c>
      <c r="BI379" s="302">
        <v>145.9</v>
      </c>
      <c r="BJ379" s="302">
        <v>142.5</v>
      </c>
      <c r="BK379" s="302">
        <v>142.5</v>
      </c>
      <c r="BL379" s="302">
        <v>142.5</v>
      </c>
      <c r="BM379" s="302">
        <v>140</v>
      </c>
      <c r="BN379" s="302">
        <v>140.80000000000001</v>
      </c>
      <c r="BO379" s="302">
        <v>140</v>
      </c>
      <c r="BP379" s="302">
        <v>138.1</v>
      </c>
      <c r="BQ379" s="302">
        <v>138.1</v>
      </c>
      <c r="BR379" s="302">
        <v>139</v>
      </c>
      <c r="BS379" s="302">
        <v>137.80000000000001</v>
      </c>
      <c r="BT379" s="302">
        <v>137.80000000000001</v>
      </c>
      <c r="BU379" s="302">
        <v>137.80000000000001</v>
      </c>
      <c r="BV379" s="302">
        <v>136.9</v>
      </c>
      <c r="BW379" s="302">
        <v>136.9</v>
      </c>
      <c r="BX379" s="302">
        <v>136.9</v>
      </c>
      <c r="BY379" s="302">
        <v>136.9</v>
      </c>
      <c r="BZ379" s="153">
        <f t="shared" si="21"/>
        <v>0.33953033268101762</v>
      </c>
      <c r="CA379" s="154">
        <f t="shared" si="22"/>
        <v>0.37037037037037035</v>
      </c>
      <c r="CB379" s="154">
        <f t="shared" si="23"/>
        <v>4.8238897396631022E-2</v>
      </c>
    </row>
    <row r="380" spans="1:80"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2">
        <v>167.4</v>
      </c>
      <c r="AZ380" s="302">
        <v>167.1</v>
      </c>
      <c r="BA380" s="302">
        <v>167.4</v>
      </c>
      <c r="BB380" s="302">
        <v>167.4</v>
      </c>
      <c r="BC380" s="302">
        <v>167.4</v>
      </c>
      <c r="BD380" s="302">
        <v>171.5</v>
      </c>
      <c r="BE380" s="302">
        <v>171.5</v>
      </c>
      <c r="BF380" s="302">
        <v>172.5</v>
      </c>
      <c r="BG380" s="302">
        <v>172</v>
      </c>
      <c r="BH380" s="302">
        <v>172.1</v>
      </c>
      <c r="BI380" s="302">
        <v>172.1</v>
      </c>
      <c r="BJ380" s="302">
        <v>170.9</v>
      </c>
      <c r="BK380" s="302">
        <v>170.9</v>
      </c>
      <c r="BL380" s="302">
        <v>170.4</v>
      </c>
      <c r="BM380" s="302">
        <v>165.8</v>
      </c>
      <c r="BN380" s="302">
        <v>162.6</v>
      </c>
      <c r="BO380" s="302">
        <v>161</v>
      </c>
      <c r="BP380" s="302">
        <v>158.6</v>
      </c>
      <c r="BQ380" s="302">
        <v>158.6</v>
      </c>
      <c r="BR380" s="302">
        <v>157.6</v>
      </c>
      <c r="BS380" s="302">
        <v>156.6</v>
      </c>
      <c r="BT380" s="302">
        <v>156.6</v>
      </c>
      <c r="BU380" s="302">
        <v>156.6</v>
      </c>
      <c r="BV380" s="302">
        <v>154.6</v>
      </c>
      <c r="BW380" s="302">
        <v>154.6</v>
      </c>
      <c r="BX380" s="302">
        <v>154.30000000000001</v>
      </c>
      <c r="BY380" s="302">
        <v>154.30000000000001</v>
      </c>
      <c r="BZ380" s="153">
        <f t="shared" si="21"/>
        <v>0.48651252408477857</v>
      </c>
      <c r="CA380" s="154">
        <f t="shared" si="22"/>
        <v>0.5445445445445446</v>
      </c>
      <c r="CB380" s="154">
        <f t="shared" si="23"/>
        <v>-1.1531069827033844E-2</v>
      </c>
    </row>
    <row r="381" spans="1:80"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2">
        <v>163.4</v>
      </c>
      <c r="AZ381" s="302">
        <v>162</v>
      </c>
      <c r="BA381" s="302">
        <v>160</v>
      </c>
      <c r="BB381" s="302">
        <v>160</v>
      </c>
      <c r="BC381" s="302">
        <v>160</v>
      </c>
      <c r="BD381" s="302">
        <v>161.4</v>
      </c>
      <c r="BE381" s="302">
        <v>161.4</v>
      </c>
      <c r="BF381" s="302">
        <v>161.4</v>
      </c>
      <c r="BG381" s="302">
        <v>163.4</v>
      </c>
      <c r="BH381" s="302">
        <v>163.4</v>
      </c>
      <c r="BI381" s="302">
        <v>163.4</v>
      </c>
      <c r="BJ381" s="302">
        <v>163.30000000000001</v>
      </c>
      <c r="BK381" s="302">
        <v>163.30000000000001</v>
      </c>
      <c r="BL381" s="302">
        <v>163.30000000000001</v>
      </c>
      <c r="BM381" s="302">
        <v>163.19999999999999</v>
      </c>
      <c r="BN381" s="302">
        <v>163.19999999999999</v>
      </c>
      <c r="BO381" s="302">
        <v>163.19999999999999</v>
      </c>
      <c r="BP381" s="302">
        <v>154.69999999999999</v>
      </c>
      <c r="BQ381" s="302">
        <v>154.69999999999999</v>
      </c>
      <c r="BR381" s="302">
        <v>153</v>
      </c>
      <c r="BS381" s="302">
        <v>144.69999999999999</v>
      </c>
      <c r="BT381" s="302">
        <v>144.69999999999999</v>
      </c>
      <c r="BU381" s="302">
        <v>144.69999999999999</v>
      </c>
      <c r="BV381" s="302">
        <v>141.1</v>
      </c>
      <c r="BW381" s="302">
        <v>141.1</v>
      </c>
      <c r="BX381" s="302">
        <v>139.19999999999999</v>
      </c>
      <c r="BY381" s="302">
        <v>137.6</v>
      </c>
      <c r="BZ381" s="153">
        <f t="shared" si="21"/>
        <v>0.34243902439024387</v>
      </c>
      <c r="CA381" s="154">
        <f t="shared" si="22"/>
        <v>0.35166994106090371</v>
      </c>
      <c r="CB381" s="154">
        <f t="shared" si="23"/>
        <v>-6.7118644067796648E-2</v>
      </c>
    </row>
    <row r="382" spans="1:80"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2">
        <v>123.2</v>
      </c>
      <c r="AZ382" s="302">
        <v>123.9</v>
      </c>
      <c r="BA382" s="302">
        <v>124.1</v>
      </c>
      <c r="BB382" s="302">
        <v>125.3</v>
      </c>
      <c r="BC382" s="302">
        <v>123.1</v>
      </c>
      <c r="BD382" s="302">
        <v>123.3</v>
      </c>
      <c r="BE382" s="302">
        <v>122.7</v>
      </c>
      <c r="BF382" s="302">
        <v>121.9</v>
      </c>
      <c r="BG382" s="302">
        <v>121.9</v>
      </c>
      <c r="BH382" s="302">
        <v>122.1</v>
      </c>
      <c r="BI382" s="302">
        <v>122.1</v>
      </c>
      <c r="BJ382" s="302">
        <v>128.80000000000001</v>
      </c>
      <c r="BK382" s="302">
        <v>127.3</v>
      </c>
      <c r="BL382" s="302">
        <v>128.4</v>
      </c>
      <c r="BM382" s="302">
        <v>130.69999999999999</v>
      </c>
      <c r="BN382" s="302">
        <v>129.19999999999999</v>
      </c>
      <c r="BO382" s="302">
        <v>129.19999999999999</v>
      </c>
      <c r="BP382" s="302">
        <v>128.5</v>
      </c>
      <c r="BQ382" s="302">
        <v>129</v>
      </c>
      <c r="BR382" s="302">
        <v>129</v>
      </c>
      <c r="BS382" s="302">
        <v>129.4</v>
      </c>
      <c r="BT382" s="302">
        <v>130</v>
      </c>
      <c r="BU382" s="302">
        <v>130</v>
      </c>
      <c r="BV382" s="302">
        <v>128.80000000000001</v>
      </c>
      <c r="BW382" s="302">
        <v>128.80000000000001</v>
      </c>
      <c r="BX382" s="302">
        <v>128.80000000000001</v>
      </c>
      <c r="BY382" s="302">
        <v>132.30000000000001</v>
      </c>
      <c r="BZ382" s="153">
        <f t="shared" si="21"/>
        <v>0.33771486349848334</v>
      </c>
      <c r="CA382" s="154">
        <f t="shared" si="22"/>
        <v>0.37956204379562047</v>
      </c>
      <c r="CB382" s="154">
        <f t="shared" si="23"/>
        <v>0.21376146788990835</v>
      </c>
    </row>
    <row r="383" spans="1:80"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2">
        <v>148.80000000000001</v>
      </c>
      <c r="AZ383" s="302">
        <v>147.5</v>
      </c>
      <c r="BA383" s="302">
        <v>147.19999999999999</v>
      </c>
      <c r="BB383" s="302">
        <v>147.19999999999999</v>
      </c>
      <c r="BC383" s="302">
        <v>147.19999999999999</v>
      </c>
      <c r="BD383" s="302">
        <v>148.80000000000001</v>
      </c>
      <c r="BE383" s="302">
        <v>149.19999999999999</v>
      </c>
      <c r="BF383" s="302">
        <v>149.19999999999999</v>
      </c>
      <c r="BG383" s="302">
        <v>149.5</v>
      </c>
      <c r="BH383" s="302">
        <v>149.5</v>
      </c>
      <c r="BI383" s="302">
        <v>149.5</v>
      </c>
      <c r="BJ383" s="302">
        <v>148.9</v>
      </c>
      <c r="BK383" s="302">
        <v>151.80000000000001</v>
      </c>
      <c r="BL383" s="302">
        <v>150.80000000000001</v>
      </c>
      <c r="BM383" s="302">
        <v>150.69999999999999</v>
      </c>
      <c r="BN383" s="302">
        <v>150.69999999999999</v>
      </c>
      <c r="BO383" s="302">
        <v>149.6</v>
      </c>
      <c r="BP383" s="302">
        <v>149</v>
      </c>
      <c r="BQ383" s="302">
        <v>148.69999999999999</v>
      </c>
      <c r="BR383" s="302">
        <v>148.80000000000001</v>
      </c>
      <c r="BS383" s="302">
        <v>144.1</v>
      </c>
      <c r="BT383" s="302">
        <v>143.80000000000001</v>
      </c>
      <c r="BU383" s="302">
        <v>143.69999999999999</v>
      </c>
      <c r="BV383" s="302">
        <v>143.19999999999999</v>
      </c>
      <c r="BW383" s="302">
        <v>143.19999999999999</v>
      </c>
      <c r="BX383" s="302">
        <v>142.69999999999999</v>
      </c>
      <c r="BY383" s="302">
        <v>141.69999999999999</v>
      </c>
      <c r="BZ383" s="153">
        <f t="shared" si="21"/>
        <v>0.4057539682539682</v>
      </c>
      <c r="CA383" s="154">
        <f t="shared" si="22"/>
        <v>0.4184184184184182</v>
      </c>
      <c r="CB383" s="154">
        <f t="shared" si="23"/>
        <v>0.17398508699254336</v>
      </c>
    </row>
    <row r="384" spans="1:80"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2">
        <v>149.80000000000001</v>
      </c>
      <c r="AZ384" s="302">
        <v>149.80000000000001</v>
      </c>
      <c r="BA384" s="302">
        <v>149.6</v>
      </c>
      <c r="BB384" s="302">
        <v>150</v>
      </c>
      <c r="BC384" s="302">
        <v>150</v>
      </c>
      <c r="BD384" s="302">
        <v>152</v>
      </c>
      <c r="BE384" s="302">
        <v>152</v>
      </c>
      <c r="BF384" s="302">
        <v>152</v>
      </c>
      <c r="BG384" s="302">
        <v>152.80000000000001</v>
      </c>
      <c r="BH384" s="302">
        <v>152.80000000000001</v>
      </c>
      <c r="BI384" s="302">
        <v>152.80000000000001</v>
      </c>
      <c r="BJ384" s="302">
        <v>151.9</v>
      </c>
      <c r="BK384" s="302">
        <v>152</v>
      </c>
      <c r="BL384" s="302">
        <v>153</v>
      </c>
      <c r="BM384" s="302">
        <v>152.5</v>
      </c>
      <c r="BN384" s="302">
        <v>152.6</v>
      </c>
      <c r="BO384" s="302">
        <v>152.6</v>
      </c>
      <c r="BP384" s="302">
        <v>150.80000000000001</v>
      </c>
      <c r="BQ384" s="302">
        <v>150.5</v>
      </c>
      <c r="BR384" s="302">
        <v>150.5</v>
      </c>
      <c r="BS384" s="302">
        <v>146.69999999999999</v>
      </c>
      <c r="BT384" s="302">
        <v>146.5</v>
      </c>
      <c r="BU384" s="302">
        <v>146.4</v>
      </c>
      <c r="BV384" s="302">
        <v>145.6</v>
      </c>
      <c r="BW384" s="302">
        <v>145.6</v>
      </c>
      <c r="BX384" s="302">
        <v>145.30000000000001</v>
      </c>
      <c r="BY384" s="302">
        <v>143.69999999999999</v>
      </c>
      <c r="BZ384" s="153">
        <f t="shared" si="21"/>
        <v>0.42842942345924451</v>
      </c>
      <c r="CA384" s="154">
        <f t="shared" si="22"/>
        <v>0.43413173652694598</v>
      </c>
      <c r="CB384" s="154">
        <f t="shared" si="23"/>
        <v>0.21573604060913693</v>
      </c>
    </row>
    <row r="385" spans="1:80"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2">
        <v>155.6</v>
      </c>
      <c r="AZ385" s="302">
        <v>155.1</v>
      </c>
      <c r="BA385" s="302">
        <v>153.9</v>
      </c>
      <c r="BB385" s="302">
        <v>153.19999999999999</v>
      </c>
      <c r="BC385" s="302">
        <v>152.5</v>
      </c>
      <c r="BD385" s="302">
        <v>152.80000000000001</v>
      </c>
      <c r="BE385" s="302">
        <v>152.4</v>
      </c>
      <c r="BF385" s="302">
        <v>152.1</v>
      </c>
      <c r="BG385" s="302">
        <v>153.6</v>
      </c>
      <c r="BH385" s="302">
        <v>154.19999999999999</v>
      </c>
      <c r="BI385" s="302">
        <v>155</v>
      </c>
      <c r="BJ385" s="302">
        <v>155.4</v>
      </c>
      <c r="BK385" s="302">
        <v>155.6</v>
      </c>
      <c r="BL385" s="302">
        <v>155.6</v>
      </c>
      <c r="BM385" s="302">
        <v>154.9</v>
      </c>
      <c r="BN385" s="302">
        <v>154.4</v>
      </c>
      <c r="BO385" s="302">
        <v>154.30000000000001</v>
      </c>
      <c r="BP385" s="302">
        <v>153.69999999999999</v>
      </c>
      <c r="BQ385" s="302">
        <v>153.30000000000001</v>
      </c>
      <c r="BR385" s="302">
        <v>152</v>
      </c>
      <c r="BS385" s="302">
        <v>148.5</v>
      </c>
      <c r="BT385" s="302">
        <v>148.1</v>
      </c>
      <c r="BU385" s="302">
        <v>147.80000000000001</v>
      </c>
      <c r="BV385" s="302">
        <v>147.1</v>
      </c>
      <c r="BW385" s="302">
        <v>146.80000000000001</v>
      </c>
      <c r="BX385" s="302">
        <v>146.6</v>
      </c>
      <c r="BY385" s="302">
        <v>145.6</v>
      </c>
      <c r="BZ385" s="153">
        <f t="shared" si="21"/>
        <v>0.4288518155053973</v>
      </c>
      <c r="CA385" s="154">
        <f t="shared" si="22"/>
        <v>0.43731490621915103</v>
      </c>
      <c r="CB385" s="154">
        <f t="shared" si="23"/>
        <v>0.1234567901234568</v>
      </c>
    </row>
    <row r="386" spans="1:80"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2">
        <v>140.6</v>
      </c>
      <c r="AZ386" s="302">
        <v>140.5</v>
      </c>
      <c r="BA386" s="302">
        <v>140.6</v>
      </c>
      <c r="BB386" s="302">
        <v>140.5</v>
      </c>
      <c r="BC386" s="302">
        <v>140.4</v>
      </c>
      <c r="BD386" s="302">
        <v>138.80000000000001</v>
      </c>
      <c r="BE386" s="302">
        <v>138.6</v>
      </c>
      <c r="BF386" s="302">
        <v>138.5</v>
      </c>
      <c r="BG386" s="302">
        <v>139.19999999999999</v>
      </c>
      <c r="BH386" s="302">
        <v>140.6</v>
      </c>
      <c r="BI386" s="302">
        <v>140.69999999999999</v>
      </c>
      <c r="BJ386" s="302">
        <v>140.6</v>
      </c>
      <c r="BK386" s="302">
        <v>140.5</v>
      </c>
      <c r="BL386" s="302">
        <v>140.4</v>
      </c>
      <c r="BM386" s="302">
        <v>139.80000000000001</v>
      </c>
      <c r="BN386" s="302">
        <v>139.6</v>
      </c>
      <c r="BO386" s="302">
        <v>139.6</v>
      </c>
      <c r="BP386" s="302">
        <v>138.80000000000001</v>
      </c>
      <c r="BQ386" s="302">
        <v>138.80000000000001</v>
      </c>
      <c r="BR386" s="302">
        <v>138.69999999999999</v>
      </c>
      <c r="BS386" s="302">
        <v>138</v>
      </c>
      <c r="BT386" s="302">
        <v>138</v>
      </c>
      <c r="BU386" s="302">
        <v>137.80000000000001</v>
      </c>
      <c r="BV386" s="302">
        <v>137.30000000000001</v>
      </c>
      <c r="BW386" s="302">
        <v>137.30000000000001</v>
      </c>
      <c r="BX386" s="302">
        <v>137.19999999999999</v>
      </c>
      <c r="BY386" s="302">
        <v>136.9</v>
      </c>
      <c r="BZ386" s="153">
        <f t="shared" si="21"/>
        <v>0.3541048466864492</v>
      </c>
      <c r="CA386" s="154">
        <f t="shared" si="22"/>
        <v>0.3731193580742227</v>
      </c>
      <c r="CB386" s="154">
        <f t="shared" si="23"/>
        <v>9.9598393574297228E-2</v>
      </c>
    </row>
    <row r="387" spans="1:80"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2">
        <v>149.9</v>
      </c>
      <c r="AZ387" s="302">
        <v>149.9</v>
      </c>
      <c r="BA387" s="302">
        <v>149.5</v>
      </c>
      <c r="BB387" s="302">
        <v>149.5</v>
      </c>
      <c r="BC387" s="302">
        <v>149.5</v>
      </c>
      <c r="BD387" s="302">
        <v>149.5</v>
      </c>
      <c r="BE387" s="302">
        <v>149.5</v>
      </c>
      <c r="BF387" s="302">
        <v>149.5</v>
      </c>
      <c r="BG387" s="302">
        <v>151</v>
      </c>
      <c r="BH387" s="302">
        <v>152.69999999999999</v>
      </c>
      <c r="BI387" s="302">
        <v>152.69999999999999</v>
      </c>
      <c r="BJ387" s="302">
        <v>152.6</v>
      </c>
      <c r="BK387" s="302">
        <v>152.6</v>
      </c>
      <c r="BL387" s="302">
        <v>152.6</v>
      </c>
      <c r="BM387" s="302">
        <v>151.69999999999999</v>
      </c>
      <c r="BN387" s="302">
        <v>151.4</v>
      </c>
      <c r="BO387" s="302">
        <v>151.4</v>
      </c>
      <c r="BP387" s="302">
        <v>150.6</v>
      </c>
      <c r="BQ387" s="302">
        <v>150.6</v>
      </c>
      <c r="BR387" s="302">
        <v>150.5</v>
      </c>
      <c r="BS387" s="302">
        <v>150.1</v>
      </c>
      <c r="BT387" s="302">
        <v>150.1</v>
      </c>
      <c r="BU387" s="302">
        <v>149.9</v>
      </c>
      <c r="BV387" s="302">
        <v>149.6</v>
      </c>
      <c r="BW387" s="302">
        <v>149.6</v>
      </c>
      <c r="BX387" s="302">
        <v>149.4</v>
      </c>
      <c r="BY387" s="302">
        <v>149.4</v>
      </c>
      <c r="BZ387" s="153">
        <f t="shared" si="21"/>
        <v>0.47628458498023718</v>
      </c>
      <c r="CA387" s="154">
        <f t="shared" si="22"/>
        <v>0.50453172205438079</v>
      </c>
      <c r="CB387" s="154">
        <f t="shared" si="23"/>
        <v>0.14746543778801857</v>
      </c>
    </row>
    <row r="388" spans="1:80"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2">
        <v>112.8</v>
      </c>
      <c r="AZ388" s="302">
        <v>112.5</v>
      </c>
      <c r="BA388" s="302">
        <v>113.8</v>
      </c>
      <c r="BB388" s="302">
        <v>113.5</v>
      </c>
      <c r="BC388" s="302">
        <v>113</v>
      </c>
      <c r="BD388" s="302">
        <v>106.5</v>
      </c>
      <c r="BE388" s="302">
        <v>105.7</v>
      </c>
      <c r="BF388" s="302">
        <v>105.4</v>
      </c>
      <c r="BG388" s="302">
        <v>103.9</v>
      </c>
      <c r="BH388" s="302">
        <v>104.2</v>
      </c>
      <c r="BI388" s="302">
        <v>104.5</v>
      </c>
      <c r="BJ388" s="302">
        <v>104.4</v>
      </c>
      <c r="BK388" s="302">
        <v>104.1</v>
      </c>
      <c r="BL388" s="302">
        <v>103.9</v>
      </c>
      <c r="BM388" s="302">
        <v>104</v>
      </c>
      <c r="BN388" s="302">
        <v>104</v>
      </c>
      <c r="BO388" s="302">
        <v>104</v>
      </c>
      <c r="BP388" s="302">
        <v>103.4</v>
      </c>
      <c r="BQ388" s="302">
        <v>103.4</v>
      </c>
      <c r="BR388" s="302">
        <v>103.1</v>
      </c>
      <c r="BS388" s="302">
        <v>101.7</v>
      </c>
      <c r="BT388" s="302">
        <v>101.7</v>
      </c>
      <c r="BU388" s="302">
        <v>101.7</v>
      </c>
      <c r="BV388" s="302">
        <v>100.4</v>
      </c>
      <c r="BW388" s="302">
        <v>100.4</v>
      </c>
      <c r="BX388" s="302">
        <v>100.4</v>
      </c>
      <c r="BY388" s="302">
        <v>99.6</v>
      </c>
      <c r="BZ388" s="153">
        <f t="shared" si="21"/>
        <v>-1.0923535253227493E-2</v>
      </c>
      <c r="CA388" s="154">
        <f t="shared" si="22"/>
        <v>-1.3861386138613917E-2</v>
      </c>
      <c r="CB388" s="154">
        <f t="shared" si="23"/>
        <v>-7.0895522388059781E-2</v>
      </c>
    </row>
    <row r="389" spans="1:80"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2">
        <v>156.19999999999999</v>
      </c>
      <c r="AZ389" s="302">
        <v>155.80000000000001</v>
      </c>
      <c r="BA389" s="302">
        <v>156.30000000000001</v>
      </c>
      <c r="BB389" s="302">
        <v>156</v>
      </c>
      <c r="BC389" s="302">
        <v>155.69999999999999</v>
      </c>
      <c r="BD389" s="302">
        <v>155</v>
      </c>
      <c r="BE389" s="302">
        <v>155.1</v>
      </c>
      <c r="BF389" s="302">
        <v>155.19999999999999</v>
      </c>
      <c r="BG389" s="302">
        <v>155.80000000000001</v>
      </c>
      <c r="BH389" s="302">
        <v>156.4</v>
      </c>
      <c r="BI389" s="302">
        <v>156.80000000000001</v>
      </c>
      <c r="BJ389" s="302">
        <v>156.9</v>
      </c>
      <c r="BK389" s="302">
        <v>157.19999999999999</v>
      </c>
      <c r="BL389" s="302">
        <v>157.4</v>
      </c>
      <c r="BM389" s="302">
        <v>158.30000000000001</v>
      </c>
      <c r="BN389" s="302">
        <v>157.9</v>
      </c>
      <c r="BO389" s="302">
        <v>158.4</v>
      </c>
      <c r="BP389" s="302">
        <v>157.4</v>
      </c>
      <c r="BQ389" s="302">
        <v>157.80000000000001</v>
      </c>
      <c r="BR389" s="302">
        <v>157.30000000000001</v>
      </c>
      <c r="BS389" s="302">
        <v>155</v>
      </c>
      <c r="BT389" s="302">
        <v>154.80000000000001</v>
      </c>
      <c r="BU389" s="302">
        <v>154.30000000000001</v>
      </c>
      <c r="BV389" s="302">
        <v>154</v>
      </c>
      <c r="BW389" s="302">
        <v>153.9</v>
      </c>
      <c r="BX389" s="302">
        <v>153.9</v>
      </c>
      <c r="BY389" s="302">
        <v>152.9</v>
      </c>
      <c r="BZ389" s="153">
        <f t="shared" si="21"/>
        <v>0.51386138613861387</v>
      </c>
      <c r="CA389" s="154">
        <f t="shared" si="22"/>
        <v>0.51386138613861387</v>
      </c>
      <c r="CB389" s="154">
        <f t="shared" si="23"/>
        <v>0.19733750978856698</v>
      </c>
    </row>
    <row r="390" spans="1:80"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2">
        <v>153</v>
      </c>
      <c r="AZ390" s="302">
        <v>153</v>
      </c>
      <c r="BA390" s="302">
        <v>152.5</v>
      </c>
      <c r="BB390" s="302">
        <v>152.5</v>
      </c>
      <c r="BC390" s="302">
        <v>152.5</v>
      </c>
      <c r="BD390" s="302">
        <v>153.69999999999999</v>
      </c>
      <c r="BE390" s="302">
        <v>153.69999999999999</v>
      </c>
      <c r="BF390" s="302">
        <v>153.69999999999999</v>
      </c>
      <c r="BG390" s="302">
        <v>157.5</v>
      </c>
      <c r="BH390" s="302">
        <v>157.5</v>
      </c>
      <c r="BI390" s="302">
        <v>157.5</v>
      </c>
      <c r="BJ390" s="302">
        <v>156.1</v>
      </c>
      <c r="BK390" s="302">
        <v>156.5</v>
      </c>
      <c r="BL390" s="302">
        <v>156.5</v>
      </c>
      <c r="BM390" s="302">
        <v>155.4</v>
      </c>
      <c r="BN390" s="302">
        <v>155.4</v>
      </c>
      <c r="BO390" s="302">
        <v>155.4</v>
      </c>
      <c r="BP390" s="302">
        <v>154</v>
      </c>
      <c r="BQ390" s="302">
        <v>154</v>
      </c>
      <c r="BR390" s="302">
        <v>154</v>
      </c>
      <c r="BS390" s="302">
        <v>143.80000000000001</v>
      </c>
      <c r="BT390" s="302">
        <v>143.80000000000001</v>
      </c>
      <c r="BU390" s="302">
        <v>143.80000000000001</v>
      </c>
      <c r="BV390" s="302">
        <v>141.80000000000001</v>
      </c>
      <c r="BW390" s="302">
        <v>141.80000000000001</v>
      </c>
      <c r="BX390" s="302">
        <v>141.80000000000001</v>
      </c>
      <c r="BY390" s="302">
        <v>138.9</v>
      </c>
      <c r="BZ390" s="153">
        <f t="shared" si="21"/>
        <v>0.37252964426877472</v>
      </c>
      <c r="CA390" s="154">
        <f t="shared" si="22"/>
        <v>0.37252964426877472</v>
      </c>
      <c r="CB390" s="154">
        <f t="shared" si="23"/>
        <v>3.1180400890868726E-2</v>
      </c>
    </row>
    <row r="391" spans="1:80"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2">
        <v>175.5</v>
      </c>
      <c r="AZ391" s="302">
        <v>175.5</v>
      </c>
      <c r="BA391" s="302">
        <v>179.2</v>
      </c>
      <c r="BB391" s="302">
        <v>179.2</v>
      </c>
      <c r="BC391" s="302">
        <v>179.2</v>
      </c>
      <c r="BD391" s="302">
        <v>179.2</v>
      </c>
      <c r="BE391" s="302">
        <v>179.2</v>
      </c>
      <c r="BF391" s="302">
        <v>179.2</v>
      </c>
      <c r="BG391" s="302">
        <v>180.1</v>
      </c>
      <c r="BH391" s="302">
        <v>180.1</v>
      </c>
      <c r="BI391" s="302">
        <v>180.1</v>
      </c>
      <c r="BJ391" s="302">
        <v>179.3</v>
      </c>
      <c r="BK391" s="302">
        <v>179.3</v>
      </c>
      <c r="BL391" s="302">
        <v>179.3</v>
      </c>
      <c r="BM391" s="302">
        <v>178.4</v>
      </c>
      <c r="BN391" s="302">
        <v>178.4</v>
      </c>
      <c r="BO391" s="302">
        <v>178.4</v>
      </c>
      <c r="BP391" s="302">
        <v>178.4</v>
      </c>
      <c r="BQ391" s="302">
        <v>178.4</v>
      </c>
      <c r="BR391" s="302">
        <v>178.4</v>
      </c>
      <c r="BS391" s="302">
        <v>178.4</v>
      </c>
      <c r="BT391" s="302">
        <v>178.4</v>
      </c>
      <c r="BU391" s="302">
        <v>178.4</v>
      </c>
      <c r="BV391" s="302">
        <v>178.4</v>
      </c>
      <c r="BW391" s="302">
        <v>178.4</v>
      </c>
      <c r="BX391" s="302">
        <v>178.4</v>
      </c>
      <c r="BY391" s="302">
        <v>178.4</v>
      </c>
      <c r="BZ391" s="153">
        <f t="shared" si="21"/>
        <v>0.75763546798029557</v>
      </c>
      <c r="CA391" s="154">
        <f t="shared" si="22"/>
        <v>0.77335984095427446</v>
      </c>
      <c r="CB391" s="154">
        <f t="shared" si="23"/>
        <v>0.44805194805194809</v>
      </c>
    </row>
    <row r="392" spans="1:80"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2">
        <v>171.6</v>
      </c>
      <c r="AZ392" s="302">
        <v>170.7</v>
      </c>
      <c r="BA392" s="302">
        <v>169.6</v>
      </c>
      <c r="BB392" s="302">
        <v>169.6</v>
      </c>
      <c r="BC392" s="302">
        <v>168.1</v>
      </c>
      <c r="BD392" s="302">
        <v>167.5</v>
      </c>
      <c r="BE392" s="302">
        <v>167.4</v>
      </c>
      <c r="BF392" s="302">
        <v>167.4</v>
      </c>
      <c r="BG392" s="302">
        <v>170.3</v>
      </c>
      <c r="BH392" s="302">
        <v>171</v>
      </c>
      <c r="BI392" s="302">
        <v>171.6</v>
      </c>
      <c r="BJ392" s="302">
        <v>171.6</v>
      </c>
      <c r="BK392" s="302">
        <v>171.6</v>
      </c>
      <c r="BL392" s="302">
        <v>171.5</v>
      </c>
      <c r="BM392" s="302">
        <v>170.2</v>
      </c>
      <c r="BN392" s="302">
        <v>168.9</v>
      </c>
      <c r="BO392" s="302">
        <v>168.6</v>
      </c>
      <c r="BP392" s="302">
        <v>168.4</v>
      </c>
      <c r="BQ392" s="302">
        <v>167.1</v>
      </c>
      <c r="BR392" s="302">
        <v>166.1</v>
      </c>
      <c r="BS392" s="302">
        <v>165.7</v>
      </c>
      <c r="BT392" s="302">
        <v>164.9</v>
      </c>
      <c r="BU392" s="302">
        <v>163.19999999999999</v>
      </c>
      <c r="BV392" s="302">
        <v>163.1</v>
      </c>
      <c r="BW392" s="302">
        <v>162.1</v>
      </c>
      <c r="BX392" s="302">
        <v>160.6</v>
      </c>
      <c r="BY392" s="302">
        <v>159.69999999999999</v>
      </c>
      <c r="BZ392" s="153">
        <f t="shared" si="21"/>
        <v>0.56415279138099894</v>
      </c>
      <c r="CA392" s="154">
        <f t="shared" si="22"/>
        <v>0.573399014778325</v>
      </c>
      <c r="CB392" s="154">
        <f t="shared" si="23"/>
        <v>3.4996759559299914E-2</v>
      </c>
    </row>
    <row r="393" spans="1:80"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2">
        <v>155.80000000000001</v>
      </c>
      <c r="AZ393" s="302">
        <v>154.80000000000001</v>
      </c>
      <c r="BA393" s="302">
        <v>154</v>
      </c>
      <c r="BB393" s="302">
        <v>152.80000000000001</v>
      </c>
      <c r="BC393" s="302">
        <v>150.4</v>
      </c>
      <c r="BD393" s="302">
        <v>148.6</v>
      </c>
      <c r="BE393" s="302">
        <v>147.4</v>
      </c>
      <c r="BF393" s="302">
        <v>147.6</v>
      </c>
      <c r="BG393" s="302">
        <v>147.5</v>
      </c>
      <c r="BH393" s="302">
        <v>148.80000000000001</v>
      </c>
      <c r="BI393" s="302">
        <v>150.5</v>
      </c>
      <c r="BJ393" s="302">
        <v>151.9</v>
      </c>
      <c r="BK393" s="302">
        <v>151.4</v>
      </c>
      <c r="BL393" s="302">
        <v>150.9</v>
      </c>
      <c r="BM393" s="302">
        <v>150.30000000000001</v>
      </c>
      <c r="BN393" s="302">
        <v>150.30000000000001</v>
      </c>
      <c r="BO393" s="302">
        <v>150.69999999999999</v>
      </c>
      <c r="BP393" s="302">
        <v>150.6</v>
      </c>
      <c r="BQ393" s="302">
        <v>149.9</v>
      </c>
      <c r="BR393" s="302">
        <v>149.30000000000001</v>
      </c>
      <c r="BS393" s="302">
        <v>148.80000000000001</v>
      </c>
      <c r="BT393" s="302">
        <v>148.4</v>
      </c>
      <c r="BU393" s="302">
        <v>147.80000000000001</v>
      </c>
      <c r="BV393" s="302">
        <v>147.30000000000001</v>
      </c>
      <c r="BW393" s="302">
        <v>147.4</v>
      </c>
      <c r="BX393" s="302">
        <v>147.4</v>
      </c>
      <c r="BY393" s="302">
        <v>147.19999999999999</v>
      </c>
      <c r="BZ393" s="153">
        <f t="shared" si="21"/>
        <v>0.44597249508840858</v>
      </c>
      <c r="CA393" s="154">
        <f t="shared" si="22"/>
        <v>0.44597249508840858</v>
      </c>
      <c r="CB393" s="154">
        <f t="shared" si="23"/>
        <v>0.16640253565768609</v>
      </c>
    </row>
    <row r="394" spans="1:80"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2">
        <v>142.9</v>
      </c>
      <c r="AZ394" s="302">
        <v>141.6</v>
      </c>
      <c r="BA394" s="302">
        <v>144.9</v>
      </c>
      <c r="BB394" s="302">
        <v>145.1</v>
      </c>
      <c r="BC394" s="302">
        <v>146.5</v>
      </c>
      <c r="BD394" s="302">
        <v>142.80000000000001</v>
      </c>
      <c r="BE394" s="302">
        <v>145</v>
      </c>
      <c r="BF394" s="302">
        <v>145.69999999999999</v>
      </c>
      <c r="BG394" s="302">
        <v>140.19999999999999</v>
      </c>
      <c r="BH394" s="302">
        <v>140.9</v>
      </c>
      <c r="BI394" s="302">
        <v>140.5</v>
      </c>
      <c r="BJ394" s="302">
        <v>142.4</v>
      </c>
      <c r="BK394" s="302">
        <v>143.9</v>
      </c>
      <c r="BL394" s="302">
        <v>145.6</v>
      </c>
      <c r="BM394" s="302">
        <v>147.80000000000001</v>
      </c>
      <c r="BN394" s="302">
        <v>145.5</v>
      </c>
      <c r="BO394" s="302">
        <v>149</v>
      </c>
      <c r="BP394" s="302">
        <v>144.80000000000001</v>
      </c>
      <c r="BQ394" s="302">
        <v>148.80000000000001</v>
      </c>
      <c r="BR394" s="302">
        <v>147.6</v>
      </c>
      <c r="BS394" s="302">
        <v>150.5</v>
      </c>
      <c r="BT394" s="302">
        <v>148.80000000000001</v>
      </c>
      <c r="BU394" s="302">
        <v>147</v>
      </c>
      <c r="BV394" s="302">
        <v>150.19999999999999</v>
      </c>
      <c r="BW394" s="302">
        <v>150.19999999999999</v>
      </c>
      <c r="BX394" s="302">
        <v>150.4</v>
      </c>
      <c r="BY394" s="302">
        <v>149.30000000000001</v>
      </c>
      <c r="BZ394" s="153">
        <f t="shared" si="21"/>
        <v>0.4855721393034827</v>
      </c>
      <c r="CA394" s="154">
        <f t="shared" si="22"/>
        <v>0.47968285431119922</v>
      </c>
      <c r="CB394" s="154">
        <f t="shared" si="23"/>
        <v>0.30506993006993011</v>
      </c>
    </row>
    <row r="395" spans="1:80"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2">
        <v>156.69999999999999</v>
      </c>
      <c r="AZ395" s="302">
        <v>156.69999999999999</v>
      </c>
      <c r="BA395" s="302">
        <v>157.4</v>
      </c>
      <c r="BB395" s="302">
        <v>157.30000000000001</v>
      </c>
      <c r="BC395" s="302">
        <v>157.69999999999999</v>
      </c>
      <c r="BD395" s="302">
        <v>157.5</v>
      </c>
      <c r="BE395" s="302">
        <v>157.5</v>
      </c>
      <c r="BF395" s="302">
        <v>157.5</v>
      </c>
      <c r="BG395" s="302">
        <v>158</v>
      </c>
      <c r="BH395" s="302">
        <v>158.69999999999999</v>
      </c>
      <c r="BI395" s="302">
        <v>158.69999999999999</v>
      </c>
      <c r="BJ395" s="302">
        <v>158.69999999999999</v>
      </c>
      <c r="BK395" s="302">
        <v>159.1</v>
      </c>
      <c r="BL395" s="302">
        <v>159.30000000000001</v>
      </c>
      <c r="BM395" s="302">
        <v>164.2</v>
      </c>
      <c r="BN395" s="302">
        <v>164.2</v>
      </c>
      <c r="BO395" s="302">
        <v>164.2</v>
      </c>
      <c r="BP395" s="302">
        <v>164.2</v>
      </c>
      <c r="BQ395" s="302">
        <v>164.2</v>
      </c>
      <c r="BR395" s="302">
        <v>163.9</v>
      </c>
      <c r="BS395" s="302">
        <v>163.9</v>
      </c>
      <c r="BT395" s="302">
        <v>164.7</v>
      </c>
      <c r="BU395" s="302">
        <v>164.7</v>
      </c>
      <c r="BV395" s="302">
        <v>164.3</v>
      </c>
      <c r="BW395" s="302">
        <v>164.3</v>
      </c>
      <c r="BX395" s="302">
        <v>164.3</v>
      </c>
      <c r="BY395" s="302">
        <v>164.3</v>
      </c>
      <c r="BZ395" s="153">
        <f t="shared" si="21"/>
        <v>0.64135864135864151</v>
      </c>
      <c r="CA395" s="154">
        <f t="shared" si="22"/>
        <v>0.64464464464464466</v>
      </c>
      <c r="CB395" s="154">
        <f t="shared" si="23"/>
        <v>0.33360389610389618</v>
      </c>
    </row>
    <row r="396" spans="1:80"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2">
        <v>156.1</v>
      </c>
      <c r="AZ396" s="302">
        <v>156.1</v>
      </c>
      <c r="BA396" s="302">
        <v>155.9</v>
      </c>
      <c r="BB396" s="302">
        <v>155.9</v>
      </c>
      <c r="BC396" s="302">
        <v>155.9</v>
      </c>
      <c r="BD396" s="302">
        <v>156.80000000000001</v>
      </c>
      <c r="BE396" s="302">
        <v>156.80000000000001</v>
      </c>
      <c r="BF396" s="302">
        <v>156.4</v>
      </c>
      <c r="BG396" s="302">
        <v>160.19999999999999</v>
      </c>
      <c r="BH396" s="302">
        <v>160.6</v>
      </c>
      <c r="BI396" s="302">
        <v>160.6</v>
      </c>
      <c r="BJ396" s="302">
        <v>158.9</v>
      </c>
      <c r="BK396" s="302">
        <v>158.9</v>
      </c>
      <c r="BL396" s="302">
        <v>159.30000000000001</v>
      </c>
      <c r="BM396" s="302">
        <v>157.5</v>
      </c>
      <c r="BN396" s="302">
        <v>157.5</v>
      </c>
      <c r="BO396" s="302">
        <v>157.5</v>
      </c>
      <c r="BP396" s="302">
        <v>156.30000000000001</v>
      </c>
      <c r="BQ396" s="302">
        <v>156.30000000000001</v>
      </c>
      <c r="BR396" s="302">
        <v>155.4</v>
      </c>
      <c r="BS396" s="302">
        <v>148.5</v>
      </c>
      <c r="BT396" s="302">
        <v>148.5</v>
      </c>
      <c r="BU396" s="302">
        <v>148.5</v>
      </c>
      <c r="BV396" s="302">
        <v>147.6</v>
      </c>
      <c r="BW396" s="302">
        <v>147.6</v>
      </c>
      <c r="BX396" s="302">
        <v>147.30000000000001</v>
      </c>
      <c r="BY396" s="302">
        <v>145.4</v>
      </c>
      <c r="BZ396" s="153">
        <f t="shared" si="21"/>
        <v>0.44103072348860256</v>
      </c>
      <c r="CA396" s="154">
        <f t="shared" si="22"/>
        <v>0.44103072348860256</v>
      </c>
      <c r="CB396" s="154">
        <f t="shared" si="23"/>
        <v>7.2271386430678555E-2</v>
      </c>
    </row>
    <row r="397" spans="1:80"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2">
        <v>158.6</v>
      </c>
      <c r="AZ397" s="302">
        <v>158.6</v>
      </c>
      <c r="BA397" s="302">
        <v>158.19999999999999</v>
      </c>
      <c r="BB397" s="302">
        <v>158.19999999999999</v>
      </c>
      <c r="BC397" s="302">
        <v>158.19999999999999</v>
      </c>
      <c r="BD397" s="302">
        <v>159.30000000000001</v>
      </c>
      <c r="BE397" s="302">
        <v>159.30000000000001</v>
      </c>
      <c r="BF397" s="302">
        <v>158.80000000000001</v>
      </c>
      <c r="BG397" s="302">
        <v>163.1</v>
      </c>
      <c r="BH397" s="302">
        <v>163.5</v>
      </c>
      <c r="BI397" s="302">
        <v>163.5</v>
      </c>
      <c r="BJ397" s="302">
        <v>161.4</v>
      </c>
      <c r="BK397" s="302">
        <v>161.4</v>
      </c>
      <c r="BL397" s="302">
        <v>161.80000000000001</v>
      </c>
      <c r="BM397" s="302">
        <v>159.9</v>
      </c>
      <c r="BN397" s="302">
        <v>159.9</v>
      </c>
      <c r="BO397" s="302">
        <v>159.9</v>
      </c>
      <c r="BP397" s="302">
        <v>158.30000000000001</v>
      </c>
      <c r="BQ397" s="302">
        <v>158.30000000000001</v>
      </c>
      <c r="BR397" s="302">
        <v>157.19999999999999</v>
      </c>
      <c r="BS397" s="302">
        <v>149.5</v>
      </c>
      <c r="BT397" s="302">
        <v>149.5</v>
      </c>
      <c r="BU397" s="302">
        <v>149.5</v>
      </c>
      <c r="BV397" s="302">
        <v>148.4</v>
      </c>
      <c r="BW397" s="302">
        <v>148.4</v>
      </c>
      <c r="BX397" s="302">
        <v>148</v>
      </c>
      <c r="BY397" s="302">
        <v>146</v>
      </c>
      <c r="BZ397" s="153">
        <f t="shared" si="21"/>
        <v>0.44554455445544555</v>
      </c>
      <c r="CA397" s="154">
        <f t="shared" si="22"/>
        <v>0.44554455445544555</v>
      </c>
      <c r="CB397" s="154">
        <f t="shared" si="23"/>
        <v>5.1873198847262159E-2</v>
      </c>
    </row>
    <row r="398" spans="1:80"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2">
        <v>137.6</v>
      </c>
      <c r="AZ398" s="302">
        <v>137.6</v>
      </c>
      <c r="BA398" s="302">
        <v>138.69999999999999</v>
      </c>
      <c r="BB398" s="302">
        <v>138.69999999999999</v>
      </c>
      <c r="BC398" s="302">
        <v>138.69999999999999</v>
      </c>
      <c r="BD398" s="302">
        <v>138.69999999999999</v>
      </c>
      <c r="BE398" s="302">
        <v>138.69999999999999</v>
      </c>
      <c r="BF398" s="302">
        <v>138.69999999999999</v>
      </c>
      <c r="BG398" s="302">
        <v>138.69999999999999</v>
      </c>
      <c r="BH398" s="302">
        <v>138.69999999999999</v>
      </c>
      <c r="BI398" s="302">
        <v>138.69999999999999</v>
      </c>
      <c r="BJ398" s="302">
        <v>140.30000000000001</v>
      </c>
      <c r="BK398" s="302">
        <v>140.30000000000001</v>
      </c>
      <c r="BL398" s="302">
        <v>140.30000000000001</v>
      </c>
      <c r="BM398" s="302">
        <v>140.30000000000001</v>
      </c>
      <c r="BN398" s="302">
        <v>140.30000000000001</v>
      </c>
      <c r="BO398" s="302">
        <v>140.30000000000001</v>
      </c>
      <c r="BP398" s="302">
        <v>141.5</v>
      </c>
      <c r="BQ398" s="302">
        <v>141.5</v>
      </c>
      <c r="BR398" s="302">
        <v>141.5</v>
      </c>
      <c r="BS398" s="302">
        <v>141.5</v>
      </c>
      <c r="BT398" s="302">
        <v>141.5</v>
      </c>
      <c r="BU398" s="302">
        <v>141.5</v>
      </c>
      <c r="BV398" s="302">
        <v>141.5</v>
      </c>
      <c r="BW398" s="302">
        <v>141.5</v>
      </c>
      <c r="BX398" s="302">
        <v>141.5</v>
      </c>
      <c r="BY398" s="302">
        <v>141.5</v>
      </c>
      <c r="BZ398" s="153">
        <f t="shared" si="21"/>
        <v>0.41358641358641368</v>
      </c>
      <c r="CA398" s="154">
        <f t="shared" si="22"/>
        <v>0.40656063618290267</v>
      </c>
      <c r="CB398" s="154">
        <f t="shared" si="23"/>
        <v>0.26452189454870412</v>
      </c>
    </row>
    <row r="399" spans="1:80"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2">
        <v>129.6</v>
      </c>
      <c r="AZ399" s="302">
        <v>129.5</v>
      </c>
      <c r="BA399" s="302">
        <v>128.5</v>
      </c>
      <c r="BB399" s="302">
        <v>128.5</v>
      </c>
      <c r="BC399" s="302">
        <v>128.30000000000001</v>
      </c>
      <c r="BD399" s="302">
        <v>128.5</v>
      </c>
      <c r="BE399" s="302">
        <v>128.6</v>
      </c>
      <c r="BF399" s="302">
        <v>128.69999999999999</v>
      </c>
      <c r="BG399" s="302">
        <v>128.9</v>
      </c>
      <c r="BH399" s="302">
        <v>129.30000000000001</v>
      </c>
      <c r="BI399" s="302">
        <v>129.4</v>
      </c>
      <c r="BJ399" s="302">
        <v>130.9</v>
      </c>
      <c r="BK399" s="302">
        <v>131</v>
      </c>
      <c r="BL399" s="302">
        <v>131.1</v>
      </c>
      <c r="BM399" s="302">
        <v>131.69999999999999</v>
      </c>
      <c r="BN399" s="302">
        <v>131.30000000000001</v>
      </c>
      <c r="BO399" s="302">
        <v>131.30000000000001</v>
      </c>
      <c r="BP399" s="302">
        <v>130.4</v>
      </c>
      <c r="BQ399" s="302">
        <v>130.9</v>
      </c>
      <c r="BR399" s="302">
        <v>130.4</v>
      </c>
      <c r="BS399" s="302">
        <v>129.4</v>
      </c>
      <c r="BT399" s="302">
        <v>129.1</v>
      </c>
      <c r="BU399" s="302">
        <v>128.80000000000001</v>
      </c>
      <c r="BV399" s="302">
        <v>129.19999999999999</v>
      </c>
      <c r="BW399" s="302">
        <v>129.30000000000001</v>
      </c>
      <c r="BX399" s="302">
        <v>129.5</v>
      </c>
      <c r="BY399" s="302">
        <v>130</v>
      </c>
      <c r="BZ399" s="153">
        <f t="shared" ref="BZ399:BZ462" si="25">(BY399-H399)/H399</f>
        <v>0.29482071713147401</v>
      </c>
      <c r="CA399" s="154">
        <f t="shared" ref="CA399:CA462" si="26">(BY399-T399)/T399</f>
        <v>0.3</v>
      </c>
      <c r="CB399" s="154">
        <f t="shared" ref="CB399:CB462" si="27">(BY399-AF399)/AF399</f>
        <v>0.17222723174030652</v>
      </c>
    </row>
    <row r="400" spans="1:80"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2">
        <v>129.30000000000001</v>
      </c>
      <c r="AZ400" s="302">
        <v>129.30000000000001</v>
      </c>
      <c r="BA400" s="302">
        <v>128.19999999999999</v>
      </c>
      <c r="BB400" s="302">
        <v>128.19999999999999</v>
      </c>
      <c r="BC400" s="302">
        <v>128</v>
      </c>
      <c r="BD400" s="302">
        <v>128.30000000000001</v>
      </c>
      <c r="BE400" s="302">
        <v>128.4</v>
      </c>
      <c r="BF400" s="302">
        <v>128.5</v>
      </c>
      <c r="BG400" s="302">
        <v>128.80000000000001</v>
      </c>
      <c r="BH400" s="302">
        <v>128.9</v>
      </c>
      <c r="BI400" s="302">
        <v>129.19999999999999</v>
      </c>
      <c r="BJ400" s="302">
        <v>131</v>
      </c>
      <c r="BK400" s="302">
        <v>130.9</v>
      </c>
      <c r="BL400" s="302">
        <v>131.1</v>
      </c>
      <c r="BM400" s="302">
        <v>131.80000000000001</v>
      </c>
      <c r="BN400" s="302">
        <v>131.4</v>
      </c>
      <c r="BO400" s="302">
        <v>131.4</v>
      </c>
      <c r="BP400" s="302">
        <v>130.30000000000001</v>
      </c>
      <c r="BQ400" s="302">
        <v>130.9</v>
      </c>
      <c r="BR400" s="302">
        <v>130.6</v>
      </c>
      <c r="BS400" s="302">
        <v>129.30000000000001</v>
      </c>
      <c r="BT400" s="302">
        <v>129.1</v>
      </c>
      <c r="BU400" s="302">
        <v>128.6</v>
      </c>
      <c r="BV400" s="302">
        <v>129.1</v>
      </c>
      <c r="BW400" s="302">
        <v>129.19999999999999</v>
      </c>
      <c r="BX400" s="302">
        <v>129.30000000000001</v>
      </c>
      <c r="BY400" s="302">
        <v>129.69999999999999</v>
      </c>
      <c r="BZ400" s="153">
        <f t="shared" si="25"/>
        <v>0.29054726368159195</v>
      </c>
      <c r="CA400" s="154">
        <f t="shared" si="26"/>
        <v>0.29699999999999988</v>
      </c>
      <c r="CB400" s="154">
        <f t="shared" si="27"/>
        <v>0.17481884057970998</v>
      </c>
    </row>
    <row r="401" spans="1:80"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2">
        <v>127.8</v>
      </c>
      <c r="AZ401" s="302">
        <v>127.8</v>
      </c>
      <c r="BA401" s="302">
        <v>126.3</v>
      </c>
      <c r="BB401" s="302">
        <v>126.6</v>
      </c>
      <c r="BC401" s="302">
        <v>126.3</v>
      </c>
      <c r="BD401" s="302">
        <v>126.8</v>
      </c>
      <c r="BE401" s="302">
        <v>126.8</v>
      </c>
      <c r="BF401" s="302">
        <v>126.8</v>
      </c>
      <c r="BG401" s="302">
        <v>127.1</v>
      </c>
      <c r="BH401" s="302">
        <v>127.4</v>
      </c>
      <c r="BI401" s="302">
        <v>127.4</v>
      </c>
      <c r="BJ401" s="302">
        <v>128</v>
      </c>
      <c r="BK401" s="302">
        <v>127.8</v>
      </c>
      <c r="BL401" s="302">
        <v>127.8</v>
      </c>
      <c r="BM401" s="302">
        <v>128.5</v>
      </c>
      <c r="BN401" s="302">
        <v>127.8</v>
      </c>
      <c r="BO401" s="302">
        <v>127.8</v>
      </c>
      <c r="BP401" s="302">
        <v>127.8</v>
      </c>
      <c r="BQ401" s="302">
        <v>128.9</v>
      </c>
      <c r="BR401" s="302">
        <v>128.9</v>
      </c>
      <c r="BS401" s="302">
        <v>126.6</v>
      </c>
      <c r="BT401" s="302">
        <v>126.3</v>
      </c>
      <c r="BU401" s="302">
        <v>126.3</v>
      </c>
      <c r="BV401" s="302">
        <v>126.3</v>
      </c>
      <c r="BW401" s="302">
        <v>126.3</v>
      </c>
      <c r="BX401" s="302">
        <v>126.3</v>
      </c>
      <c r="BY401" s="302">
        <v>126.5</v>
      </c>
      <c r="BZ401" s="153">
        <f t="shared" si="25"/>
        <v>0.26500000000000001</v>
      </c>
      <c r="CA401" s="154">
        <f t="shared" si="26"/>
        <v>0.27648839556004046</v>
      </c>
      <c r="CB401" s="154">
        <f t="shared" si="27"/>
        <v>0.19339622641509435</v>
      </c>
    </row>
    <row r="402" spans="1:80"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2">
        <v>131.5</v>
      </c>
      <c r="AZ402" s="302">
        <v>131.4</v>
      </c>
      <c r="BA402" s="302">
        <v>130.9</v>
      </c>
      <c r="BB402" s="302">
        <v>130.6</v>
      </c>
      <c r="BC402" s="302">
        <v>130.4</v>
      </c>
      <c r="BD402" s="302">
        <v>130.5</v>
      </c>
      <c r="BE402" s="302">
        <v>130.80000000000001</v>
      </c>
      <c r="BF402" s="302">
        <v>130.9</v>
      </c>
      <c r="BG402" s="302">
        <v>131.1</v>
      </c>
      <c r="BH402" s="302">
        <v>131.1</v>
      </c>
      <c r="BI402" s="302">
        <v>131.80000000000001</v>
      </c>
      <c r="BJ402" s="302">
        <v>135.19999999999999</v>
      </c>
      <c r="BK402" s="302">
        <v>135.30000000000001</v>
      </c>
      <c r="BL402" s="302">
        <v>135.80000000000001</v>
      </c>
      <c r="BM402" s="302">
        <v>136.5</v>
      </c>
      <c r="BN402" s="302">
        <v>136.5</v>
      </c>
      <c r="BO402" s="302">
        <v>136.4</v>
      </c>
      <c r="BP402" s="302">
        <v>133.9</v>
      </c>
      <c r="BQ402" s="302">
        <v>133.80000000000001</v>
      </c>
      <c r="BR402" s="302">
        <v>133</v>
      </c>
      <c r="BS402" s="302">
        <v>133</v>
      </c>
      <c r="BT402" s="302">
        <v>133</v>
      </c>
      <c r="BU402" s="302">
        <v>131.9</v>
      </c>
      <c r="BV402" s="302">
        <v>133</v>
      </c>
      <c r="BW402" s="302">
        <v>133.30000000000001</v>
      </c>
      <c r="BX402" s="302">
        <v>133.5</v>
      </c>
      <c r="BY402" s="302">
        <v>134.30000000000001</v>
      </c>
      <c r="BZ402" s="153">
        <f t="shared" si="25"/>
        <v>0.32838773491592499</v>
      </c>
      <c r="CA402" s="154">
        <f t="shared" si="26"/>
        <v>0.32576505429417585</v>
      </c>
      <c r="CB402" s="154">
        <f t="shared" si="27"/>
        <v>0.15278969957081553</v>
      </c>
    </row>
    <row r="403" spans="1:80"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2">
        <v>132.1</v>
      </c>
      <c r="AZ403" s="302">
        <v>131.4</v>
      </c>
      <c r="BA403" s="302">
        <v>131.69999999999999</v>
      </c>
      <c r="BB403" s="302">
        <v>131.69999999999999</v>
      </c>
      <c r="BC403" s="302">
        <v>131.1</v>
      </c>
      <c r="BD403" s="302">
        <v>130.4</v>
      </c>
      <c r="BE403" s="302">
        <v>130.4</v>
      </c>
      <c r="BF403" s="302">
        <v>131.19999999999999</v>
      </c>
      <c r="BG403" s="302">
        <v>130.5</v>
      </c>
      <c r="BH403" s="302">
        <v>133.1</v>
      </c>
      <c r="BI403" s="302">
        <v>131.1</v>
      </c>
      <c r="BJ403" s="302">
        <v>130.80000000000001</v>
      </c>
      <c r="BK403" s="302">
        <v>132.1</v>
      </c>
      <c r="BL403" s="302">
        <v>130.4</v>
      </c>
      <c r="BM403" s="302">
        <v>130.5</v>
      </c>
      <c r="BN403" s="302">
        <v>129.5</v>
      </c>
      <c r="BO403" s="302">
        <v>130.30000000000001</v>
      </c>
      <c r="BP403" s="302">
        <v>131.69999999999999</v>
      </c>
      <c r="BQ403" s="302">
        <v>130.19999999999999</v>
      </c>
      <c r="BR403" s="302">
        <v>128.1</v>
      </c>
      <c r="BS403" s="302">
        <v>130.30000000000001</v>
      </c>
      <c r="BT403" s="302">
        <v>129.69999999999999</v>
      </c>
      <c r="BU403" s="302">
        <v>131.30000000000001</v>
      </c>
      <c r="BV403" s="302">
        <v>129.9</v>
      </c>
      <c r="BW403" s="302">
        <v>130.19999999999999</v>
      </c>
      <c r="BX403" s="302">
        <v>131.69999999999999</v>
      </c>
      <c r="BY403" s="302">
        <v>133.69999999999999</v>
      </c>
      <c r="BZ403" s="153">
        <f t="shared" si="25"/>
        <v>0.34914228052472246</v>
      </c>
      <c r="CA403" s="154">
        <f t="shared" si="26"/>
        <v>0.33566433566433562</v>
      </c>
      <c r="CB403" s="154">
        <f t="shared" si="27"/>
        <v>0.14273504273504264</v>
      </c>
    </row>
    <row r="404" spans="1:80"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2">
        <v>132.1</v>
      </c>
      <c r="AZ404" s="302">
        <v>131.4</v>
      </c>
      <c r="BA404" s="302">
        <v>131.69999999999999</v>
      </c>
      <c r="BB404" s="302">
        <v>131.69999999999999</v>
      </c>
      <c r="BC404" s="302">
        <v>131.1</v>
      </c>
      <c r="BD404" s="302">
        <v>130.4</v>
      </c>
      <c r="BE404" s="302">
        <v>130.4</v>
      </c>
      <c r="BF404" s="302">
        <v>131.19999999999999</v>
      </c>
      <c r="BG404" s="302">
        <v>130.5</v>
      </c>
      <c r="BH404" s="302">
        <v>133.1</v>
      </c>
      <c r="BI404" s="302">
        <v>131.1</v>
      </c>
      <c r="BJ404" s="302">
        <v>130.80000000000001</v>
      </c>
      <c r="BK404" s="302">
        <v>132.1</v>
      </c>
      <c r="BL404" s="302">
        <v>130.4</v>
      </c>
      <c r="BM404" s="302">
        <v>130.5</v>
      </c>
      <c r="BN404" s="302">
        <v>129.5</v>
      </c>
      <c r="BO404" s="302">
        <v>130.30000000000001</v>
      </c>
      <c r="BP404" s="302">
        <v>131.69999999999999</v>
      </c>
      <c r="BQ404" s="302">
        <v>130.19999999999999</v>
      </c>
      <c r="BR404" s="302">
        <v>128.1</v>
      </c>
      <c r="BS404" s="302">
        <v>130.30000000000001</v>
      </c>
      <c r="BT404" s="302">
        <v>129.69999999999999</v>
      </c>
      <c r="BU404" s="302">
        <v>131.30000000000001</v>
      </c>
      <c r="BV404" s="302">
        <v>129.9</v>
      </c>
      <c r="BW404" s="302">
        <v>130.19999999999999</v>
      </c>
      <c r="BX404" s="302">
        <v>131.69999999999999</v>
      </c>
      <c r="BY404" s="302">
        <v>133.69999999999999</v>
      </c>
      <c r="BZ404" s="153">
        <f t="shared" si="25"/>
        <v>0.34914228052472246</v>
      </c>
      <c r="CA404" s="154">
        <f t="shared" si="26"/>
        <v>0.33566433566433562</v>
      </c>
      <c r="CB404" s="154">
        <f t="shared" si="27"/>
        <v>0.14273504273504264</v>
      </c>
    </row>
    <row r="405" spans="1:80"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2">
        <v>157.30000000000001</v>
      </c>
      <c r="AZ405" s="302">
        <v>156</v>
      </c>
      <c r="BA405" s="302">
        <v>155.4</v>
      </c>
      <c r="BB405" s="302">
        <v>154.9</v>
      </c>
      <c r="BC405" s="302">
        <v>154.80000000000001</v>
      </c>
      <c r="BD405" s="302">
        <v>154.6</v>
      </c>
      <c r="BE405" s="302">
        <v>154.80000000000001</v>
      </c>
      <c r="BF405" s="302">
        <v>154.69999999999999</v>
      </c>
      <c r="BG405" s="302">
        <v>153.4</v>
      </c>
      <c r="BH405" s="302">
        <v>153.4</v>
      </c>
      <c r="BI405" s="302">
        <v>153.5</v>
      </c>
      <c r="BJ405" s="302">
        <v>153.5</v>
      </c>
      <c r="BK405" s="302">
        <v>153.69999999999999</v>
      </c>
      <c r="BL405" s="302">
        <v>153.30000000000001</v>
      </c>
      <c r="BM405" s="302">
        <v>149.69999999999999</v>
      </c>
      <c r="BN405" s="302">
        <v>149.1</v>
      </c>
      <c r="BO405" s="302">
        <v>148</v>
      </c>
      <c r="BP405" s="302">
        <v>147</v>
      </c>
      <c r="BQ405" s="302">
        <v>146.5</v>
      </c>
      <c r="BR405" s="302">
        <v>146.30000000000001</v>
      </c>
      <c r="BS405" s="302">
        <v>139.19999999999999</v>
      </c>
      <c r="BT405" s="302">
        <v>138.69999999999999</v>
      </c>
      <c r="BU405" s="302">
        <v>138.5</v>
      </c>
      <c r="BV405" s="302">
        <v>138.4</v>
      </c>
      <c r="BW405" s="302">
        <v>138.30000000000001</v>
      </c>
      <c r="BX405" s="302">
        <v>138.1</v>
      </c>
      <c r="BY405" s="302">
        <v>135.30000000000001</v>
      </c>
      <c r="BZ405" s="153">
        <f t="shared" si="25"/>
        <v>0.34359483614697128</v>
      </c>
      <c r="CA405" s="154">
        <f t="shared" si="26"/>
        <v>0.28368121442125244</v>
      </c>
      <c r="CB405" s="154">
        <f t="shared" si="27"/>
        <v>-1.3129102844638826E-2</v>
      </c>
    </row>
    <row r="406" spans="1:80"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2">
        <v>157.30000000000001</v>
      </c>
      <c r="AZ406" s="302">
        <v>156</v>
      </c>
      <c r="BA406" s="302">
        <v>155.4</v>
      </c>
      <c r="BB406" s="302">
        <v>154.9</v>
      </c>
      <c r="BC406" s="302">
        <v>154.80000000000001</v>
      </c>
      <c r="BD406" s="302">
        <v>154.6</v>
      </c>
      <c r="BE406" s="302">
        <v>154.80000000000001</v>
      </c>
      <c r="BF406" s="302">
        <v>154.69999999999999</v>
      </c>
      <c r="BG406" s="302">
        <v>153.4</v>
      </c>
      <c r="BH406" s="302">
        <v>153.4</v>
      </c>
      <c r="BI406" s="302">
        <v>153.5</v>
      </c>
      <c r="BJ406" s="302">
        <v>153.5</v>
      </c>
      <c r="BK406" s="302">
        <v>153.69999999999999</v>
      </c>
      <c r="BL406" s="302">
        <v>153.30000000000001</v>
      </c>
      <c r="BM406" s="302">
        <v>149.69999999999999</v>
      </c>
      <c r="BN406" s="302">
        <v>149.1</v>
      </c>
      <c r="BO406" s="302">
        <v>148</v>
      </c>
      <c r="BP406" s="302">
        <v>147</v>
      </c>
      <c r="BQ406" s="302">
        <v>146.5</v>
      </c>
      <c r="BR406" s="302">
        <v>146.30000000000001</v>
      </c>
      <c r="BS406" s="302">
        <v>139.19999999999999</v>
      </c>
      <c r="BT406" s="302">
        <v>138.69999999999999</v>
      </c>
      <c r="BU406" s="302">
        <v>138.5</v>
      </c>
      <c r="BV406" s="302">
        <v>138.4</v>
      </c>
      <c r="BW406" s="302">
        <v>138.30000000000001</v>
      </c>
      <c r="BX406" s="302">
        <v>138.1</v>
      </c>
      <c r="BY406" s="302">
        <v>135.30000000000001</v>
      </c>
      <c r="BZ406" s="153">
        <f t="shared" si="25"/>
        <v>0.34359483614697128</v>
      </c>
      <c r="CA406" s="154">
        <f t="shared" si="26"/>
        <v>0.28368121442125244</v>
      </c>
      <c r="CB406" s="154">
        <f t="shared" si="27"/>
        <v>-1.3129102844638826E-2</v>
      </c>
    </row>
    <row r="407" spans="1:80"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2">
        <v>157.30000000000001</v>
      </c>
      <c r="AZ407" s="302">
        <v>156</v>
      </c>
      <c r="BA407" s="302">
        <v>155.4</v>
      </c>
      <c r="BB407" s="302">
        <v>154.9</v>
      </c>
      <c r="BC407" s="302">
        <v>154.80000000000001</v>
      </c>
      <c r="BD407" s="302">
        <v>154.6</v>
      </c>
      <c r="BE407" s="302">
        <v>154.80000000000001</v>
      </c>
      <c r="BF407" s="302">
        <v>154.69999999999999</v>
      </c>
      <c r="BG407" s="302">
        <v>153.4</v>
      </c>
      <c r="BH407" s="302">
        <v>153.4</v>
      </c>
      <c r="BI407" s="302">
        <v>153.5</v>
      </c>
      <c r="BJ407" s="302">
        <v>153.5</v>
      </c>
      <c r="BK407" s="302">
        <v>153.69999999999999</v>
      </c>
      <c r="BL407" s="302">
        <v>153.30000000000001</v>
      </c>
      <c r="BM407" s="302">
        <v>149.69999999999999</v>
      </c>
      <c r="BN407" s="302">
        <v>149.1</v>
      </c>
      <c r="BO407" s="302">
        <v>148</v>
      </c>
      <c r="BP407" s="302">
        <v>147</v>
      </c>
      <c r="BQ407" s="302">
        <v>146.5</v>
      </c>
      <c r="BR407" s="302">
        <v>146.30000000000001</v>
      </c>
      <c r="BS407" s="302">
        <v>139.19999999999999</v>
      </c>
      <c r="BT407" s="302">
        <v>138.69999999999999</v>
      </c>
      <c r="BU407" s="302">
        <v>138.5</v>
      </c>
      <c r="BV407" s="302">
        <v>138.4</v>
      </c>
      <c r="BW407" s="302">
        <v>138.30000000000001</v>
      </c>
      <c r="BX407" s="302">
        <v>138.1</v>
      </c>
      <c r="BY407" s="302">
        <v>135.30000000000001</v>
      </c>
      <c r="BZ407" s="153">
        <f t="shared" si="25"/>
        <v>0.34359483614697128</v>
      </c>
      <c r="CA407" s="154">
        <f t="shared" si="26"/>
        <v>0.28368121442125244</v>
      </c>
      <c r="CB407" s="154">
        <f t="shared" si="27"/>
        <v>-1.3129102844638826E-2</v>
      </c>
    </row>
    <row r="408" spans="1:80"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2">
        <v>153.9</v>
      </c>
      <c r="AZ408" s="302">
        <v>154.9</v>
      </c>
      <c r="BA408" s="302">
        <v>153.80000000000001</v>
      </c>
      <c r="BB408" s="302">
        <v>155.9</v>
      </c>
      <c r="BC408" s="302">
        <v>155.5</v>
      </c>
      <c r="BD408" s="302">
        <v>155.69999999999999</v>
      </c>
      <c r="BE408" s="302">
        <v>157.5</v>
      </c>
      <c r="BF408" s="302">
        <v>160.69999999999999</v>
      </c>
      <c r="BG408" s="302">
        <v>169.7</v>
      </c>
      <c r="BH408" s="302">
        <v>181.2</v>
      </c>
      <c r="BI408" s="302">
        <v>181.3</v>
      </c>
      <c r="BJ408" s="302">
        <v>181.5</v>
      </c>
      <c r="BK408" s="302">
        <v>171.6</v>
      </c>
      <c r="BL408" s="302">
        <v>169.9</v>
      </c>
      <c r="BM408" s="302">
        <v>176.3</v>
      </c>
      <c r="BN408" s="302">
        <v>176.8</v>
      </c>
      <c r="BO408" s="302">
        <v>175</v>
      </c>
      <c r="BP408" s="302">
        <v>177.7</v>
      </c>
      <c r="BQ408" s="302">
        <v>178.6</v>
      </c>
      <c r="BR408" s="302">
        <v>180.5</v>
      </c>
      <c r="BS408" s="302">
        <v>176.9</v>
      </c>
      <c r="BT408" s="302">
        <v>177.5</v>
      </c>
      <c r="BU408" s="302">
        <v>181.3</v>
      </c>
      <c r="BV408" s="302">
        <v>182.1</v>
      </c>
      <c r="BW408" s="302">
        <v>182.2</v>
      </c>
      <c r="BX408" s="302">
        <v>186.2</v>
      </c>
      <c r="BY408" s="302">
        <v>197.1</v>
      </c>
      <c r="BZ408" s="153">
        <f t="shared" si="25"/>
        <v>0.9611940298507462</v>
      </c>
      <c r="CA408" s="154">
        <f t="shared" si="26"/>
        <v>0.75355871886120984</v>
      </c>
      <c r="CB408" s="154">
        <f t="shared" si="27"/>
        <v>0.38705137227304715</v>
      </c>
    </row>
    <row r="409" spans="1:80"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2">
        <v>169.8</v>
      </c>
      <c r="AZ409" s="302">
        <v>171.8</v>
      </c>
      <c r="BA409" s="302">
        <v>170.3</v>
      </c>
      <c r="BB409" s="302">
        <v>174.8</v>
      </c>
      <c r="BC409" s="302">
        <v>172.6</v>
      </c>
      <c r="BD409" s="302">
        <v>172.6</v>
      </c>
      <c r="BE409" s="302">
        <v>175.3</v>
      </c>
      <c r="BF409" s="302">
        <v>180.6</v>
      </c>
      <c r="BG409" s="302">
        <v>195.3</v>
      </c>
      <c r="BH409" s="302">
        <v>210.5</v>
      </c>
      <c r="BI409" s="302">
        <v>208.2</v>
      </c>
      <c r="BJ409" s="302">
        <v>208.6</v>
      </c>
      <c r="BK409" s="302">
        <v>193.2</v>
      </c>
      <c r="BL409" s="302">
        <v>192.4</v>
      </c>
      <c r="BM409" s="302">
        <v>202.4</v>
      </c>
      <c r="BN409" s="302">
        <v>202.9</v>
      </c>
      <c r="BO409" s="302">
        <v>201.2</v>
      </c>
      <c r="BP409" s="302">
        <v>206</v>
      </c>
      <c r="BQ409" s="302">
        <v>207.8</v>
      </c>
      <c r="BR409" s="302">
        <v>210.8</v>
      </c>
      <c r="BS409" s="302">
        <v>202.2</v>
      </c>
      <c r="BT409" s="302">
        <v>204.3</v>
      </c>
      <c r="BU409" s="302">
        <v>207.4</v>
      </c>
      <c r="BV409" s="302">
        <v>209.3</v>
      </c>
      <c r="BW409" s="302">
        <v>210.2</v>
      </c>
      <c r="BX409" s="302">
        <v>217.2</v>
      </c>
      <c r="BY409" s="302">
        <v>234.9</v>
      </c>
      <c r="BZ409" s="153">
        <f t="shared" si="25"/>
        <v>1.349</v>
      </c>
      <c r="CA409" s="154">
        <f t="shared" si="26"/>
        <v>0.97560975609756095</v>
      </c>
      <c r="CB409" s="154">
        <f t="shared" si="27"/>
        <v>0.46537741734248278</v>
      </c>
    </row>
    <row r="410" spans="1:80"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2">
        <v>181.8</v>
      </c>
      <c r="AZ410" s="302">
        <v>183.6</v>
      </c>
      <c r="BA410" s="302">
        <v>178.4</v>
      </c>
      <c r="BB410" s="302">
        <v>184.3</v>
      </c>
      <c r="BC410" s="302">
        <v>182</v>
      </c>
      <c r="BD410" s="302">
        <v>182.5</v>
      </c>
      <c r="BE410" s="302">
        <v>186.2</v>
      </c>
      <c r="BF410" s="302">
        <v>193.6</v>
      </c>
      <c r="BG410" s="302">
        <v>214.8</v>
      </c>
      <c r="BH410" s="302">
        <v>236.7</v>
      </c>
      <c r="BI410" s="302">
        <v>228</v>
      </c>
      <c r="BJ410" s="302">
        <v>221.9</v>
      </c>
      <c r="BK410" s="302">
        <v>196.4</v>
      </c>
      <c r="BL410" s="302">
        <v>197.5</v>
      </c>
      <c r="BM410" s="302">
        <v>213.1</v>
      </c>
      <c r="BN410" s="302">
        <v>208.7</v>
      </c>
      <c r="BO410" s="302">
        <v>204.6</v>
      </c>
      <c r="BP410" s="302">
        <v>210.2</v>
      </c>
      <c r="BQ410" s="302">
        <v>210.5</v>
      </c>
      <c r="BR410" s="302">
        <v>216.1</v>
      </c>
      <c r="BS410" s="302">
        <v>198.3</v>
      </c>
      <c r="BT410" s="302">
        <v>206.5</v>
      </c>
      <c r="BU410" s="302">
        <v>211.3</v>
      </c>
      <c r="BV410" s="302">
        <v>214.4</v>
      </c>
      <c r="BW410" s="302">
        <v>213.2</v>
      </c>
      <c r="BX410" s="302">
        <v>220</v>
      </c>
      <c r="BY410" s="302">
        <v>241.7</v>
      </c>
      <c r="BZ410" s="153">
        <f t="shared" si="25"/>
        <v>1.3978174603174602</v>
      </c>
      <c r="CA410" s="154">
        <f t="shared" si="26"/>
        <v>0.93825180433039279</v>
      </c>
      <c r="CB410" s="154">
        <f t="shared" si="27"/>
        <v>0.42848699763593384</v>
      </c>
    </row>
    <row r="411" spans="1:80"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2">
        <v>181.8</v>
      </c>
      <c r="AZ411" s="302">
        <v>183.6</v>
      </c>
      <c r="BA411" s="302">
        <v>178.4</v>
      </c>
      <c r="BB411" s="302">
        <v>184.3</v>
      </c>
      <c r="BC411" s="302">
        <v>182</v>
      </c>
      <c r="BD411" s="302">
        <v>182.5</v>
      </c>
      <c r="BE411" s="302">
        <v>186.2</v>
      </c>
      <c r="BF411" s="302">
        <v>193.6</v>
      </c>
      <c r="BG411" s="302">
        <v>214.8</v>
      </c>
      <c r="BH411" s="302">
        <v>236.7</v>
      </c>
      <c r="BI411" s="302">
        <v>228</v>
      </c>
      <c r="BJ411" s="302">
        <v>221.9</v>
      </c>
      <c r="BK411" s="302">
        <v>196.4</v>
      </c>
      <c r="BL411" s="302">
        <v>197.5</v>
      </c>
      <c r="BM411" s="302">
        <v>213.1</v>
      </c>
      <c r="BN411" s="302">
        <v>208.7</v>
      </c>
      <c r="BO411" s="302">
        <v>204.6</v>
      </c>
      <c r="BP411" s="302">
        <v>210.2</v>
      </c>
      <c r="BQ411" s="302">
        <v>210.5</v>
      </c>
      <c r="BR411" s="302">
        <v>216.1</v>
      </c>
      <c r="BS411" s="302">
        <v>198.3</v>
      </c>
      <c r="BT411" s="302">
        <v>206.5</v>
      </c>
      <c r="BU411" s="302">
        <v>211.3</v>
      </c>
      <c r="BV411" s="302">
        <v>214.4</v>
      </c>
      <c r="BW411" s="302">
        <v>213.2</v>
      </c>
      <c r="BX411" s="302">
        <v>220</v>
      </c>
      <c r="BY411" s="302">
        <v>241.7</v>
      </c>
      <c r="BZ411" s="153">
        <f t="shared" si="25"/>
        <v>1.3978174603174602</v>
      </c>
      <c r="CA411" s="154">
        <f t="shared" si="26"/>
        <v>0.93825180433039279</v>
      </c>
      <c r="CB411" s="154">
        <f t="shared" si="27"/>
        <v>0.42848699763593384</v>
      </c>
    </row>
    <row r="412" spans="1:80"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2">
        <v>159.19999999999999</v>
      </c>
      <c r="AZ412" s="302">
        <v>162</v>
      </c>
      <c r="BA412" s="302">
        <v>157.9</v>
      </c>
      <c r="BB412" s="302">
        <v>160.19999999999999</v>
      </c>
      <c r="BC412" s="302">
        <v>152.80000000000001</v>
      </c>
      <c r="BD412" s="302">
        <v>152.30000000000001</v>
      </c>
      <c r="BE412" s="302">
        <v>157</v>
      </c>
      <c r="BF412" s="302">
        <v>159.80000000000001</v>
      </c>
      <c r="BG412" s="302">
        <v>168.9</v>
      </c>
      <c r="BH412" s="302">
        <v>183.8</v>
      </c>
      <c r="BI412" s="302">
        <v>187.6</v>
      </c>
      <c r="BJ412" s="302">
        <v>188.4</v>
      </c>
      <c r="BK412" s="302">
        <v>173</v>
      </c>
      <c r="BL412" s="302">
        <v>166.4</v>
      </c>
      <c r="BM412" s="302">
        <v>173.4</v>
      </c>
      <c r="BN412" s="302">
        <v>176.9</v>
      </c>
      <c r="BO412" s="302">
        <v>173.3</v>
      </c>
      <c r="BP412" s="302">
        <v>171.5</v>
      </c>
      <c r="BQ412" s="302">
        <v>174.3</v>
      </c>
      <c r="BR412" s="302">
        <v>177.5</v>
      </c>
      <c r="BS412" s="302">
        <v>173</v>
      </c>
      <c r="BT412" s="302">
        <v>171.7</v>
      </c>
      <c r="BU412" s="302">
        <v>171.9</v>
      </c>
      <c r="BV412" s="302">
        <v>176.2</v>
      </c>
      <c r="BW412" s="302">
        <v>179.8</v>
      </c>
      <c r="BX412" s="302">
        <v>183.2</v>
      </c>
      <c r="BY412" s="302">
        <v>193</v>
      </c>
      <c r="BZ412" s="153">
        <f t="shared" si="25"/>
        <v>0.87925998052580323</v>
      </c>
      <c r="CA412" s="154">
        <f t="shared" si="26"/>
        <v>0.76739926739926734</v>
      </c>
      <c r="CB412" s="154">
        <f t="shared" si="27"/>
        <v>0.27814569536423839</v>
      </c>
    </row>
    <row r="413" spans="1:80"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2">
        <v>159.19999999999999</v>
      </c>
      <c r="AZ413" s="302">
        <v>162</v>
      </c>
      <c r="BA413" s="302">
        <v>157.9</v>
      </c>
      <c r="BB413" s="302">
        <v>160.19999999999999</v>
      </c>
      <c r="BC413" s="302">
        <v>152.80000000000001</v>
      </c>
      <c r="BD413" s="302">
        <v>152.30000000000001</v>
      </c>
      <c r="BE413" s="302">
        <v>157</v>
      </c>
      <c r="BF413" s="302">
        <v>159.80000000000001</v>
      </c>
      <c r="BG413" s="302">
        <v>168.9</v>
      </c>
      <c r="BH413" s="302">
        <v>183.8</v>
      </c>
      <c r="BI413" s="302">
        <v>187.6</v>
      </c>
      <c r="BJ413" s="302">
        <v>188.4</v>
      </c>
      <c r="BK413" s="302">
        <v>173</v>
      </c>
      <c r="BL413" s="302">
        <v>166.4</v>
      </c>
      <c r="BM413" s="302">
        <v>173.4</v>
      </c>
      <c r="BN413" s="302">
        <v>176.9</v>
      </c>
      <c r="BO413" s="302">
        <v>173.3</v>
      </c>
      <c r="BP413" s="302">
        <v>171.5</v>
      </c>
      <c r="BQ413" s="302">
        <v>174.3</v>
      </c>
      <c r="BR413" s="302">
        <v>177.5</v>
      </c>
      <c r="BS413" s="302">
        <v>173</v>
      </c>
      <c r="BT413" s="302">
        <v>171.7</v>
      </c>
      <c r="BU413" s="302">
        <v>171.9</v>
      </c>
      <c r="BV413" s="302">
        <v>176.2</v>
      </c>
      <c r="BW413" s="302">
        <v>179.8</v>
      </c>
      <c r="BX413" s="302">
        <v>183.2</v>
      </c>
      <c r="BY413" s="302">
        <v>193</v>
      </c>
      <c r="BZ413" s="153">
        <f t="shared" si="25"/>
        <v>0.87925998052580323</v>
      </c>
      <c r="CA413" s="154">
        <f t="shared" si="26"/>
        <v>0.76739926739926734</v>
      </c>
      <c r="CB413" s="154">
        <f t="shared" si="27"/>
        <v>0.27814569536423839</v>
      </c>
    </row>
    <row r="414" spans="1:80"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2">
        <v>165.8</v>
      </c>
      <c r="AZ414" s="302">
        <v>167.8</v>
      </c>
      <c r="BA414" s="302">
        <v>170.9</v>
      </c>
      <c r="BB414" s="302">
        <v>173.2</v>
      </c>
      <c r="BC414" s="302">
        <v>172.4</v>
      </c>
      <c r="BD414" s="302">
        <v>171.8</v>
      </c>
      <c r="BE414" s="302">
        <v>173</v>
      </c>
      <c r="BF414" s="302">
        <v>173.8</v>
      </c>
      <c r="BG414" s="302">
        <v>179.7</v>
      </c>
      <c r="BH414" s="302">
        <v>189.2</v>
      </c>
      <c r="BI414" s="302">
        <v>192.4</v>
      </c>
      <c r="BJ414" s="302">
        <v>198.8</v>
      </c>
      <c r="BK414" s="302">
        <v>194.6</v>
      </c>
      <c r="BL414" s="302">
        <v>191.3</v>
      </c>
      <c r="BM414" s="302">
        <v>190.8</v>
      </c>
      <c r="BN414" s="302">
        <v>196.5</v>
      </c>
      <c r="BO414" s="302">
        <v>198.2</v>
      </c>
      <c r="BP414" s="302">
        <v>202.3</v>
      </c>
      <c r="BQ414" s="302">
        <v>203.4</v>
      </c>
      <c r="BR414" s="302">
        <v>203.5</v>
      </c>
      <c r="BS414" s="302">
        <v>199.6</v>
      </c>
      <c r="BT414" s="302">
        <v>193.8</v>
      </c>
      <c r="BU414" s="302">
        <v>193.1</v>
      </c>
      <c r="BV414" s="302">
        <v>191.1</v>
      </c>
      <c r="BW414" s="302">
        <v>192.9</v>
      </c>
      <c r="BX414" s="302">
        <v>193.9</v>
      </c>
      <c r="BY414" s="302">
        <v>197.9</v>
      </c>
      <c r="BZ414" s="153">
        <f t="shared" si="25"/>
        <v>0.9326171875</v>
      </c>
      <c r="CA414" s="154">
        <f t="shared" si="26"/>
        <v>0.67145270270270263</v>
      </c>
      <c r="CB414" s="154">
        <f t="shared" si="27"/>
        <v>0.16002344665885118</v>
      </c>
    </row>
    <row r="415" spans="1:80"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2">
        <v>165.8</v>
      </c>
      <c r="AZ415" s="302">
        <v>167.8</v>
      </c>
      <c r="BA415" s="302">
        <v>170.9</v>
      </c>
      <c r="BB415" s="302">
        <v>173.2</v>
      </c>
      <c r="BC415" s="302">
        <v>172.4</v>
      </c>
      <c r="BD415" s="302">
        <v>171.8</v>
      </c>
      <c r="BE415" s="302">
        <v>173</v>
      </c>
      <c r="BF415" s="302">
        <v>173.8</v>
      </c>
      <c r="BG415" s="302">
        <v>179.7</v>
      </c>
      <c r="BH415" s="302">
        <v>189.2</v>
      </c>
      <c r="BI415" s="302">
        <v>192.4</v>
      </c>
      <c r="BJ415" s="302">
        <v>198.8</v>
      </c>
      <c r="BK415" s="302">
        <v>194.6</v>
      </c>
      <c r="BL415" s="302">
        <v>191.3</v>
      </c>
      <c r="BM415" s="302">
        <v>190.8</v>
      </c>
      <c r="BN415" s="302">
        <v>196.5</v>
      </c>
      <c r="BO415" s="302">
        <v>198.2</v>
      </c>
      <c r="BP415" s="302">
        <v>202.3</v>
      </c>
      <c r="BQ415" s="302">
        <v>203.4</v>
      </c>
      <c r="BR415" s="302">
        <v>203.5</v>
      </c>
      <c r="BS415" s="302">
        <v>199.6</v>
      </c>
      <c r="BT415" s="302">
        <v>193.8</v>
      </c>
      <c r="BU415" s="302">
        <v>193.1</v>
      </c>
      <c r="BV415" s="302">
        <v>191.1</v>
      </c>
      <c r="BW415" s="302">
        <v>192.9</v>
      </c>
      <c r="BX415" s="302">
        <v>193.9</v>
      </c>
      <c r="BY415" s="302">
        <v>197.9</v>
      </c>
      <c r="BZ415" s="153">
        <f t="shared" si="25"/>
        <v>0.9326171875</v>
      </c>
      <c r="CA415" s="154">
        <f t="shared" si="26"/>
        <v>0.67145270270270263</v>
      </c>
      <c r="CB415" s="154">
        <f t="shared" si="27"/>
        <v>0.16002344665885118</v>
      </c>
    </row>
    <row r="416" spans="1:80"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2">
        <v>149.5</v>
      </c>
      <c r="AZ416" s="302">
        <v>151.5</v>
      </c>
      <c r="BA416" s="302">
        <v>151.5</v>
      </c>
      <c r="BB416" s="302">
        <v>157.9</v>
      </c>
      <c r="BC416" s="302">
        <v>156</v>
      </c>
      <c r="BD416" s="302">
        <v>156.30000000000001</v>
      </c>
      <c r="BE416" s="302">
        <v>158.4</v>
      </c>
      <c r="BF416" s="302">
        <v>169.5</v>
      </c>
      <c r="BG416" s="302">
        <v>189.6</v>
      </c>
      <c r="BH416" s="302">
        <v>198.9</v>
      </c>
      <c r="BI416" s="302">
        <v>199.1</v>
      </c>
      <c r="BJ416" s="302">
        <v>203.3</v>
      </c>
      <c r="BK416" s="302">
        <v>190.9</v>
      </c>
      <c r="BL416" s="302">
        <v>194.2</v>
      </c>
      <c r="BM416" s="302">
        <v>214.6</v>
      </c>
      <c r="BN416" s="302">
        <v>215.6</v>
      </c>
      <c r="BO416" s="302">
        <v>213.6</v>
      </c>
      <c r="BP416" s="302">
        <v>221.6</v>
      </c>
      <c r="BQ416" s="302">
        <v>229</v>
      </c>
      <c r="BR416" s="302">
        <v>231.2</v>
      </c>
      <c r="BS416" s="302">
        <v>236.3</v>
      </c>
      <c r="BT416" s="302">
        <v>241.3</v>
      </c>
      <c r="BU416" s="302">
        <v>250.2</v>
      </c>
      <c r="BV416" s="302">
        <v>256.39999999999998</v>
      </c>
      <c r="BW416" s="302">
        <v>259.89999999999998</v>
      </c>
      <c r="BX416" s="302">
        <v>284.60000000000002</v>
      </c>
      <c r="BY416" s="302">
        <v>327.9</v>
      </c>
      <c r="BZ416" s="153">
        <f t="shared" si="25"/>
        <v>2.6312292358803986</v>
      </c>
      <c r="CA416" s="154">
        <f t="shared" si="26"/>
        <v>2.0389249304911954</v>
      </c>
      <c r="CB416" s="154">
        <f t="shared" si="27"/>
        <v>1.8915343915343912</v>
      </c>
    </row>
    <row r="417" spans="1:80"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2">
        <v>147</v>
      </c>
      <c r="AZ417" s="302">
        <v>149.69999999999999</v>
      </c>
      <c r="BA417" s="302">
        <v>151.30000000000001</v>
      </c>
      <c r="BB417" s="302">
        <v>157.1</v>
      </c>
      <c r="BC417" s="302">
        <v>155.1</v>
      </c>
      <c r="BD417" s="302">
        <v>157.30000000000001</v>
      </c>
      <c r="BE417" s="302">
        <v>159.9</v>
      </c>
      <c r="BF417" s="302">
        <v>170.6</v>
      </c>
      <c r="BG417" s="302">
        <v>189.1</v>
      </c>
      <c r="BH417" s="302">
        <v>194.5</v>
      </c>
      <c r="BI417" s="302">
        <v>194</v>
      </c>
      <c r="BJ417" s="302">
        <v>199.4</v>
      </c>
      <c r="BK417" s="302">
        <v>190.9</v>
      </c>
      <c r="BL417" s="302">
        <v>194.1</v>
      </c>
      <c r="BM417" s="302">
        <v>212.4</v>
      </c>
      <c r="BN417" s="302">
        <v>215.2</v>
      </c>
      <c r="BO417" s="302">
        <v>214</v>
      </c>
      <c r="BP417" s="302">
        <v>223.9</v>
      </c>
      <c r="BQ417" s="302">
        <v>231.9</v>
      </c>
      <c r="BR417" s="302">
        <v>234</v>
      </c>
      <c r="BS417" s="302">
        <v>245.6</v>
      </c>
      <c r="BT417" s="302">
        <v>251</v>
      </c>
      <c r="BU417" s="302">
        <v>255.9</v>
      </c>
      <c r="BV417" s="302">
        <v>258.8</v>
      </c>
      <c r="BW417" s="302">
        <v>262.10000000000002</v>
      </c>
      <c r="BX417" s="302">
        <v>285</v>
      </c>
      <c r="BY417" s="302">
        <v>324.39999999999998</v>
      </c>
      <c r="BZ417" s="153">
        <f t="shared" si="25"/>
        <v>2.5845303867403313</v>
      </c>
      <c r="CA417" s="154">
        <f t="shared" si="26"/>
        <v>2.1617933723196883</v>
      </c>
      <c r="CB417" s="154">
        <f t="shared" si="27"/>
        <v>1.938405797101449</v>
      </c>
    </row>
    <row r="418" spans="1:80"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2">
        <v>156.1</v>
      </c>
      <c r="AZ418" s="302">
        <v>156.19999999999999</v>
      </c>
      <c r="BA418" s="302">
        <v>152.19999999999999</v>
      </c>
      <c r="BB418" s="302">
        <v>160</v>
      </c>
      <c r="BC418" s="302">
        <v>158.30000000000001</v>
      </c>
      <c r="BD418" s="302">
        <v>153.5</v>
      </c>
      <c r="BE418" s="302">
        <v>154.5</v>
      </c>
      <c r="BF418" s="302">
        <v>166.5</v>
      </c>
      <c r="BG418" s="302">
        <v>191.2</v>
      </c>
      <c r="BH418" s="302">
        <v>210.7</v>
      </c>
      <c r="BI418" s="302">
        <v>212.7</v>
      </c>
      <c r="BJ418" s="302">
        <v>213.7</v>
      </c>
      <c r="BK418" s="302">
        <v>190.8</v>
      </c>
      <c r="BL418" s="302">
        <v>194.4</v>
      </c>
      <c r="BM418" s="302">
        <v>220.2</v>
      </c>
      <c r="BN418" s="302">
        <v>216.5</v>
      </c>
      <c r="BO418" s="302">
        <v>212.7</v>
      </c>
      <c r="BP418" s="302">
        <v>215.6</v>
      </c>
      <c r="BQ418" s="302">
        <v>221.2</v>
      </c>
      <c r="BR418" s="302">
        <v>223.7</v>
      </c>
      <c r="BS418" s="302">
        <v>211.2</v>
      </c>
      <c r="BT418" s="302">
        <v>215.5</v>
      </c>
      <c r="BU418" s="302">
        <v>234.9</v>
      </c>
      <c r="BV418" s="302">
        <v>250</v>
      </c>
      <c r="BW418" s="302">
        <v>254.1</v>
      </c>
      <c r="BX418" s="302">
        <v>283.60000000000002</v>
      </c>
      <c r="BY418" s="302">
        <v>337.2</v>
      </c>
      <c r="BZ418" s="153">
        <f t="shared" si="25"/>
        <v>2.75083426028921</v>
      </c>
      <c r="CA418" s="154">
        <f t="shared" si="26"/>
        <v>1.763934426229508</v>
      </c>
      <c r="CB418" s="154">
        <f t="shared" si="27"/>
        <v>1.7798845836768342</v>
      </c>
    </row>
    <row r="419" spans="1:80"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2">
        <v>147.4</v>
      </c>
      <c r="AZ419" s="302">
        <v>148</v>
      </c>
      <c r="BA419" s="302">
        <v>147.1</v>
      </c>
      <c r="BB419" s="302">
        <v>148.19999999999999</v>
      </c>
      <c r="BC419" s="302">
        <v>148.5</v>
      </c>
      <c r="BD419" s="302">
        <v>148.9</v>
      </c>
      <c r="BE419" s="302">
        <v>150.30000000000001</v>
      </c>
      <c r="BF419" s="302">
        <v>152.6</v>
      </c>
      <c r="BG419" s="302">
        <v>159.30000000000001</v>
      </c>
      <c r="BH419" s="302">
        <v>169.3</v>
      </c>
      <c r="BI419" s="302">
        <v>170.3</v>
      </c>
      <c r="BJ419" s="302">
        <v>170.5</v>
      </c>
      <c r="BK419" s="302">
        <v>162.80000000000001</v>
      </c>
      <c r="BL419" s="302">
        <v>160.80000000000001</v>
      </c>
      <c r="BM419" s="302">
        <v>165.8</v>
      </c>
      <c r="BN419" s="302">
        <v>166.3</v>
      </c>
      <c r="BO419" s="302">
        <v>164.4</v>
      </c>
      <c r="BP419" s="302">
        <v>166.3</v>
      </c>
      <c r="BQ419" s="302">
        <v>166.8</v>
      </c>
      <c r="BR419" s="302">
        <v>168.3</v>
      </c>
      <c r="BS419" s="302">
        <v>166.7</v>
      </c>
      <c r="BT419" s="302">
        <v>166.6</v>
      </c>
      <c r="BU419" s="302">
        <v>170.7</v>
      </c>
      <c r="BV419" s="302">
        <v>171.1</v>
      </c>
      <c r="BW419" s="302">
        <v>170.9</v>
      </c>
      <c r="BX419" s="302">
        <v>173.6</v>
      </c>
      <c r="BY419" s="302">
        <v>181.7</v>
      </c>
      <c r="BZ419" s="153">
        <f t="shared" si="25"/>
        <v>0.80436941410129081</v>
      </c>
      <c r="CA419" s="154">
        <f t="shared" si="26"/>
        <v>0.65482695810564662</v>
      </c>
      <c r="CB419" s="154">
        <f t="shared" si="27"/>
        <v>0.34792284866468826</v>
      </c>
    </row>
    <row r="420" spans="1:80"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2">
        <v>166.6</v>
      </c>
      <c r="AZ420" s="302">
        <v>167.2</v>
      </c>
      <c r="BA420" s="302">
        <v>164.6</v>
      </c>
      <c r="BB420" s="302">
        <v>167</v>
      </c>
      <c r="BC420" s="302">
        <v>166.8</v>
      </c>
      <c r="BD420" s="302">
        <v>165.7</v>
      </c>
      <c r="BE420" s="302">
        <v>168.6</v>
      </c>
      <c r="BF420" s="302">
        <v>173</v>
      </c>
      <c r="BG420" s="302">
        <v>185.8</v>
      </c>
      <c r="BH420" s="302">
        <v>206.5</v>
      </c>
      <c r="BI420" s="302">
        <v>205</v>
      </c>
      <c r="BJ420" s="302">
        <v>201.1</v>
      </c>
      <c r="BK420" s="302">
        <v>183.9</v>
      </c>
      <c r="BL420" s="302">
        <v>181.5</v>
      </c>
      <c r="BM420" s="302">
        <v>191.1</v>
      </c>
      <c r="BN420" s="302">
        <v>190.6</v>
      </c>
      <c r="BO420" s="302">
        <v>186.4</v>
      </c>
      <c r="BP420" s="302">
        <v>190.2</v>
      </c>
      <c r="BQ420" s="302">
        <v>190.6</v>
      </c>
      <c r="BR420" s="302">
        <v>193.8</v>
      </c>
      <c r="BS420" s="302">
        <v>186.1</v>
      </c>
      <c r="BT420" s="302">
        <v>187.6</v>
      </c>
      <c r="BU420" s="302">
        <v>194.6</v>
      </c>
      <c r="BV420" s="302">
        <v>198</v>
      </c>
      <c r="BW420" s="302">
        <v>197.5</v>
      </c>
      <c r="BX420" s="302">
        <v>201.8</v>
      </c>
      <c r="BY420" s="302">
        <v>215.3</v>
      </c>
      <c r="BZ420" s="153">
        <f t="shared" si="25"/>
        <v>1.153</v>
      </c>
      <c r="CA420" s="154">
        <f t="shared" si="26"/>
        <v>0.84648370497427117</v>
      </c>
      <c r="CB420" s="154">
        <f t="shared" si="27"/>
        <v>0.43629086057371586</v>
      </c>
    </row>
    <row r="421" spans="1:80"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2">
        <v>178.3</v>
      </c>
      <c r="AZ421" s="302">
        <v>180.6</v>
      </c>
      <c r="BA421" s="302">
        <v>177.9</v>
      </c>
      <c r="BB421" s="302">
        <v>179.9</v>
      </c>
      <c r="BC421" s="302">
        <v>180.5</v>
      </c>
      <c r="BD421" s="302">
        <v>179.5</v>
      </c>
      <c r="BE421" s="302">
        <v>182</v>
      </c>
      <c r="BF421" s="302">
        <v>187.8</v>
      </c>
      <c r="BG421" s="302">
        <v>204.2</v>
      </c>
      <c r="BH421" s="302">
        <v>225.7</v>
      </c>
      <c r="BI421" s="302">
        <v>228.3</v>
      </c>
      <c r="BJ421" s="302">
        <v>224</v>
      </c>
      <c r="BK421" s="302">
        <v>203.3</v>
      </c>
      <c r="BL421" s="302">
        <v>194.9</v>
      </c>
      <c r="BM421" s="302">
        <v>205.1</v>
      </c>
      <c r="BN421" s="302">
        <v>207.8</v>
      </c>
      <c r="BO421" s="302">
        <v>203.7</v>
      </c>
      <c r="BP421" s="302">
        <v>205.9</v>
      </c>
      <c r="BQ421" s="302">
        <v>207.6</v>
      </c>
      <c r="BR421" s="302">
        <v>211.1</v>
      </c>
      <c r="BS421" s="302">
        <v>202.1</v>
      </c>
      <c r="BT421" s="302">
        <v>201.6</v>
      </c>
      <c r="BU421" s="302">
        <v>207</v>
      </c>
      <c r="BV421" s="302">
        <v>210.7</v>
      </c>
      <c r="BW421" s="302">
        <v>211.3</v>
      </c>
      <c r="BX421" s="302">
        <v>215.1</v>
      </c>
      <c r="BY421" s="302">
        <v>230.1</v>
      </c>
      <c r="BZ421" s="153">
        <f t="shared" si="25"/>
        <v>1.2692307692307689</v>
      </c>
      <c r="CA421" s="154">
        <f t="shared" si="26"/>
        <v>0.86769480519480513</v>
      </c>
      <c r="CB421" s="154">
        <f t="shared" si="27"/>
        <v>0.39539114614918125</v>
      </c>
    </row>
    <row r="422" spans="1:80"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2">
        <v>174.2</v>
      </c>
      <c r="AZ422" s="302">
        <v>176.3</v>
      </c>
      <c r="BA422" s="302">
        <v>173.3</v>
      </c>
      <c r="BB422" s="302">
        <v>175.8</v>
      </c>
      <c r="BC422" s="302">
        <v>175.8</v>
      </c>
      <c r="BD422" s="302">
        <v>175.1</v>
      </c>
      <c r="BE422" s="302">
        <v>177.7</v>
      </c>
      <c r="BF422" s="302">
        <v>183.9</v>
      </c>
      <c r="BG422" s="302">
        <v>194.9</v>
      </c>
      <c r="BH422" s="302">
        <v>219.8</v>
      </c>
      <c r="BI422" s="302">
        <v>220.2</v>
      </c>
      <c r="BJ422" s="302">
        <v>215.8</v>
      </c>
      <c r="BK422" s="302">
        <v>195.6</v>
      </c>
      <c r="BL422" s="302">
        <v>189.5</v>
      </c>
      <c r="BM422" s="302">
        <v>199.9</v>
      </c>
      <c r="BN422" s="302">
        <v>201.2</v>
      </c>
      <c r="BO422" s="302">
        <v>197.3</v>
      </c>
      <c r="BP422" s="302">
        <v>200.3</v>
      </c>
      <c r="BQ422" s="302">
        <v>201.5</v>
      </c>
      <c r="BR422" s="302">
        <v>204.9</v>
      </c>
      <c r="BS422" s="302">
        <v>195</v>
      </c>
      <c r="BT422" s="302">
        <v>196.2</v>
      </c>
      <c r="BU422" s="302">
        <v>200.9</v>
      </c>
      <c r="BV422" s="302">
        <v>204.6</v>
      </c>
      <c r="BW422" s="302">
        <v>204.8</v>
      </c>
      <c r="BX422" s="302">
        <v>208.4</v>
      </c>
      <c r="BY422" s="302">
        <v>223.8</v>
      </c>
      <c r="BZ422" s="153">
        <f t="shared" si="25"/>
        <v>1.2071005917159763</v>
      </c>
      <c r="CA422" s="154">
        <f t="shared" si="26"/>
        <v>0.83743842364532028</v>
      </c>
      <c r="CB422" s="154">
        <f t="shared" si="27"/>
        <v>0.38919925512104298</v>
      </c>
    </row>
    <row r="423" spans="1:80"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2">
        <v>168</v>
      </c>
      <c r="AZ423" s="302">
        <v>167.7</v>
      </c>
      <c r="BA423" s="302">
        <v>165.3</v>
      </c>
      <c r="BB423" s="302">
        <v>167.5</v>
      </c>
      <c r="BC423" s="302">
        <v>167.4</v>
      </c>
      <c r="BD423" s="302">
        <v>165.8</v>
      </c>
      <c r="BE423" s="302">
        <v>169</v>
      </c>
      <c r="BF423" s="302">
        <v>172.9</v>
      </c>
      <c r="BG423" s="302">
        <v>188</v>
      </c>
      <c r="BH423" s="302">
        <v>207.5</v>
      </c>
      <c r="BI423" s="302">
        <v>205.7</v>
      </c>
      <c r="BJ423" s="302">
        <v>201.7</v>
      </c>
      <c r="BK423" s="302">
        <v>184.7</v>
      </c>
      <c r="BL423" s="302">
        <v>183.8</v>
      </c>
      <c r="BM423" s="302">
        <v>193.5</v>
      </c>
      <c r="BN423" s="302">
        <v>192.5</v>
      </c>
      <c r="BO423" s="302">
        <v>187.2</v>
      </c>
      <c r="BP423" s="302">
        <v>191.6</v>
      </c>
      <c r="BQ423" s="302">
        <v>191.8</v>
      </c>
      <c r="BR423" s="302">
        <v>195.2</v>
      </c>
      <c r="BS423" s="302">
        <v>188.3</v>
      </c>
      <c r="BT423" s="302">
        <v>189.2</v>
      </c>
      <c r="BU423" s="302">
        <v>199.6</v>
      </c>
      <c r="BV423" s="302">
        <v>202.8</v>
      </c>
      <c r="BW423" s="302">
        <v>201.8</v>
      </c>
      <c r="BX423" s="302">
        <v>207.2</v>
      </c>
      <c r="BY423" s="302">
        <v>220.7</v>
      </c>
      <c r="BZ423" s="153">
        <f t="shared" si="25"/>
        <v>1.2338056680161942</v>
      </c>
      <c r="CA423" s="154">
        <f t="shared" si="26"/>
        <v>0.91913043478260859</v>
      </c>
      <c r="CB423" s="154">
        <f t="shared" si="27"/>
        <v>0.48220282068502335</v>
      </c>
    </row>
    <row r="424" spans="1:80"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2">
        <v>160.1</v>
      </c>
      <c r="AZ424" s="302">
        <v>161</v>
      </c>
      <c r="BA424" s="302">
        <v>158.5</v>
      </c>
      <c r="BB424" s="302">
        <v>161.19999999999999</v>
      </c>
      <c r="BC424" s="302">
        <v>160.19999999999999</v>
      </c>
      <c r="BD424" s="302">
        <v>160.4</v>
      </c>
      <c r="BE424" s="302">
        <v>162.4</v>
      </c>
      <c r="BF424" s="302">
        <v>165.8</v>
      </c>
      <c r="BG424" s="302">
        <v>171.1</v>
      </c>
      <c r="BH424" s="302">
        <v>187.4</v>
      </c>
      <c r="BI424" s="302">
        <v>183.6</v>
      </c>
      <c r="BJ424" s="302">
        <v>180.6</v>
      </c>
      <c r="BK424" s="302">
        <v>168.5</v>
      </c>
      <c r="BL424" s="302">
        <v>168.6</v>
      </c>
      <c r="BM424" s="302">
        <v>176.1</v>
      </c>
      <c r="BN424" s="302">
        <v>174.1</v>
      </c>
      <c r="BO424" s="302">
        <v>172.1</v>
      </c>
      <c r="BP424" s="302">
        <v>175.2</v>
      </c>
      <c r="BQ424" s="302">
        <v>174.9</v>
      </c>
      <c r="BR424" s="302">
        <v>177.4</v>
      </c>
      <c r="BS424" s="302">
        <v>174.3</v>
      </c>
      <c r="BT424" s="302">
        <v>178.6</v>
      </c>
      <c r="BU424" s="302">
        <v>180.4</v>
      </c>
      <c r="BV424" s="302">
        <v>182.3</v>
      </c>
      <c r="BW424" s="302">
        <v>181.9</v>
      </c>
      <c r="BX424" s="302">
        <v>184.4</v>
      </c>
      <c r="BY424" s="302">
        <v>194.5</v>
      </c>
      <c r="BZ424" s="153">
        <f t="shared" si="25"/>
        <v>0.93147964250248261</v>
      </c>
      <c r="CA424" s="154">
        <f t="shared" si="26"/>
        <v>0.74439461883408076</v>
      </c>
      <c r="CB424" s="154">
        <f t="shared" si="27"/>
        <v>0.43225331369661257</v>
      </c>
    </row>
    <row r="425" spans="1:80"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2">
        <v>155.30000000000001</v>
      </c>
      <c r="AZ425" s="302">
        <v>155.9</v>
      </c>
      <c r="BA425" s="302">
        <v>153</v>
      </c>
      <c r="BB425" s="302">
        <v>155.9</v>
      </c>
      <c r="BC425" s="302">
        <v>155.30000000000001</v>
      </c>
      <c r="BD425" s="302">
        <v>154.5</v>
      </c>
      <c r="BE425" s="302">
        <v>157.30000000000001</v>
      </c>
      <c r="BF425" s="302">
        <v>161.30000000000001</v>
      </c>
      <c r="BG425" s="302">
        <v>171.4</v>
      </c>
      <c r="BH425" s="302">
        <v>193.3</v>
      </c>
      <c r="BI425" s="302">
        <v>189.7</v>
      </c>
      <c r="BJ425" s="302">
        <v>186.3</v>
      </c>
      <c r="BK425" s="302">
        <v>170.3</v>
      </c>
      <c r="BL425" s="302">
        <v>169.9</v>
      </c>
      <c r="BM425" s="302">
        <v>179.4</v>
      </c>
      <c r="BN425" s="302">
        <v>177.5</v>
      </c>
      <c r="BO425" s="302">
        <v>173.9</v>
      </c>
      <c r="BP425" s="302">
        <v>178.2</v>
      </c>
      <c r="BQ425" s="302">
        <v>178</v>
      </c>
      <c r="BR425" s="302">
        <v>181</v>
      </c>
      <c r="BS425" s="302">
        <v>172.3</v>
      </c>
      <c r="BT425" s="302">
        <v>175.4</v>
      </c>
      <c r="BU425" s="302">
        <v>180.4</v>
      </c>
      <c r="BV425" s="302">
        <v>184.2</v>
      </c>
      <c r="BW425" s="302">
        <v>183.4</v>
      </c>
      <c r="BX425" s="302">
        <v>186.8</v>
      </c>
      <c r="BY425" s="302">
        <v>199.8</v>
      </c>
      <c r="BZ425" s="153">
        <f t="shared" si="25"/>
        <v>0.99401197604790426</v>
      </c>
      <c r="CA425" s="154">
        <f t="shared" si="26"/>
        <v>0.74803149606299224</v>
      </c>
      <c r="CB425" s="154">
        <f t="shared" si="27"/>
        <v>0.40704225352112683</v>
      </c>
    </row>
    <row r="426" spans="1:80"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2">
        <v>161.4</v>
      </c>
      <c r="AZ426" s="302">
        <v>163.4</v>
      </c>
      <c r="BA426" s="302">
        <v>163.80000000000001</v>
      </c>
      <c r="BB426" s="302">
        <v>163</v>
      </c>
      <c r="BC426" s="302">
        <v>165.2</v>
      </c>
      <c r="BD426" s="302">
        <v>163.4</v>
      </c>
      <c r="BE426" s="302">
        <v>164.8</v>
      </c>
      <c r="BF426" s="302">
        <v>168</v>
      </c>
      <c r="BG426" s="302">
        <v>177.8</v>
      </c>
      <c r="BH426" s="302">
        <v>191.4</v>
      </c>
      <c r="BI426" s="302">
        <v>199.5</v>
      </c>
      <c r="BJ426" s="302">
        <v>194.8</v>
      </c>
      <c r="BK426" s="302">
        <v>184.9</v>
      </c>
      <c r="BL426" s="302">
        <v>174.7</v>
      </c>
      <c r="BM426" s="302">
        <v>179.7</v>
      </c>
      <c r="BN426" s="302">
        <v>186.8</v>
      </c>
      <c r="BO426" s="302">
        <v>184.4</v>
      </c>
      <c r="BP426" s="302">
        <v>183.5</v>
      </c>
      <c r="BQ426" s="302">
        <v>185.8</v>
      </c>
      <c r="BR426" s="302">
        <v>186.9</v>
      </c>
      <c r="BS426" s="302">
        <v>183.7</v>
      </c>
      <c r="BT426" s="302">
        <v>179.9</v>
      </c>
      <c r="BU426" s="302">
        <v>184</v>
      </c>
      <c r="BV426" s="302">
        <v>186.3</v>
      </c>
      <c r="BW426" s="302">
        <v>185.9</v>
      </c>
      <c r="BX426" s="302">
        <v>190.6</v>
      </c>
      <c r="BY426" s="302">
        <v>204.2</v>
      </c>
      <c r="BZ426" s="153">
        <f t="shared" si="25"/>
        <v>1.0078662733529988</v>
      </c>
      <c r="CA426" s="154">
        <f t="shared" si="26"/>
        <v>0.7438087105038429</v>
      </c>
      <c r="CB426" s="154">
        <f t="shared" si="27"/>
        <v>0.37323470073974446</v>
      </c>
    </row>
    <row r="427" spans="1:80"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2">
        <v>156.5</v>
      </c>
      <c r="AZ427" s="302">
        <v>158.1</v>
      </c>
      <c r="BA427" s="302">
        <v>158.4</v>
      </c>
      <c r="BB427" s="302">
        <v>157.69999999999999</v>
      </c>
      <c r="BC427" s="302">
        <v>159.6</v>
      </c>
      <c r="BD427" s="302">
        <v>158.80000000000001</v>
      </c>
      <c r="BE427" s="302">
        <v>160.30000000000001</v>
      </c>
      <c r="BF427" s="302">
        <v>163.80000000000001</v>
      </c>
      <c r="BG427" s="302">
        <v>173.2</v>
      </c>
      <c r="BH427" s="302">
        <v>184.3</v>
      </c>
      <c r="BI427" s="302">
        <v>189.9</v>
      </c>
      <c r="BJ427" s="302">
        <v>185.9</v>
      </c>
      <c r="BK427" s="302">
        <v>174.8</v>
      </c>
      <c r="BL427" s="302">
        <v>168.6</v>
      </c>
      <c r="BM427" s="302">
        <v>174</v>
      </c>
      <c r="BN427" s="302">
        <v>178.9</v>
      </c>
      <c r="BO427" s="302">
        <v>176</v>
      </c>
      <c r="BP427" s="302">
        <v>174.9</v>
      </c>
      <c r="BQ427" s="302">
        <v>178</v>
      </c>
      <c r="BR427" s="302">
        <v>180.1</v>
      </c>
      <c r="BS427" s="302">
        <v>175.9</v>
      </c>
      <c r="BT427" s="302">
        <v>173.7</v>
      </c>
      <c r="BU427" s="302">
        <v>177.4</v>
      </c>
      <c r="BV427" s="302">
        <v>179.6</v>
      </c>
      <c r="BW427" s="302">
        <v>180.6</v>
      </c>
      <c r="BX427" s="302">
        <v>182.9</v>
      </c>
      <c r="BY427" s="302">
        <v>194.6</v>
      </c>
      <c r="BZ427" s="153">
        <f t="shared" si="25"/>
        <v>0.92102665350444224</v>
      </c>
      <c r="CA427" s="154">
        <f t="shared" si="26"/>
        <v>0.68193604148660314</v>
      </c>
      <c r="CB427" s="154">
        <f t="shared" si="27"/>
        <v>0.35138888888888886</v>
      </c>
    </row>
    <row r="428" spans="1:80"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2">
        <v>167.4</v>
      </c>
      <c r="AZ428" s="302">
        <v>169.8</v>
      </c>
      <c r="BA428" s="302">
        <v>170.3</v>
      </c>
      <c r="BB428" s="302">
        <v>169.3</v>
      </c>
      <c r="BC428" s="302">
        <v>172</v>
      </c>
      <c r="BD428" s="302">
        <v>169</v>
      </c>
      <c r="BE428" s="302">
        <v>170.2</v>
      </c>
      <c r="BF428" s="302">
        <v>173.2</v>
      </c>
      <c r="BG428" s="302">
        <v>183.3</v>
      </c>
      <c r="BH428" s="302">
        <v>199.8</v>
      </c>
      <c r="BI428" s="302">
        <v>211.1</v>
      </c>
      <c r="BJ428" s="302">
        <v>205.6</v>
      </c>
      <c r="BK428" s="302">
        <v>197.1</v>
      </c>
      <c r="BL428" s="302">
        <v>181.9</v>
      </c>
      <c r="BM428" s="302">
        <v>186.5</v>
      </c>
      <c r="BN428" s="302">
        <v>196.3</v>
      </c>
      <c r="BO428" s="302">
        <v>194.4</v>
      </c>
      <c r="BP428" s="302">
        <v>193.8</v>
      </c>
      <c r="BQ428" s="302">
        <v>195.1</v>
      </c>
      <c r="BR428" s="302">
        <v>195</v>
      </c>
      <c r="BS428" s="302">
        <v>193</v>
      </c>
      <c r="BT428" s="302">
        <v>187.4</v>
      </c>
      <c r="BU428" s="302">
        <v>191.8</v>
      </c>
      <c r="BV428" s="302">
        <v>194.4</v>
      </c>
      <c r="BW428" s="302">
        <v>192.2</v>
      </c>
      <c r="BX428" s="302">
        <v>199.8</v>
      </c>
      <c r="BY428" s="302">
        <v>215.7</v>
      </c>
      <c r="BZ428" s="153">
        <f t="shared" si="25"/>
        <v>1.1126346718903037</v>
      </c>
      <c r="CA428" s="154">
        <f t="shared" si="26"/>
        <v>0.81565656565656564</v>
      </c>
      <c r="CB428" s="154">
        <f t="shared" si="27"/>
        <v>0.39702072538860089</v>
      </c>
    </row>
    <row r="429" spans="1:80"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2">
        <v>133.1</v>
      </c>
      <c r="AZ429" s="302">
        <v>133.1</v>
      </c>
      <c r="BA429" s="302">
        <v>133.6</v>
      </c>
      <c r="BB429" s="302">
        <v>134.1</v>
      </c>
      <c r="BC429" s="302">
        <v>134.19999999999999</v>
      </c>
      <c r="BD429" s="302">
        <v>137.4</v>
      </c>
      <c r="BE429" s="302">
        <v>137.1</v>
      </c>
      <c r="BF429" s="302">
        <v>137.5</v>
      </c>
      <c r="BG429" s="302">
        <v>137.19999999999999</v>
      </c>
      <c r="BH429" s="302">
        <v>137.30000000000001</v>
      </c>
      <c r="BI429" s="302">
        <v>138.1</v>
      </c>
      <c r="BJ429" s="302">
        <v>144.9</v>
      </c>
      <c r="BK429" s="302">
        <v>145.4</v>
      </c>
      <c r="BL429" s="302">
        <v>145.6</v>
      </c>
      <c r="BM429" s="302">
        <v>145.69999999999999</v>
      </c>
      <c r="BN429" s="302">
        <v>145.69999999999999</v>
      </c>
      <c r="BO429" s="302">
        <v>145.80000000000001</v>
      </c>
      <c r="BP429" s="302">
        <v>147.69999999999999</v>
      </c>
      <c r="BQ429" s="302">
        <v>147.80000000000001</v>
      </c>
      <c r="BR429" s="302">
        <v>147.80000000000001</v>
      </c>
      <c r="BS429" s="302">
        <v>153.6</v>
      </c>
      <c r="BT429" s="302">
        <v>152.30000000000001</v>
      </c>
      <c r="BU429" s="302">
        <v>154.1</v>
      </c>
      <c r="BV429" s="302">
        <v>148.5</v>
      </c>
      <c r="BW429" s="302">
        <v>148.5</v>
      </c>
      <c r="BX429" s="302">
        <v>148.5</v>
      </c>
      <c r="BY429" s="302">
        <v>148.9</v>
      </c>
      <c r="BZ429" s="153">
        <f t="shared" si="25"/>
        <v>0.46555118110236232</v>
      </c>
      <c r="CA429" s="154">
        <f t="shared" si="26"/>
        <v>0.47718253968253976</v>
      </c>
      <c r="CB429" s="154">
        <f t="shared" si="27"/>
        <v>0.2367109634551495</v>
      </c>
    </row>
    <row r="430" spans="1:80"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2">
        <v>133.1</v>
      </c>
      <c r="AZ430" s="302">
        <v>133.1</v>
      </c>
      <c r="BA430" s="302">
        <v>133.6</v>
      </c>
      <c r="BB430" s="302">
        <v>134.1</v>
      </c>
      <c r="BC430" s="302">
        <v>134.19999999999999</v>
      </c>
      <c r="BD430" s="302">
        <v>137.4</v>
      </c>
      <c r="BE430" s="302">
        <v>137.1</v>
      </c>
      <c r="BF430" s="302">
        <v>137.5</v>
      </c>
      <c r="BG430" s="302">
        <v>137.19999999999999</v>
      </c>
      <c r="BH430" s="302">
        <v>137.30000000000001</v>
      </c>
      <c r="BI430" s="302">
        <v>138.1</v>
      </c>
      <c r="BJ430" s="302">
        <v>144.9</v>
      </c>
      <c r="BK430" s="302">
        <v>145.4</v>
      </c>
      <c r="BL430" s="302">
        <v>145.6</v>
      </c>
      <c r="BM430" s="302">
        <v>145.69999999999999</v>
      </c>
      <c r="BN430" s="302">
        <v>145.69999999999999</v>
      </c>
      <c r="BO430" s="302">
        <v>145.80000000000001</v>
      </c>
      <c r="BP430" s="302">
        <v>147.69999999999999</v>
      </c>
      <c r="BQ430" s="302">
        <v>147.80000000000001</v>
      </c>
      <c r="BR430" s="302">
        <v>147.80000000000001</v>
      </c>
      <c r="BS430" s="302">
        <v>153.6</v>
      </c>
      <c r="BT430" s="302">
        <v>152.30000000000001</v>
      </c>
      <c r="BU430" s="302">
        <v>154.1</v>
      </c>
      <c r="BV430" s="302">
        <v>148.5</v>
      </c>
      <c r="BW430" s="302">
        <v>148.5</v>
      </c>
      <c r="BX430" s="302">
        <v>148.5</v>
      </c>
      <c r="BY430" s="302">
        <v>148.9</v>
      </c>
      <c r="BZ430" s="153">
        <f t="shared" si="25"/>
        <v>0.46555118110236232</v>
      </c>
      <c r="CA430" s="154">
        <f t="shared" si="26"/>
        <v>0.47718253968253976</v>
      </c>
      <c r="CB430" s="154">
        <f t="shared" si="27"/>
        <v>0.2367109634551495</v>
      </c>
    </row>
    <row r="431" spans="1:80"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2">
        <v>127</v>
      </c>
      <c r="AZ431" s="302">
        <v>127.4</v>
      </c>
      <c r="BA431" s="302">
        <v>127.2</v>
      </c>
      <c r="BB431" s="302">
        <v>127.6</v>
      </c>
      <c r="BC431" s="302">
        <v>128.19999999999999</v>
      </c>
      <c r="BD431" s="302">
        <v>129.4</v>
      </c>
      <c r="BE431" s="302">
        <v>130.4</v>
      </c>
      <c r="BF431" s="302">
        <v>130.19999999999999</v>
      </c>
      <c r="BG431" s="302">
        <v>131.1</v>
      </c>
      <c r="BH431" s="302">
        <v>132.30000000000001</v>
      </c>
      <c r="BI431" s="302">
        <v>134</v>
      </c>
      <c r="BJ431" s="302">
        <v>136.9</v>
      </c>
      <c r="BK431" s="302">
        <v>138.30000000000001</v>
      </c>
      <c r="BL431" s="302">
        <v>138.19999999999999</v>
      </c>
      <c r="BM431" s="302">
        <v>138.9</v>
      </c>
      <c r="BN431" s="302">
        <v>138.5</v>
      </c>
      <c r="BO431" s="302">
        <v>139</v>
      </c>
      <c r="BP431" s="302">
        <v>138.80000000000001</v>
      </c>
      <c r="BQ431" s="302">
        <v>138.6</v>
      </c>
      <c r="BR431" s="302">
        <v>139.1</v>
      </c>
      <c r="BS431" s="302">
        <v>141</v>
      </c>
      <c r="BT431" s="302">
        <v>140.9</v>
      </c>
      <c r="BU431" s="302">
        <v>140.9</v>
      </c>
      <c r="BV431" s="302">
        <v>139.1</v>
      </c>
      <c r="BW431" s="302">
        <v>138.69999999999999</v>
      </c>
      <c r="BX431" s="302">
        <v>139</v>
      </c>
      <c r="BY431" s="302">
        <v>139.1</v>
      </c>
      <c r="BZ431" s="153">
        <f t="shared" si="25"/>
        <v>0.37996031746031744</v>
      </c>
      <c r="CA431" s="154">
        <f t="shared" si="26"/>
        <v>0.35179786200194352</v>
      </c>
      <c r="CB431" s="154">
        <f t="shared" si="27"/>
        <v>0.15531561461794011</v>
      </c>
    </row>
    <row r="432" spans="1:80"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2">
        <v>146.6</v>
      </c>
      <c r="AZ432" s="302">
        <v>148.4</v>
      </c>
      <c r="BA432" s="302">
        <v>147.5</v>
      </c>
      <c r="BB432" s="302">
        <v>147.9</v>
      </c>
      <c r="BC432" s="302">
        <v>149.30000000000001</v>
      </c>
      <c r="BD432" s="302">
        <v>150.5</v>
      </c>
      <c r="BE432" s="302">
        <v>151.19999999999999</v>
      </c>
      <c r="BF432" s="302">
        <v>150.80000000000001</v>
      </c>
      <c r="BG432" s="302">
        <v>153.5</v>
      </c>
      <c r="BH432" s="302">
        <v>156.5</v>
      </c>
      <c r="BI432" s="302">
        <v>161.1</v>
      </c>
      <c r="BJ432" s="302">
        <v>166.6</v>
      </c>
      <c r="BK432" s="302">
        <v>172.1</v>
      </c>
      <c r="BL432" s="302">
        <v>171.3</v>
      </c>
      <c r="BM432" s="302">
        <v>169</v>
      </c>
      <c r="BN432" s="302">
        <v>166.9</v>
      </c>
      <c r="BO432" s="302">
        <v>167.1</v>
      </c>
      <c r="BP432" s="302">
        <v>167.4</v>
      </c>
      <c r="BQ432" s="302">
        <v>167.8</v>
      </c>
      <c r="BR432" s="302">
        <v>167.8</v>
      </c>
      <c r="BS432" s="302">
        <v>173.3</v>
      </c>
      <c r="BT432" s="302">
        <v>173.8</v>
      </c>
      <c r="BU432" s="302">
        <v>175.1</v>
      </c>
      <c r="BV432" s="302">
        <v>172.5</v>
      </c>
      <c r="BW432" s="302">
        <v>170.7</v>
      </c>
      <c r="BX432" s="302">
        <v>170.9</v>
      </c>
      <c r="BY432" s="302">
        <v>172.6</v>
      </c>
      <c r="BZ432" s="153">
        <f t="shared" si="25"/>
        <v>0.70891089108910887</v>
      </c>
      <c r="CA432" s="154">
        <f t="shared" si="26"/>
        <v>0.63912630579297247</v>
      </c>
      <c r="CB432" s="154">
        <f t="shared" si="27"/>
        <v>0.23994252873563224</v>
      </c>
    </row>
    <row r="433" spans="1:80"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2">
        <v>120.7</v>
      </c>
      <c r="AZ433" s="302">
        <v>120.6</v>
      </c>
      <c r="BA433" s="302">
        <v>120.8</v>
      </c>
      <c r="BB433" s="302">
        <v>121.2</v>
      </c>
      <c r="BC433" s="302">
        <v>121.6</v>
      </c>
      <c r="BD433" s="302">
        <v>122.8</v>
      </c>
      <c r="BE433" s="302">
        <v>123.6</v>
      </c>
      <c r="BF433" s="302">
        <v>123.5</v>
      </c>
      <c r="BG433" s="302">
        <v>123.9</v>
      </c>
      <c r="BH433" s="302">
        <v>124.5</v>
      </c>
      <c r="BI433" s="302">
        <v>125.3</v>
      </c>
      <c r="BJ433" s="302">
        <v>127.4</v>
      </c>
      <c r="BK433" s="302">
        <v>127.4</v>
      </c>
      <c r="BL433" s="302">
        <v>127.6</v>
      </c>
      <c r="BM433" s="302">
        <v>128.6</v>
      </c>
      <c r="BN433" s="302">
        <v>128.69999999999999</v>
      </c>
      <c r="BO433" s="302">
        <v>129.4</v>
      </c>
      <c r="BP433" s="302">
        <v>129.1</v>
      </c>
      <c r="BQ433" s="302">
        <v>128.6</v>
      </c>
      <c r="BR433" s="302">
        <v>129.30000000000001</v>
      </c>
      <c r="BS433" s="302">
        <v>130</v>
      </c>
      <c r="BT433" s="302">
        <v>129.5</v>
      </c>
      <c r="BU433" s="302">
        <v>129.1</v>
      </c>
      <c r="BV433" s="302">
        <v>127.3</v>
      </c>
      <c r="BW433" s="302">
        <v>127.4</v>
      </c>
      <c r="BX433" s="302">
        <v>127.8</v>
      </c>
      <c r="BY433" s="302">
        <v>127.8</v>
      </c>
      <c r="BZ433" s="153">
        <f t="shared" si="25"/>
        <v>0.26785714285714285</v>
      </c>
      <c r="CA433" s="154">
        <f t="shared" si="26"/>
        <v>0.24926686217008798</v>
      </c>
      <c r="CB433" s="154">
        <f t="shared" si="27"/>
        <v>0.10362694300518135</v>
      </c>
    </row>
    <row r="434" spans="1:80"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2">
        <v>117.1</v>
      </c>
      <c r="AZ434" s="302">
        <v>117.1</v>
      </c>
      <c r="BA434" s="302">
        <v>117.2</v>
      </c>
      <c r="BB434" s="302">
        <v>117.2</v>
      </c>
      <c r="BC434" s="302">
        <v>117.2</v>
      </c>
      <c r="BD434" s="302">
        <v>118.2</v>
      </c>
      <c r="BE434" s="302">
        <v>120.9</v>
      </c>
      <c r="BF434" s="302">
        <v>120.9</v>
      </c>
      <c r="BG434" s="302">
        <v>120.8</v>
      </c>
      <c r="BH434" s="302">
        <v>120.8</v>
      </c>
      <c r="BI434" s="302">
        <v>120.8</v>
      </c>
      <c r="BJ434" s="302">
        <v>122.6</v>
      </c>
      <c r="BK434" s="302">
        <v>122.6</v>
      </c>
      <c r="BL434" s="302">
        <v>122.6</v>
      </c>
      <c r="BM434" s="302">
        <v>128.69999999999999</v>
      </c>
      <c r="BN434" s="302">
        <v>128.69999999999999</v>
      </c>
      <c r="BO434" s="302">
        <v>128.69999999999999</v>
      </c>
      <c r="BP434" s="302">
        <v>128.69999999999999</v>
      </c>
      <c r="BQ434" s="302">
        <v>128.69999999999999</v>
      </c>
      <c r="BR434" s="302">
        <v>128.69999999999999</v>
      </c>
      <c r="BS434" s="302">
        <v>129.6</v>
      </c>
      <c r="BT434" s="302">
        <v>129.6</v>
      </c>
      <c r="BU434" s="302">
        <v>129.6</v>
      </c>
      <c r="BV434" s="302">
        <v>129.6</v>
      </c>
      <c r="BW434" s="302">
        <v>129.6</v>
      </c>
      <c r="BX434" s="302">
        <v>129.6</v>
      </c>
      <c r="BY434" s="302">
        <v>126.2</v>
      </c>
      <c r="BZ434" s="153">
        <f t="shared" si="25"/>
        <v>0.2544731610337973</v>
      </c>
      <c r="CA434" s="154">
        <f t="shared" si="26"/>
        <v>0.25198412698412703</v>
      </c>
      <c r="CB434" s="154">
        <f t="shared" si="27"/>
        <v>0.22405431619786625</v>
      </c>
    </row>
    <row r="435" spans="1:80"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2">
        <v>129.5</v>
      </c>
      <c r="AZ435" s="302">
        <v>130.1</v>
      </c>
      <c r="BA435" s="302">
        <v>129.9</v>
      </c>
      <c r="BB435" s="302">
        <v>132.80000000000001</v>
      </c>
      <c r="BC435" s="302">
        <v>130.1</v>
      </c>
      <c r="BD435" s="302">
        <v>129.4</v>
      </c>
      <c r="BE435" s="302">
        <v>129.5</v>
      </c>
      <c r="BF435" s="302">
        <v>135.9</v>
      </c>
      <c r="BG435" s="302">
        <v>149.5</v>
      </c>
      <c r="BH435" s="302">
        <v>157.4</v>
      </c>
      <c r="BI435" s="302">
        <v>159.19999999999999</v>
      </c>
      <c r="BJ435" s="302">
        <v>158.4</v>
      </c>
      <c r="BK435" s="302">
        <v>146.6</v>
      </c>
      <c r="BL435" s="302">
        <v>147.30000000000001</v>
      </c>
      <c r="BM435" s="302">
        <v>161.9</v>
      </c>
      <c r="BN435" s="302">
        <v>161.19999999999999</v>
      </c>
      <c r="BO435" s="302">
        <v>156.69999999999999</v>
      </c>
      <c r="BP435" s="302">
        <v>162.30000000000001</v>
      </c>
      <c r="BQ435" s="302">
        <v>165.3</v>
      </c>
      <c r="BR435" s="302">
        <v>166.6</v>
      </c>
      <c r="BS435" s="302">
        <v>163.6</v>
      </c>
      <c r="BT435" s="302">
        <v>167.9</v>
      </c>
      <c r="BU435" s="302">
        <v>181.3</v>
      </c>
      <c r="BV435" s="302">
        <v>198.3</v>
      </c>
      <c r="BW435" s="302">
        <v>199.7</v>
      </c>
      <c r="BX435" s="302">
        <v>214.4</v>
      </c>
      <c r="BY435" s="302">
        <v>249.5</v>
      </c>
      <c r="BZ435" s="153">
        <f t="shared" si="25"/>
        <v>1.5253036437246963</v>
      </c>
      <c r="CA435" s="154">
        <f t="shared" si="26"/>
        <v>1.139794168096055</v>
      </c>
      <c r="CB435" s="154">
        <f t="shared" si="27"/>
        <v>1.1306575576430402</v>
      </c>
    </row>
    <row r="436" spans="1:80"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2">
        <v>129.5</v>
      </c>
      <c r="AZ436" s="302">
        <v>130.1</v>
      </c>
      <c r="BA436" s="302">
        <v>129.9</v>
      </c>
      <c r="BB436" s="302">
        <v>132.80000000000001</v>
      </c>
      <c r="BC436" s="302">
        <v>130.1</v>
      </c>
      <c r="BD436" s="302">
        <v>129.4</v>
      </c>
      <c r="BE436" s="302">
        <v>129.5</v>
      </c>
      <c r="BF436" s="302">
        <v>135.9</v>
      </c>
      <c r="BG436" s="302">
        <v>149.5</v>
      </c>
      <c r="BH436" s="302">
        <v>157.4</v>
      </c>
      <c r="BI436" s="302">
        <v>159.19999999999999</v>
      </c>
      <c r="BJ436" s="302">
        <v>158.4</v>
      </c>
      <c r="BK436" s="302">
        <v>146.6</v>
      </c>
      <c r="BL436" s="302">
        <v>147.30000000000001</v>
      </c>
      <c r="BM436" s="302">
        <v>161.9</v>
      </c>
      <c r="BN436" s="302">
        <v>161.19999999999999</v>
      </c>
      <c r="BO436" s="302">
        <v>156.69999999999999</v>
      </c>
      <c r="BP436" s="302">
        <v>162.30000000000001</v>
      </c>
      <c r="BQ436" s="302">
        <v>165.3</v>
      </c>
      <c r="BR436" s="302">
        <v>166.6</v>
      </c>
      <c r="BS436" s="302">
        <v>163.6</v>
      </c>
      <c r="BT436" s="302">
        <v>167.9</v>
      </c>
      <c r="BU436" s="302">
        <v>181.3</v>
      </c>
      <c r="BV436" s="302">
        <v>198.3</v>
      </c>
      <c r="BW436" s="302">
        <v>199.7</v>
      </c>
      <c r="BX436" s="302">
        <v>214.4</v>
      </c>
      <c r="BY436" s="302">
        <v>249.5</v>
      </c>
      <c r="BZ436" s="153">
        <f t="shared" si="25"/>
        <v>1.5253036437246963</v>
      </c>
      <c r="CA436" s="154">
        <f t="shared" si="26"/>
        <v>1.139794168096055</v>
      </c>
      <c r="CB436" s="154">
        <f t="shared" si="27"/>
        <v>1.1306575576430402</v>
      </c>
    </row>
    <row r="437" spans="1:80"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2">
        <v>125.1</v>
      </c>
      <c r="AZ437" s="302">
        <v>125.4</v>
      </c>
      <c r="BA437" s="302">
        <v>125.4</v>
      </c>
      <c r="BB437" s="302">
        <v>125.8</v>
      </c>
      <c r="BC437" s="302">
        <v>125.6</v>
      </c>
      <c r="BD437" s="302">
        <v>125.8</v>
      </c>
      <c r="BE437" s="302">
        <v>126</v>
      </c>
      <c r="BF437" s="302">
        <v>126.8</v>
      </c>
      <c r="BG437" s="302">
        <v>128</v>
      </c>
      <c r="BH437" s="302">
        <v>127.9</v>
      </c>
      <c r="BI437" s="302">
        <v>129</v>
      </c>
      <c r="BJ437" s="302">
        <v>129.30000000000001</v>
      </c>
      <c r="BK437" s="302">
        <v>129.4</v>
      </c>
      <c r="BL437" s="302">
        <v>129.19999999999999</v>
      </c>
      <c r="BM437" s="302">
        <v>131.4</v>
      </c>
      <c r="BN437" s="302">
        <v>132.30000000000001</v>
      </c>
      <c r="BO437" s="302">
        <v>131.80000000000001</v>
      </c>
      <c r="BP437" s="302">
        <v>132.1</v>
      </c>
      <c r="BQ437" s="302">
        <v>132.19999999999999</v>
      </c>
      <c r="BR437" s="302">
        <v>132.69999999999999</v>
      </c>
      <c r="BS437" s="302">
        <v>133.4</v>
      </c>
      <c r="BT437" s="302">
        <v>133.9</v>
      </c>
      <c r="BU437" s="302">
        <v>134.80000000000001</v>
      </c>
      <c r="BV437" s="302">
        <v>134.4</v>
      </c>
      <c r="BW437" s="302">
        <v>133.1</v>
      </c>
      <c r="BX437" s="302">
        <v>132.4</v>
      </c>
      <c r="BY437" s="302">
        <v>132.30000000000001</v>
      </c>
      <c r="BZ437" s="153">
        <f t="shared" si="25"/>
        <v>0.32565130260521058</v>
      </c>
      <c r="CA437" s="154">
        <f t="shared" si="26"/>
        <v>0.32565130260521058</v>
      </c>
      <c r="CB437" s="154">
        <f t="shared" si="27"/>
        <v>0.24459078080903118</v>
      </c>
    </row>
    <row r="438" spans="1:80"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2">
        <v>126.8</v>
      </c>
      <c r="AZ438" s="302">
        <v>127.3</v>
      </c>
      <c r="BA438" s="302">
        <v>126.7</v>
      </c>
      <c r="BB438" s="302">
        <v>127.5</v>
      </c>
      <c r="BC438" s="302">
        <v>127.1</v>
      </c>
      <c r="BD438" s="302">
        <v>126.6</v>
      </c>
      <c r="BE438" s="302">
        <v>127.1</v>
      </c>
      <c r="BF438" s="302">
        <v>128.69999999999999</v>
      </c>
      <c r="BG438" s="302">
        <v>130.9</v>
      </c>
      <c r="BH438" s="302">
        <v>130.1</v>
      </c>
      <c r="BI438" s="302">
        <v>131</v>
      </c>
      <c r="BJ438" s="302">
        <v>131.1</v>
      </c>
      <c r="BK438" s="302">
        <v>131.1</v>
      </c>
      <c r="BL438" s="302">
        <v>130.30000000000001</v>
      </c>
      <c r="BM438" s="302">
        <v>134.4</v>
      </c>
      <c r="BN438" s="302">
        <v>136.4</v>
      </c>
      <c r="BO438" s="302">
        <v>135.1</v>
      </c>
      <c r="BP438" s="302">
        <v>134.69999999999999</v>
      </c>
      <c r="BQ438" s="302">
        <v>134.9</v>
      </c>
      <c r="BR438" s="302">
        <v>135.9</v>
      </c>
      <c r="BS438" s="302">
        <v>137.1</v>
      </c>
      <c r="BT438" s="302">
        <v>138.19999999999999</v>
      </c>
      <c r="BU438" s="302">
        <v>140</v>
      </c>
      <c r="BV438" s="302">
        <v>139.30000000000001</v>
      </c>
      <c r="BW438" s="302">
        <v>136</v>
      </c>
      <c r="BX438" s="302">
        <v>134.5</v>
      </c>
      <c r="BY438" s="302">
        <v>134.1</v>
      </c>
      <c r="BZ438" s="153">
        <f t="shared" si="25"/>
        <v>0.3477386934673366</v>
      </c>
      <c r="CA438" s="154">
        <f t="shared" si="26"/>
        <v>0.3490945674044264</v>
      </c>
      <c r="CB438" s="154">
        <f t="shared" si="27"/>
        <v>0.25444340505144986</v>
      </c>
    </row>
    <row r="439" spans="1:80"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2">
        <v>131.30000000000001</v>
      </c>
      <c r="AZ439" s="302">
        <v>130.30000000000001</v>
      </c>
      <c r="BA439" s="302">
        <v>129.69999999999999</v>
      </c>
      <c r="BB439" s="302">
        <v>131.5</v>
      </c>
      <c r="BC439" s="302">
        <v>131.5</v>
      </c>
      <c r="BD439" s="302">
        <v>129.9</v>
      </c>
      <c r="BE439" s="302">
        <v>131</v>
      </c>
      <c r="BF439" s="302">
        <v>133.5</v>
      </c>
      <c r="BG439" s="302">
        <v>135.9</v>
      </c>
      <c r="BH439" s="302">
        <v>134.19999999999999</v>
      </c>
      <c r="BI439" s="302">
        <v>136.19999999999999</v>
      </c>
      <c r="BJ439" s="302">
        <v>136.30000000000001</v>
      </c>
      <c r="BK439" s="302">
        <v>134.9</v>
      </c>
      <c r="BL439" s="302">
        <v>133.9</v>
      </c>
      <c r="BM439" s="302">
        <v>138.4</v>
      </c>
      <c r="BN439" s="302">
        <v>140.5</v>
      </c>
      <c r="BO439" s="302">
        <v>138.9</v>
      </c>
      <c r="BP439" s="302">
        <v>139.1</v>
      </c>
      <c r="BQ439" s="302">
        <v>139.4</v>
      </c>
      <c r="BR439" s="302">
        <v>140.69999999999999</v>
      </c>
      <c r="BS439" s="302">
        <v>139.6</v>
      </c>
      <c r="BT439" s="302">
        <v>141.80000000000001</v>
      </c>
      <c r="BU439" s="302">
        <v>145.6</v>
      </c>
      <c r="BV439" s="302">
        <v>144.30000000000001</v>
      </c>
      <c r="BW439" s="302">
        <v>138.1</v>
      </c>
      <c r="BX439" s="302">
        <v>135.6</v>
      </c>
      <c r="BY439" s="302">
        <v>134.30000000000001</v>
      </c>
      <c r="BZ439" s="153">
        <f t="shared" si="25"/>
        <v>0.34569138276553124</v>
      </c>
      <c r="CA439" s="154">
        <f t="shared" si="26"/>
        <v>0.35246727089627405</v>
      </c>
      <c r="CB439" s="154">
        <f t="shared" si="27"/>
        <v>0.22424794895168648</v>
      </c>
    </row>
    <row r="440" spans="1:80"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2">
        <v>134.1</v>
      </c>
      <c r="AZ440" s="302">
        <v>133.19999999999999</v>
      </c>
      <c r="BA440" s="302">
        <v>132.9</v>
      </c>
      <c r="BB440" s="302">
        <v>135</v>
      </c>
      <c r="BC440" s="302">
        <v>134.6</v>
      </c>
      <c r="BD440" s="302">
        <v>132.30000000000001</v>
      </c>
      <c r="BE440" s="302">
        <v>133.6</v>
      </c>
      <c r="BF440" s="302">
        <v>136.1</v>
      </c>
      <c r="BG440" s="302">
        <v>138.80000000000001</v>
      </c>
      <c r="BH440" s="302">
        <v>137.4</v>
      </c>
      <c r="BI440" s="302">
        <v>139.80000000000001</v>
      </c>
      <c r="BJ440" s="302">
        <v>139.5</v>
      </c>
      <c r="BK440" s="302">
        <v>137.4</v>
      </c>
      <c r="BL440" s="302">
        <v>136.30000000000001</v>
      </c>
      <c r="BM440" s="302">
        <v>141.30000000000001</v>
      </c>
      <c r="BN440" s="302">
        <v>143.80000000000001</v>
      </c>
      <c r="BO440" s="302">
        <v>140.6</v>
      </c>
      <c r="BP440" s="302">
        <v>140.9</v>
      </c>
      <c r="BQ440" s="302">
        <v>140.9</v>
      </c>
      <c r="BR440" s="302">
        <v>142.1</v>
      </c>
      <c r="BS440" s="302">
        <v>140.80000000000001</v>
      </c>
      <c r="BT440" s="302">
        <v>142</v>
      </c>
      <c r="BU440" s="302">
        <v>146.6</v>
      </c>
      <c r="BV440" s="302">
        <v>144.6</v>
      </c>
      <c r="BW440" s="302">
        <v>136.9</v>
      </c>
      <c r="BX440" s="302">
        <v>134.19999999999999</v>
      </c>
      <c r="BY440" s="302">
        <v>133.19999999999999</v>
      </c>
      <c r="BZ440" s="153">
        <f t="shared" si="25"/>
        <v>0.33869346733668332</v>
      </c>
      <c r="CA440" s="154">
        <f t="shared" si="26"/>
        <v>0.33600802407221647</v>
      </c>
      <c r="CB440" s="154">
        <f t="shared" si="27"/>
        <v>0.19891989198919888</v>
      </c>
    </row>
    <row r="441" spans="1:80"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2">
        <v>118.6</v>
      </c>
      <c r="AZ441" s="302">
        <v>117.2</v>
      </c>
      <c r="BA441" s="302">
        <v>116</v>
      </c>
      <c r="BB441" s="302">
        <v>116.1</v>
      </c>
      <c r="BC441" s="302">
        <v>117.9</v>
      </c>
      <c r="BD441" s="302">
        <v>119.5</v>
      </c>
      <c r="BE441" s="302">
        <v>119.8</v>
      </c>
      <c r="BF441" s="302">
        <v>122.3</v>
      </c>
      <c r="BG441" s="302">
        <v>123.4</v>
      </c>
      <c r="BH441" s="302">
        <v>120.1</v>
      </c>
      <c r="BI441" s="302">
        <v>120.6</v>
      </c>
      <c r="BJ441" s="302">
        <v>122.3</v>
      </c>
      <c r="BK441" s="302">
        <v>123.7</v>
      </c>
      <c r="BL441" s="302">
        <v>123.5</v>
      </c>
      <c r="BM441" s="302">
        <v>125.8</v>
      </c>
      <c r="BN441" s="302">
        <v>126.1</v>
      </c>
      <c r="BO441" s="302">
        <v>131.4</v>
      </c>
      <c r="BP441" s="302">
        <v>131</v>
      </c>
      <c r="BQ441" s="302">
        <v>132.9</v>
      </c>
      <c r="BR441" s="302">
        <v>134.69999999999999</v>
      </c>
      <c r="BS441" s="302">
        <v>134.1</v>
      </c>
      <c r="BT441" s="302">
        <v>140.6</v>
      </c>
      <c r="BU441" s="302">
        <v>141.30000000000001</v>
      </c>
      <c r="BV441" s="302">
        <v>143.19999999999999</v>
      </c>
      <c r="BW441" s="302">
        <v>143.69999999999999</v>
      </c>
      <c r="BX441" s="302">
        <v>142</v>
      </c>
      <c r="BY441" s="302">
        <v>139.19999999999999</v>
      </c>
      <c r="BZ441" s="153">
        <f t="shared" si="25"/>
        <v>0.38095238095238088</v>
      </c>
      <c r="CA441" s="154">
        <f t="shared" si="26"/>
        <v>0.42331288343558277</v>
      </c>
      <c r="CB441" s="154">
        <f t="shared" si="27"/>
        <v>0.34233365477338462</v>
      </c>
    </row>
    <row r="442" spans="1:80"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2">
        <v>120</v>
      </c>
      <c r="AZ442" s="302">
        <v>122.7</v>
      </c>
      <c r="BA442" s="302">
        <v>121.9</v>
      </c>
      <c r="BB442" s="302">
        <v>121.5</v>
      </c>
      <c r="BC442" s="302">
        <v>120.5</v>
      </c>
      <c r="BD442" s="302">
        <v>121.5</v>
      </c>
      <c r="BE442" s="302">
        <v>121.3</v>
      </c>
      <c r="BF442" s="302">
        <v>121.2</v>
      </c>
      <c r="BG442" s="302">
        <v>123.2</v>
      </c>
      <c r="BH442" s="302">
        <v>123.8</v>
      </c>
      <c r="BI442" s="302">
        <v>123</v>
      </c>
      <c r="BJ442" s="302">
        <v>123.3</v>
      </c>
      <c r="BK442" s="302">
        <v>125.3</v>
      </c>
      <c r="BL442" s="302">
        <v>124.9</v>
      </c>
      <c r="BM442" s="302">
        <v>128.4</v>
      </c>
      <c r="BN442" s="302">
        <v>130.1</v>
      </c>
      <c r="BO442" s="302">
        <v>129.4</v>
      </c>
      <c r="BP442" s="302">
        <v>128</v>
      </c>
      <c r="BQ442" s="302">
        <v>128</v>
      </c>
      <c r="BR442" s="302">
        <v>128.5</v>
      </c>
      <c r="BS442" s="302">
        <v>133.4</v>
      </c>
      <c r="BT442" s="302">
        <v>132.80000000000001</v>
      </c>
      <c r="BU442" s="302">
        <v>131.5</v>
      </c>
      <c r="BV442" s="302">
        <v>131.6</v>
      </c>
      <c r="BW442" s="302">
        <v>132.69999999999999</v>
      </c>
      <c r="BX442" s="302">
        <v>132.80000000000001</v>
      </c>
      <c r="BY442" s="302">
        <v>133.80000000000001</v>
      </c>
      <c r="BZ442" s="153">
        <f t="shared" si="25"/>
        <v>0.35015136226034327</v>
      </c>
      <c r="CA442" s="154">
        <f t="shared" si="26"/>
        <v>0.34337349397590383</v>
      </c>
      <c r="CB442" s="154">
        <f t="shared" si="27"/>
        <v>0.30409356725146219</v>
      </c>
    </row>
    <row r="443" spans="1:80"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2">
        <v>120.6</v>
      </c>
      <c r="AZ443" s="302">
        <v>122.5</v>
      </c>
      <c r="BA443" s="302">
        <v>122.5</v>
      </c>
      <c r="BB443" s="302">
        <v>122.1</v>
      </c>
      <c r="BC443" s="302">
        <v>121.4</v>
      </c>
      <c r="BD443" s="302">
        <v>120.4</v>
      </c>
      <c r="BE443" s="302">
        <v>119.2</v>
      </c>
      <c r="BF443" s="302">
        <v>122.8</v>
      </c>
      <c r="BG443" s="302">
        <v>123.1</v>
      </c>
      <c r="BH443" s="302">
        <v>124.9</v>
      </c>
      <c r="BI443" s="302">
        <v>126</v>
      </c>
      <c r="BJ443" s="302">
        <v>125.2</v>
      </c>
      <c r="BK443" s="302">
        <v>125.9</v>
      </c>
      <c r="BL443" s="302">
        <v>126.9</v>
      </c>
      <c r="BM443" s="302">
        <v>130.6</v>
      </c>
      <c r="BN443" s="302">
        <v>132.9</v>
      </c>
      <c r="BO443" s="302">
        <v>131</v>
      </c>
      <c r="BP443" s="302">
        <v>131.4</v>
      </c>
      <c r="BQ443" s="302">
        <v>128.69999999999999</v>
      </c>
      <c r="BR443" s="302">
        <v>130.6</v>
      </c>
      <c r="BS443" s="302">
        <v>132.1</v>
      </c>
      <c r="BT443" s="302">
        <v>133.9</v>
      </c>
      <c r="BU443" s="302">
        <v>132.5</v>
      </c>
      <c r="BV443" s="302">
        <v>133.1</v>
      </c>
      <c r="BW443" s="302">
        <v>132.4</v>
      </c>
      <c r="BX443" s="302">
        <v>133.1</v>
      </c>
      <c r="BY443" s="302">
        <v>133.19999999999999</v>
      </c>
      <c r="BZ443" s="153">
        <f t="shared" si="25"/>
        <v>0.34409687184661952</v>
      </c>
      <c r="CA443" s="154">
        <f t="shared" si="26"/>
        <v>0.34545454545454535</v>
      </c>
      <c r="CB443" s="154">
        <f t="shared" si="27"/>
        <v>0.32801595214356921</v>
      </c>
    </row>
    <row r="444" spans="1:80"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2">
        <v>115.6</v>
      </c>
      <c r="AZ444" s="302">
        <v>121.1</v>
      </c>
      <c r="BA444" s="302">
        <v>121</v>
      </c>
      <c r="BB444" s="302">
        <v>118.5</v>
      </c>
      <c r="BC444" s="302">
        <v>118.6</v>
      </c>
      <c r="BD444" s="302">
        <v>119.8</v>
      </c>
      <c r="BE444" s="302">
        <v>120.1</v>
      </c>
      <c r="BF444" s="302">
        <v>115.3</v>
      </c>
      <c r="BG444" s="302">
        <v>122.7</v>
      </c>
      <c r="BH444" s="302">
        <v>121.5</v>
      </c>
      <c r="BI444" s="302">
        <v>116.8</v>
      </c>
      <c r="BJ444" s="302">
        <v>121.6</v>
      </c>
      <c r="BK444" s="302">
        <v>126.3</v>
      </c>
      <c r="BL444" s="302">
        <v>120.2</v>
      </c>
      <c r="BM444" s="302">
        <v>125.1</v>
      </c>
      <c r="BN444" s="302">
        <v>128.1</v>
      </c>
      <c r="BO444" s="302">
        <v>127</v>
      </c>
      <c r="BP444" s="302">
        <v>121.2</v>
      </c>
      <c r="BQ444" s="302">
        <v>124.3</v>
      </c>
      <c r="BR444" s="302">
        <v>123</v>
      </c>
      <c r="BS444" s="302">
        <v>137.69999999999999</v>
      </c>
      <c r="BT444" s="302">
        <v>132.1</v>
      </c>
      <c r="BU444" s="302">
        <v>132.30000000000001</v>
      </c>
      <c r="BV444" s="302">
        <v>131.1</v>
      </c>
      <c r="BW444" s="302">
        <v>134.4</v>
      </c>
      <c r="BX444" s="302">
        <v>133.80000000000001</v>
      </c>
      <c r="BY444" s="302">
        <v>133.5</v>
      </c>
      <c r="BZ444" s="153">
        <f t="shared" si="25"/>
        <v>0.34305835010060354</v>
      </c>
      <c r="CA444" s="154">
        <f t="shared" si="26"/>
        <v>0.35121457489878544</v>
      </c>
      <c r="CB444" s="154">
        <f t="shared" si="27"/>
        <v>0.28365384615384615</v>
      </c>
    </row>
    <row r="445" spans="1:80"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2">
        <v>129</v>
      </c>
      <c r="AZ445" s="302">
        <v>130</v>
      </c>
      <c r="BA445" s="302">
        <v>121.8</v>
      </c>
      <c r="BB445" s="302">
        <v>128.9</v>
      </c>
      <c r="BC445" s="302">
        <v>122.3</v>
      </c>
      <c r="BD445" s="302">
        <v>131</v>
      </c>
      <c r="BE445" s="302">
        <v>134.6</v>
      </c>
      <c r="BF445" s="302">
        <v>131.69999999999999</v>
      </c>
      <c r="BG445" s="302">
        <v>129.80000000000001</v>
      </c>
      <c r="BH445" s="302">
        <v>129.1</v>
      </c>
      <c r="BI445" s="302">
        <v>131.1</v>
      </c>
      <c r="BJ445" s="302">
        <v>123.2</v>
      </c>
      <c r="BK445" s="302">
        <v>127</v>
      </c>
      <c r="BL445" s="302">
        <v>134.5</v>
      </c>
      <c r="BM445" s="302">
        <v>137.5</v>
      </c>
      <c r="BN445" s="302">
        <v>135.4</v>
      </c>
      <c r="BO445" s="302">
        <v>137.4</v>
      </c>
      <c r="BP445" s="302">
        <v>136.4</v>
      </c>
      <c r="BQ445" s="302">
        <v>137.69999999999999</v>
      </c>
      <c r="BR445" s="302">
        <v>140.30000000000001</v>
      </c>
      <c r="BS445" s="302">
        <v>139</v>
      </c>
      <c r="BT445" s="302">
        <v>142.5</v>
      </c>
      <c r="BU445" s="302">
        <v>135.9</v>
      </c>
      <c r="BV445" s="302">
        <v>137.80000000000001</v>
      </c>
      <c r="BW445" s="302">
        <v>142.30000000000001</v>
      </c>
      <c r="BX445" s="302">
        <v>141.4</v>
      </c>
      <c r="BY445" s="302">
        <v>141.69999999999999</v>
      </c>
      <c r="BZ445" s="153">
        <f t="shared" si="25"/>
        <v>0.4533333333333332</v>
      </c>
      <c r="CA445" s="154">
        <f t="shared" si="26"/>
        <v>0.37439379243452953</v>
      </c>
      <c r="CB445" s="154">
        <f t="shared" si="27"/>
        <v>0.32802249297094643</v>
      </c>
    </row>
    <row r="446" spans="1:80"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2">
        <v>120.2</v>
      </c>
      <c r="AZ446" s="302">
        <v>121.2</v>
      </c>
      <c r="BA446" s="302">
        <v>122.1</v>
      </c>
      <c r="BB446" s="302">
        <v>120.4</v>
      </c>
      <c r="BC446" s="302">
        <v>120.4</v>
      </c>
      <c r="BD446" s="302">
        <v>121</v>
      </c>
      <c r="BE446" s="302">
        <v>120.1</v>
      </c>
      <c r="BF446" s="302">
        <v>120</v>
      </c>
      <c r="BG446" s="302">
        <v>120.1</v>
      </c>
      <c r="BH446" s="302">
        <v>121.5</v>
      </c>
      <c r="BI446" s="302">
        <v>120.1</v>
      </c>
      <c r="BJ446" s="302">
        <v>120.7</v>
      </c>
      <c r="BK446" s="302">
        <v>120.7</v>
      </c>
      <c r="BL446" s="302">
        <v>121.2</v>
      </c>
      <c r="BM446" s="302">
        <v>121.8</v>
      </c>
      <c r="BN446" s="302">
        <v>122.6</v>
      </c>
      <c r="BO446" s="302">
        <v>123.8</v>
      </c>
      <c r="BP446" s="302">
        <v>125.1</v>
      </c>
      <c r="BQ446" s="302">
        <v>126.1</v>
      </c>
      <c r="BR446" s="302">
        <v>124.9</v>
      </c>
      <c r="BS446" s="302">
        <v>125.9</v>
      </c>
      <c r="BT446" s="302">
        <v>124.7</v>
      </c>
      <c r="BU446" s="302">
        <v>124.6</v>
      </c>
      <c r="BV446" s="302">
        <v>124.5</v>
      </c>
      <c r="BW446" s="302">
        <v>124</v>
      </c>
      <c r="BX446" s="302">
        <v>124.6</v>
      </c>
      <c r="BY446" s="302">
        <v>130.5</v>
      </c>
      <c r="BZ446" s="153">
        <f t="shared" si="25"/>
        <v>0.31287726358148887</v>
      </c>
      <c r="CA446" s="154">
        <f t="shared" si="26"/>
        <v>0.29850746268656714</v>
      </c>
      <c r="CB446" s="154">
        <f t="shared" si="27"/>
        <v>0.2608695652173913</v>
      </c>
    </row>
    <row r="447" spans="1:80"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2">
        <v>123.7</v>
      </c>
      <c r="AZ447" s="302">
        <v>124.1</v>
      </c>
      <c r="BA447" s="302">
        <v>124.5</v>
      </c>
      <c r="BB447" s="302">
        <v>124.5</v>
      </c>
      <c r="BC447" s="302">
        <v>124.5</v>
      </c>
      <c r="BD447" s="302">
        <v>125.3</v>
      </c>
      <c r="BE447" s="302">
        <v>125.1</v>
      </c>
      <c r="BF447" s="302">
        <v>125.4</v>
      </c>
      <c r="BG447" s="302">
        <v>125.9</v>
      </c>
      <c r="BH447" s="302">
        <v>126.2</v>
      </c>
      <c r="BI447" s="302">
        <v>127.6</v>
      </c>
      <c r="BJ447" s="302">
        <v>127.9</v>
      </c>
      <c r="BK447" s="302">
        <v>128.1</v>
      </c>
      <c r="BL447" s="302">
        <v>128.30000000000001</v>
      </c>
      <c r="BM447" s="302">
        <v>129.1</v>
      </c>
      <c r="BN447" s="302">
        <v>129.30000000000001</v>
      </c>
      <c r="BO447" s="302">
        <v>129.4</v>
      </c>
      <c r="BP447" s="302">
        <v>130.1</v>
      </c>
      <c r="BQ447" s="302">
        <v>130.1</v>
      </c>
      <c r="BR447" s="302">
        <v>130.19999999999999</v>
      </c>
      <c r="BS447" s="302">
        <v>130.6</v>
      </c>
      <c r="BT447" s="302">
        <v>130.6</v>
      </c>
      <c r="BU447" s="302">
        <v>130.9</v>
      </c>
      <c r="BV447" s="302">
        <v>130.80000000000001</v>
      </c>
      <c r="BW447" s="302">
        <v>130.9</v>
      </c>
      <c r="BX447" s="302">
        <v>130.9</v>
      </c>
      <c r="BY447" s="302">
        <v>131</v>
      </c>
      <c r="BZ447" s="153">
        <f t="shared" si="25"/>
        <v>0.30869130869130879</v>
      </c>
      <c r="CA447" s="154">
        <f t="shared" si="26"/>
        <v>0.30869130869130879</v>
      </c>
      <c r="CB447" s="154">
        <f t="shared" si="27"/>
        <v>0.23701605288007549</v>
      </c>
    </row>
    <row r="448" spans="1:80"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2">
        <v>120.4</v>
      </c>
      <c r="AZ448" s="302">
        <v>120.5</v>
      </c>
      <c r="BA448" s="302">
        <v>120.9</v>
      </c>
      <c r="BB448" s="302">
        <v>121.6</v>
      </c>
      <c r="BC448" s="302">
        <v>122.1</v>
      </c>
      <c r="BD448" s="302">
        <v>122.4</v>
      </c>
      <c r="BE448" s="302">
        <v>121.3</v>
      </c>
      <c r="BF448" s="302">
        <v>120.9</v>
      </c>
      <c r="BG448" s="302">
        <v>122.2</v>
      </c>
      <c r="BH448" s="302">
        <v>122.6</v>
      </c>
      <c r="BI448" s="302">
        <v>123.1</v>
      </c>
      <c r="BJ448" s="302">
        <v>122.6</v>
      </c>
      <c r="BK448" s="302">
        <v>122.7</v>
      </c>
      <c r="BL448" s="302">
        <v>122.3</v>
      </c>
      <c r="BM448" s="302">
        <v>123.4</v>
      </c>
      <c r="BN448" s="302">
        <v>123.1</v>
      </c>
      <c r="BO448" s="302">
        <v>123.5</v>
      </c>
      <c r="BP448" s="302">
        <v>124.8</v>
      </c>
      <c r="BQ448" s="302">
        <v>124.2</v>
      </c>
      <c r="BR448" s="302">
        <v>124.6</v>
      </c>
      <c r="BS448" s="302">
        <v>125.5</v>
      </c>
      <c r="BT448" s="302">
        <v>126.7</v>
      </c>
      <c r="BU448" s="302">
        <v>127.4</v>
      </c>
      <c r="BV448" s="302">
        <v>127.4</v>
      </c>
      <c r="BW448" s="302">
        <v>127.5</v>
      </c>
      <c r="BX448" s="302">
        <v>127.6</v>
      </c>
      <c r="BY448" s="302">
        <v>127.7</v>
      </c>
      <c r="BZ448" s="153">
        <f t="shared" si="25"/>
        <v>0.28212851405622502</v>
      </c>
      <c r="CA448" s="154">
        <f t="shared" si="26"/>
        <v>0.27572427572427582</v>
      </c>
      <c r="CB448" s="154">
        <f t="shared" si="27"/>
        <v>0.26560951437066399</v>
      </c>
    </row>
    <row r="449" spans="1:80"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2">
        <v>121.2</v>
      </c>
      <c r="AZ449" s="302">
        <v>119.8</v>
      </c>
      <c r="BA449" s="302">
        <v>120.5</v>
      </c>
      <c r="BB449" s="302">
        <v>121.5</v>
      </c>
      <c r="BC449" s="302">
        <v>122.1</v>
      </c>
      <c r="BD449" s="302">
        <v>122.1</v>
      </c>
      <c r="BE449" s="302">
        <v>120.9</v>
      </c>
      <c r="BF449" s="302">
        <v>120.3</v>
      </c>
      <c r="BG449" s="302">
        <v>122.2</v>
      </c>
      <c r="BH449" s="302">
        <v>122.7</v>
      </c>
      <c r="BI449" s="302">
        <v>123.2</v>
      </c>
      <c r="BJ449" s="302">
        <v>122.6</v>
      </c>
      <c r="BK449" s="302">
        <v>122.7</v>
      </c>
      <c r="BL449" s="302">
        <v>122.1</v>
      </c>
      <c r="BM449" s="302">
        <v>123.2</v>
      </c>
      <c r="BN449" s="302">
        <v>123</v>
      </c>
      <c r="BO449" s="302">
        <v>123.7</v>
      </c>
      <c r="BP449" s="302">
        <v>125.4</v>
      </c>
      <c r="BQ449" s="302">
        <v>124.5</v>
      </c>
      <c r="BR449" s="302">
        <v>125</v>
      </c>
      <c r="BS449" s="302">
        <v>126.2</v>
      </c>
      <c r="BT449" s="302">
        <v>127.6</v>
      </c>
      <c r="BU449" s="302">
        <v>128.5</v>
      </c>
      <c r="BV449" s="302">
        <v>128.6</v>
      </c>
      <c r="BW449" s="302">
        <v>128.69999999999999</v>
      </c>
      <c r="BX449" s="302">
        <v>128.19999999999999</v>
      </c>
      <c r="BY449" s="302">
        <v>128.4</v>
      </c>
      <c r="BZ449" s="153">
        <f t="shared" si="25"/>
        <v>0.28786359077231699</v>
      </c>
      <c r="CA449" s="154">
        <f t="shared" si="26"/>
        <v>0.28400000000000003</v>
      </c>
      <c r="CB449" s="154">
        <f t="shared" si="27"/>
        <v>0.27254707631318137</v>
      </c>
    </row>
    <row r="450" spans="1:80"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2">
        <v>118</v>
      </c>
      <c r="AZ450" s="302">
        <v>122.4</v>
      </c>
      <c r="BA450" s="302">
        <v>121.9</v>
      </c>
      <c r="BB450" s="302">
        <v>121.9</v>
      </c>
      <c r="BC450" s="302">
        <v>122.1</v>
      </c>
      <c r="BD450" s="302">
        <v>123.5</v>
      </c>
      <c r="BE450" s="302">
        <v>122.6</v>
      </c>
      <c r="BF450" s="302">
        <v>122.8</v>
      </c>
      <c r="BG450" s="302">
        <v>122.4</v>
      </c>
      <c r="BH450" s="302">
        <v>122.5</v>
      </c>
      <c r="BI450" s="302">
        <v>122.7</v>
      </c>
      <c r="BJ450" s="302">
        <v>122.4</v>
      </c>
      <c r="BK450" s="302">
        <v>122.8</v>
      </c>
      <c r="BL450" s="302">
        <v>122.9</v>
      </c>
      <c r="BM450" s="302">
        <v>123.9</v>
      </c>
      <c r="BN450" s="302">
        <v>123.2</v>
      </c>
      <c r="BO450" s="302">
        <v>122.7</v>
      </c>
      <c r="BP450" s="302">
        <v>123</v>
      </c>
      <c r="BQ450" s="302">
        <v>123.1</v>
      </c>
      <c r="BR450" s="302">
        <v>123.2</v>
      </c>
      <c r="BS450" s="302">
        <v>123.4</v>
      </c>
      <c r="BT450" s="302">
        <v>123.8</v>
      </c>
      <c r="BU450" s="302">
        <v>124.1</v>
      </c>
      <c r="BV450" s="302">
        <v>123.6</v>
      </c>
      <c r="BW450" s="302">
        <v>123.8</v>
      </c>
      <c r="BX450" s="302">
        <v>125.5</v>
      </c>
      <c r="BY450" s="302">
        <v>125.4</v>
      </c>
      <c r="BZ450" s="153">
        <f t="shared" si="25"/>
        <v>0.26411290322580649</v>
      </c>
      <c r="CA450" s="154">
        <f t="shared" si="26"/>
        <v>0.24900398406374499</v>
      </c>
      <c r="CB450" s="154">
        <f t="shared" si="27"/>
        <v>0.24158415841584163</v>
      </c>
    </row>
    <row r="451" spans="1:80"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2">
        <v>119.3</v>
      </c>
      <c r="AZ451" s="302">
        <v>119.4</v>
      </c>
      <c r="BA451" s="302">
        <v>119.4</v>
      </c>
      <c r="BB451" s="302">
        <v>119.5</v>
      </c>
      <c r="BC451" s="302">
        <v>119.5</v>
      </c>
      <c r="BD451" s="302">
        <v>119.9</v>
      </c>
      <c r="BE451" s="302">
        <v>119.8</v>
      </c>
      <c r="BF451" s="302">
        <v>119.9</v>
      </c>
      <c r="BG451" s="302">
        <v>120.2</v>
      </c>
      <c r="BH451" s="302">
        <v>120.2</v>
      </c>
      <c r="BI451" s="302">
        <v>120.3</v>
      </c>
      <c r="BJ451" s="302">
        <v>120.8</v>
      </c>
      <c r="BK451" s="302">
        <v>121.6</v>
      </c>
      <c r="BL451" s="302">
        <v>123.3</v>
      </c>
      <c r="BM451" s="302">
        <v>123.6</v>
      </c>
      <c r="BN451" s="302">
        <v>123.8</v>
      </c>
      <c r="BO451" s="302">
        <v>124</v>
      </c>
      <c r="BP451" s="302">
        <v>123.9</v>
      </c>
      <c r="BQ451" s="302">
        <v>124.1</v>
      </c>
      <c r="BR451" s="302">
        <v>124.4</v>
      </c>
      <c r="BS451" s="302">
        <v>124.1</v>
      </c>
      <c r="BT451" s="302">
        <v>124.1</v>
      </c>
      <c r="BU451" s="302">
        <v>123.9</v>
      </c>
      <c r="BV451" s="302">
        <v>123.9</v>
      </c>
      <c r="BW451" s="302">
        <v>124</v>
      </c>
      <c r="BX451" s="302">
        <v>124.2</v>
      </c>
      <c r="BY451" s="302">
        <v>124.2</v>
      </c>
      <c r="BZ451" s="153">
        <f t="shared" si="25"/>
        <v>0.2457372116349047</v>
      </c>
      <c r="CA451" s="154">
        <f t="shared" si="26"/>
        <v>0.24200000000000002</v>
      </c>
      <c r="CB451" s="154">
        <f t="shared" si="27"/>
        <v>0.1907957813998083</v>
      </c>
    </row>
    <row r="452" spans="1:80"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2">
        <v>109.6</v>
      </c>
      <c r="AZ452" s="302">
        <v>109.6</v>
      </c>
      <c r="BA452" s="302">
        <v>109.7</v>
      </c>
      <c r="BB452" s="302">
        <v>109.7</v>
      </c>
      <c r="BC452" s="302">
        <v>109.7</v>
      </c>
      <c r="BD452" s="302">
        <v>110.6</v>
      </c>
      <c r="BE452" s="302">
        <v>110.6</v>
      </c>
      <c r="BF452" s="302">
        <v>110.6</v>
      </c>
      <c r="BG452" s="302">
        <v>110.5</v>
      </c>
      <c r="BH452" s="302">
        <v>110.6</v>
      </c>
      <c r="BI452" s="302">
        <v>110.7</v>
      </c>
      <c r="BJ452" s="302">
        <v>110.7</v>
      </c>
      <c r="BK452" s="302">
        <v>110.7</v>
      </c>
      <c r="BL452" s="302">
        <v>112</v>
      </c>
      <c r="BM452" s="302">
        <v>112.8</v>
      </c>
      <c r="BN452" s="302">
        <v>113</v>
      </c>
      <c r="BO452" s="302">
        <v>112.9</v>
      </c>
      <c r="BP452" s="302">
        <v>113.1</v>
      </c>
      <c r="BQ452" s="302">
        <v>113.6</v>
      </c>
      <c r="BR452" s="302">
        <v>113.7</v>
      </c>
      <c r="BS452" s="302">
        <v>114.2</v>
      </c>
      <c r="BT452" s="302">
        <v>114.2</v>
      </c>
      <c r="BU452" s="302">
        <v>114.3</v>
      </c>
      <c r="BV452" s="302">
        <v>114.4</v>
      </c>
      <c r="BW452" s="302">
        <v>114.5</v>
      </c>
      <c r="BX452" s="302">
        <v>114.3</v>
      </c>
      <c r="BY452" s="302">
        <v>114.4</v>
      </c>
      <c r="BZ452" s="153">
        <f t="shared" si="25"/>
        <v>0.14629258517034077</v>
      </c>
      <c r="CA452" s="154">
        <f t="shared" si="26"/>
        <v>0.14400000000000004</v>
      </c>
      <c r="CB452" s="154">
        <f t="shared" si="27"/>
        <v>0.14400000000000004</v>
      </c>
    </row>
    <row r="453" spans="1:80"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2">
        <v>126.5</v>
      </c>
      <c r="AZ453" s="302">
        <v>126.6</v>
      </c>
      <c r="BA453" s="302">
        <v>126.6</v>
      </c>
      <c r="BB453" s="302">
        <v>126.7</v>
      </c>
      <c r="BC453" s="302">
        <v>126.7</v>
      </c>
      <c r="BD453" s="302">
        <v>126.7</v>
      </c>
      <c r="BE453" s="302">
        <v>126.6</v>
      </c>
      <c r="BF453" s="302">
        <v>126.8</v>
      </c>
      <c r="BG453" s="302">
        <v>127.3</v>
      </c>
      <c r="BH453" s="302">
        <v>127.3</v>
      </c>
      <c r="BI453" s="302">
        <v>127.4</v>
      </c>
      <c r="BJ453" s="302">
        <v>128.30000000000001</v>
      </c>
      <c r="BK453" s="302">
        <v>129.6</v>
      </c>
      <c r="BL453" s="302">
        <v>131.6</v>
      </c>
      <c r="BM453" s="302">
        <v>131.6</v>
      </c>
      <c r="BN453" s="302">
        <v>131.80000000000001</v>
      </c>
      <c r="BO453" s="302">
        <v>132.19999999999999</v>
      </c>
      <c r="BP453" s="302">
        <v>131.9</v>
      </c>
      <c r="BQ453" s="302">
        <v>131.9</v>
      </c>
      <c r="BR453" s="302">
        <v>132.30000000000001</v>
      </c>
      <c r="BS453" s="302">
        <v>131.4</v>
      </c>
      <c r="BT453" s="302">
        <v>131.30000000000001</v>
      </c>
      <c r="BU453" s="302">
        <v>131</v>
      </c>
      <c r="BV453" s="302">
        <v>131</v>
      </c>
      <c r="BW453" s="302">
        <v>131</v>
      </c>
      <c r="BX453" s="302">
        <v>131.5</v>
      </c>
      <c r="BY453" s="302">
        <v>131.4</v>
      </c>
      <c r="BZ453" s="153">
        <f t="shared" si="25"/>
        <v>0.3179538615847543</v>
      </c>
      <c r="CA453" s="154">
        <f t="shared" si="26"/>
        <v>0.31531531531531531</v>
      </c>
      <c r="CB453" s="154">
        <f t="shared" si="27"/>
        <v>0.22232558139534889</v>
      </c>
    </row>
    <row r="454" spans="1:80"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2">
        <v>122.3</v>
      </c>
      <c r="AZ454" s="302">
        <v>122.6</v>
      </c>
      <c r="BA454" s="302">
        <v>122.6</v>
      </c>
      <c r="BB454" s="302">
        <v>123.4</v>
      </c>
      <c r="BC454" s="302">
        <v>123.4</v>
      </c>
      <c r="BD454" s="302">
        <v>127.2</v>
      </c>
      <c r="BE454" s="302">
        <v>127.2</v>
      </c>
      <c r="BF454" s="302">
        <v>127.1</v>
      </c>
      <c r="BG454" s="302">
        <v>127.3</v>
      </c>
      <c r="BH454" s="302">
        <v>127.3</v>
      </c>
      <c r="BI454" s="302">
        <v>127.3</v>
      </c>
      <c r="BJ454" s="302">
        <v>128.6</v>
      </c>
      <c r="BK454" s="302">
        <v>128.69999999999999</v>
      </c>
      <c r="BL454" s="302">
        <v>128.9</v>
      </c>
      <c r="BM454" s="302">
        <v>129.19999999999999</v>
      </c>
      <c r="BN454" s="302">
        <v>130</v>
      </c>
      <c r="BO454" s="302">
        <v>130.1</v>
      </c>
      <c r="BP454" s="302">
        <v>132.19999999999999</v>
      </c>
      <c r="BQ454" s="302">
        <v>132.5</v>
      </c>
      <c r="BR454" s="302">
        <v>132.4</v>
      </c>
      <c r="BS454" s="302">
        <v>132.4</v>
      </c>
      <c r="BT454" s="302">
        <v>132.80000000000001</v>
      </c>
      <c r="BU454" s="302">
        <v>132.80000000000001</v>
      </c>
      <c r="BV454" s="302">
        <v>132.80000000000001</v>
      </c>
      <c r="BW454" s="302">
        <v>132.80000000000001</v>
      </c>
      <c r="BX454" s="302">
        <v>133.1</v>
      </c>
      <c r="BY454" s="302">
        <v>133.1</v>
      </c>
      <c r="BZ454" s="153">
        <f t="shared" si="25"/>
        <v>0.33233233233233223</v>
      </c>
      <c r="CA454" s="154">
        <f t="shared" si="26"/>
        <v>0.32437810945273626</v>
      </c>
      <c r="CB454" s="154">
        <f t="shared" si="27"/>
        <v>0.23813953488372089</v>
      </c>
    </row>
    <row r="455" spans="1:80"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2">
        <v>125.1</v>
      </c>
      <c r="AZ455" s="302">
        <v>125.3</v>
      </c>
      <c r="BA455" s="302">
        <v>125.3</v>
      </c>
      <c r="BB455" s="302">
        <v>125.4</v>
      </c>
      <c r="BC455" s="302">
        <v>125.4</v>
      </c>
      <c r="BD455" s="302">
        <v>125.4</v>
      </c>
      <c r="BE455" s="302">
        <v>125.3</v>
      </c>
      <c r="BF455" s="302">
        <v>125</v>
      </c>
      <c r="BG455" s="302">
        <v>124.9</v>
      </c>
      <c r="BH455" s="302">
        <v>124.9</v>
      </c>
      <c r="BI455" s="302">
        <v>125</v>
      </c>
      <c r="BJ455" s="302">
        <v>125</v>
      </c>
      <c r="BK455" s="302">
        <v>124.9</v>
      </c>
      <c r="BL455" s="302">
        <v>125.1</v>
      </c>
      <c r="BM455" s="302">
        <v>125.3</v>
      </c>
      <c r="BN455" s="302">
        <v>125.5</v>
      </c>
      <c r="BO455" s="302">
        <v>125.8</v>
      </c>
      <c r="BP455" s="302">
        <v>133.19999999999999</v>
      </c>
      <c r="BQ455" s="302">
        <v>133.30000000000001</v>
      </c>
      <c r="BR455" s="302">
        <v>133.19999999999999</v>
      </c>
      <c r="BS455" s="302">
        <v>133.30000000000001</v>
      </c>
      <c r="BT455" s="302">
        <v>133.30000000000001</v>
      </c>
      <c r="BU455" s="302">
        <v>133.19999999999999</v>
      </c>
      <c r="BV455" s="302">
        <v>133.19999999999999</v>
      </c>
      <c r="BW455" s="302">
        <v>133.30000000000001</v>
      </c>
      <c r="BX455" s="302">
        <v>133.19999999999999</v>
      </c>
      <c r="BY455" s="302">
        <v>133.30000000000001</v>
      </c>
      <c r="BZ455" s="153">
        <f t="shared" si="25"/>
        <v>0.33969849246231165</v>
      </c>
      <c r="CA455" s="154">
        <f t="shared" si="26"/>
        <v>0.30175781250000006</v>
      </c>
      <c r="CB455" s="154">
        <f t="shared" si="27"/>
        <v>0.3532994923857869</v>
      </c>
    </row>
    <row r="456" spans="1:80"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2">
        <v>104.3</v>
      </c>
      <c r="AZ456" s="302">
        <v>104.3</v>
      </c>
      <c r="BA456" s="302">
        <v>104.3</v>
      </c>
      <c r="BB456" s="302">
        <v>106.1</v>
      </c>
      <c r="BC456" s="302">
        <v>106.1</v>
      </c>
      <c r="BD456" s="302">
        <v>115.5</v>
      </c>
      <c r="BE456" s="302">
        <v>115.5</v>
      </c>
      <c r="BF456" s="302">
        <v>115.5</v>
      </c>
      <c r="BG456" s="302">
        <v>115.9</v>
      </c>
      <c r="BH456" s="302">
        <v>115.9</v>
      </c>
      <c r="BI456" s="302">
        <v>115.9</v>
      </c>
      <c r="BJ456" s="302">
        <v>115.9</v>
      </c>
      <c r="BK456" s="302">
        <v>115.9</v>
      </c>
      <c r="BL456" s="302">
        <v>115.9</v>
      </c>
      <c r="BM456" s="302">
        <v>116.3</v>
      </c>
      <c r="BN456" s="302">
        <v>116.3</v>
      </c>
      <c r="BO456" s="302">
        <v>116.3</v>
      </c>
      <c r="BP456" s="302">
        <v>117.3</v>
      </c>
      <c r="BQ456" s="302">
        <v>118</v>
      </c>
      <c r="BR456" s="302">
        <v>118</v>
      </c>
      <c r="BS456" s="302">
        <v>118</v>
      </c>
      <c r="BT456" s="302">
        <v>118.8</v>
      </c>
      <c r="BU456" s="302">
        <v>118.8</v>
      </c>
      <c r="BV456" s="302">
        <v>118.8</v>
      </c>
      <c r="BW456" s="302">
        <v>118.8</v>
      </c>
      <c r="BX456" s="302">
        <v>119.6</v>
      </c>
      <c r="BY456" s="302">
        <v>119.6</v>
      </c>
      <c r="BZ456" s="153">
        <f t="shared" si="25"/>
        <v>0.19599999999999995</v>
      </c>
      <c r="CA456" s="154">
        <f t="shared" si="26"/>
        <v>0.19599999999999995</v>
      </c>
      <c r="CB456" s="154">
        <f t="shared" si="27"/>
        <v>0.19004975124378104</v>
      </c>
    </row>
    <row r="457" spans="1:80"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2">
        <v>132.30000000000001</v>
      </c>
      <c r="AZ457" s="302">
        <v>134.80000000000001</v>
      </c>
      <c r="BA457" s="302">
        <v>134.80000000000001</v>
      </c>
      <c r="BB457" s="302">
        <v>134.80000000000001</v>
      </c>
      <c r="BC457" s="302">
        <v>134.80000000000001</v>
      </c>
      <c r="BD457" s="302">
        <v>134.80000000000001</v>
      </c>
      <c r="BE457" s="302">
        <v>134.80000000000001</v>
      </c>
      <c r="BF457" s="302">
        <v>134.80000000000001</v>
      </c>
      <c r="BG457" s="302">
        <v>134.80000000000001</v>
      </c>
      <c r="BH457" s="302">
        <v>134.80000000000001</v>
      </c>
      <c r="BI457" s="302">
        <v>134.80000000000001</v>
      </c>
      <c r="BJ457" s="302">
        <v>144.4</v>
      </c>
      <c r="BK457" s="302">
        <v>144.4</v>
      </c>
      <c r="BL457" s="302">
        <v>144.4</v>
      </c>
      <c r="BM457" s="302">
        <v>144.4</v>
      </c>
      <c r="BN457" s="302">
        <v>144.4</v>
      </c>
      <c r="BO457" s="302">
        <v>144.4</v>
      </c>
      <c r="BP457" s="302">
        <v>144.4</v>
      </c>
      <c r="BQ457" s="302">
        <v>144.4</v>
      </c>
      <c r="BR457" s="302">
        <v>144.4</v>
      </c>
      <c r="BS457" s="302">
        <v>144.4</v>
      </c>
      <c r="BT457" s="302">
        <v>144.4</v>
      </c>
      <c r="BU457" s="302">
        <v>144.4</v>
      </c>
      <c r="BV457" s="302">
        <v>144.4</v>
      </c>
      <c r="BW457" s="302">
        <v>144.4</v>
      </c>
      <c r="BX457" s="302">
        <v>144.4</v>
      </c>
      <c r="BY457" s="302">
        <v>144.4</v>
      </c>
      <c r="BZ457" s="153">
        <f t="shared" si="25"/>
        <v>0.44400000000000006</v>
      </c>
      <c r="CA457" s="154">
        <f t="shared" si="26"/>
        <v>0.44400000000000006</v>
      </c>
      <c r="CB457" s="154">
        <f t="shared" si="27"/>
        <v>0.39516908212560392</v>
      </c>
    </row>
    <row r="458" spans="1:80"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2">
        <v>145.6</v>
      </c>
      <c r="AZ458" s="302">
        <v>145.6</v>
      </c>
      <c r="BA458" s="302">
        <v>145.6</v>
      </c>
      <c r="BB458" s="302">
        <v>145.6</v>
      </c>
      <c r="BC458" s="302">
        <v>145.6</v>
      </c>
      <c r="BD458" s="302">
        <v>145.6</v>
      </c>
      <c r="BE458" s="302">
        <v>145.6</v>
      </c>
      <c r="BF458" s="302">
        <v>145.6</v>
      </c>
      <c r="BG458" s="302">
        <v>145.6</v>
      </c>
      <c r="BH458" s="302">
        <v>145.6</v>
      </c>
      <c r="BI458" s="302">
        <v>145.6</v>
      </c>
      <c r="BJ458" s="302">
        <v>145.6</v>
      </c>
      <c r="BK458" s="302">
        <v>146.30000000000001</v>
      </c>
      <c r="BL458" s="302">
        <v>147</v>
      </c>
      <c r="BM458" s="302">
        <v>147</v>
      </c>
      <c r="BN458" s="302">
        <v>150.5</v>
      </c>
      <c r="BO458" s="302">
        <v>150.5</v>
      </c>
      <c r="BP458" s="302">
        <v>150.5</v>
      </c>
      <c r="BQ458" s="302">
        <v>150.5</v>
      </c>
      <c r="BR458" s="302">
        <v>150.5</v>
      </c>
      <c r="BS458" s="302">
        <v>150.5</v>
      </c>
      <c r="BT458" s="302">
        <v>150.5</v>
      </c>
      <c r="BU458" s="302">
        <v>150.5</v>
      </c>
      <c r="BV458" s="302">
        <v>150.5</v>
      </c>
      <c r="BW458" s="302">
        <v>150.5</v>
      </c>
      <c r="BX458" s="302">
        <v>150.5</v>
      </c>
      <c r="BY458" s="302">
        <v>150.5</v>
      </c>
      <c r="BZ458" s="153">
        <f t="shared" si="25"/>
        <v>0.505</v>
      </c>
      <c r="CA458" s="154">
        <f t="shared" si="26"/>
        <v>0.505</v>
      </c>
      <c r="CB458" s="154">
        <f t="shared" si="27"/>
        <v>0.14535768645357683</v>
      </c>
    </row>
    <row r="459" spans="1:80"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2">
        <v>130.80000000000001</v>
      </c>
      <c r="AZ459" s="302">
        <v>130.69999999999999</v>
      </c>
      <c r="BA459" s="302">
        <v>131.19999999999999</v>
      </c>
      <c r="BB459" s="302">
        <v>130.6</v>
      </c>
      <c r="BC459" s="302">
        <v>130.9</v>
      </c>
      <c r="BD459" s="302">
        <v>130.4</v>
      </c>
      <c r="BE459" s="302">
        <v>131</v>
      </c>
      <c r="BF459" s="302">
        <v>132.4</v>
      </c>
      <c r="BG459" s="302">
        <v>131.9</v>
      </c>
      <c r="BH459" s="302">
        <v>132.5</v>
      </c>
      <c r="BI459" s="302">
        <v>138.5</v>
      </c>
      <c r="BJ459" s="302">
        <v>139</v>
      </c>
      <c r="BK459" s="302">
        <v>138.9</v>
      </c>
      <c r="BL459" s="302">
        <v>139.1</v>
      </c>
      <c r="BM459" s="302">
        <v>140.1</v>
      </c>
      <c r="BN459" s="302">
        <v>140.19999999999999</v>
      </c>
      <c r="BO459" s="302">
        <v>140.19999999999999</v>
      </c>
      <c r="BP459" s="302">
        <v>140.30000000000001</v>
      </c>
      <c r="BQ459" s="302">
        <v>140.5</v>
      </c>
      <c r="BR459" s="302">
        <v>140.69999999999999</v>
      </c>
      <c r="BS459" s="302">
        <v>140.5</v>
      </c>
      <c r="BT459" s="302">
        <v>140.30000000000001</v>
      </c>
      <c r="BU459" s="302">
        <v>140.4</v>
      </c>
      <c r="BV459" s="302">
        <v>140.69999999999999</v>
      </c>
      <c r="BW459" s="302">
        <v>140.69999999999999</v>
      </c>
      <c r="BX459" s="302">
        <v>140.6</v>
      </c>
      <c r="BY459" s="302">
        <v>140.9</v>
      </c>
      <c r="BZ459" s="153">
        <f t="shared" si="25"/>
        <v>0.40759240759240772</v>
      </c>
      <c r="CA459" s="154">
        <f t="shared" si="26"/>
        <v>0.40759240759240772</v>
      </c>
      <c r="CB459" s="154">
        <f t="shared" si="27"/>
        <v>0.32799245994344972</v>
      </c>
    </row>
    <row r="460" spans="1:80"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2">
        <v>106.2</v>
      </c>
      <c r="AZ460" s="302">
        <v>107.2</v>
      </c>
      <c r="BA460" s="302">
        <v>107.9</v>
      </c>
      <c r="BB460" s="302">
        <v>107.9</v>
      </c>
      <c r="BC460" s="302">
        <v>107.9</v>
      </c>
      <c r="BD460" s="302">
        <v>107.9</v>
      </c>
      <c r="BE460" s="302">
        <v>107.9</v>
      </c>
      <c r="BF460" s="302">
        <v>107.9</v>
      </c>
      <c r="BG460" s="302">
        <v>107.1</v>
      </c>
      <c r="BH460" s="302">
        <v>107.1</v>
      </c>
      <c r="BI460" s="302">
        <v>107.1</v>
      </c>
      <c r="BJ460" s="302">
        <v>107.1</v>
      </c>
      <c r="BK460" s="302">
        <v>107.1</v>
      </c>
      <c r="BL460" s="302">
        <v>107.1</v>
      </c>
      <c r="BM460" s="302">
        <v>109.3</v>
      </c>
      <c r="BN460" s="302">
        <v>109.3</v>
      </c>
      <c r="BO460" s="302">
        <v>110.2</v>
      </c>
      <c r="BP460" s="302">
        <v>110.2</v>
      </c>
      <c r="BQ460" s="302">
        <v>110.2</v>
      </c>
      <c r="BR460" s="302">
        <v>110.2</v>
      </c>
      <c r="BS460" s="302">
        <v>110.2</v>
      </c>
      <c r="BT460" s="302">
        <v>110.2</v>
      </c>
      <c r="BU460" s="302">
        <v>109.7</v>
      </c>
      <c r="BV460" s="302">
        <v>109.7</v>
      </c>
      <c r="BW460" s="302">
        <v>109.7</v>
      </c>
      <c r="BX460" s="302">
        <v>109.7</v>
      </c>
      <c r="BY460" s="302">
        <v>109.7</v>
      </c>
      <c r="BZ460" s="153">
        <f t="shared" si="25"/>
        <v>0.10808080808080811</v>
      </c>
      <c r="CA460" s="154">
        <f t="shared" si="26"/>
        <v>9.3718843469591293E-2</v>
      </c>
      <c r="CB460" s="154">
        <f t="shared" si="27"/>
        <v>9.9198396793587232E-2</v>
      </c>
    </row>
    <row r="461" spans="1:80"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2">
        <v>165.7</v>
      </c>
      <c r="AZ461" s="302">
        <v>165.7</v>
      </c>
      <c r="BA461" s="302">
        <v>165.7</v>
      </c>
      <c r="BB461" s="302">
        <v>165.7</v>
      </c>
      <c r="BC461" s="302">
        <v>165.7</v>
      </c>
      <c r="BD461" s="302">
        <v>165.7</v>
      </c>
      <c r="BE461" s="302">
        <v>165.7</v>
      </c>
      <c r="BF461" s="302">
        <v>165.7</v>
      </c>
      <c r="BG461" s="302">
        <v>165.7</v>
      </c>
      <c r="BH461" s="302">
        <v>167.5</v>
      </c>
      <c r="BI461" s="302">
        <v>185.3</v>
      </c>
      <c r="BJ461" s="302">
        <v>185.3</v>
      </c>
      <c r="BK461" s="302">
        <v>185.3</v>
      </c>
      <c r="BL461" s="302">
        <v>185.3</v>
      </c>
      <c r="BM461" s="302">
        <v>185.3</v>
      </c>
      <c r="BN461" s="302">
        <v>185.3</v>
      </c>
      <c r="BO461" s="302">
        <v>185.3</v>
      </c>
      <c r="BP461" s="302">
        <v>185.3</v>
      </c>
      <c r="BQ461" s="302">
        <v>185.3</v>
      </c>
      <c r="BR461" s="302">
        <v>185.3</v>
      </c>
      <c r="BS461" s="302">
        <v>185.3</v>
      </c>
      <c r="BT461" s="302">
        <v>185.3</v>
      </c>
      <c r="BU461" s="302">
        <v>185.3</v>
      </c>
      <c r="BV461" s="302">
        <v>185.3</v>
      </c>
      <c r="BW461" s="302">
        <v>185.3</v>
      </c>
      <c r="BX461" s="302">
        <v>185.3</v>
      </c>
      <c r="BY461" s="302">
        <v>185.3</v>
      </c>
      <c r="BZ461" s="153">
        <f t="shared" si="25"/>
        <v>0.85300000000000009</v>
      </c>
      <c r="CA461" s="154">
        <f t="shared" si="26"/>
        <v>0.85300000000000009</v>
      </c>
      <c r="CB461" s="154">
        <f t="shared" si="27"/>
        <v>0.59879206212251945</v>
      </c>
    </row>
    <row r="462" spans="1:80"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2">
        <v>133.19999999999999</v>
      </c>
      <c r="AZ462" s="302">
        <v>130.4</v>
      </c>
      <c r="BA462" s="302">
        <v>133</v>
      </c>
      <c r="BB462" s="302">
        <v>127</v>
      </c>
      <c r="BC462" s="302">
        <v>128.6</v>
      </c>
      <c r="BD462" s="302">
        <v>124.1</v>
      </c>
      <c r="BE462" s="302">
        <v>129.69999999999999</v>
      </c>
      <c r="BF462" s="302">
        <v>127.4</v>
      </c>
      <c r="BG462" s="302">
        <v>130.19999999999999</v>
      </c>
      <c r="BH462" s="302">
        <v>130.19999999999999</v>
      </c>
      <c r="BI462" s="302">
        <v>129.69999999999999</v>
      </c>
      <c r="BJ462" s="302">
        <v>132.5</v>
      </c>
      <c r="BK462" s="302">
        <v>129.6</v>
      </c>
      <c r="BL462" s="302">
        <v>130.9</v>
      </c>
      <c r="BM462" s="302">
        <v>130.69999999999999</v>
      </c>
      <c r="BN462" s="302">
        <v>131.6</v>
      </c>
      <c r="BO462" s="302">
        <v>129.5</v>
      </c>
      <c r="BP462" s="302">
        <v>129.30000000000001</v>
      </c>
      <c r="BQ462" s="302">
        <v>131</v>
      </c>
      <c r="BR462" s="302">
        <v>132.80000000000001</v>
      </c>
      <c r="BS462" s="302">
        <v>130.69999999999999</v>
      </c>
      <c r="BT462" s="302">
        <v>129.30000000000001</v>
      </c>
      <c r="BU462" s="302">
        <v>130.5</v>
      </c>
      <c r="BV462" s="302">
        <v>133.30000000000001</v>
      </c>
      <c r="BW462" s="302">
        <v>131.6</v>
      </c>
      <c r="BX462" s="302">
        <v>130</v>
      </c>
      <c r="BY462" s="302">
        <v>132.19999999999999</v>
      </c>
      <c r="BZ462" s="153">
        <f t="shared" si="25"/>
        <v>0.30246305418719199</v>
      </c>
      <c r="CA462" s="154">
        <f t="shared" si="26"/>
        <v>0.30761622156280904</v>
      </c>
      <c r="CB462" s="154">
        <f t="shared" si="27"/>
        <v>0.32332332332332314</v>
      </c>
    </row>
    <row r="463" spans="1:80"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2">
        <v>109.8</v>
      </c>
      <c r="AZ463" s="302">
        <v>109.8</v>
      </c>
      <c r="BA463" s="302">
        <v>109.9</v>
      </c>
      <c r="BB463" s="302">
        <v>110.3</v>
      </c>
      <c r="BC463" s="302">
        <v>110.7</v>
      </c>
      <c r="BD463" s="302">
        <v>110.7</v>
      </c>
      <c r="BE463" s="302">
        <v>110.7</v>
      </c>
      <c r="BF463" s="302">
        <v>115.9</v>
      </c>
      <c r="BG463" s="302">
        <v>113.7</v>
      </c>
      <c r="BH463" s="302">
        <v>113.6</v>
      </c>
      <c r="BI463" s="302">
        <v>113.7</v>
      </c>
      <c r="BJ463" s="302">
        <v>114</v>
      </c>
      <c r="BK463" s="302">
        <v>114.9</v>
      </c>
      <c r="BL463" s="302">
        <v>115.1</v>
      </c>
      <c r="BM463" s="302">
        <v>116.8</v>
      </c>
      <c r="BN463" s="302">
        <v>116.7</v>
      </c>
      <c r="BO463" s="302">
        <v>116.8</v>
      </c>
      <c r="BP463" s="302">
        <v>117.1</v>
      </c>
      <c r="BQ463" s="302">
        <v>117.1</v>
      </c>
      <c r="BR463" s="302">
        <v>117.2</v>
      </c>
      <c r="BS463" s="302">
        <v>117.4</v>
      </c>
      <c r="BT463" s="302">
        <v>117.4</v>
      </c>
      <c r="BU463" s="302">
        <v>117.4</v>
      </c>
      <c r="BV463" s="302">
        <v>117.3</v>
      </c>
      <c r="BW463" s="302">
        <v>118</v>
      </c>
      <c r="BX463" s="302">
        <v>118.3</v>
      </c>
      <c r="BY463" s="302">
        <v>118.3</v>
      </c>
      <c r="BZ463" s="153">
        <f t="shared" ref="BZ463:BZ526" si="29">(BY463-H463)/H463</f>
        <v>0.17828685258964133</v>
      </c>
      <c r="CA463" s="154">
        <f t="shared" ref="CA463:CA526" si="30">(BY463-T463)/T463</f>
        <v>0.18894472361809042</v>
      </c>
      <c r="CB463" s="154">
        <f t="shared" ref="CB463:CB526" si="31">(BY463-AF463)/AF463</f>
        <v>0.1575342465753424</v>
      </c>
    </row>
    <row r="464" spans="1:80"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2">
        <v>124.8</v>
      </c>
      <c r="AZ464" s="302">
        <v>125.6</v>
      </c>
      <c r="BA464" s="302">
        <v>126.6</v>
      </c>
      <c r="BB464" s="302">
        <v>126.4</v>
      </c>
      <c r="BC464" s="302">
        <v>126</v>
      </c>
      <c r="BD464" s="302">
        <v>127.3</v>
      </c>
      <c r="BE464" s="302">
        <v>126.8</v>
      </c>
      <c r="BF464" s="302">
        <v>127</v>
      </c>
      <c r="BG464" s="302">
        <v>128.1</v>
      </c>
      <c r="BH464" s="302">
        <v>128.4</v>
      </c>
      <c r="BI464" s="302">
        <v>128.6</v>
      </c>
      <c r="BJ464" s="302">
        <v>128.80000000000001</v>
      </c>
      <c r="BK464" s="302">
        <v>128.6</v>
      </c>
      <c r="BL464" s="302">
        <v>127.9</v>
      </c>
      <c r="BM464" s="302">
        <v>129.19999999999999</v>
      </c>
      <c r="BN464" s="302">
        <v>129.30000000000001</v>
      </c>
      <c r="BO464" s="302">
        <v>129.30000000000001</v>
      </c>
      <c r="BP464" s="302">
        <v>130.6</v>
      </c>
      <c r="BQ464" s="302">
        <v>130.4</v>
      </c>
      <c r="BR464" s="302">
        <v>130.19999999999999</v>
      </c>
      <c r="BS464" s="302">
        <v>131.19999999999999</v>
      </c>
      <c r="BT464" s="302">
        <v>130.9</v>
      </c>
      <c r="BU464" s="302">
        <v>131.80000000000001</v>
      </c>
      <c r="BV464" s="302">
        <v>131.1</v>
      </c>
      <c r="BW464" s="302">
        <v>131.4</v>
      </c>
      <c r="BX464" s="302">
        <v>131.1</v>
      </c>
      <c r="BY464" s="302">
        <v>131.1</v>
      </c>
      <c r="BZ464" s="153">
        <f t="shared" si="29"/>
        <v>0.30318091451292251</v>
      </c>
      <c r="CA464" s="154">
        <f t="shared" si="30"/>
        <v>0.30838323353293406</v>
      </c>
      <c r="CB464" s="154">
        <f t="shared" si="31"/>
        <v>0.20496323529411761</v>
      </c>
    </row>
    <row r="465" spans="1:80"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2">
        <v>110.1</v>
      </c>
      <c r="AZ465" s="302">
        <v>109.7</v>
      </c>
      <c r="BA465" s="302">
        <v>110</v>
      </c>
      <c r="BB465" s="302">
        <v>110.1</v>
      </c>
      <c r="BC465" s="302">
        <v>109.1</v>
      </c>
      <c r="BD465" s="302">
        <v>109.6</v>
      </c>
      <c r="BE465" s="302">
        <v>108.7</v>
      </c>
      <c r="BF465" s="302">
        <v>108.4</v>
      </c>
      <c r="BG465" s="302">
        <v>109.1</v>
      </c>
      <c r="BH465" s="302">
        <v>109.6</v>
      </c>
      <c r="BI465" s="302">
        <v>109.3</v>
      </c>
      <c r="BJ465" s="302">
        <v>109.6</v>
      </c>
      <c r="BK465" s="302">
        <v>108.9</v>
      </c>
      <c r="BL465" s="302">
        <v>108.9</v>
      </c>
      <c r="BM465" s="302">
        <v>112.6</v>
      </c>
      <c r="BN465" s="302">
        <v>112.6</v>
      </c>
      <c r="BO465" s="302">
        <v>112.9</v>
      </c>
      <c r="BP465" s="302">
        <v>113.9</v>
      </c>
      <c r="BQ465" s="302">
        <v>112.7</v>
      </c>
      <c r="BR465" s="302">
        <v>112.2</v>
      </c>
      <c r="BS465" s="302">
        <v>113.4</v>
      </c>
      <c r="BT465" s="302">
        <v>112.9</v>
      </c>
      <c r="BU465" s="302">
        <v>113.9</v>
      </c>
      <c r="BV465" s="302">
        <v>113.7</v>
      </c>
      <c r="BW465" s="302">
        <v>113.3</v>
      </c>
      <c r="BX465" s="302">
        <v>113.3</v>
      </c>
      <c r="BY465" s="302">
        <v>112.8</v>
      </c>
      <c r="BZ465" s="153">
        <f t="shared" si="29"/>
        <v>0.11793855302279475</v>
      </c>
      <c r="CA465" s="154">
        <f t="shared" si="30"/>
        <v>0.12574850299401191</v>
      </c>
      <c r="CB465" s="154">
        <f t="shared" si="31"/>
        <v>0.12127236580516902</v>
      </c>
    </row>
    <row r="466" spans="1:80"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2">
        <v>131.30000000000001</v>
      </c>
      <c r="AZ466" s="302">
        <v>131.30000000000001</v>
      </c>
      <c r="BA466" s="302">
        <v>132.9</v>
      </c>
      <c r="BB466" s="302">
        <v>132.9</v>
      </c>
      <c r="BC466" s="302">
        <v>132.9</v>
      </c>
      <c r="BD466" s="302">
        <v>132.9</v>
      </c>
      <c r="BE466" s="302">
        <v>132.9</v>
      </c>
      <c r="BF466" s="302">
        <v>132.9</v>
      </c>
      <c r="BG466" s="302">
        <v>139.6</v>
      </c>
      <c r="BH466" s="302">
        <v>139.6</v>
      </c>
      <c r="BI466" s="302">
        <v>139.6</v>
      </c>
      <c r="BJ466" s="302">
        <v>139.6</v>
      </c>
      <c r="BK466" s="302">
        <v>139.6</v>
      </c>
      <c r="BL466" s="302">
        <v>139.6</v>
      </c>
      <c r="BM466" s="302">
        <v>139.6</v>
      </c>
      <c r="BN466" s="302">
        <v>139.6</v>
      </c>
      <c r="BO466" s="302">
        <v>139.6</v>
      </c>
      <c r="BP466" s="302">
        <v>139.6</v>
      </c>
      <c r="BQ466" s="302">
        <v>139.6</v>
      </c>
      <c r="BR466" s="302">
        <v>139.6</v>
      </c>
      <c r="BS466" s="302">
        <v>147.30000000000001</v>
      </c>
      <c r="BT466" s="302">
        <v>147.30000000000001</v>
      </c>
      <c r="BU466" s="302">
        <v>147.30000000000001</v>
      </c>
      <c r="BV466" s="302">
        <v>147.30000000000001</v>
      </c>
      <c r="BW466" s="302">
        <v>147.30000000000001</v>
      </c>
      <c r="BX466" s="302">
        <v>147.30000000000001</v>
      </c>
      <c r="BY466" s="302">
        <v>147.30000000000001</v>
      </c>
      <c r="BZ466" s="153">
        <f t="shared" si="29"/>
        <v>0.47743229689067207</v>
      </c>
      <c r="CA466" s="154">
        <f t="shared" si="30"/>
        <v>0.47152847152847172</v>
      </c>
      <c r="CB466" s="154">
        <f t="shared" si="31"/>
        <v>0.3282236248872859</v>
      </c>
    </row>
    <row r="467" spans="1:80"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2">
        <v>118.8</v>
      </c>
      <c r="AZ467" s="302">
        <v>118.9</v>
      </c>
      <c r="BA467" s="302">
        <v>119.6</v>
      </c>
      <c r="BB467" s="302">
        <v>119.7</v>
      </c>
      <c r="BC467" s="302">
        <v>119.7</v>
      </c>
      <c r="BD467" s="302">
        <v>121.3</v>
      </c>
      <c r="BE467" s="302">
        <v>121.3</v>
      </c>
      <c r="BF467" s="302">
        <v>121.5</v>
      </c>
      <c r="BG467" s="302">
        <v>121.6</v>
      </c>
      <c r="BH467" s="302">
        <v>123</v>
      </c>
      <c r="BI467" s="302">
        <v>123.4</v>
      </c>
      <c r="BJ467" s="302">
        <v>123.2</v>
      </c>
      <c r="BK467" s="302">
        <v>122.8</v>
      </c>
      <c r="BL467" s="302">
        <v>122.1</v>
      </c>
      <c r="BM467" s="302">
        <v>122.3</v>
      </c>
      <c r="BN467" s="302">
        <v>123.2</v>
      </c>
      <c r="BO467" s="302">
        <v>123.4</v>
      </c>
      <c r="BP467" s="302">
        <v>125.4</v>
      </c>
      <c r="BQ467" s="302">
        <v>126</v>
      </c>
      <c r="BR467" s="302">
        <v>125.9</v>
      </c>
      <c r="BS467" s="302">
        <v>125.9</v>
      </c>
      <c r="BT467" s="302">
        <v>124.5</v>
      </c>
      <c r="BU467" s="302">
        <v>124.7</v>
      </c>
      <c r="BV467" s="302">
        <v>125</v>
      </c>
      <c r="BW467" s="302">
        <v>125.1</v>
      </c>
      <c r="BX467" s="302">
        <v>125.2</v>
      </c>
      <c r="BY467" s="302">
        <v>125.2</v>
      </c>
      <c r="BZ467" s="153">
        <f t="shared" si="29"/>
        <v>0.252</v>
      </c>
      <c r="CA467" s="154">
        <f t="shared" si="30"/>
        <v>0.23960396039603962</v>
      </c>
      <c r="CB467" s="154">
        <f t="shared" si="31"/>
        <v>0.19694072657743794</v>
      </c>
    </row>
    <row r="468" spans="1:80"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2">
        <v>163.19999999999999</v>
      </c>
      <c r="AZ468" s="302">
        <v>165.6</v>
      </c>
      <c r="BA468" s="302">
        <v>165.6</v>
      </c>
      <c r="BB468" s="302">
        <v>164.1</v>
      </c>
      <c r="BC468" s="302">
        <v>164.1</v>
      </c>
      <c r="BD468" s="302">
        <v>164.1</v>
      </c>
      <c r="BE468" s="302">
        <v>164.1</v>
      </c>
      <c r="BF468" s="302">
        <v>164.1</v>
      </c>
      <c r="BG468" s="302">
        <v>162.6</v>
      </c>
      <c r="BH468" s="302">
        <v>162.6</v>
      </c>
      <c r="BI468" s="302">
        <v>160.4</v>
      </c>
      <c r="BJ468" s="302">
        <v>160.9</v>
      </c>
      <c r="BK468" s="302">
        <v>160.9</v>
      </c>
      <c r="BL468" s="302">
        <v>159.30000000000001</v>
      </c>
      <c r="BM468" s="302">
        <v>159.30000000000001</v>
      </c>
      <c r="BN468" s="302">
        <v>159.30000000000001</v>
      </c>
      <c r="BO468" s="302">
        <v>159.30000000000001</v>
      </c>
      <c r="BP468" s="302">
        <v>158.6</v>
      </c>
      <c r="BQ468" s="302">
        <v>158.6</v>
      </c>
      <c r="BR468" s="302">
        <v>158.30000000000001</v>
      </c>
      <c r="BS468" s="302">
        <v>158.30000000000001</v>
      </c>
      <c r="BT468" s="302">
        <v>158.30000000000001</v>
      </c>
      <c r="BU468" s="302">
        <v>158.30000000000001</v>
      </c>
      <c r="BV468" s="302">
        <v>158.30000000000001</v>
      </c>
      <c r="BW468" s="302">
        <v>158.30000000000001</v>
      </c>
      <c r="BX468" s="302">
        <v>158.30000000000001</v>
      </c>
      <c r="BY468" s="302">
        <v>158.30000000000001</v>
      </c>
      <c r="BZ468" s="153">
        <f t="shared" si="29"/>
        <v>0.53838678328474254</v>
      </c>
      <c r="CA468" s="154">
        <f t="shared" si="30"/>
        <v>0.60547667342799205</v>
      </c>
      <c r="CB468" s="154">
        <f t="shared" si="31"/>
        <v>0.18310911808669655</v>
      </c>
    </row>
    <row r="469" spans="1:80"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2">
        <v>123.6</v>
      </c>
      <c r="AZ469" s="302">
        <v>131.30000000000001</v>
      </c>
      <c r="BA469" s="302">
        <v>127.7</v>
      </c>
      <c r="BB469" s="302">
        <v>128.9</v>
      </c>
      <c r="BC469" s="302">
        <v>127.5</v>
      </c>
      <c r="BD469" s="302">
        <v>140.1</v>
      </c>
      <c r="BE469" s="302">
        <v>136.19999999999999</v>
      </c>
      <c r="BF469" s="302">
        <v>140.5</v>
      </c>
      <c r="BG469" s="302">
        <v>148</v>
      </c>
      <c r="BH469" s="302">
        <v>145.5</v>
      </c>
      <c r="BI469" s="302">
        <v>151.69999999999999</v>
      </c>
      <c r="BJ469" s="302">
        <v>152.69999999999999</v>
      </c>
      <c r="BK469" s="302">
        <v>155.4</v>
      </c>
      <c r="BL469" s="302">
        <v>151</v>
      </c>
      <c r="BM469" s="302">
        <v>155.5</v>
      </c>
      <c r="BN469" s="302">
        <v>153.9</v>
      </c>
      <c r="BO469" s="302">
        <v>151.6</v>
      </c>
      <c r="BP469" s="302">
        <v>154.9</v>
      </c>
      <c r="BQ469" s="302">
        <v>153.5</v>
      </c>
      <c r="BR469" s="302">
        <v>153.9</v>
      </c>
      <c r="BS469" s="302">
        <v>154.4</v>
      </c>
      <c r="BT469" s="302">
        <v>156.4</v>
      </c>
      <c r="BU469" s="302">
        <v>166.2</v>
      </c>
      <c r="BV469" s="302">
        <v>155.9</v>
      </c>
      <c r="BW469" s="302">
        <v>161.4</v>
      </c>
      <c r="BX469" s="302">
        <v>156.19999999999999</v>
      </c>
      <c r="BY469" s="302">
        <v>156.69999999999999</v>
      </c>
      <c r="BZ469" s="153">
        <f t="shared" si="29"/>
        <v>0.57487437185929635</v>
      </c>
      <c r="CA469" s="154">
        <f t="shared" si="30"/>
        <v>0.56699999999999984</v>
      </c>
      <c r="CB469" s="154">
        <f t="shared" si="31"/>
        <v>0.44423963133640543</v>
      </c>
    </row>
    <row r="470" spans="1:80"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2">
        <v>122.6</v>
      </c>
      <c r="AZ470" s="302">
        <v>124.8</v>
      </c>
      <c r="BA470" s="302">
        <v>125.6</v>
      </c>
      <c r="BB470" s="302">
        <v>125.1</v>
      </c>
      <c r="BC470" s="302">
        <v>123.6</v>
      </c>
      <c r="BD470" s="302">
        <v>121.8</v>
      </c>
      <c r="BE470" s="302">
        <v>120.9</v>
      </c>
      <c r="BF470" s="302">
        <v>121</v>
      </c>
      <c r="BG470" s="302">
        <v>122.2</v>
      </c>
      <c r="BH470" s="302">
        <v>123.7</v>
      </c>
      <c r="BI470" s="302">
        <v>125.2</v>
      </c>
      <c r="BJ470" s="302">
        <v>124.6</v>
      </c>
      <c r="BK470" s="302">
        <v>124</v>
      </c>
      <c r="BL470" s="302">
        <v>123.8</v>
      </c>
      <c r="BM470" s="302">
        <v>123.7</v>
      </c>
      <c r="BN470" s="302">
        <v>123.9</v>
      </c>
      <c r="BO470" s="302">
        <v>124.2</v>
      </c>
      <c r="BP470" s="302">
        <v>122.8</v>
      </c>
      <c r="BQ470" s="302">
        <v>123.3</v>
      </c>
      <c r="BR470" s="302">
        <v>123.9</v>
      </c>
      <c r="BS470" s="302">
        <v>123.7</v>
      </c>
      <c r="BT470" s="302">
        <v>123.6</v>
      </c>
      <c r="BU470" s="302">
        <v>124</v>
      </c>
      <c r="BV470" s="302">
        <v>123.6</v>
      </c>
      <c r="BW470" s="302">
        <v>123.7</v>
      </c>
      <c r="BX470" s="302">
        <v>123.5</v>
      </c>
      <c r="BY470" s="302">
        <v>123.5</v>
      </c>
      <c r="BZ470" s="153">
        <f t="shared" si="29"/>
        <v>0.23499999999999999</v>
      </c>
      <c r="CA470" s="154">
        <f t="shared" si="30"/>
        <v>0.23499999999999999</v>
      </c>
      <c r="CB470" s="154">
        <f t="shared" si="31"/>
        <v>9.5829636202306986E-2</v>
      </c>
    </row>
    <row r="471" spans="1:80"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2">
        <v>116.9</v>
      </c>
      <c r="AZ471" s="302">
        <v>116.9</v>
      </c>
      <c r="BA471" s="302">
        <v>121.6</v>
      </c>
      <c r="BB471" s="302">
        <v>121.4</v>
      </c>
      <c r="BC471" s="302">
        <v>121.4</v>
      </c>
      <c r="BD471" s="302">
        <v>121.4</v>
      </c>
      <c r="BE471" s="302">
        <v>121.5</v>
      </c>
      <c r="BF471" s="302">
        <v>121.5</v>
      </c>
      <c r="BG471" s="302">
        <v>121.2</v>
      </c>
      <c r="BH471" s="302">
        <v>121.2</v>
      </c>
      <c r="BI471" s="302">
        <v>121.2</v>
      </c>
      <c r="BJ471" s="302">
        <v>121.2</v>
      </c>
      <c r="BK471" s="302">
        <v>121.2</v>
      </c>
      <c r="BL471" s="302">
        <v>121.5</v>
      </c>
      <c r="BM471" s="302">
        <v>121.7</v>
      </c>
      <c r="BN471" s="302">
        <v>121.5</v>
      </c>
      <c r="BO471" s="302">
        <v>121.4</v>
      </c>
      <c r="BP471" s="302">
        <v>124.7</v>
      </c>
      <c r="BQ471" s="302">
        <v>124.7</v>
      </c>
      <c r="BR471" s="302">
        <v>124.7</v>
      </c>
      <c r="BS471" s="302">
        <v>124.8</v>
      </c>
      <c r="BT471" s="302">
        <v>124.8</v>
      </c>
      <c r="BU471" s="302">
        <v>124.8</v>
      </c>
      <c r="BV471" s="302">
        <v>124.5</v>
      </c>
      <c r="BW471" s="302">
        <v>124.5</v>
      </c>
      <c r="BX471" s="302">
        <v>124.5</v>
      </c>
      <c r="BY471" s="302">
        <v>125.3</v>
      </c>
      <c r="BZ471" s="153">
        <f t="shared" si="29"/>
        <v>0.24925224327018944</v>
      </c>
      <c r="CA471" s="154">
        <f t="shared" si="30"/>
        <v>0.24552683896620284</v>
      </c>
      <c r="CB471" s="154">
        <f t="shared" si="31"/>
        <v>0.23448275862068962</v>
      </c>
    </row>
    <row r="472" spans="1:80"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2">
        <v>107.9</v>
      </c>
      <c r="AZ472" s="302">
        <v>108.1</v>
      </c>
      <c r="BA472" s="302">
        <v>108.5</v>
      </c>
      <c r="BB472" s="302">
        <v>108.1</v>
      </c>
      <c r="BC472" s="302">
        <v>108.2</v>
      </c>
      <c r="BD472" s="302">
        <v>110.4</v>
      </c>
      <c r="BE472" s="302">
        <v>110.6</v>
      </c>
      <c r="BF472" s="302">
        <v>110.4</v>
      </c>
      <c r="BG472" s="302">
        <v>112</v>
      </c>
      <c r="BH472" s="302">
        <v>111.9</v>
      </c>
      <c r="BI472" s="302">
        <v>112.1</v>
      </c>
      <c r="BJ472" s="302">
        <v>112.7</v>
      </c>
      <c r="BK472" s="302">
        <v>112.8</v>
      </c>
      <c r="BL472" s="302">
        <v>112.8</v>
      </c>
      <c r="BM472" s="302">
        <v>114.6</v>
      </c>
      <c r="BN472" s="302">
        <v>114.4</v>
      </c>
      <c r="BO472" s="302">
        <v>114.8</v>
      </c>
      <c r="BP472" s="302">
        <v>114.3</v>
      </c>
      <c r="BQ472" s="302">
        <v>115</v>
      </c>
      <c r="BR472" s="302">
        <v>115.4</v>
      </c>
      <c r="BS472" s="302">
        <v>116</v>
      </c>
      <c r="BT472" s="302">
        <v>117</v>
      </c>
      <c r="BU472" s="302">
        <v>116.5</v>
      </c>
      <c r="BV472" s="302">
        <v>116.7</v>
      </c>
      <c r="BW472" s="302">
        <v>117.3</v>
      </c>
      <c r="BX472" s="302">
        <v>116.8</v>
      </c>
      <c r="BY472" s="302">
        <v>117.4</v>
      </c>
      <c r="BZ472" s="153">
        <f t="shared" si="29"/>
        <v>0.17517517517517517</v>
      </c>
      <c r="CA472" s="154">
        <f t="shared" si="30"/>
        <v>0.16815920398009956</v>
      </c>
      <c r="CB472" s="154">
        <f t="shared" si="31"/>
        <v>0.15665024630541877</v>
      </c>
    </row>
    <row r="473" spans="1:80"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2">
        <v>107.9</v>
      </c>
      <c r="AZ473" s="302">
        <v>108.1</v>
      </c>
      <c r="BA473" s="302">
        <v>108.5</v>
      </c>
      <c r="BB473" s="302">
        <v>108.1</v>
      </c>
      <c r="BC473" s="302">
        <v>108.2</v>
      </c>
      <c r="BD473" s="302">
        <v>110.4</v>
      </c>
      <c r="BE473" s="302">
        <v>110.6</v>
      </c>
      <c r="BF473" s="302">
        <v>110.4</v>
      </c>
      <c r="BG473" s="302">
        <v>112</v>
      </c>
      <c r="BH473" s="302">
        <v>111.9</v>
      </c>
      <c r="BI473" s="302">
        <v>112.1</v>
      </c>
      <c r="BJ473" s="302">
        <v>112.7</v>
      </c>
      <c r="BK473" s="302">
        <v>112.8</v>
      </c>
      <c r="BL473" s="302">
        <v>112.8</v>
      </c>
      <c r="BM473" s="302">
        <v>114.6</v>
      </c>
      <c r="BN473" s="302">
        <v>114.4</v>
      </c>
      <c r="BO473" s="302">
        <v>114.8</v>
      </c>
      <c r="BP473" s="302">
        <v>114.3</v>
      </c>
      <c r="BQ473" s="302">
        <v>115</v>
      </c>
      <c r="BR473" s="302">
        <v>115.4</v>
      </c>
      <c r="BS473" s="302">
        <v>116</v>
      </c>
      <c r="BT473" s="302">
        <v>117</v>
      </c>
      <c r="BU473" s="302">
        <v>116.5</v>
      </c>
      <c r="BV473" s="302">
        <v>116.7</v>
      </c>
      <c r="BW473" s="302">
        <v>117.3</v>
      </c>
      <c r="BX473" s="302">
        <v>116.8</v>
      </c>
      <c r="BY473" s="302">
        <v>117.4</v>
      </c>
      <c r="BZ473" s="153">
        <f t="shared" si="29"/>
        <v>0.17517517517517517</v>
      </c>
      <c r="CA473" s="154">
        <f t="shared" si="30"/>
        <v>0.16815920398009956</v>
      </c>
      <c r="CB473" s="154">
        <f t="shared" si="31"/>
        <v>0.15665024630541877</v>
      </c>
    </row>
    <row r="474" spans="1:80"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2">
        <v>100.7</v>
      </c>
      <c r="AZ474" s="302">
        <v>101.9</v>
      </c>
      <c r="BA474" s="302">
        <v>101.6</v>
      </c>
      <c r="BB474" s="302">
        <v>101.2</v>
      </c>
      <c r="BC474" s="302">
        <v>101.2</v>
      </c>
      <c r="BD474" s="302">
        <v>101</v>
      </c>
      <c r="BE474" s="302">
        <v>102.1</v>
      </c>
      <c r="BF474" s="302">
        <v>101.9</v>
      </c>
      <c r="BG474" s="302">
        <v>103.7</v>
      </c>
      <c r="BH474" s="302">
        <v>103.3</v>
      </c>
      <c r="BI474" s="302">
        <v>105.6</v>
      </c>
      <c r="BJ474" s="302">
        <v>104</v>
      </c>
      <c r="BK474" s="302">
        <v>104.3</v>
      </c>
      <c r="BL474" s="302">
        <v>104.8</v>
      </c>
      <c r="BM474" s="302">
        <v>105</v>
      </c>
      <c r="BN474" s="302">
        <v>104.8</v>
      </c>
      <c r="BO474" s="302">
        <v>105.2</v>
      </c>
      <c r="BP474" s="302">
        <v>102.8</v>
      </c>
      <c r="BQ474" s="302">
        <v>103.9</v>
      </c>
      <c r="BR474" s="302">
        <v>104</v>
      </c>
      <c r="BS474" s="302">
        <v>104.7</v>
      </c>
      <c r="BT474" s="302">
        <v>103.8</v>
      </c>
      <c r="BU474" s="302">
        <v>104.7</v>
      </c>
      <c r="BV474" s="302">
        <v>104.4</v>
      </c>
      <c r="BW474" s="302">
        <v>104.1</v>
      </c>
      <c r="BX474" s="302">
        <v>104.6</v>
      </c>
      <c r="BY474" s="302">
        <v>104.6</v>
      </c>
      <c r="BZ474" s="153">
        <f t="shared" si="29"/>
        <v>5.7633973710818888E-2</v>
      </c>
      <c r="CA474" s="154">
        <f t="shared" si="30"/>
        <v>1.7509727626459116E-2</v>
      </c>
      <c r="CB474" s="154">
        <f t="shared" si="31"/>
        <v>3.5643564356435585E-2</v>
      </c>
    </row>
    <row r="475" spans="1:80"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2">
        <v>100.7</v>
      </c>
      <c r="AZ475" s="302">
        <v>101.9</v>
      </c>
      <c r="BA475" s="302">
        <v>101.6</v>
      </c>
      <c r="BB475" s="302">
        <v>101.2</v>
      </c>
      <c r="BC475" s="302">
        <v>101.2</v>
      </c>
      <c r="BD475" s="302">
        <v>101</v>
      </c>
      <c r="BE475" s="302">
        <v>102.1</v>
      </c>
      <c r="BF475" s="302">
        <v>101.9</v>
      </c>
      <c r="BG475" s="302">
        <v>103.7</v>
      </c>
      <c r="BH475" s="302">
        <v>103.3</v>
      </c>
      <c r="BI475" s="302">
        <v>105.6</v>
      </c>
      <c r="BJ475" s="302">
        <v>104</v>
      </c>
      <c r="BK475" s="302">
        <v>104.3</v>
      </c>
      <c r="BL475" s="302">
        <v>104.8</v>
      </c>
      <c r="BM475" s="302">
        <v>105</v>
      </c>
      <c r="BN475" s="302">
        <v>104.8</v>
      </c>
      <c r="BO475" s="302">
        <v>105.2</v>
      </c>
      <c r="BP475" s="302">
        <v>102.8</v>
      </c>
      <c r="BQ475" s="302">
        <v>103.9</v>
      </c>
      <c r="BR475" s="302">
        <v>104</v>
      </c>
      <c r="BS475" s="302">
        <v>104.7</v>
      </c>
      <c r="BT475" s="302">
        <v>103.8</v>
      </c>
      <c r="BU475" s="302">
        <v>104.7</v>
      </c>
      <c r="BV475" s="302">
        <v>104.4</v>
      </c>
      <c r="BW475" s="302">
        <v>104.1</v>
      </c>
      <c r="BX475" s="302">
        <v>104.6</v>
      </c>
      <c r="BY475" s="302">
        <v>104.6</v>
      </c>
      <c r="BZ475" s="153">
        <f t="shared" si="29"/>
        <v>5.7633973710818888E-2</v>
      </c>
      <c r="CA475" s="154">
        <f t="shared" si="30"/>
        <v>1.7509727626459116E-2</v>
      </c>
      <c r="CB475" s="154">
        <f t="shared" si="31"/>
        <v>3.5643564356435585E-2</v>
      </c>
    </row>
    <row r="476" spans="1:80"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2">
        <v>107.3</v>
      </c>
      <c r="AZ476" s="302">
        <v>109.4</v>
      </c>
      <c r="BA476" s="302">
        <v>104.6</v>
      </c>
      <c r="BB476" s="302">
        <v>104.6</v>
      </c>
      <c r="BC476" s="302">
        <v>104.6</v>
      </c>
      <c r="BD476" s="302">
        <v>104.6</v>
      </c>
      <c r="BE476" s="302">
        <v>104.6</v>
      </c>
      <c r="BF476" s="302">
        <v>107</v>
      </c>
      <c r="BG476" s="302">
        <v>107</v>
      </c>
      <c r="BH476" s="302">
        <v>106.6</v>
      </c>
      <c r="BI476" s="302">
        <v>106.6</v>
      </c>
      <c r="BJ476" s="302">
        <v>106.6</v>
      </c>
      <c r="BK476" s="302">
        <v>107.9</v>
      </c>
      <c r="BL476" s="302">
        <v>107.9</v>
      </c>
      <c r="BM476" s="302">
        <v>115.9</v>
      </c>
      <c r="BN476" s="302">
        <v>115.9</v>
      </c>
      <c r="BO476" s="302">
        <v>115.9</v>
      </c>
      <c r="BP476" s="302">
        <v>115.9</v>
      </c>
      <c r="BQ476" s="302">
        <v>117.8</v>
      </c>
      <c r="BR476" s="302">
        <v>122.3</v>
      </c>
      <c r="BS476" s="302">
        <v>122.3</v>
      </c>
      <c r="BT476" s="302">
        <v>122.3</v>
      </c>
      <c r="BU476" s="302">
        <v>128.69999999999999</v>
      </c>
      <c r="BV476" s="302">
        <v>128.69999999999999</v>
      </c>
      <c r="BW476" s="302">
        <v>128.4</v>
      </c>
      <c r="BX476" s="302">
        <v>128.4</v>
      </c>
      <c r="BY476" s="302">
        <v>128.4</v>
      </c>
      <c r="BZ476" s="153">
        <f t="shared" si="29"/>
        <v>0.31288343558282217</v>
      </c>
      <c r="CA476" s="154">
        <f t="shared" si="30"/>
        <v>0.25390625</v>
      </c>
      <c r="CB476" s="154">
        <f t="shared" si="31"/>
        <v>0.22169362511893448</v>
      </c>
    </row>
    <row r="477" spans="1:80"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2">
        <v>107.3</v>
      </c>
      <c r="AZ477" s="302">
        <v>109.4</v>
      </c>
      <c r="BA477" s="302">
        <v>104.6</v>
      </c>
      <c r="BB477" s="302">
        <v>104.6</v>
      </c>
      <c r="BC477" s="302">
        <v>104.6</v>
      </c>
      <c r="BD477" s="302">
        <v>104.6</v>
      </c>
      <c r="BE477" s="302">
        <v>104.6</v>
      </c>
      <c r="BF477" s="302">
        <v>107</v>
      </c>
      <c r="BG477" s="302">
        <v>107</v>
      </c>
      <c r="BH477" s="302">
        <v>106.6</v>
      </c>
      <c r="BI477" s="302">
        <v>106.6</v>
      </c>
      <c r="BJ477" s="302">
        <v>106.6</v>
      </c>
      <c r="BK477" s="302">
        <v>107.9</v>
      </c>
      <c r="BL477" s="302">
        <v>107.9</v>
      </c>
      <c r="BM477" s="302">
        <v>115.9</v>
      </c>
      <c r="BN477" s="302">
        <v>115.9</v>
      </c>
      <c r="BO477" s="302">
        <v>115.9</v>
      </c>
      <c r="BP477" s="302">
        <v>115.9</v>
      </c>
      <c r="BQ477" s="302">
        <v>117.8</v>
      </c>
      <c r="BR477" s="302">
        <v>122.3</v>
      </c>
      <c r="BS477" s="302">
        <v>122.3</v>
      </c>
      <c r="BT477" s="302">
        <v>122.3</v>
      </c>
      <c r="BU477" s="302">
        <v>128.69999999999999</v>
      </c>
      <c r="BV477" s="302">
        <v>128.69999999999999</v>
      </c>
      <c r="BW477" s="302">
        <v>128.4</v>
      </c>
      <c r="BX477" s="302">
        <v>128.4</v>
      </c>
      <c r="BY477" s="302">
        <v>128.4</v>
      </c>
      <c r="BZ477" s="153">
        <f t="shared" si="29"/>
        <v>0.31288343558282217</v>
      </c>
      <c r="CA477" s="154">
        <f t="shared" si="30"/>
        <v>0.25390625</v>
      </c>
      <c r="CB477" s="154">
        <f t="shared" si="31"/>
        <v>0.22169362511893448</v>
      </c>
    </row>
    <row r="478" spans="1:80"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2">
        <v>108</v>
      </c>
      <c r="AZ478" s="302">
        <v>108</v>
      </c>
      <c r="BA478" s="302">
        <v>108.2</v>
      </c>
      <c r="BB478" s="302">
        <v>108.2</v>
      </c>
      <c r="BC478" s="302">
        <v>108.2</v>
      </c>
      <c r="BD478" s="302">
        <v>109.8</v>
      </c>
      <c r="BE478" s="302">
        <v>111.5</v>
      </c>
      <c r="BF478" s="302">
        <v>111.5</v>
      </c>
      <c r="BG478" s="302">
        <v>115.5</v>
      </c>
      <c r="BH478" s="302">
        <v>116.6</v>
      </c>
      <c r="BI478" s="302">
        <v>116.6</v>
      </c>
      <c r="BJ478" s="302">
        <v>116.6</v>
      </c>
      <c r="BK478" s="302">
        <v>116.6</v>
      </c>
      <c r="BL478" s="302">
        <v>116.6</v>
      </c>
      <c r="BM478" s="302">
        <v>119.7</v>
      </c>
      <c r="BN478" s="302">
        <v>119.7</v>
      </c>
      <c r="BO478" s="302">
        <v>119.7</v>
      </c>
      <c r="BP478" s="302">
        <v>119.8</v>
      </c>
      <c r="BQ478" s="302">
        <v>120.8</v>
      </c>
      <c r="BR478" s="302">
        <v>120.8</v>
      </c>
      <c r="BS478" s="302">
        <v>121.2</v>
      </c>
      <c r="BT478" s="302">
        <v>121.8</v>
      </c>
      <c r="BU478" s="302">
        <v>121.8</v>
      </c>
      <c r="BV478" s="302">
        <v>123.7</v>
      </c>
      <c r="BW478" s="302">
        <v>123.7</v>
      </c>
      <c r="BX478" s="302">
        <v>123.9</v>
      </c>
      <c r="BY478" s="302">
        <v>123.9</v>
      </c>
      <c r="BZ478" s="153">
        <f t="shared" si="29"/>
        <v>0.2377622377622379</v>
      </c>
      <c r="CA478" s="154">
        <f t="shared" si="30"/>
        <v>0.22309970384995073</v>
      </c>
      <c r="CB478" s="154">
        <f t="shared" si="31"/>
        <v>0.21470588235294122</v>
      </c>
    </row>
    <row r="479" spans="1:80"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2">
        <v>108</v>
      </c>
      <c r="AZ479" s="302">
        <v>108</v>
      </c>
      <c r="BA479" s="302">
        <v>108.2</v>
      </c>
      <c r="BB479" s="302">
        <v>108.2</v>
      </c>
      <c r="BC479" s="302">
        <v>108.2</v>
      </c>
      <c r="BD479" s="302">
        <v>109.8</v>
      </c>
      <c r="BE479" s="302">
        <v>111.5</v>
      </c>
      <c r="BF479" s="302">
        <v>111.5</v>
      </c>
      <c r="BG479" s="302">
        <v>115.5</v>
      </c>
      <c r="BH479" s="302">
        <v>116.6</v>
      </c>
      <c r="BI479" s="302">
        <v>116.6</v>
      </c>
      <c r="BJ479" s="302">
        <v>116.6</v>
      </c>
      <c r="BK479" s="302">
        <v>116.6</v>
      </c>
      <c r="BL479" s="302">
        <v>116.6</v>
      </c>
      <c r="BM479" s="302">
        <v>119.7</v>
      </c>
      <c r="BN479" s="302">
        <v>119.7</v>
      </c>
      <c r="BO479" s="302">
        <v>119.7</v>
      </c>
      <c r="BP479" s="302">
        <v>119.8</v>
      </c>
      <c r="BQ479" s="302">
        <v>120.8</v>
      </c>
      <c r="BR479" s="302">
        <v>120.8</v>
      </c>
      <c r="BS479" s="302">
        <v>121.2</v>
      </c>
      <c r="BT479" s="302">
        <v>121.8</v>
      </c>
      <c r="BU479" s="302">
        <v>121.8</v>
      </c>
      <c r="BV479" s="302">
        <v>123.7</v>
      </c>
      <c r="BW479" s="302">
        <v>123.7</v>
      </c>
      <c r="BX479" s="302">
        <v>123.9</v>
      </c>
      <c r="BY479" s="302">
        <v>123.9</v>
      </c>
      <c r="BZ479" s="153">
        <f t="shared" si="29"/>
        <v>0.2377622377622379</v>
      </c>
      <c r="CA479" s="154">
        <f t="shared" si="30"/>
        <v>0.22309970384995073</v>
      </c>
      <c r="CB479" s="154">
        <f t="shared" si="31"/>
        <v>0.21470588235294122</v>
      </c>
    </row>
    <row r="480" spans="1:80"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2">
        <v>106.4</v>
      </c>
      <c r="AZ480" s="302">
        <v>105.9</v>
      </c>
      <c r="BA480" s="302">
        <v>109.1</v>
      </c>
      <c r="BB480" s="302">
        <v>108.7</v>
      </c>
      <c r="BC480" s="302">
        <v>108.7</v>
      </c>
      <c r="BD480" s="302">
        <v>109.8</v>
      </c>
      <c r="BE480" s="302">
        <v>109.8</v>
      </c>
      <c r="BF480" s="302">
        <v>109.1</v>
      </c>
      <c r="BG480" s="302">
        <v>110.5</v>
      </c>
      <c r="BH480" s="302">
        <v>109.9</v>
      </c>
      <c r="BI480" s="302">
        <v>109.8</v>
      </c>
      <c r="BJ480" s="302">
        <v>109.3</v>
      </c>
      <c r="BK480" s="302">
        <v>109.9</v>
      </c>
      <c r="BL480" s="302">
        <v>108.4</v>
      </c>
      <c r="BM480" s="302">
        <v>110.8</v>
      </c>
      <c r="BN480" s="302">
        <v>110.9</v>
      </c>
      <c r="BO480" s="302">
        <v>111</v>
      </c>
      <c r="BP480" s="302">
        <v>111.2</v>
      </c>
      <c r="BQ480" s="302">
        <v>112.8</v>
      </c>
      <c r="BR480" s="302">
        <v>111.6</v>
      </c>
      <c r="BS480" s="302">
        <v>112.9</v>
      </c>
      <c r="BT480" s="302">
        <v>112.9</v>
      </c>
      <c r="BU480" s="302">
        <v>112.9</v>
      </c>
      <c r="BV480" s="302">
        <v>113.9</v>
      </c>
      <c r="BW480" s="302">
        <v>114.4</v>
      </c>
      <c r="BX480" s="302">
        <v>114.6</v>
      </c>
      <c r="BY480" s="302">
        <v>116.7</v>
      </c>
      <c r="BZ480" s="153">
        <f t="shared" si="29"/>
        <v>0.16467065868263472</v>
      </c>
      <c r="CA480" s="154">
        <f t="shared" si="30"/>
        <v>0.17168674698795192</v>
      </c>
      <c r="CB480" s="154">
        <f t="shared" si="31"/>
        <v>0.16933867735470948</v>
      </c>
    </row>
    <row r="481" spans="1:80"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2">
        <v>113.6</v>
      </c>
      <c r="AZ481" s="302">
        <v>113</v>
      </c>
      <c r="BA481" s="302">
        <v>111.8</v>
      </c>
      <c r="BB481" s="302">
        <v>113.2</v>
      </c>
      <c r="BC481" s="302">
        <v>114.5</v>
      </c>
      <c r="BD481" s="302">
        <v>111.7</v>
      </c>
      <c r="BE481" s="302">
        <v>113.4</v>
      </c>
      <c r="BF481" s="302">
        <v>112.9</v>
      </c>
      <c r="BG481" s="302">
        <v>115.7</v>
      </c>
      <c r="BH481" s="302">
        <v>113.5</v>
      </c>
      <c r="BI481" s="302">
        <v>117</v>
      </c>
      <c r="BJ481" s="302">
        <v>112.5</v>
      </c>
      <c r="BK481" s="302">
        <v>117.8</v>
      </c>
      <c r="BL481" s="302">
        <v>113.5</v>
      </c>
      <c r="BM481" s="302">
        <v>119.7</v>
      </c>
      <c r="BN481" s="302">
        <v>118.5</v>
      </c>
      <c r="BO481" s="302">
        <v>119.1</v>
      </c>
      <c r="BP481" s="302">
        <v>121</v>
      </c>
      <c r="BQ481" s="302">
        <v>125.3</v>
      </c>
      <c r="BR481" s="302">
        <v>125.1</v>
      </c>
      <c r="BS481" s="302">
        <v>123.6</v>
      </c>
      <c r="BT481" s="302">
        <v>124.8</v>
      </c>
      <c r="BU481" s="302">
        <v>121.3</v>
      </c>
      <c r="BV481" s="302">
        <v>121.3</v>
      </c>
      <c r="BW481" s="302">
        <v>126.6</v>
      </c>
      <c r="BX481" s="302">
        <v>126.6</v>
      </c>
      <c r="BY481" s="302">
        <v>129.30000000000001</v>
      </c>
      <c r="BZ481" s="153">
        <f t="shared" si="29"/>
        <v>0.29170829170829188</v>
      </c>
      <c r="CA481" s="154">
        <f t="shared" si="30"/>
        <v>0.27138643067846613</v>
      </c>
      <c r="CB481" s="154">
        <f t="shared" si="31"/>
        <v>0.27766798418972338</v>
      </c>
    </row>
    <row r="482" spans="1:80"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2">
        <v>119.3</v>
      </c>
      <c r="AZ482" s="302">
        <v>121.2</v>
      </c>
      <c r="BA482" s="302">
        <v>123.9</v>
      </c>
      <c r="BB482" s="302">
        <v>125.3</v>
      </c>
      <c r="BC482" s="302">
        <v>128.69999999999999</v>
      </c>
      <c r="BD482" s="302">
        <v>129.30000000000001</v>
      </c>
      <c r="BE482" s="302">
        <v>129</v>
      </c>
      <c r="BF482" s="302">
        <v>129.19999999999999</v>
      </c>
      <c r="BG482" s="302">
        <v>130.1</v>
      </c>
      <c r="BH482" s="302">
        <v>130.4</v>
      </c>
      <c r="BI482" s="302">
        <v>131.4</v>
      </c>
      <c r="BJ482" s="302">
        <v>128</v>
      </c>
      <c r="BK482" s="302">
        <v>132</v>
      </c>
      <c r="BL482" s="302">
        <v>130.9</v>
      </c>
      <c r="BM482" s="302">
        <v>132.30000000000001</v>
      </c>
      <c r="BN482" s="302">
        <v>134.5</v>
      </c>
      <c r="BO482" s="302">
        <v>134.9</v>
      </c>
      <c r="BP482" s="302">
        <v>135.6</v>
      </c>
      <c r="BQ482" s="302">
        <v>135.6</v>
      </c>
      <c r="BR482" s="302">
        <v>136.9</v>
      </c>
      <c r="BS482" s="302">
        <v>134.30000000000001</v>
      </c>
      <c r="BT482" s="302">
        <v>134.9</v>
      </c>
      <c r="BU482" s="302">
        <v>134.9</v>
      </c>
      <c r="BV482" s="302">
        <v>136.19999999999999</v>
      </c>
      <c r="BW482" s="302">
        <v>134.9</v>
      </c>
      <c r="BX482" s="302">
        <v>136.5</v>
      </c>
      <c r="BY482" s="302">
        <v>137.1</v>
      </c>
      <c r="BZ482" s="153">
        <f t="shared" si="29"/>
        <v>0.36146971201588868</v>
      </c>
      <c r="CA482" s="154">
        <f t="shared" si="30"/>
        <v>0.37650602409638556</v>
      </c>
      <c r="CB482" s="154">
        <f t="shared" si="31"/>
        <v>0.34411764705882347</v>
      </c>
    </row>
    <row r="483" spans="1:80"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2">
        <v>108.1</v>
      </c>
      <c r="AZ483" s="302">
        <v>112.3</v>
      </c>
      <c r="BA483" s="302">
        <v>114.1</v>
      </c>
      <c r="BB483" s="302">
        <v>114.6</v>
      </c>
      <c r="BC483" s="302">
        <v>112.9</v>
      </c>
      <c r="BD483" s="302">
        <v>116.2</v>
      </c>
      <c r="BE483" s="302">
        <v>118</v>
      </c>
      <c r="BF483" s="302">
        <v>117.2</v>
      </c>
      <c r="BG483" s="302">
        <v>116.5</v>
      </c>
      <c r="BH483" s="302">
        <v>117</v>
      </c>
      <c r="BI483" s="302">
        <v>118.2</v>
      </c>
      <c r="BJ483" s="302">
        <v>119.6</v>
      </c>
      <c r="BK483" s="302">
        <v>120.3</v>
      </c>
      <c r="BL483" s="302">
        <v>117.8</v>
      </c>
      <c r="BM483" s="302">
        <v>117.7</v>
      </c>
      <c r="BN483" s="302">
        <v>122</v>
      </c>
      <c r="BO483" s="302">
        <v>121.1</v>
      </c>
      <c r="BP483" s="302">
        <v>121</v>
      </c>
      <c r="BQ483" s="302">
        <v>120.9</v>
      </c>
      <c r="BR483" s="302">
        <v>121.5</v>
      </c>
      <c r="BS483" s="302">
        <v>120.7</v>
      </c>
      <c r="BT483" s="302">
        <v>122.1</v>
      </c>
      <c r="BU483" s="302">
        <v>123.7</v>
      </c>
      <c r="BV483" s="302">
        <v>120.4</v>
      </c>
      <c r="BW483" s="302">
        <v>124</v>
      </c>
      <c r="BX483" s="302">
        <v>123.8</v>
      </c>
      <c r="BY483" s="302">
        <v>124.9</v>
      </c>
      <c r="BZ483" s="153">
        <f t="shared" si="29"/>
        <v>0.25401606425702822</v>
      </c>
      <c r="CA483" s="154">
        <f t="shared" si="30"/>
        <v>0.26034308779011112</v>
      </c>
      <c r="CB483" s="154">
        <f t="shared" si="31"/>
        <v>0.24155069582504982</v>
      </c>
    </row>
    <row r="484" spans="1:80"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2">
        <v>103.1</v>
      </c>
      <c r="AZ484" s="302">
        <v>103.6</v>
      </c>
      <c r="BA484" s="302">
        <v>104.9</v>
      </c>
      <c r="BB484" s="302">
        <v>104.4</v>
      </c>
      <c r="BC484" s="302">
        <v>104.7</v>
      </c>
      <c r="BD484" s="302">
        <v>111.6</v>
      </c>
      <c r="BE484" s="302">
        <v>111.6</v>
      </c>
      <c r="BF484" s="302">
        <v>112.4</v>
      </c>
      <c r="BG484" s="302">
        <v>113.2</v>
      </c>
      <c r="BH484" s="302">
        <v>112.5</v>
      </c>
      <c r="BI484" s="302">
        <v>112.4</v>
      </c>
      <c r="BJ484" s="302">
        <v>113</v>
      </c>
      <c r="BK484" s="302">
        <v>113.8</v>
      </c>
      <c r="BL484" s="302">
        <v>113.3</v>
      </c>
      <c r="BM484" s="302">
        <v>113.7</v>
      </c>
      <c r="BN484" s="302">
        <v>113.7</v>
      </c>
      <c r="BO484" s="302">
        <v>114</v>
      </c>
      <c r="BP484" s="302">
        <v>113.6</v>
      </c>
      <c r="BQ484" s="302">
        <v>113.6</v>
      </c>
      <c r="BR484" s="302">
        <v>114</v>
      </c>
      <c r="BS484" s="302">
        <v>114.7</v>
      </c>
      <c r="BT484" s="302">
        <v>115.3</v>
      </c>
      <c r="BU484" s="302">
        <v>115.3</v>
      </c>
      <c r="BV484" s="302">
        <v>115.2</v>
      </c>
      <c r="BW484" s="302">
        <v>115.2</v>
      </c>
      <c r="BX484" s="302">
        <v>114.9</v>
      </c>
      <c r="BY484" s="302">
        <v>114.9</v>
      </c>
      <c r="BZ484" s="153">
        <f t="shared" si="29"/>
        <v>0.14101290963257201</v>
      </c>
      <c r="CA484" s="154">
        <f t="shared" si="30"/>
        <v>0.16060606060606067</v>
      </c>
      <c r="CB484" s="154">
        <f t="shared" si="31"/>
        <v>0.15593561368209255</v>
      </c>
    </row>
    <row r="485" spans="1:80"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2">
        <v>120.7</v>
      </c>
      <c r="AZ485" s="302">
        <v>120.7</v>
      </c>
      <c r="BA485" s="302">
        <v>121.3</v>
      </c>
      <c r="BB485" s="302">
        <v>121.3</v>
      </c>
      <c r="BC485" s="302">
        <v>121.3</v>
      </c>
      <c r="BD485" s="302">
        <v>122.5</v>
      </c>
      <c r="BE485" s="302">
        <v>122.5</v>
      </c>
      <c r="BF485" s="302">
        <v>122.5</v>
      </c>
      <c r="BG485" s="302">
        <v>122.3</v>
      </c>
      <c r="BH485" s="302">
        <v>122.2</v>
      </c>
      <c r="BI485" s="302">
        <v>122.2</v>
      </c>
      <c r="BJ485" s="302">
        <v>121.8</v>
      </c>
      <c r="BK485" s="302">
        <v>122.9</v>
      </c>
      <c r="BL485" s="302">
        <v>122.9</v>
      </c>
      <c r="BM485" s="302">
        <v>123.5</v>
      </c>
      <c r="BN485" s="302">
        <v>123.5</v>
      </c>
      <c r="BO485" s="302">
        <v>123.5</v>
      </c>
      <c r="BP485" s="302">
        <v>126</v>
      </c>
      <c r="BQ485" s="302">
        <v>126</v>
      </c>
      <c r="BR485" s="302">
        <v>126</v>
      </c>
      <c r="BS485" s="302">
        <v>124.3</v>
      </c>
      <c r="BT485" s="302">
        <v>124.3</v>
      </c>
      <c r="BU485" s="302">
        <v>124.3</v>
      </c>
      <c r="BV485" s="302">
        <v>124.9</v>
      </c>
      <c r="BW485" s="302">
        <v>124.9</v>
      </c>
      <c r="BX485" s="302">
        <v>125</v>
      </c>
      <c r="BY485" s="302">
        <v>124.9</v>
      </c>
      <c r="BZ485" s="153">
        <f t="shared" si="29"/>
        <v>0.24031777557100301</v>
      </c>
      <c r="CA485" s="154">
        <f t="shared" si="30"/>
        <v>0.25780463242698903</v>
      </c>
      <c r="CB485" s="154">
        <f t="shared" si="31"/>
        <v>0.20327552986512532</v>
      </c>
    </row>
    <row r="486" spans="1:80"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2">
        <v>104</v>
      </c>
      <c r="AZ486" s="302">
        <v>104</v>
      </c>
      <c r="BA486" s="302">
        <v>108.8</v>
      </c>
      <c r="BB486" s="302">
        <v>108.8</v>
      </c>
      <c r="BC486" s="302">
        <v>108.8</v>
      </c>
      <c r="BD486" s="302">
        <v>108.8</v>
      </c>
      <c r="BE486" s="302">
        <v>109</v>
      </c>
      <c r="BF486" s="302">
        <v>109</v>
      </c>
      <c r="BG486" s="302">
        <v>108.9</v>
      </c>
      <c r="BH486" s="302">
        <v>108.3</v>
      </c>
      <c r="BI486" s="302">
        <v>108.3</v>
      </c>
      <c r="BJ486" s="302">
        <v>108.3</v>
      </c>
      <c r="BK486" s="302">
        <v>108.7</v>
      </c>
      <c r="BL486" s="302">
        <v>108.9</v>
      </c>
      <c r="BM486" s="302">
        <v>109.3</v>
      </c>
      <c r="BN486" s="302">
        <v>109</v>
      </c>
      <c r="BO486" s="302">
        <v>109.3</v>
      </c>
      <c r="BP486" s="302">
        <v>109.3</v>
      </c>
      <c r="BQ486" s="302">
        <v>109.5</v>
      </c>
      <c r="BR486" s="302">
        <v>109.5</v>
      </c>
      <c r="BS486" s="302">
        <v>110.1</v>
      </c>
      <c r="BT486" s="302">
        <v>110.1</v>
      </c>
      <c r="BU486" s="302">
        <v>110.1</v>
      </c>
      <c r="BV486" s="302">
        <v>110.5</v>
      </c>
      <c r="BW486" s="302">
        <v>110.5</v>
      </c>
      <c r="BX486" s="302">
        <v>110.5</v>
      </c>
      <c r="BY486" s="302">
        <v>110.4</v>
      </c>
      <c r="BZ486" s="153">
        <f t="shared" si="29"/>
        <v>0.12081218274111681</v>
      </c>
      <c r="CA486" s="154">
        <f t="shared" si="30"/>
        <v>0.13580246913580249</v>
      </c>
      <c r="CB486" s="154">
        <f t="shared" si="31"/>
        <v>0.12883435582822095</v>
      </c>
    </row>
    <row r="487" spans="1:80"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2">
        <v>99.7</v>
      </c>
      <c r="AZ487" s="302">
        <v>96.9</v>
      </c>
      <c r="BA487" s="302">
        <v>102.2</v>
      </c>
      <c r="BB487" s="302">
        <v>100.5</v>
      </c>
      <c r="BC487" s="302">
        <v>100.2</v>
      </c>
      <c r="BD487" s="302">
        <v>101.1</v>
      </c>
      <c r="BE487" s="302">
        <v>100.2</v>
      </c>
      <c r="BF487" s="302">
        <v>98.5</v>
      </c>
      <c r="BG487" s="302">
        <v>101.4</v>
      </c>
      <c r="BH487" s="302">
        <v>100.7</v>
      </c>
      <c r="BI487" s="302">
        <v>98.9</v>
      </c>
      <c r="BJ487" s="302">
        <v>98.8</v>
      </c>
      <c r="BK487" s="302">
        <v>97.7</v>
      </c>
      <c r="BL487" s="302">
        <v>96</v>
      </c>
      <c r="BM487" s="302">
        <v>99.9</v>
      </c>
      <c r="BN487" s="302">
        <v>98.8</v>
      </c>
      <c r="BO487" s="302">
        <v>99.1</v>
      </c>
      <c r="BP487" s="302">
        <v>98.2</v>
      </c>
      <c r="BQ487" s="302">
        <v>101.1</v>
      </c>
      <c r="BR487" s="302">
        <v>97.8</v>
      </c>
      <c r="BS487" s="302">
        <v>102.1</v>
      </c>
      <c r="BT487" s="302">
        <v>101.2</v>
      </c>
      <c r="BU487" s="302">
        <v>101.7</v>
      </c>
      <c r="BV487" s="302">
        <v>104.7</v>
      </c>
      <c r="BW487" s="302">
        <v>103.7</v>
      </c>
      <c r="BX487" s="302">
        <v>104</v>
      </c>
      <c r="BY487" s="302">
        <v>108.4</v>
      </c>
      <c r="BZ487" s="153">
        <f t="shared" si="29"/>
        <v>7.539682539682549E-2</v>
      </c>
      <c r="CA487" s="154">
        <f t="shared" si="30"/>
        <v>8.0757726819541464E-2</v>
      </c>
      <c r="CB487" s="154">
        <f t="shared" si="31"/>
        <v>0.10050761421319802</v>
      </c>
    </row>
    <row r="488" spans="1:80"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2">
        <v>105.8</v>
      </c>
      <c r="AZ488" s="302">
        <v>106.6</v>
      </c>
      <c r="BA488" s="302">
        <v>106.4</v>
      </c>
      <c r="BB488" s="302">
        <v>106.4</v>
      </c>
      <c r="BC488" s="302">
        <v>106.4</v>
      </c>
      <c r="BD488" s="302">
        <v>115.9</v>
      </c>
      <c r="BE488" s="302">
        <v>116.6</v>
      </c>
      <c r="BF488" s="302">
        <v>116.3</v>
      </c>
      <c r="BG488" s="302">
        <v>118.5</v>
      </c>
      <c r="BH488" s="302">
        <v>116.5</v>
      </c>
      <c r="BI488" s="302">
        <v>116.3</v>
      </c>
      <c r="BJ488" s="302">
        <v>118.1</v>
      </c>
      <c r="BK488" s="302">
        <v>117.8</v>
      </c>
      <c r="BL488" s="302">
        <v>118.7</v>
      </c>
      <c r="BM488" s="302">
        <v>121</v>
      </c>
      <c r="BN488" s="302">
        <v>121.4</v>
      </c>
      <c r="BO488" s="302">
        <v>122.6</v>
      </c>
      <c r="BP488" s="302">
        <v>119</v>
      </c>
      <c r="BQ488" s="302">
        <v>121.1</v>
      </c>
      <c r="BR488" s="302">
        <v>122</v>
      </c>
      <c r="BS488" s="302">
        <v>121.6</v>
      </c>
      <c r="BT488" s="302">
        <v>123.9</v>
      </c>
      <c r="BU488" s="302">
        <v>121.9</v>
      </c>
      <c r="BV488" s="302">
        <v>122.3</v>
      </c>
      <c r="BW488" s="302">
        <v>124</v>
      </c>
      <c r="BX488" s="302">
        <v>120.7</v>
      </c>
      <c r="BY488" s="302">
        <v>120.6</v>
      </c>
      <c r="BZ488" s="153">
        <f t="shared" si="29"/>
        <v>0.21327967806841033</v>
      </c>
      <c r="CA488" s="154">
        <f t="shared" si="30"/>
        <v>0.20841683366733466</v>
      </c>
      <c r="CB488" s="154">
        <f t="shared" si="31"/>
        <v>0.21695257315842584</v>
      </c>
    </row>
    <row r="489" spans="1:80"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2">
        <v>108.9</v>
      </c>
      <c r="AZ489" s="302">
        <v>110.7</v>
      </c>
      <c r="BA489" s="302">
        <v>113.4</v>
      </c>
      <c r="BB489" s="302">
        <v>111.7</v>
      </c>
      <c r="BC489" s="302">
        <v>114.3</v>
      </c>
      <c r="BD489" s="302">
        <v>118.8</v>
      </c>
      <c r="BE489" s="302">
        <v>117.5</v>
      </c>
      <c r="BF489" s="302">
        <v>117.4</v>
      </c>
      <c r="BG489" s="302">
        <v>122.5</v>
      </c>
      <c r="BH489" s="302">
        <v>114.5</v>
      </c>
      <c r="BI489" s="302">
        <v>119.9</v>
      </c>
      <c r="BJ489" s="302">
        <v>124.6</v>
      </c>
      <c r="BK489" s="302">
        <v>133.19999999999999</v>
      </c>
      <c r="BL489" s="302">
        <v>129.5</v>
      </c>
      <c r="BM489" s="302">
        <v>130.9</v>
      </c>
      <c r="BN489" s="302">
        <v>131.30000000000001</v>
      </c>
      <c r="BO489" s="302">
        <v>130.9</v>
      </c>
      <c r="BP489" s="302">
        <v>128.30000000000001</v>
      </c>
      <c r="BQ489" s="302">
        <v>133.69999999999999</v>
      </c>
      <c r="BR489" s="302">
        <v>132.9</v>
      </c>
      <c r="BS489" s="302">
        <v>129.19999999999999</v>
      </c>
      <c r="BT489" s="302">
        <v>131.1</v>
      </c>
      <c r="BU489" s="302">
        <v>132.6</v>
      </c>
      <c r="BV489" s="302">
        <v>133.19999999999999</v>
      </c>
      <c r="BW489" s="302">
        <v>143.19999999999999</v>
      </c>
      <c r="BX489" s="302">
        <v>131.1</v>
      </c>
      <c r="BY489" s="302">
        <v>124.5</v>
      </c>
      <c r="BZ489" s="153">
        <f t="shared" si="29"/>
        <v>0.27040816326530615</v>
      </c>
      <c r="CA489" s="154">
        <f t="shared" si="30"/>
        <v>0.25377643504531727</v>
      </c>
      <c r="CB489" s="154">
        <f t="shared" si="31"/>
        <v>0.28218331616889814</v>
      </c>
    </row>
    <row r="490" spans="1:80"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2">
        <v>106.8</v>
      </c>
      <c r="AZ490" s="302">
        <v>106.2</v>
      </c>
      <c r="BA490" s="302">
        <v>111.7</v>
      </c>
      <c r="BB490" s="302">
        <v>111.2</v>
      </c>
      <c r="BC490" s="302">
        <v>112.3</v>
      </c>
      <c r="BD490" s="302">
        <v>134.6</v>
      </c>
      <c r="BE490" s="302">
        <v>133.80000000000001</v>
      </c>
      <c r="BF490" s="302">
        <v>134.1</v>
      </c>
      <c r="BG490" s="302">
        <v>135</v>
      </c>
      <c r="BH490" s="302">
        <v>131.1</v>
      </c>
      <c r="BI490" s="302">
        <v>129.69999999999999</v>
      </c>
      <c r="BJ490" s="302">
        <v>130.9</v>
      </c>
      <c r="BK490" s="302">
        <v>128.1</v>
      </c>
      <c r="BL490" s="302">
        <v>129.69999999999999</v>
      </c>
      <c r="BM490" s="302">
        <v>134.4</v>
      </c>
      <c r="BN490" s="302">
        <v>137.19999999999999</v>
      </c>
      <c r="BO490" s="302">
        <v>141.69999999999999</v>
      </c>
      <c r="BP490" s="302">
        <v>137.9</v>
      </c>
      <c r="BQ490" s="302">
        <v>144.80000000000001</v>
      </c>
      <c r="BR490" s="302">
        <v>144.1</v>
      </c>
      <c r="BS490" s="302">
        <v>144.30000000000001</v>
      </c>
      <c r="BT490" s="302">
        <v>149.69999999999999</v>
      </c>
      <c r="BU490" s="302">
        <v>150.4</v>
      </c>
      <c r="BV490" s="302">
        <v>150.30000000000001</v>
      </c>
      <c r="BW490" s="302">
        <v>143.4</v>
      </c>
      <c r="BX490" s="302">
        <v>144.4</v>
      </c>
      <c r="BY490" s="302">
        <v>149.1</v>
      </c>
      <c r="BZ490" s="153">
        <f t="shared" si="29"/>
        <v>0.50454086781029261</v>
      </c>
      <c r="CA490" s="154">
        <f t="shared" si="30"/>
        <v>0.50758341759352865</v>
      </c>
      <c r="CB490" s="154">
        <f t="shared" si="31"/>
        <v>0.45463414634146337</v>
      </c>
    </row>
    <row r="491" spans="1:80"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2">
        <v>113.5</v>
      </c>
      <c r="AZ491" s="302">
        <v>113.5</v>
      </c>
      <c r="BA491" s="302">
        <v>113.5</v>
      </c>
      <c r="BB491" s="302">
        <v>113.5</v>
      </c>
      <c r="BC491" s="302">
        <v>113.5</v>
      </c>
      <c r="BD491" s="302">
        <v>113.5</v>
      </c>
      <c r="BE491" s="302">
        <v>120</v>
      </c>
      <c r="BF491" s="302">
        <v>120</v>
      </c>
      <c r="BG491" s="302">
        <v>120</v>
      </c>
      <c r="BH491" s="302">
        <v>120</v>
      </c>
      <c r="BI491" s="302">
        <v>120</v>
      </c>
      <c r="BJ491" s="302">
        <v>120</v>
      </c>
      <c r="BK491" s="302">
        <v>120</v>
      </c>
      <c r="BL491" s="302">
        <v>120</v>
      </c>
      <c r="BM491" s="302">
        <v>120</v>
      </c>
      <c r="BN491" s="302">
        <v>120</v>
      </c>
      <c r="BO491" s="302">
        <v>120</v>
      </c>
      <c r="BP491" s="302">
        <v>120</v>
      </c>
      <c r="BQ491" s="302">
        <v>120</v>
      </c>
      <c r="BR491" s="302">
        <v>120.7</v>
      </c>
      <c r="BS491" s="302">
        <v>120.7</v>
      </c>
      <c r="BT491" s="302">
        <v>120.7</v>
      </c>
      <c r="BU491" s="302">
        <v>120.7</v>
      </c>
      <c r="BV491" s="302">
        <v>120.7</v>
      </c>
      <c r="BW491" s="302">
        <v>120.7</v>
      </c>
      <c r="BX491" s="302">
        <v>120.7</v>
      </c>
      <c r="BY491" s="302">
        <v>120.7</v>
      </c>
      <c r="BZ491" s="153">
        <f t="shared" si="29"/>
        <v>0.20700000000000002</v>
      </c>
      <c r="CA491" s="154">
        <f t="shared" si="30"/>
        <v>0.20700000000000002</v>
      </c>
      <c r="CB491" s="154">
        <f t="shared" si="31"/>
        <v>0.20700000000000002</v>
      </c>
    </row>
    <row r="492" spans="1:80"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2">
        <v>103.4</v>
      </c>
      <c r="AZ492" s="302">
        <v>104.6</v>
      </c>
      <c r="BA492" s="302">
        <v>101.5</v>
      </c>
      <c r="BB492" s="302">
        <v>102.1</v>
      </c>
      <c r="BC492" s="302">
        <v>101.1</v>
      </c>
      <c r="BD492" s="302">
        <v>108.7</v>
      </c>
      <c r="BE492" s="302">
        <v>109.7</v>
      </c>
      <c r="BF492" s="302">
        <v>109.2</v>
      </c>
      <c r="BG492" s="302">
        <v>111.3</v>
      </c>
      <c r="BH492" s="302">
        <v>111.4</v>
      </c>
      <c r="BI492" s="302">
        <v>110</v>
      </c>
      <c r="BJ492" s="302">
        <v>111.3</v>
      </c>
      <c r="BK492" s="302">
        <v>109.4</v>
      </c>
      <c r="BL492" s="302">
        <v>111.5</v>
      </c>
      <c r="BM492" s="302">
        <v>113.6</v>
      </c>
      <c r="BN492" s="302">
        <v>113.2</v>
      </c>
      <c r="BO492" s="302">
        <v>113.7</v>
      </c>
      <c r="BP492" s="302">
        <v>109.5</v>
      </c>
      <c r="BQ492" s="302">
        <v>109.2</v>
      </c>
      <c r="BR492" s="302">
        <v>111.2</v>
      </c>
      <c r="BS492" s="302">
        <v>111.4</v>
      </c>
      <c r="BT492" s="302">
        <v>113.1</v>
      </c>
      <c r="BU492" s="302">
        <v>108.9</v>
      </c>
      <c r="BV492" s="302">
        <v>109.4</v>
      </c>
      <c r="BW492" s="302">
        <v>112.1</v>
      </c>
      <c r="BX492" s="302">
        <v>109.3</v>
      </c>
      <c r="BY492" s="302">
        <v>109.3</v>
      </c>
      <c r="BZ492" s="153">
        <f t="shared" si="29"/>
        <v>9.5190380761523044E-2</v>
      </c>
      <c r="CA492" s="154">
        <f t="shared" si="30"/>
        <v>8.9730807577268201E-2</v>
      </c>
      <c r="CB492" s="154">
        <f t="shared" si="31"/>
        <v>0.11077235772357714</v>
      </c>
    </row>
    <row r="493" spans="1:80"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2">
        <v>107.9</v>
      </c>
      <c r="AZ493" s="302">
        <v>106.6</v>
      </c>
      <c r="BA493" s="302">
        <v>107.5</v>
      </c>
      <c r="BB493" s="302">
        <v>107.2</v>
      </c>
      <c r="BC493" s="302">
        <v>107.3</v>
      </c>
      <c r="BD493" s="302">
        <v>108.4</v>
      </c>
      <c r="BE493" s="302">
        <v>107.7</v>
      </c>
      <c r="BF493" s="302">
        <v>107</v>
      </c>
      <c r="BG493" s="302">
        <v>109.3</v>
      </c>
      <c r="BH493" s="302">
        <v>109.7</v>
      </c>
      <c r="BI493" s="302">
        <v>110</v>
      </c>
      <c r="BJ493" s="302">
        <v>109.4</v>
      </c>
      <c r="BK493" s="302">
        <v>109.5</v>
      </c>
      <c r="BL493" s="302">
        <v>107.8</v>
      </c>
      <c r="BM493" s="302">
        <v>109.9</v>
      </c>
      <c r="BN493" s="302">
        <v>109.4</v>
      </c>
      <c r="BO493" s="302">
        <v>109.5</v>
      </c>
      <c r="BP493" s="302">
        <v>110.2</v>
      </c>
      <c r="BQ493" s="302">
        <v>109.8</v>
      </c>
      <c r="BR493" s="302">
        <v>109.4</v>
      </c>
      <c r="BS493" s="302">
        <v>111.9</v>
      </c>
      <c r="BT493" s="302">
        <v>112.3</v>
      </c>
      <c r="BU493" s="302">
        <v>112.2</v>
      </c>
      <c r="BV493" s="302">
        <v>110.7</v>
      </c>
      <c r="BW493" s="302">
        <v>112.5</v>
      </c>
      <c r="BX493" s="302">
        <v>111.2</v>
      </c>
      <c r="BY493" s="302">
        <v>111.8</v>
      </c>
      <c r="BZ493" s="153">
        <f t="shared" si="29"/>
        <v>0.11133200795228632</v>
      </c>
      <c r="CA493" s="154">
        <f t="shared" si="30"/>
        <v>0.11354581673306764</v>
      </c>
      <c r="CB493" s="154">
        <f t="shared" si="31"/>
        <v>9.073170731707314E-2</v>
      </c>
    </row>
    <row r="494" spans="1:80"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2">
        <v>107.4</v>
      </c>
      <c r="AZ494" s="302">
        <v>107.4</v>
      </c>
      <c r="BA494" s="302">
        <v>107.4</v>
      </c>
      <c r="BB494" s="302">
        <v>107.4</v>
      </c>
      <c r="BC494" s="302">
        <v>107.4</v>
      </c>
      <c r="BD494" s="302">
        <v>107.4</v>
      </c>
      <c r="BE494" s="302">
        <v>107.4</v>
      </c>
      <c r="BF494" s="302">
        <v>107.4</v>
      </c>
      <c r="BG494" s="302">
        <v>107.4</v>
      </c>
      <c r="BH494" s="302">
        <v>110.8</v>
      </c>
      <c r="BI494" s="302">
        <v>110.8</v>
      </c>
      <c r="BJ494" s="302">
        <v>110.8</v>
      </c>
      <c r="BK494" s="302">
        <v>110.8</v>
      </c>
      <c r="BL494" s="302">
        <v>110.8</v>
      </c>
      <c r="BM494" s="302">
        <v>111.5</v>
      </c>
      <c r="BN494" s="302">
        <v>111.5</v>
      </c>
      <c r="BO494" s="302">
        <v>112.6</v>
      </c>
      <c r="BP494" s="302">
        <v>112.6</v>
      </c>
      <c r="BQ494" s="302">
        <v>112.6</v>
      </c>
      <c r="BR494" s="302">
        <v>112.6</v>
      </c>
      <c r="BS494" s="302">
        <v>116.9</v>
      </c>
      <c r="BT494" s="302">
        <v>116.9</v>
      </c>
      <c r="BU494" s="302">
        <v>116.9</v>
      </c>
      <c r="BV494" s="302">
        <v>116.9</v>
      </c>
      <c r="BW494" s="302">
        <v>116.9</v>
      </c>
      <c r="BX494" s="302">
        <v>116.9</v>
      </c>
      <c r="BY494" s="302">
        <v>116.9</v>
      </c>
      <c r="BZ494" s="153">
        <f t="shared" si="29"/>
        <v>0.16900000000000007</v>
      </c>
      <c r="CA494" s="154">
        <f t="shared" si="30"/>
        <v>0.16900000000000007</v>
      </c>
      <c r="CB494" s="154">
        <f t="shared" si="31"/>
        <v>0.13056092843326886</v>
      </c>
    </row>
    <row r="495" spans="1:80"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2">
        <v>116.3</v>
      </c>
      <c r="AZ495" s="302">
        <v>116</v>
      </c>
      <c r="BA495" s="302">
        <v>118.1</v>
      </c>
      <c r="BB495" s="302">
        <v>116.6</v>
      </c>
      <c r="BC495" s="302">
        <v>113.6</v>
      </c>
      <c r="BD495" s="302">
        <v>112.5</v>
      </c>
      <c r="BE495" s="302">
        <v>116.5</v>
      </c>
      <c r="BF495" s="302">
        <v>113.7</v>
      </c>
      <c r="BG495" s="302">
        <v>113.2</v>
      </c>
      <c r="BH495" s="302">
        <v>114</v>
      </c>
      <c r="BI495" s="302">
        <v>115.1</v>
      </c>
      <c r="BJ495" s="302">
        <v>112</v>
      </c>
      <c r="BK495" s="302">
        <v>114.4</v>
      </c>
      <c r="BL495" s="302">
        <v>113.4</v>
      </c>
      <c r="BM495" s="302">
        <v>113.2</v>
      </c>
      <c r="BN495" s="302">
        <v>114.9</v>
      </c>
      <c r="BO495" s="302">
        <v>112.2</v>
      </c>
      <c r="BP495" s="302">
        <v>110.8</v>
      </c>
      <c r="BQ495" s="302">
        <v>112.6</v>
      </c>
      <c r="BR495" s="302">
        <v>115.2</v>
      </c>
      <c r="BS495" s="302">
        <v>112.8</v>
      </c>
      <c r="BT495" s="302">
        <v>113.1</v>
      </c>
      <c r="BU495" s="302">
        <v>114.4</v>
      </c>
      <c r="BV495" s="302">
        <v>112.2</v>
      </c>
      <c r="BW495" s="302">
        <v>117</v>
      </c>
      <c r="BX495" s="302">
        <v>113.1</v>
      </c>
      <c r="BY495" s="302">
        <v>112.6</v>
      </c>
      <c r="BZ495" s="153">
        <f t="shared" si="29"/>
        <v>0.12487512487512488</v>
      </c>
      <c r="CA495" s="154">
        <f t="shared" si="30"/>
        <v>0.1115498519249753</v>
      </c>
      <c r="CB495" s="154">
        <f t="shared" si="31"/>
        <v>0.1148514851485148</v>
      </c>
    </row>
    <row r="496" spans="1:80"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2">
        <v>107</v>
      </c>
      <c r="AZ496" s="302">
        <v>104.9</v>
      </c>
      <c r="BA496" s="302">
        <v>106</v>
      </c>
      <c r="BB496" s="302">
        <v>105.7</v>
      </c>
      <c r="BC496" s="302">
        <v>106.4</v>
      </c>
      <c r="BD496" s="302">
        <v>108.3</v>
      </c>
      <c r="BE496" s="302">
        <v>106.6</v>
      </c>
      <c r="BF496" s="302">
        <v>105.8</v>
      </c>
      <c r="BG496" s="302">
        <v>109.7</v>
      </c>
      <c r="BH496" s="302">
        <v>108.6</v>
      </c>
      <c r="BI496" s="302">
        <v>108.9</v>
      </c>
      <c r="BJ496" s="302">
        <v>108.3</v>
      </c>
      <c r="BK496" s="302">
        <v>108.2</v>
      </c>
      <c r="BL496" s="302">
        <v>105.6</v>
      </c>
      <c r="BM496" s="302">
        <v>108.7</v>
      </c>
      <c r="BN496" s="302">
        <v>107.6</v>
      </c>
      <c r="BO496" s="302">
        <v>107.6</v>
      </c>
      <c r="BP496" s="302">
        <v>108.9</v>
      </c>
      <c r="BQ496" s="302">
        <v>108</v>
      </c>
      <c r="BR496" s="302">
        <v>107</v>
      </c>
      <c r="BS496" s="302">
        <v>109.4</v>
      </c>
      <c r="BT496" s="302">
        <v>110</v>
      </c>
      <c r="BU496" s="302">
        <v>109.7</v>
      </c>
      <c r="BV496" s="302">
        <v>107.6</v>
      </c>
      <c r="BW496" s="302">
        <v>109.7</v>
      </c>
      <c r="BX496" s="302">
        <v>108.3</v>
      </c>
      <c r="BY496" s="302">
        <v>109.2</v>
      </c>
      <c r="BZ496" s="153">
        <f t="shared" si="29"/>
        <v>8.1188118811881219E-2</v>
      </c>
      <c r="CA496" s="154">
        <f t="shared" si="30"/>
        <v>8.7649402390438211E-2</v>
      </c>
      <c r="CB496" s="154">
        <f t="shared" si="31"/>
        <v>6.7448680351906209E-2</v>
      </c>
    </row>
    <row r="497" spans="1:80"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2">
        <v>109.1</v>
      </c>
      <c r="AZ497" s="302">
        <v>109.1</v>
      </c>
      <c r="BA497" s="302">
        <v>109.4</v>
      </c>
      <c r="BB497" s="302">
        <v>109.4</v>
      </c>
      <c r="BC497" s="302">
        <v>109.3</v>
      </c>
      <c r="BD497" s="302">
        <v>109.6</v>
      </c>
      <c r="BE497" s="302">
        <v>109.6</v>
      </c>
      <c r="BF497" s="302">
        <v>109.7</v>
      </c>
      <c r="BG497" s="302">
        <v>110</v>
      </c>
      <c r="BH497" s="302">
        <v>110.3</v>
      </c>
      <c r="BI497" s="302">
        <v>111.5</v>
      </c>
      <c r="BJ497" s="302">
        <v>111.8</v>
      </c>
      <c r="BK497" s="302">
        <v>112</v>
      </c>
      <c r="BL497" s="302">
        <v>112.3</v>
      </c>
      <c r="BM497" s="302">
        <v>112.9</v>
      </c>
      <c r="BN497" s="302">
        <v>112.9</v>
      </c>
      <c r="BO497" s="302">
        <v>112.9</v>
      </c>
      <c r="BP497" s="302">
        <v>112.9</v>
      </c>
      <c r="BQ497" s="302">
        <v>112.9</v>
      </c>
      <c r="BR497" s="302">
        <v>112.9</v>
      </c>
      <c r="BS497" s="302">
        <v>113</v>
      </c>
      <c r="BT497" s="302">
        <v>114</v>
      </c>
      <c r="BU497" s="302">
        <v>114</v>
      </c>
      <c r="BV497" s="302">
        <v>114.4</v>
      </c>
      <c r="BW497" s="302">
        <v>114.4</v>
      </c>
      <c r="BX497" s="302">
        <v>114.5</v>
      </c>
      <c r="BY497" s="302">
        <v>114.5</v>
      </c>
      <c r="BZ497" s="153">
        <f t="shared" si="29"/>
        <v>0.14614614614614607</v>
      </c>
      <c r="CA497" s="154">
        <f t="shared" si="30"/>
        <v>0.14385614385614393</v>
      </c>
      <c r="CB497" s="154">
        <f t="shared" si="31"/>
        <v>0.12254901960784313</v>
      </c>
    </row>
    <row r="498" spans="1:80"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2">
        <v>108</v>
      </c>
      <c r="AZ498" s="302">
        <v>108</v>
      </c>
      <c r="BA498" s="302">
        <v>108</v>
      </c>
      <c r="BB498" s="302">
        <v>108</v>
      </c>
      <c r="BC498" s="302">
        <v>108</v>
      </c>
      <c r="BD498" s="302">
        <v>108.4</v>
      </c>
      <c r="BE498" s="302">
        <v>108.4</v>
      </c>
      <c r="BF498" s="302">
        <v>108.5</v>
      </c>
      <c r="BG498" s="302">
        <v>108.8</v>
      </c>
      <c r="BH498" s="302">
        <v>109.1</v>
      </c>
      <c r="BI498" s="302">
        <v>111.1</v>
      </c>
      <c r="BJ498" s="302">
        <v>111.2</v>
      </c>
      <c r="BK498" s="302">
        <v>111.6</v>
      </c>
      <c r="BL498" s="302">
        <v>111.8</v>
      </c>
      <c r="BM498" s="302">
        <v>112.6</v>
      </c>
      <c r="BN498" s="302">
        <v>112.6</v>
      </c>
      <c r="BO498" s="302">
        <v>112.6</v>
      </c>
      <c r="BP498" s="302">
        <v>112.6</v>
      </c>
      <c r="BQ498" s="302">
        <v>112.6</v>
      </c>
      <c r="BR498" s="302">
        <v>112.5</v>
      </c>
      <c r="BS498" s="302">
        <v>112.5</v>
      </c>
      <c r="BT498" s="302">
        <v>114</v>
      </c>
      <c r="BU498" s="302">
        <v>114</v>
      </c>
      <c r="BV498" s="302">
        <v>114.4</v>
      </c>
      <c r="BW498" s="302">
        <v>114.4</v>
      </c>
      <c r="BX498" s="302">
        <v>114.7</v>
      </c>
      <c r="BY498" s="302">
        <v>114.7</v>
      </c>
      <c r="BZ498" s="153">
        <f t="shared" si="29"/>
        <v>0.14700000000000002</v>
      </c>
      <c r="CA498" s="154">
        <f t="shared" si="30"/>
        <v>0.14700000000000002</v>
      </c>
      <c r="CB498" s="154">
        <f t="shared" si="31"/>
        <v>0.11684518013631938</v>
      </c>
    </row>
    <row r="499" spans="1:80"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2">
        <v>111</v>
      </c>
      <c r="AZ499" s="302">
        <v>111</v>
      </c>
      <c r="BA499" s="302">
        <v>111.8</v>
      </c>
      <c r="BB499" s="302">
        <v>111.8</v>
      </c>
      <c r="BC499" s="302">
        <v>111.5</v>
      </c>
      <c r="BD499" s="302">
        <v>111.8</v>
      </c>
      <c r="BE499" s="302">
        <v>111.8</v>
      </c>
      <c r="BF499" s="302">
        <v>111.7</v>
      </c>
      <c r="BG499" s="302">
        <v>112.1</v>
      </c>
      <c r="BH499" s="302">
        <v>112.3</v>
      </c>
      <c r="BI499" s="302">
        <v>112.3</v>
      </c>
      <c r="BJ499" s="302">
        <v>112.7</v>
      </c>
      <c r="BK499" s="302">
        <v>112.7</v>
      </c>
      <c r="BL499" s="302">
        <v>113.1</v>
      </c>
      <c r="BM499" s="302">
        <v>113.3</v>
      </c>
      <c r="BN499" s="302">
        <v>113.3</v>
      </c>
      <c r="BO499" s="302">
        <v>113.4</v>
      </c>
      <c r="BP499" s="302">
        <v>113.4</v>
      </c>
      <c r="BQ499" s="302">
        <v>113.4</v>
      </c>
      <c r="BR499" s="302">
        <v>113.7</v>
      </c>
      <c r="BS499" s="302">
        <v>114</v>
      </c>
      <c r="BT499" s="302">
        <v>114</v>
      </c>
      <c r="BU499" s="302">
        <v>113.9</v>
      </c>
      <c r="BV499" s="302">
        <v>114.5</v>
      </c>
      <c r="BW499" s="302">
        <v>114.5</v>
      </c>
      <c r="BX499" s="302">
        <v>114.2</v>
      </c>
      <c r="BY499" s="302">
        <v>114.1</v>
      </c>
      <c r="BZ499" s="153">
        <f t="shared" si="29"/>
        <v>0.14558232931726908</v>
      </c>
      <c r="CA499" s="154">
        <f t="shared" si="30"/>
        <v>0.13872255489021948</v>
      </c>
      <c r="CB499" s="154">
        <f t="shared" si="31"/>
        <v>0.13306852035749742</v>
      </c>
    </row>
    <row r="500" spans="1:80"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2">
        <v>114.5</v>
      </c>
      <c r="AZ500" s="302">
        <v>115.5</v>
      </c>
      <c r="BA500" s="302">
        <v>115.4</v>
      </c>
      <c r="BB500" s="302">
        <v>114</v>
      </c>
      <c r="BC500" s="302">
        <v>114.3</v>
      </c>
      <c r="BD500" s="302">
        <v>115.8</v>
      </c>
      <c r="BE500" s="302">
        <v>116</v>
      </c>
      <c r="BF500" s="302">
        <v>115.7</v>
      </c>
      <c r="BG500" s="302">
        <v>116.1</v>
      </c>
      <c r="BH500" s="302">
        <v>117.2</v>
      </c>
      <c r="BI500" s="302">
        <v>116.2</v>
      </c>
      <c r="BJ500" s="302">
        <v>120.2</v>
      </c>
      <c r="BK500" s="302">
        <v>119.5</v>
      </c>
      <c r="BL500" s="302">
        <v>122.1</v>
      </c>
      <c r="BM500" s="302">
        <v>121.5</v>
      </c>
      <c r="BN500" s="302">
        <v>120.9</v>
      </c>
      <c r="BO500" s="302">
        <v>121.7</v>
      </c>
      <c r="BP500" s="302">
        <v>121.9</v>
      </c>
      <c r="BQ500" s="302">
        <v>121.5</v>
      </c>
      <c r="BR500" s="302">
        <v>123.6</v>
      </c>
      <c r="BS500" s="302">
        <v>122.7</v>
      </c>
      <c r="BT500" s="302">
        <v>125.4</v>
      </c>
      <c r="BU500" s="302">
        <v>121.8</v>
      </c>
      <c r="BV500" s="302">
        <v>122.6</v>
      </c>
      <c r="BW500" s="302">
        <v>122.7</v>
      </c>
      <c r="BX500" s="302">
        <v>123.3</v>
      </c>
      <c r="BY500" s="302">
        <v>124.3</v>
      </c>
      <c r="BZ500" s="153">
        <f t="shared" si="29"/>
        <v>0.24299999999999997</v>
      </c>
      <c r="CA500" s="154">
        <f t="shared" si="30"/>
        <v>0.24051896207584825</v>
      </c>
      <c r="CB500" s="154">
        <f t="shared" si="31"/>
        <v>0.20679611650485435</v>
      </c>
    </row>
    <row r="501" spans="1:80"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2">
        <v>113.8</v>
      </c>
      <c r="AZ501" s="302">
        <v>114</v>
      </c>
      <c r="BA501" s="302">
        <v>114</v>
      </c>
      <c r="BB501" s="302">
        <v>112.1</v>
      </c>
      <c r="BC501" s="302">
        <v>113.5</v>
      </c>
      <c r="BD501" s="302">
        <v>113</v>
      </c>
      <c r="BE501" s="302">
        <v>115.7</v>
      </c>
      <c r="BF501" s="302">
        <v>114.6</v>
      </c>
      <c r="BG501" s="302">
        <v>113.7</v>
      </c>
      <c r="BH501" s="302">
        <v>117</v>
      </c>
      <c r="BI501" s="302">
        <v>113.2</v>
      </c>
      <c r="BJ501" s="302">
        <v>117</v>
      </c>
      <c r="BK501" s="302">
        <v>118.5</v>
      </c>
      <c r="BL501" s="302">
        <v>126.2</v>
      </c>
      <c r="BM501" s="302">
        <v>124.1</v>
      </c>
      <c r="BN501" s="302">
        <v>124.5</v>
      </c>
      <c r="BO501" s="302">
        <v>124.7</v>
      </c>
      <c r="BP501" s="302">
        <v>127.2</v>
      </c>
      <c r="BQ501" s="302">
        <v>126.1</v>
      </c>
      <c r="BR501" s="302">
        <v>128.4</v>
      </c>
      <c r="BS501" s="302">
        <v>123.6</v>
      </c>
      <c r="BT501" s="302">
        <v>132.69999999999999</v>
      </c>
      <c r="BU501" s="302">
        <v>122.7</v>
      </c>
      <c r="BV501" s="302">
        <v>123.1</v>
      </c>
      <c r="BW501" s="302">
        <v>122.5</v>
      </c>
      <c r="BX501" s="302">
        <v>127.1</v>
      </c>
      <c r="BY501" s="302">
        <v>128.30000000000001</v>
      </c>
      <c r="BZ501" s="153">
        <f t="shared" si="29"/>
        <v>0.28686058174523577</v>
      </c>
      <c r="CA501" s="154">
        <f t="shared" si="30"/>
        <v>0.28557114228456931</v>
      </c>
      <c r="CB501" s="154">
        <f t="shared" si="31"/>
        <v>0.20923656927426973</v>
      </c>
    </row>
    <row r="502" spans="1:80"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2">
        <v>118</v>
      </c>
      <c r="AZ502" s="302">
        <v>118</v>
      </c>
      <c r="BA502" s="302">
        <v>118</v>
      </c>
      <c r="BB502" s="302">
        <v>118</v>
      </c>
      <c r="BC502" s="302">
        <v>118.1</v>
      </c>
      <c r="BD502" s="302">
        <v>118.1</v>
      </c>
      <c r="BE502" s="302">
        <v>118.1</v>
      </c>
      <c r="BF502" s="302">
        <v>118.1</v>
      </c>
      <c r="BG502" s="302">
        <v>118.1</v>
      </c>
      <c r="BH502" s="302">
        <v>118.1</v>
      </c>
      <c r="BI502" s="302">
        <v>118.1</v>
      </c>
      <c r="BJ502" s="302">
        <v>119</v>
      </c>
      <c r="BK502" s="302">
        <v>118.9</v>
      </c>
      <c r="BL502" s="302">
        <v>118.9</v>
      </c>
      <c r="BM502" s="302">
        <v>119.3</v>
      </c>
      <c r="BN502" s="302">
        <v>119.3</v>
      </c>
      <c r="BO502" s="302">
        <v>123.1</v>
      </c>
      <c r="BP502" s="302">
        <v>123.1</v>
      </c>
      <c r="BQ502" s="302">
        <v>122.7</v>
      </c>
      <c r="BR502" s="302">
        <v>122.7</v>
      </c>
      <c r="BS502" s="302">
        <v>122.7</v>
      </c>
      <c r="BT502" s="302">
        <v>122.7</v>
      </c>
      <c r="BU502" s="302">
        <v>122.7</v>
      </c>
      <c r="BV502" s="302">
        <v>122.7</v>
      </c>
      <c r="BW502" s="302">
        <v>122.9</v>
      </c>
      <c r="BX502" s="302">
        <v>122.9</v>
      </c>
      <c r="BY502" s="302">
        <v>122.7</v>
      </c>
      <c r="BZ502" s="153">
        <f t="shared" si="29"/>
        <v>0.22700000000000004</v>
      </c>
      <c r="CA502" s="154">
        <f t="shared" si="30"/>
        <v>0.22700000000000004</v>
      </c>
      <c r="CB502" s="154">
        <f t="shared" si="31"/>
        <v>0.19824218749999997</v>
      </c>
    </row>
    <row r="503" spans="1:80"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2">
        <v>102.3</v>
      </c>
      <c r="AZ503" s="302">
        <v>100.9</v>
      </c>
      <c r="BA503" s="302">
        <v>102.8</v>
      </c>
      <c r="BB503" s="302">
        <v>100.5</v>
      </c>
      <c r="BC503" s="302">
        <v>103.9</v>
      </c>
      <c r="BD503" s="302">
        <v>102.7</v>
      </c>
      <c r="BE503" s="302">
        <v>103</v>
      </c>
      <c r="BF503" s="302">
        <v>100.5</v>
      </c>
      <c r="BG503" s="302">
        <v>102.5</v>
      </c>
      <c r="BH503" s="302">
        <v>102.1</v>
      </c>
      <c r="BI503" s="302">
        <v>103.2</v>
      </c>
      <c r="BJ503" s="302">
        <v>104.7</v>
      </c>
      <c r="BK503" s="302">
        <v>101.7</v>
      </c>
      <c r="BL503" s="302">
        <v>102.7</v>
      </c>
      <c r="BM503" s="302">
        <v>104</v>
      </c>
      <c r="BN503" s="302">
        <v>103.2</v>
      </c>
      <c r="BO503" s="302">
        <v>104.4</v>
      </c>
      <c r="BP503" s="302">
        <v>98.5</v>
      </c>
      <c r="BQ503" s="302">
        <v>99.9</v>
      </c>
      <c r="BR503" s="302">
        <v>98.7</v>
      </c>
      <c r="BS503" s="302">
        <v>108.6</v>
      </c>
      <c r="BT503" s="302">
        <v>108</v>
      </c>
      <c r="BU503" s="302">
        <v>108.7</v>
      </c>
      <c r="BV503" s="302">
        <v>108.5</v>
      </c>
      <c r="BW503" s="302">
        <v>107.9</v>
      </c>
      <c r="BX503" s="302">
        <v>103.3</v>
      </c>
      <c r="BY503" s="302">
        <v>103.3</v>
      </c>
      <c r="BZ503" s="153">
        <f t="shared" si="29"/>
        <v>6.825232678386757E-2</v>
      </c>
      <c r="CA503" s="154">
        <f t="shared" si="30"/>
        <v>2.7860696517412908E-2</v>
      </c>
      <c r="CB503" s="154">
        <f t="shared" si="31"/>
        <v>5.6237218813905934E-2</v>
      </c>
    </row>
    <row r="504" spans="1:80"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2">
        <v>118.8</v>
      </c>
      <c r="AZ504" s="302">
        <v>118.9</v>
      </c>
      <c r="BA504" s="302">
        <v>116.3</v>
      </c>
      <c r="BB504" s="302">
        <v>118.5</v>
      </c>
      <c r="BC504" s="302">
        <v>119.5</v>
      </c>
      <c r="BD504" s="302">
        <v>119.5</v>
      </c>
      <c r="BE504" s="302">
        <v>119.2</v>
      </c>
      <c r="BF504" s="302">
        <v>119.7</v>
      </c>
      <c r="BG504" s="302">
        <v>121.5</v>
      </c>
      <c r="BH504" s="302">
        <v>123.9</v>
      </c>
      <c r="BI504" s="302">
        <v>121.8</v>
      </c>
      <c r="BJ504" s="302">
        <v>125.2</v>
      </c>
      <c r="BK504" s="302">
        <v>121.5</v>
      </c>
      <c r="BL504" s="302">
        <v>123.5</v>
      </c>
      <c r="BM504" s="302">
        <v>124.3</v>
      </c>
      <c r="BN504" s="302">
        <v>122.5</v>
      </c>
      <c r="BO504" s="302">
        <v>122.1</v>
      </c>
      <c r="BP504" s="302">
        <v>126</v>
      </c>
      <c r="BQ504" s="302">
        <v>124</v>
      </c>
      <c r="BR504" s="302">
        <v>122.7</v>
      </c>
      <c r="BS504" s="302">
        <v>122.6</v>
      </c>
      <c r="BT504" s="302">
        <v>126.7</v>
      </c>
      <c r="BU504" s="302">
        <v>123.6</v>
      </c>
      <c r="BV504" s="302">
        <v>122.6</v>
      </c>
      <c r="BW504" s="302">
        <v>126.9</v>
      </c>
      <c r="BX504" s="302">
        <v>125</v>
      </c>
      <c r="BY504" s="302">
        <v>124.6</v>
      </c>
      <c r="BZ504" s="153">
        <f t="shared" si="29"/>
        <v>0.24103585657370505</v>
      </c>
      <c r="CA504" s="154">
        <f t="shared" si="30"/>
        <v>0.25226130653266327</v>
      </c>
      <c r="CB504" s="154">
        <f t="shared" si="31"/>
        <v>0.29521829521829512</v>
      </c>
    </row>
    <row r="505" spans="1:80"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2">
        <v>121.7</v>
      </c>
      <c r="AZ505" s="302">
        <v>124.7</v>
      </c>
      <c r="BA505" s="302">
        <v>124.4</v>
      </c>
      <c r="BB505" s="302">
        <v>122.2</v>
      </c>
      <c r="BC505" s="302">
        <v>120.8</v>
      </c>
      <c r="BD505" s="302">
        <v>125.6</v>
      </c>
      <c r="BE505" s="302">
        <v>124</v>
      </c>
      <c r="BF505" s="302">
        <v>124.5</v>
      </c>
      <c r="BG505" s="302">
        <v>125.6</v>
      </c>
      <c r="BH505" s="302">
        <v>125.8</v>
      </c>
      <c r="BI505" s="302">
        <v>125</v>
      </c>
      <c r="BJ505" s="302">
        <v>131.9</v>
      </c>
      <c r="BK505" s="302">
        <v>130.30000000000001</v>
      </c>
      <c r="BL505" s="302">
        <v>131.1</v>
      </c>
      <c r="BM505" s="302">
        <v>130.30000000000001</v>
      </c>
      <c r="BN505" s="302">
        <v>128.69999999999999</v>
      </c>
      <c r="BO505" s="302">
        <v>129.69999999999999</v>
      </c>
      <c r="BP505" s="302">
        <v>129.19999999999999</v>
      </c>
      <c r="BQ505" s="302">
        <v>128.9</v>
      </c>
      <c r="BR505" s="302">
        <v>133.69999999999999</v>
      </c>
      <c r="BS505" s="302">
        <v>132.30000000000001</v>
      </c>
      <c r="BT505" s="302">
        <v>132.19999999999999</v>
      </c>
      <c r="BU505" s="302">
        <v>130.30000000000001</v>
      </c>
      <c r="BV505" s="302">
        <v>132.5</v>
      </c>
      <c r="BW505" s="302">
        <v>132.6</v>
      </c>
      <c r="BX505" s="302">
        <v>132.30000000000001</v>
      </c>
      <c r="BY505" s="302">
        <v>134</v>
      </c>
      <c r="BZ505" s="153">
        <f t="shared" si="29"/>
        <v>0.32673267326732675</v>
      </c>
      <c r="CA505" s="154">
        <f t="shared" si="30"/>
        <v>0.33200795228628238</v>
      </c>
      <c r="CB505" s="154">
        <f t="shared" si="31"/>
        <v>0.28598848368522067</v>
      </c>
    </row>
    <row r="506" spans="1:80"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2">
        <v>104.7</v>
      </c>
      <c r="AZ506" s="302">
        <v>104.7</v>
      </c>
      <c r="BA506" s="302">
        <v>105.1</v>
      </c>
      <c r="BB506" s="302">
        <v>105.1</v>
      </c>
      <c r="BC506" s="302">
        <v>105.1</v>
      </c>
      <c r="BD506" s="302">
        <v>106</v>
      </c>
      <c r="BE506" s="302">
        <v>106</v>
      </c>
      <c r="BF506" s="302">
        <v>106</v>
      </c>
      <c r="BG506" s="302">
        <v>106</v>
      </c>
      <c r="BH506" s="302">
        <v>106</v>
      </c>
      <c r="BI506" s="302">
        <v>106</v>
      </c>
      <c r="BJ506" s="302">
        <v>108</v>
      </c>
      <c r="BK506" s="302">
        <v>108</v>
      </c>
      <c r="BL506" s="302">
        <v>108</v>
      </c>
      <c r="BM506" s="302">
        <v>108</v>
      </c>
      <c r="BN506" s="302">
        <v>108</v>
      </c>
      <c r="BO506" s="302">
        <v>108.3</v>
      </c>
      <c r="BP506" s="302">
        <v>108.3</v>
      </c>
      <c r="BQ506" s="302">
        <v>108.3</v>
      </c>
      <c r="BR506" s="302">
        <v>108.3</v>
      </c>
      <c r="BS506" s="302">
        <v>108.7</v>
      </c>
      <c r="BT506" s="302">
        <v>108.7</v>
      </c>
      <c r="BU506" s="302">
        <v>108.7</v>
      </c>
      <c r="BV506" s="302">
        <v>108.7</v>
      </c>
      <c r="BW506" s="302">
        <v>108.7</v>
      </c>
      <c r="BX506" s="302">
        <v>108.7</v>
      </c>
      <c r="BY506" s="302">
        <v>108.7</v>
      </c>
      <c r="BZ506" s="153">
        <f t="shared" si="29"/>
        <v>8.7000000000000022E-2</v>
      </c>
      <c r="CA506" s="154">
        <f t="shared" si="30"/>
        <v>8.7000000000000022E-2</v>
      </c>
      <c r="CB506" s="154">
        <f t="shared" si="31"/>
        <v>8.0516898608349985E-2</v>
      </c>
    </row>
    <row r="507" spans="1:80"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2">
        <v>100.9</v>
      </c>
      <c r="AZ507" s="302">
        <v>100.9</v>
      </c>
      <c r="BA507" s="302">
        <v>100.9</v>
      </c>
      <c r="BB507" s="302">
        <v>100.9</v>
      </c>
      <c r="BC507" s="302">
        <v>100.9</v>
      </c>
      <c r="BD507" s="302">
        <v>101</v>
      </c>
      <c r="BE507" s="302">
        <v>100.8</v>
      </c>
      <c r="BF507" s="302">
        <v>100.8</v>
      </c>
      <c r="BG507" s="302">
        <v>100.8</v>
      </c>
      <c r="BH507" s="302">
        <v>101</v>
      </c>
      <c r="BI507" s="302">
        <v>106.3</v>
      </c>
      <c r="BJ507" s="302">
        <v>106.3</v>
      </c>
      <c r="BK507" s="302">
        <v>106</v>
      </c>
      <c r="BL507" s="302">
        <v>106</v>
      </c>
      <c r="BM507" s="302">
        <v>106</v>
      </c>
      <c r="BN507" s="302">
        <v>106</v>
      </c>
      <c r="BO507" s="302">
        <v>106.3</v>
      </c>
      <c r="BP507" s="302">
        <v>106.3</v>
      </c>
      <c r="BQ507" s="302">
        <v>106.3</v>
      </c>
      <c r="BR507" s="302">
        <v>106.5</v>
      </c>
      <c r="BS507" s="302">
        <v>106.5</v>
      </c>
      <c r="BT507" s="302">
        <v>106.5</v>
      </c>
      <c r="BU507" s="302">
        <v>106.5</v>
      </c>
      <c r="BV507" s="302">
        <v>106.5</v>
      </c>
      <c r="BW507" s="302">
        <v>106.5</v>
      </c>
      <c r="BX507" s="302">
        <v>105.7</v>
      </c>
      <c r="BY507" s="302">
        <v>106.9</v>
      </c>
      <c r="BZ507" s="153">
        <f t="shared" si="29"/>
        <v>6.7932067932068047E-2</v>
      </c>
      <c r="CA507" s="154">
        <f t="shared" si="30"/>
        <v>6.9000000000000061E-2</v>
      </c>
      <c r="CB507" s="154">
        <f t="shared" si="31"/>
        <v>6.9000000000000061E-2</v>
      </c>
    </row>
    <row r="508" spans="1:80"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2">
        <v>109.5</v>
      </c>
      <c r="AZ508" s="302">
        <v>109.3</v>
      </c>
      <c r="BA508" s="302">
        <v>111.3</v>
      </c>
      <c r="BB508" s="302">
        <v>111.5</v>
      </c>
      <c r="BC508" s="302">
        <v>111.3</v>
      </c>
      <c r="BD508" s="302">
        <v>110.8</v>
      </c>
      <c r="BE508" s="302">
        <v>110.9</v>
      </c>
      <c r="BF508" s="302">
        <v>111.4</v>
      </c>
      <c r="BG508" s="302">
        <v>111.5</v>
      </c>
      <c r="BH508" s="302">
        <v>111.3</v>
      </c>
      <c r="BI508" s="302">
        <v>111.5</v>
      </c>
      <c r="BJ508" s="302">
        <v>114</v>
      </c>
      <c r="BK508" s="302">
        <v>114.1</v>
      </c>
      <c r="BL508" s="302">
        <v>114.2</v>
      </c>
      <c r="BM508" s="302">
        <v>114</v>
      </c>
      <c r="BN508" s="302">
        <v>113</v>
      </c>
      <c r="BO508" s="302">
        <v>113.9</v>
      </c>
      <c r="BP508" s="302">
        <v>113.6</v>
      </c>
      <c r="BQ508" s="302">
        <v>115.2</v>
      </c>
      <c r="BR508" s="302">
        <v>114.1</v>
      </c>
      <c r="BS508" s="302">
        <v>114.6</v>
      </c>
      <c r="BT508" s="302">
        <v>114.8</v>
      </c>
      <c r="BU508" s="302">
        <v>116.7</v>
      </c>
      <c r="BV508" s="302">
        <v>116.2</v>
      </c>
      <c r="BW508" s="302">
        <v>115.9</v>
      </c>
      <c r="BX508" s="302">
        <v>115.7</v>
      </c>
      <c r="BY508" s="302">
        <v>115.9</v>
      </c>
      <c r="BZ508" s="153">
        <f t="shared" si="29"/>
        <v>0.14866204162537164</v>
      </c>
      <c r="CA508" s="154">
        <f t="shared" si="30"/>
        <v>0.17070707070707075</v>
      </c>
      <c r="CB508" s="154">
        <f t="shared" si="31"/>
        <v>0.13516160626836446</v>
      </c>
    </row>
    <row r="509" spans="1:80"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2">
        <v>109.5</v>
      </c>
      <c r="AZ509" s="302">
        <v>109.3</v>
      </c>
      <c r="BA509" s="302">
        <v>111.3</v>
      </c>
      <c r="BB509" s="302">
        <v>111.5</v>
      </c>
      <c r="BC509" s="302">
        <v>111.3</v>
      </c>
      <c r="BD509" s="302">
        <v>110.8</v>
      </c>
      <c r="BE509" s="302">
        <v>110.9</v>
      </c>
      <c r="BF509" s="302">
        <v>111.4</v>
      </c>
      <c r="BG509" s="302">
        <v>111.5</v>
      </c>
      <c r="BH509" s="302">
        <v>111.3</v>
      </c>
      <c r="BI509" s="302">
        <v>111.5</v>
      </c>
      <c r="BJ509" s="302">
        <v>114</v>
      </c>
      <c r="BK509" s="302">
        <v>114.1</v>
      </c>
      <c r="BL509" s="302">
        <v>114.2</v>
      </c>
      <c r="BM509" s="302">
        <v>114</v>
      </c>
      <c r="BN509" s="302">
        <v>113</v>
      </c>
      <c r="BO509" s="302">
        <v>113.9</v>
      </c>
      <c r="BP509" s="302">
        <v>113.6</v>
      </c>
      <c r="BQ509" s="302">
        <v>115.2</v>
      </c>
      <c r="BR509" s="302">
        <v>114.1</v>
      </c>
      <c r="BS509" s="302">
        <v>114.6</v>
      </c>
      <c r="BT509" s="302">
        <v>114.8</v>
      </c>
      <c r="BU509" s="302">
        <v>116.7</v>
      </c>
      <c r="BV509" s="302">
        <v>116.2</v>
      </c>
      <c r="BW509" s="302">
        <v>115.9</v>
      </c>
      <c r="BX509" s="302">
        <v>115.7</v>
      </c>
      <c r="BY509" s="302">
        <v>115.9</v>
      </c>
      <c r="BZ509" s="153">
        <f t="shared" si="29"/>
        <v>0.14866204162537164</v>
      </c>
      <c r="CA509" s="154">
        <f t="shared" si="30"/>
        <v>0.17070707070707075</v>
      </c>
      <c r="CB509" s="154">
        <f t="shared" si="31"/>
        <v>0.13516160626836446</v>
      </c>
    </row>
    <row r="510" spans="1:80"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2">
        <v>107.8</v>
      </c>
      <c r="AZ510" s="302">
        <v>108.3</v>
      </c>
      <c r="BA510" s="302">
        <v>109</v>
      </c>
      <c r="BB510" s="302">
        <v>108.6</v>
      </c>
      <c r="BC510" s="302">
        <v>103.5</v>
      </c>
      <c r="BD510" s="302">
        <v>105.9</v>
      </c>
      <c r="BE510" s="302">
        <v>108.8</v>
      </c>
      <c r="BF510" s="302">
        <v>106.9</v>
      </c>
      <c r="BG510" s="302">
        <v>109.7</v>
      </c>
      <c r="BH510" s="302">
        <v>110.1</v>
      </c>
      <c r="BI510" s="302">
        <v>108.2</v>
      </c>
      <c r="BJ510" s="302">
        <v>109.9</v>
      </c>
      <c r="BK510" s="302">
        <v>109.3</v>
      </c>
      <c r="BL510" s="302">
        <v>107.8</v>
      </c>
      <c r="BM510" s="302">
        <v>108.5</v>
      </c>
      <c r="BN510" s="302">
        <v>110.1</v>
      </c>
      <c r="BO510" s="302">
        <v>110.1</v>
      </c>
      <c r="BP510" s="302">
        <v>112.1</v>
      </c>
      <c r="BQ510" s="302">
        <v>111.9</v>
      </c>
      <c r="BR510" s="302">
        <v>111.5</v>
      </c>
      <c r="BS510" s="302">
        <v>113.3</v>
      </c>
      <c r="BT510" s="302">
        <v>113.3</v>
      </c>
      <c r="BU510" s="302">
        <v>112.2</v>
      </c>
      <c r="BV510" s="302">
        <v>114.8</v>
      </c>
      <c r="BW510" s="302">
        <v>113.9</v>
      </c>
      <c r="BX510" s="302">
        <v>114</v>
      </c>
      <c r="BY510" s="302">
        <v>113</v>
      </c>
      <c r="BZ510" s="153">
        <f t="shared" si="29"/>
        <v>0.13113113113113106</v>
      </c>
      <c r="CA510" s="154">
        <f t="shared" si="30"/>
        <v>0.11220472440944888</v>
      </c>
      <c r="CB510" s="154">
        <f t="shared" si="31"/>
        <v>0.12103174603174606</v>
      </c>
    </row>
    <row r="511" spans="1:80"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2">
        <v>110.4</v>
      </c>
      <c r="AZ511" s="302">
        <v>110.8</v>
      </c>
      <c r="BA511" s="302">
        <v>112.1</v>
      </c>
      <c r="BB511" s="302">
        <v>111.9</v>
      </c>
      <c r="BC511" s="302">
        <v>104.2</v>
      </c>
      <c r="BD511" s="302">
        <v>107.3</v>
      </c>
      <c r="BE511" s="302">
        <v>112.9</v>
      </c>
      <c r="BF511" s="302">
        <v>108.8</v>
      </c>
      <c r="BG511" s="302">
        <v>112.5</v>
      </c>
      <c r="BH511" s="302">
        <v>112.8</v>
      </c>
      <c r="BI511" s="302">
        <v>110.6</v>
      </c>
      <c r="BJ511" s="302">
        <v>113.6</v>
      </c>
      <c r="BK511" s="302">
        <v>112.5</v>
      </c>
      <c r="BL511" s="302">
        <v>110.2</v>
      </c>
      <c r="BM511" s="302">
        <v>110.6</v>
      </c>
      <c r="BN511" s="302">
        <v>112.3</v>
      </c>
      <c r="BO511" s="302">
        <v>111.8</v>
      </c>
      <c r="BP511" s="302">
        <v>114.5</v>
      </c>
      <c r="BQ511" s="302">
        <v>115</v>
      </c>
      <c r="BR511" s="302">
        <v>114.6</v>
      </c>
      <c r="BS511" s="302">
        <v>116.7</v>
      </c>
      <c r="BT511" s="302">
        <v>116</v>
      </c>
      <c r="BU511" s="302">
        <v>115</v>
      </c>
      <c r="BV511" s="302">
        <v>119.6</v>
      </c>
      <c r="BW511" s="302">
        <v>116.7</v>
      </c>
      <c r="BX511" s="302">
        <v>116.8</v>
      </c>
      <c r="BY511" s="302">
        <v>116.3</v>
      </c>
      <c r="BZ511" s="153">
        <f t="shared" si="29"/>
        <v>0.15262636273538147</v>
      </c>
      <c r="CA511" s="154">
        <f t="shared" si="30"/>
        <v>0.14468503937007879</v>
      </c>
      <c r="CB511" s="154">
        <f t="shared" si="31"/>
        <v>0.13574218749999992</v>
      </c>
    </row>
    <row r="512" spans="1:80"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2">
        <v>103.1</v>
      </c>
      <c r="AZ512" s="302">
        <v>104.8</v>
      </c>
      <c r="BA512" s="302">
        <v>103</v>
      </c>
      <c r="BB512" s="302">
        <v>104.1</v>
      </c>
      <c r="BC512" s="302">
        <v>103.7</v>
      </c>
      <c r="BD512" s="302">
        <v>105.6</v>
      </c>
      <c r="BE512" s="302">
        <v>106</v>
      </c>
      <c r="BF512" s="302">
        <v>105.3</v>
      </c>
      <c r="BG512" s="302">
        <v>107.7</v>
      </c>
      <c r="BH512" s="302">
        <v>107.9</v>
      </c>
      <c r="BI512" s="302">
        <v>104.3</v>
      </c>
      <c r="BJ512" s="302">
        <v>104.5</v>
      </c>
      <c r="BK512" s="302">
        <v>104.5</v>
      </c>
      <c r="BL512" s="302">
        <v>106.7</v>
      </c>
      <c r="BM512" s="302">
        <v>106.6</v>
      </c>
      <c r="BN512" s="302">
        <v>109.5</v>
      </c>
      <c r="BO512" s="302">
        <v>109.4</v>
      </c>
      <c r="BP512" s="302">
        <v>110.8</v>
      </c>
      <c r="BQ512" s="302">
        <v>111.5</v>
      </c>
      <c r="BR512" s="302">
        <v>109.6</v>
      </c>
      <c r="BS512" s="302">
        <v>112.7</v>
      </c>
      <c r="BT512" s="302">
        <v>113.5</v>
      </c>
      <c r="BU512" s="302">
        <v>111.1</v>
      </c>
      <c r="BV512" s="302">
        <v>112.5</v>
      </c>
      <c r="BW512" s="302">
        <v>111.8</v>
      </c>
      <c r="BX512" s="302">
        <v>112.9</v>
      </c>
      <c r="BY512" s="302">
        <v>110.6</v>
      </c>
      <c r="BZ512" s="153">
        <f t="shared" si="29"/>
        <v>9.8311817279046587E-2</v>
      </c>
      <c r="CA512" s="154">
        <f t="shared" si="30"/>
        <v>7.1705426356589066E-2</v>
      </c>
      <c r="CB512" s="154">
        <f t="shared" si="31"/>
        <v>0.10049751243781088</v>
      </c>
    </row>
    <row r="513" spans="1:80"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2">
        <v>106.2</v>
      </c>
      <c r="AZ513" s="302">
        <v>105.9</v>
      </c>
      <c r="BA513" s="302">
        <v>107.3</v>
      </c>
      <c r="BB513" s="302">
        <v>105.3</v>
      </c>
      <c r="BC513" s="302">
        <v>102</v>
      </c>
      <c r="BD513" s="302">
        <v>103.1</v>
      </c>
      <c r="BE513" s="302">
        <v>102.9</v>
      </c>
      <c r="BF513" s="302">
        <v>104.1</v>
      </c>
      <c r="BG513" s="302">
        <v>105.3</v>
      </c>
      <c r="BH513" s="302">
        <v>106.3</v>
      </c>
      <c r="BI513" s="302">
        <v>106.5</v>
      </c>
      <c r="BJ513" s="302">
        <v>106.4</v>
      </c>
      <c r="BK513" s="302">
        <v>106.3</v>
      </c>
      <c r="BL513" s="302">
        <v>103.9</v>
      </c>
      <c r="BM513" s="302">
        <v>105.8</v>
      </c>
      <c r="BN513" s="302">
        <v>106.1</v>
      </c>
      <c r="BO513" s="302">
        <v>107.2</v>
      </c>
      <c r="BP513" s="302">
        <v>108.1</v>
      </c>
      <c r="BQ513" s="302">
        <v>106.2</v>
      </c>
      <c r="BR513" s="302">
        <v>106.8</v>
      </c>
      <c r="BS513" s="302">
        <v>106.8</v>
      </c>
      <c r="BT513" s="302">
        <v>107.7</v>
      </c>
      <c r="BU513" s="302">
        <v>107.5</v>
      </c>
      <c r="BV513" s="302">
        <v>106.7</v>
      </c>
      <c r="BW513" s="302">
        <v>109.8</v>
      </c>
      <c r="BX513" s="302">
        <v>109.3</v>
      </c>
      <c r="BY513" s="302">
        <v>108.2</v>
      </c>
      <c r="BZ513" s="153">
        <f t="shared" si="29"/>
        <v>0.11316872427983539</v>
      </c>
      <c r="CA513" s="154">
        <f t="shared" si="30"/>
        <v>7.5546719681908639E-2</v>
      </c>
      <c r="CB513" s="154">
        <f t="shared" si="31"/>
        <v>0.1074718526100307</v>
      </c>
    </row>
    <row r="514" spans="1:80"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2">
        <v>110.5</v>
      </c>
      <c r="AZ514" s="302">
        <v>109.3</v>
      </c>
      <c r="BA514" s="302">
        <v>110.4</v>
      </c>
      <c r="BB514" s="302">
        <v>110.8</v>
      </c>
      <c r="BC514" s="302">
        <v>111</v>
      </c>
      <c r="BD514" s="302">
        <v>111.9</v>
      </c>
      <c r="BE514" s="302">
        <v>110.7</v>
      </c>
      <c r="BF514" s="302">
        <v>111.4</v>
      </c>
      <c r="BG514" s="302">
        <v>112.8</v>
      </c>
      <c r="BH514" s="302">
        <v>110.6</v>
      </c>
      <c r="BI514" s="302">
        <v>111.1</v>
      </c>
      <c r="BJ514" s="302">
        <v>113.1</v>
      </c>
      <c r="BK514" s="302">
        <v>113.7</v>
      </c>
      <c r="BL514" s="302">
        <v>113.5</v>
      </c>
      <c r="BM514" s="302">
        <v>114.2</v>
      </c>
      <c r="BN514" s="302">
        <v>113.2</v>
      </c>
      <c r="BO514" s="302">
        <v>114.5</v>
      </c>
      <c r="BP514" s="302">
        <v>115</v>
      </c>
      <c r="BQ514" s="302">
        <v>115.8</v>
      </c>
      <c r="BR514" s="302">
        <v>114.4</v>
      </c>
      <c r="BS514" s="302">
        <v>115.3</v>
      </c>
      <c r="BT514" s="302">
        <v>114.3</v>
      </c>
      <c r="BU514" s="302">
        <v>114.7</v>
      </c>
      <c r="BV514" s="302">
        <v>113.9</v>
      </c>
      <c r="BW514" s="302">
        <v>112.4</v>
      </c>
      <c r="BX514" s="302">
        <v>113.9</v>
      </c>
      <c r="BY514" s="302">
        <v>113.9</v>
      </c>
      <c r="BZ514" s="153">
        <f t="shared" si="29"/>
        <v>0.14702920443101722</v>
      </c>
      <c r="CA514" s="154">
        <f t="shared" si="30"/>
        <v>0.13220675944334009</v>
      </c>
      <c r="CB514" s="154">
        <f t="shared" si="31"/>
        <v>0.12106299212598437</v>
      </c>
    </row>
    <row r="515" spans="1:80"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2">
        <v>110.9</v>
      </c>
      <c r="AZ515" s="302">
        <v>109.8</v>
      </c>
      <c r="BA515" s="302">
        <v>110.9</v>
      </c>
      <c r="BB515" s="302">
        <v>111.3</v>
      </c>
      <c r="BC515" s="302">
        <v>111.7</v>
      </c>
      <c r="BD515" s="302">
        <v>112.5</v>
      </c>
      <c r="BE515" s="302">
        <v>110.6</v>
      </c>
      <c r="BF515" s="302">
        <v>111.3</v>
      </c>
      <c r="BG515" s="302">
        <v>112.8</v>
      </c>
      <c r="BH515" s="302">
        <v>110.1</v>
      </c>
      <c r="BI515" s="302">
        <v>110.2</v>
      </c>
      <c r="BJ515" s="302">
        <v>113.4</v>
      </c>
      <c r="BK515" s="302">
        <v>113.5</v>
      </c>
      <c r="BL515" s="302">
        <v>113.2</v>
      </c>
      <c r="BM515" s="302">
        <v>113.5</v>
      </c>
      <c r="BN515" s="302">
        <v>112.7</v>
      </c>
      <c r="BO515" s="302">
        <v>114.2</v>
      </c>
      <c r="BP515" s="302">
        <v>114.1</v>
      </c>
      <c r="BQ515" s="302">
        <v>115.4</v>
      </c>
      <c r="BR515" s="302">
        <v>113.2</v>
      </c>
      <c r="BS515" s="302">
        <v>114.7</v>
      </c>
      <c r="BT515" s="302">
        <v>114.4</v>
      </c>
      <c r="BU515" s="302">
        <v>114.9</v>
      </c>
      <c r="BV515" s="302">
        <v>113.9</v>
      </c>
      <c r="BW515" s="302">
        <v>111.8</v>
      </c>
      <c r="BX515" s="302">
        <v>113.7</v>
      </c>
      <c r="BY515" s="302">
        <v>113.7</v>
      </c>
      <c r="BZ515" s="153">
        <f t="shared" si="29"/>
        <v>0.14732593340060554</v>
      </c>
      <c r="CA515" s="154">
        <f t="shared" si="30"/>
        <v>0.1302186878727635</v>
      </c>
      <c r="CB515" s="154">
        <f t="shared" si="31"/>
        <v>0.11909448818897647</v>
      </c>
    </row>
    <row r="516" spans="1:80"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2">
        <v>110.7</v>
      </c>
      <c r="AZ516" s="302">
        <v>107.9</v>
      </c>
      <c r="BA516" s="302">
        <v>109.6</v>
      </c>
      <c r="BB516" s="302">
        <v>110.9</v>
      </c>
      <c r="BC516" s="302">
        <v>110</v>
      </c>
      <c r="BD516" s="302">
        <v>112.4</v>
      </c>
      <c r="BE516" s="302">
        <v>111.9</v>
      </c>
      <c r="BF516" s="302">
        <v>113.2</v>
      </c>
      <c r="BG516" s="302">
        <v>114.3</v>
      </c>
      <c r="BH516" s="302">
        <v>112.3</v>
      </c>
      <c r="BI516" s="302">
        <v>115.4</v>
      </c>
      <c r="BJ516" s="302">
        <v>113.3</v>
      </c>
      <c r="BK516" s="302">
        <v>115.8</v>
      </c>
      <c r="BL516" s="302">
        <v>116.7</v>
      </c>
      <c r="BM516" s="302">
        <v>118.8</v>
      </c>
      <c r="BN516" s="302">
        <v>115.8</v>
      </c>
      <c r="BO516" s="302">
        <v>116.2</v>
      </c>
      <c r="BP516" s="302">
        <v>118.7</v>
      </c>
      <c r="BQ516" s="302">
        <v>117.6</v>
      </c>
      <c r="BR516" s="302">
        <v>118.7</v>
      </c>
      <c r="BS516" s="302">
        <v>116.6</v>
      </c>
      <c r="BT516" s="302">
        <v>112.1</v>
      </c>
      <c r="BU516" s="302">
        <v>112.1</v>
      </c>
      <c r="BV516" s="302">
        <v>110.8</v>
      </c>
      <c r="BW516" s="302">
        <v>110.4</v>
      </c>
      <c r="BX516" s="302">
        <v>111</v>
      </c>
      <c r="BY516" s="302">
        <v>110</v>
      </c>
      <c r="BZ516" s="153">
        <f t="shared" si="29"/>
        <v>0.1022044088176353</v>
      </c>
      <c r="CA516" s="154">
        <f t="shared" si="30"/>
        <v>8.6956521739130405E-2</v>
      </c>
      <c r="CB516" s="154">
        <f t="shared" si="31"/>
        <v>9.1269841269841306E-2</v>
      </c>
    </row>
    <row r="517" spans="1:80"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2">
        <v>112.9</v>
      </c>
      <c r="AZ517" s="302">
        <v>113.2</v>
      </c>
      <c r="BA517" s="302">
        <v>113.3</v>
      </c>
      <c r="BB517" s="302">
        <v>112.7</v>
      </c>
      <c r="BC517" s="302">
        <v>112.8</v>
      </c>
      <c r="BD517" s="302">
        <v>111.4</v>
      </c>
      <c r="BE517" s="302">
        <v>113.4</v>
      </c>
      <c r="BF517" s="302">
        <v>113.4</v>
      </c>
      <c r="BG517" s="302">
        <v>114.6</v>
      </c>
      <c r="BH517" s="302">
        <v>114.5</v>
      </c>
      <c r="BI517" s="302">
        <v>114.4</v>
      </c>
      <c r="BJ517" s="302">
        <v>114.4</v>
      </c>
      <c r="BK517" s="302">
        <v>115.9</v>
      </c>
      <c r="BL517" s="302">
        <v>112.2</v>
      </c>
      <c r="BM517" s="302">
        <v>113.4</v>
      </c>
      <c r="BN517" s="302">
        <v>115.2</v>
      </c>
      <c r="BO517" s="302">
        <v>117.4</v>
      </c>
      <c r="BP517" s="302">
        <v>120.9</v>
      </c>
      <c r="BQ517" s="302">
        <v>122.8</v>
      </c>
      <c r="BR517" s="302">
        <v>122.3</v>
      </c>
      <c r="BS517" s="302">
        <v>124.8</v>
      </c>
      <c r="BT517" s="302">
        <v>123.3</v>
      </c>
      <c r="BU517" s="302">
        <v>124.4</v>
      </c>
      <c r="BV517" s="302">
        <v>124.5</v>
      </c>
      <c r="BW517" s="302">
        <v>125.9</v>
      </c>
      <c r="BX517" s="302">
        <v>130.69999999999999</v>
      </c>
      <c r="BY517" s="302">
        <v>134.5</v>
      </c>
      <c r="BZ517" s="153">
        <f t="shared" si="29"/>
        <v>0.37807377049180335</v>
      </c>
      <c r="CA517" s="154">
        <f t="shared" si="30"/>
        <v>0.3383084577114428</v>
      </c>
      <c r="CB517" s="154">
        <f t="shared" si="31"/>
        <v>0.29951690821256038</v>
      </c>
    </row>
    <row r="518" spans="1:80"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2">
        <v>104.5</v>
      </c>
      <c r="AZ518" s="302">
        <v>105.7</v>
      </c>
      <c r="BA518" s="302">
        <v>105.7</v>
      </c>
      <c r="BB518" s="302">
        <v>105.1</v>
      </c>
      <c r="BC518" s="302">
        <v>105.8</v>
      </c>
      <c r="BD518" s="302">
        <v>106.1</v>
      </c>
      <c r="BE518" s="302">
        <v>107</v>
      </c>
      <c r="BF518" s="302">
        <v>107.7</v>
      </c>
      <c r="BG518" s="302">
        <v>108.2</v>
      </c>
      <c r="BH518" s="302">
        <v>109.9</v>
      </c>
      <c r="BI518" s="302">
        <v>108.6</v>
      </c>
      <c r="BJ518" s="302">
        <v>109.5</v>
      </c>
      <c r="BK518" s="302">
        <v>109.7</v>
      </c>
      <c r="BL518" s="302">
        <v>109.7</v>
      </c>
      <c r="BM518" s="302">
        <v>110.7</v>
      </c>
      <c r="BN518" s="302">
        <v>110.9</v>
      </c>
      <c r="BO518" s="302">
        <v>111.5</v>
      </c>
      <c r="BP518" s="302">
        <v>111.8</v>
      </c>
      <c r="BQ518" s="302">
        <v>111.7</v>
      </c>
      <c r="BR518" s="302">
        <v>111.7</v>
      </c>
      <c r="BS518" s="302">
        <v>113</v>
      </c>
      <c r="BT518" s="302">
        <v>113.8</v>
      </c>
      <c r="BU518" s="302">
        <v>113.8</v>
      </c>
      <c r="BV518" s="302">
        <v>115.1</v>
      </c>
      <c r="BW518" s="302">
        <v>115.1</v>
      </c>
      <c r="BX518" s="302">
        <v>113.3</v>
      </c>
      <c r="BY518" s="302">
        <v>113.3</v>
      </c>
      <c r="BZ518" s="153">
        <f t="shared" si="29"/>
        <v>0.1318681318681319</v>
      </c>
      <c r="CA518" s="154">
        <f t="shared" si="30"/>
        <v>0.12736318407960195</v>
      </c>
      <c r="CB518" s="154">
        <f t="shared" si="31"/>
        <v>0.11406096361848568</v>
      </c>
    </row>
    <row r="519" spans="1:80"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2">
        <v>110.3</v>
      </c>
      <c r="AZ519" s="302">
        <v>112.7</v>
      </c>
      <c r="BA519" s="302">
        <v>112.5</v>
      </c>
      <c r="BB519" s="302">
        <v>112.6</v>
      </c>
      <c r="BC519" s="302">
        <v>113.4</v>
      </c>
      <c r="BD519" s="302">
        <v>113.8</v>
      </c>
      <c r="BE519" s="302">
        <v>112.5</v>
      </c>
      <c r="BF519" s="302">
        <v>114.8</v>
      </c>
      <c r="BG519" s="302">
        <v>115.8</v>
      </c>
      <c r="BH519" s="302">
        <v>116.7</v>
      </c>
      <c r="BI519" s="302">
        <v>117.4</v>
      </c>
      <c r="BJ519" s="302">
        <v>117.6</v>
      </c>
      <c r="BK519" s="302">
        <v>116.3</v>
      </c>
      <c r="BL519" s="302">
        <v>116.7</v>
      </c>
      <c r="BM519" s="302">
        <v>117.8</v>
      </c>
      <c r="BN519" s="302">
        <v>117.1</v>
      </c>
      <c r="BO519" s="302">
        <v>119</v>
      </c>
      <c r="BP519" s="302">
        <v>120.9</v>
      </c>
      <c r="BQ519" s="302">
        <v>120.1</v>
      </c>
      <c r="BR519" s="302">
        <v>120.4</v>
      </c>
      <c r="BS519" s="302">
        <v>119.9</v>
      </c>
      <c r="BT519" s="302">
        <v>119.7</v>
      </c>
      <c r="BU519" s="302">
        <v>120.6</v>
      </c>
      <c r="BV519" s="302">
        <v>120.6</v>
      </c>
      <c r="BW519" s="302">
        <v>119.8</v>
      </c>
      <c r="BX519" s="302">
        <v>119.7</v>
      </c>
      <c r="BY519" s="302">
        <v>119.7</v>
      </c>
      <c r="BZ519" s="153">
        <f t="shared" si="29"/>
        <v>0.22895277207392192</v>
      </c>
      <c r="CA519" s="154">
        <f t="shared" si="30"/>
        <v>0.19939879759519044</v>
      </c>
      <c r="CB519" s="154">
        <f t="shared" si="31"/>
        <v>0.16553067185978579</v>
      </c>
    </row>
    <row r="520" spans="1:80"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2">
        <v>109.4</v>
      </c>
      <c r="AZ520" s="302">
        <v>109.9</v>
      </c>
      <c r="BA520" s="302">
        <v>112</v>
      </c>
      <c r="BB520" s="302">
        <v>111.4</v>
      </c>
      <c r="BC520" s="302">
        <v>109.3</v>
      </c>
      <c r="BD520" s="302">
        <v>109.4</v>
      </c>
      <c r="BE520" s="302">
        <v>109.8</v>
      </c>
      <c r="BF520" s="302">
        <v>110.1</v>
      </c>
      <c r="BG520" s="302">
        <v>112.1</v>
      </c>
      <c r="BH520" s="302">
        <v>110.4</v>
      </c>
      <c r="BI520" s="302">
        <v>112.3</v>
      </c>
      <c r="BJ520" s="302">
        <v>110.1</v>
      </c>
      <c r="BK520" s="302">
        <v>111.4</v>
      </c>
      <c r="BL520" s="302">
        <v>111.3</v>
      </c>
      <c r="BM520" s="302">
        <v>110.6</v>
      </c>
      <c r="BN520" s="302">
        <v>110.8</v>
      </c>
      <c r="BO520" s="302">
        <v>111.8</v>
      </c>
      <c r="BP520" s="302">
        <v>112.9</v>
      </c>
      <c r="BQ520" s="302">
        <v>112.8</v>
      </c>
      <c r="BR520" s="302">
        <v>113.1</v>
      </c>
      <c r="BS520" s="302">
        <v>113.6</v>
      </c>
      <c r="BT520" s="302">
        <v>114.8</v>
      </c>
      <c r="BU520" s="302">
        <v>114.9</v>
      </c>
      <c r="BV520" s="302">
        <v>113.7</v>
      </c>
      <c r="BW520" s="302">
        <v>114.9</v>
      </c>
      <c r="BX520" s="302">
        <v>114.9</v>
      </c>
      <c r="BY520" s="302">
        <v>114.9</v>
      </c>
      <c r="BZ520" s="153">
        <f t="shared" si="29"/>
        <v>0.13649851632047491</v>
      </c>
      <c r="CA520" s="154">
        <f t="shared" si="30"/>
        <v>0.11879259980525805</v>
      </c>
      <c r="CB520" s="154">
        <f t="shared" si="31"/>
        <v>0.12757605495583904</v>
      </c>
    </row>
    <row r="521" spans="1:80"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2">
        <v>116.5</v>
      </c>
      <c r="AZ521" s="302">
        <v>114.7</v>
      </c>
      <c r="BA521" s="302">
        <v>116.2</v>
      </c>
      <c r="BB521" s="302">
        <v>118</v>
      </c>
      <c r="BC521" s="302">
        <v>122</v>
      </c>
      <c r="BD521" s="302">
        <v>126.8</v>
      </c>
      <c r="BE521" s="302">
        <v>114.1</v>
      </c>
      <c r="BF521" s="302">
        <v>113.8</v>
      </c>
      <c r="BG521" s="302">
        <v>123.4</v>
      </c>
      <c r="BH521" s="302">
        <v>124.3</v>
      </c>
      <c r="BI521" s="302">
        <v>129.80000000000001</v>
      </c>
      <c r="BJ521" s="302">
        <v>135.80000000000001</v>
      </c>
      <c r="BK521" s="302">
        <v>118.7</v>
      </c>
      <c r="BL521" s="302">
        <v>126.8</v>
      </c>
      <c r="BM521" s="302">
        <v>128.9</v>
      </c>
      <c r="BN521" s="302">
        <v>126</v>
      </c>
      <c r="BO521" s="302">
        <v>120</v>
      </c>
      <c r="BP521" s="302">
        <v>128</v>
      </c>
      <c r="BQ521" s="302">
        <v>127.8</v>
      </c>
      <c r="BR521" s="302">
        <v>123</v>
      </c>
      <c r="BS521" s="302">
        <v>127.4</v>
      </c>
      <c r="BT521" s="302">
        <v>126.6</v>
      </c>
      <c r="BU521" s="302">
        <v>125.2</v>
      </c>
      <c r="BV521" s="302">
        <v>123.3</v>
      </c>
      <c r="BW521" s="302">
        <v>119.7</v>
      </c>
      <c r="BX521" s="302">
        <v>122.4</v>
      </c>
      <c r="BY521" s="302">
        <v>124.9</v>
      </c>
      <c r="BZ521" s="153">
        <f t="shared" si="29"/>
        <v>0.24775224775224788</v>
      </c>
      <c r="CA521" s="154">
        <f t="shared" si="30"/>
        <v>0.24278606965174135</v>
      </c>
      <c r="CB521" s="154">
        <f t="shared" si="31"/>
        <v>0.17719132893496714</v>
      </c>
    </row>
    <row r="522" spans="1:80"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2">
        <v>127.5</v>
      </c>
      <c r="AZ522" s="302">
        <v>131.19999999999999</v>
      </c>
      <c r="BA522" s="302">
        <v>121.7</v>
      </c>
      <c r="BB522" s="302">
        <v>123.1</v>
      </c>
      <c r="BC522" s="302">
        <v>128.1</v>
      </c>
      <c r="BD522" s="302">
        <v>118.2</v>
      </c>
      <c r="BE522" s="302">
        <v>112.3</v>
      </c>
      <c r="BF522" s="302">
        <v>120.9</v>
      </c>
      <c r="BG522" s="302">
        <v>127.3</v>
      </c>
      <c r="BH522" s="302">
        <v>129.4</v>
      </c>
      <c r="BI522" s="302">
        <v>122.3</v>
      </c>
      <c r="BJ522" s="302">
        <v>125.8</v>
      </c>
      <c r="BK522" s="302">
        <v>131.69999999999999</v>
      </c>
      <c r="BL522" s="302">
        <v>122.4</v>
      </c>
      <c r="BM522" s="302">
        <v>119.9</v>
      </c>
      <c r="BN522" s="302">
        <v>119.1</v>
      </c>
      <c r="BO522" s="302">
        <v>113.8</v>
      </c>
      <c r="BP522" s="302">
        <v>121</v>
      </c>
      <c r="BQ522" s="302">
        <v>124.4</v>
      </c>
      <c r="BR522" s="302">
        <v>122.4</v>
      </c>
      <c r="BS522" s="302">
        <v>127.3</v>
      </c>
      <c r="BT522" s="302">
        <v>131.9</v>
      </c>
      <c r="BU522" s="302">
        <v>125.3</v>
      </c>
      <c r="BV522" s="302">
        <v>125.1</v>
      </c>
      <c r="BW522" s="302">
        <v>124.8</v>
      </c>
      <c r="BX522" s="302">
        <v>126</v>
      </c>
      <c r="BY522" s="302">
        <v>122.4</v>
      </c>
      <c r="BZ522" s="153">
        <f t="shared" si="29"/>
        <v>0.33188248095756256</v>
      </c>
      <c r="CA522" s="154">
        <f t="shared" si="30"/>
        <v>0.16239316239316248</v>
      </c>
      <c r="CB522" s="154">
        <f t="shared" si="31"/>
        <v>0.21188118811881193</v>
      </c>
    </row>
    <row r="523" spans="1:80"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2">
        <v>119.5</v>
      </c>
      <c r="AZ523" s="302">
        <v>121.1</v>
      </c>
      <c r="BA523" s="302">
        <v>120</v>
      </c>
      <c r="BB523" s="302">
        <v>120.4</v>
      </c>
      <c r="BC523" s="302">
        <v>119.9</v>
      </c>
      <c r="BD523" s="302">
        <v>119.7</v>
      </c>
      <c r="BE523" s="302">
        <v>121.2</v>
      </c>
      <c r="BF523" s="302">
        <v>124.8</v>
      </c>
      <c r="BG523" s="302">
        <v>123.6</v>
      </c>
      <c r="BH523" s="302">
        <v>123.2</v>
      </c>
      <c r="BI523" s="302">
        <v>122.6</v>
      </c>
      <c r="BJ523" s="302">
        <v>122.4</v>
      </c>
      <c r="BK523" s="302">
        <v>118.1</v>
      </c>
      <c r="BL523" s="302">
        <v>119.3</v>
      </c>
      <c r="BM523" s="302">
        <v>120.7</v>
      </c>
      <c r="BN523" s="302">
        <v>121.8</v>
      </c>
      <c r="BO523" s="302">
        <v>130.69999999999999</v>
      </c>
      <c r="BP523" s="302">
        <v>132.19999999999999</v>
      </c>
      <c r="BQ523" s="302">
        <v>132.19999999999999</v>
      </c>
      <c r="BR523" s="302">
        <v>133.19999999999999</v>
      </c>
      <c r="BS523" s="302">
        <v>129.5</v>
      </c>
      <c r="BT523" s="302">
        <v>126.9</v>
      </c>
      <c r="BU523" s="302">
        <v>130.4</v>
      </c>
      <c r="BV523" s="302">
        <v>127</v>
      </c>
      <c r="BW523" s="302">
        <v>126.1</v>
      </c>
      <c r="BX523" s="302">
        <v>127.9</v>
      </c>
      <c r="BY523" s="302">
        <v>126</v>
      </c>
      <c r="BZ523" s="153">
        <f t="shared" si="29"/>
        <v>0.28966223132036845</v>
      </c>
      <c r="CA523" s="154">
        <f t="shared" si="30"/>
        <v>0.27272727272727271</v>
      </c>
      <c r="CB523" s="154">
        <f t="shared" si="31"/>
        <v>0.2</v>
      </c>
    </row>
    <row r="524" spans="1:80"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2">
        <v>103.5</v>
      </c>
      <c r="AZ524" s="302">
        <v>107</v>
      </c>
      <c r="BA524" s="302">
        <v>107.7</v>
      </c>
      <c r="BB524" s="302">
        <v>107.4</v>
      </c>
      <c r="BC524" s="302">
        <v>108.1</v>
      </c>
      <c r="BD524" s="302">
        <v>109.4</v>
      </c>
      <c r="BE524" s="302">
        <v>108.9</v>
      </c>
      <c r="BF524" s="302">
        <v>110.6</v>
      </c>
      <c r="BG524" s="302">
        <v>110.4</v>
      </c>
      <c r="BH524" s="302">
        <v>112</v>
      </c>
      <c r="BI524" s="302">
        <v>113.3</v>
      </c>
      <c r="BJ524" s="302">
        <v>112.7</v>
      </c>
      <c r="BK524" s="302">
        <v>114</v>
      </c>
      <c r="BL524" s="302">
        <v>114</v>
      </c>
      <c r="BM524" s="302">
        <v>115.4</v>
      </c>
      <c r="BN524" s="302">
        <v>114.1</v>
      </c>
      <c r="BO524" s="302">
        <v>115.4</v>
      </c>
      <c r="BP524" s="302">
        <v>115.9</v>
      </c>
      <c r="BQ524" s="302">
        <v>114.1</v>
      </c>
      <c r="BR524" s="302">
        <v>115.2</v>
      </c>
      <c r="BS524" s="302">
        <v>114.5</v>
      </c>
      <c r="BT524" s="302">
        <v>114.8</v>
      </c>
      <c r="BU524" s="302">
        <v>115.8</v>
      </c>
      <c r="BV524" s="302">
        <v>117.7</v>
      </c>
      <c r="BW524" s="302">
        <v>117.2</v>
      </c>
      <c r="BX524" s="302">
        <v>115.7</v>
      </c>
      <c r="BY524" s="302">
        <v>116.5</v>
      </c>
      <c r="BZ524" s="153">
        <f t="shared" si="29"/>
        <v>0.20103092783505155</v>
      </c>
      <c r="CA524" s="154">
        <f t="shared" si="30"/>
        <v>0.1755802219979819</v>
      </c>
      <c r="CB524" s="154">
        <f t="shared" si="31"/>
        <v>0.14891518737672577</v>
      </c>
    </row>
    <row r="525" spans="1:80"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2">
        <v>107.4</v>
      </c>
      <c r="AZ525" s="302">
        <v>109.7</v>
      </c>
      <c r="BA525" s="302">
        <v>112.4</v>
      </c>
      <c r="BB525" s="302">
        <v>109.5</v>
      </c>
      <c r="BC525" s="302">
        <v>109.9</v>
      </c>
      <c r="BD525" s="302">
        <v>112.2</v>
      </c>
      <c r="BE525" s="302">
        <v>115.6</v>
      </c>
      <c r="BF525" s="302">
        <v>114.5</v>
      </c>
      <c r="BG525" s="302">
        <v>114</v>
      </c>
      <c r="BH525" s="302">
        <v>113.1</v>
      </c>
      <c r="BI525" s="302">
        <v>113.8</v>
      </c>
      <c r="BJ525" s="302">
        <v>117.2</v>
      </c>
      <c r="BK525" s="302">
        <v>116.9</v>
      </c>
      <c r="BL525" s="302">
        <v>115.2</v>
      </c>
      <c r="BM525" s="302">
        <v>115.8</v>
      </c>
      <c r="BN525" s="302">
        <v>114.4</v>
      </c>
      <c r="BO525" s="302">
        <v>115.7</v>
      </c>
      <c r="BP525" s="302">
        <v>113.1</v>
      </c>
      <c r="BQ525" s="302">
        <v>115.8</v>
      </c>
      <c r="BR525" s="302">
        <v>113</v>
      </c>
      <c r="BS525" s="302">
        <v>112.5</v>
      </c>
      <c r="BT525" s="302">
        <v>112.8</v>
      </c>
      <c r="BU525" s="302">
        <v>114.8</v>
      </c>
      <c r="BV525" s="302">
        <v>116.3</v>
      </c>
      <c r="BW525" s="302">
        <v>116.3</v>
      </c>
      <c r="BX525" s="302">
        <v>119.9</v>
      </c>
      <c r="BY525" s="302">
        <v>119.6</v>
      </c>
      <c r="BZ525" s="153">
        <f t="shared" si="29"/>
        <v>0.19123505976095606</v>
      </c>
      <c r="CA525" s="154">
        <f t="shared" si="30"/>
        <v>0.21052631578947367</v>
      </c>
      <c r="CB525" s="154">
        <f t="shared" si="31"/>
        <v>0.20443101711983885</v>
      </c>
    </row>
    <row r="526" spans="1:80"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2">
        <v>107.4</v>
      </c>
      <c r="AZ526" s="302">
        <v>109.7</v>
      </c>
      <c r="BA526" s="302">
        <v>112.4</v>
      </c>
      <c r="BB526" s="302">
        <v>109.5</v>
      </c>
      <c r="BC526" s="302">
        <v>109.9</v>
      </c>
      <c r="BD526" s="302">
        <v>112.2</v>
      </c>
      <c r="BE526" s="302">
        <v>115.6</v>
      </c>
      <c r="BF526" s="302">
        <v>114.5</v>
      </c>
      <c r="BG526" s="302">
        <v>114</v>
      </c>
      <c r="BH526" s="302">
        <v>113.1</v>
      </c>
      <c r="BI526" s="302">
        <v>113.8</v>
      </c>
      <c r="BJ526" s="302">
        <v>117.2</v>
      </c>
      <c r="BK526" s="302">
        <v>116.9</v>
      </c>
      <c r="BL526" s="302">
        <v>115.2</v>
      </c>
      <c r="BM526" s="302">
        <v>115.8</v>
      </c>
      <c r="BN526" s="302">
        <v>114.4</v>
      </c>
      <c r="BO526" s="302">
        <v>115.7</v>
      </c>
      <c r="BP526" s="302">
        <v>113.1</v>
      </c>
      <c r="BQ526" s="302">
        <v>115.8</v>
      </c>
      <c r="BR526" s="302">
        <v>113</v>
      </c>
      <c r="BS526" s="302">
        <v>112.5</v>
      </c>
      <c r="BT526" s="302">
        <v>112.8</v>
      </c>
      <c r="BU526" s="302">
        <v>114.8</v>
      </c>
      <c r="BV526" s="302">
        <v>116.3</v>
      </c>
      <c r="BW526" s="302">
        <v>116.3</v>
      </c>
      <c r="BX526" s="302">
        <v>119.9</v>
      </c>
      <c r="BY526" s="302">
        <v>119.6</v>
      </c>
      <c r="BZ526" s="153">
        <f t="shared" si="29"/>
        <v>0.19123505976095606</v>
      </c>
      <c r="CA526" s="154">
        <f t="shared" si="30"/>
        <v>0.21052631578947367</v>
      </c>
      <c r="CB526" s="154">
        <f t="shared" si="31"/>
        <v>0.20443101711983885</v>
      </c>
    </row>
    <row r="527" spans="1:80"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2">
        <v>107</v>
      </c>
      <c r="AZ527" s="302">
        <v>102.3</v>
      </c>
      <c r="BA527" s="302">
        <v>105.3</v>
      </c>
      <c r="BB527" s="302">
        <v>104.4</v>
      </c>
      <c r="BC527" s="302">
        <v>105.7</v>
      </c>
      <c r="BD527" s="302">
        <v>104</v>
      </c>
      <c r="BE527" s="302">
        <v>105.9</v>
      </c>
      <c r="BF527" s="302">
        <v>105.7</v>
      </c>
      <c r="BG527" s="302">
        <v>106.4</v>
      </c>
      <c r="BH527" s="302">
        <v>109.3</v>
      </c>
      <c r="BI527" s="302">
        <v>105.9</v>
      </c>
      <c r="BJ527" s="302">
        <v>104</v>
      </c>
      <c r="BK527" s="302">
        <v>104.6</v>
      </c>
      <c r="BL527" s="302">
        <v>107.9</v>
      </c>
      <c r="BM527" s="302">
        <v>104.1</v>
      </c>
      <c r="BN527" s="302">
        <v>106.5</v>
      </c>
      <c r="BO527" s="302">
        <v>108.3</v>
      </c>
      <c r="BP527" s="302">
        <v>107.1</v>
      </c>
      <c r="BQ527" s="302">
        <v>108.6</v>
      </c>
      <c r="BR527" s="302">
        <v>108.6</v>
      </c>
      <c r="BS527" s="302">
        <v>105.7</v>
      </c>
      <c r="BT527" s="302">
        <v>108</v>
      </c>
      <c r="BU527" s="302">
        <v>107.2</v>
      </c>
      <c r="BV527" s="302">
        <v>112</v>
      </c>
      <c r="BW527" s="302">
        <v>110.8</v>
      </c>
      <c r="BX527" s="302">
        <v>107.8</v>
      </c>
      <c r="BY527" s="302">
        <v>107.7</v>
      </c>
      <c r="BZ527" s="153">
        <f t="shared" ref="BZ527:BZ590" si="33">(BY527-H527)/H527</f>
        <v>3.1609195402298819E-2</v>
      </c>
      <c r="CA527" s="154">
        <f t="shared" ref="CA527:CA590" si="34">(BY527-T527)/T527</f>
        <v>7.7000000000000027E-2</v>
      </c>
      <c r="CB527" s="154">
        <f t="shared" ref="CB527:CB590" si="35">(BY527-AF527)/AF527</f>
        <v>6.5281899109792374E-2</v>
      </c>
    </row>
    <row r="528" spans="1:80"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2">
        <v>106.3</v>
      </c>
      <c r="AZ528" s="302">
        <v>102</v>
      </c>
      <c r="BA528" s="302">
        <v>103.6</v>
      </c>
      <c r="BB528" s="302">
        <v>102.9</v>
      </c>
      <c r="BC528" s="302">
        <v>107.4</v>
      </c>
      <c r="BD528" s="302">
        <v>99.1</v>
      </c>
      <c r="BE528" s="302">
        <v>97.7</v>
      </c>
      <c r="BF528" s="302">
        <v>101.7</v>
      </c>
      <c r="BG528" s="302">
        <v>107.5</v>
      </c>
      <c r="BH528" s="302">
        <v>103.8</v>
      </c>
      <c r="BI528" s="302">
        <v>106.2</v>
      </c>
      <c r="BJ528" s="302">
        <v>105.6</v>
      </c>
      <c r="BK528" s="302">
        <v>108.1</v>
      </c>
      <c r="BL528" s="302">
        <v>110.8</v>
      </c>
      <c r="BM528" s="302">
        <v>102.7</v>
      </c>
      <c r="BN528" s="302">
        <v>108.3</v>
      </c>
      <c r="BO528" s="302">
        <v>114.2</v>
      </c>
      <c r="BP528" s="302">
        <v>109.3</v>
      </c>
      <c r="BQ528" s="302">
        <v>103.6</v>
      </c>
      <c r="BR528" s="302">
        <v>109.9</v>
      </c>
      <c r="BS528" s="302">
        <v>102.9</v>
      </c>
      <c r="BT528" s="302">
        <v>104</v>
      </c>
      <c r="BU528" s="302">
        <v>107.8</v>
      </c>
      <c r="BV528" s="302">
        <v>110.1</v>
      </c>
      <c r="BW528" s="302">
        <v>111</v>
      </c>
      <c r="BX528" s="302">
        <v>110.9</v>
      </c>
      <c r="BY528" s="302">
        <v>110.2</v>
      </c>
      <c r="BZ528" s="153">
        <f t="shared" si="33"/>
        <v>0.16244725738396631</v>
      </c>
      <c r="CA528" s="154">
        <f t="shared" si="34"/>
        <v>0.17109458023379392</v>
      </c>
      <c r="CB528" s="154">
        <f t="shared" si="35"/>
        <v>8.4645669291338668E-2</v>
      </c>
    </row>
    <row r="529" spans="1:80"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2">
        <v>107.2</v>
      </c>
      <c r="AZ529" s="302">
        <v>102.3</v>
      </c>
      <c r="BA529" s="302">
        <v>105.7</v>
      </c>
      <c r="BB529" s="302">
        <v>104.7</v>
      </c>
      <c r="BC529" s="302">
        <v>105.4</v>
      </c>
      <c r="BD529" s="302">
        <v>104.9</v>
      </c>
      <c r="BE529" s="302">
        <v>107.5</v>
      </c>
      <c r="BF529" s="302">
        <v>106.4</v>
      </c>
      <c r="BG529" s="302">
        <v>106.2</v>
      </c>
      <c r="BH529" s="302">
        <v>110.5</v>
      </c>
      <c r="BI529" s="302">
        <v>105.8</v>
      </c>
      <c r="BJ529" s="302">
        <v>103.6</v>
      </c>
      <c r="BK529" s="302">
        <v>103.9</v>
      </c>
      <c r="BL529" s="302">
        <v>107.3</v>
      </c>
      <c r="BM529" s="302">
        <v>104.4</v>
      </c>
      <c r="BN529" s="302">
        <v>106.1</v>
      </c>
      <c r="BO529" s="302">
        <v>107.1</v>
      </c>
      <c r="BP529" s="302">
        <v>106.7</v>
      </c>
      <c r="BQ529" s="302">
        <v>109.6</v>
      </c>
      <c r="BR529" s="302">
        <v>108.3</v>
      </c>
      <c r="BS529" s="302">
        <v>106.2</v>
      </c>
      <c r="BT529" s="302">
        <v>108.7</v>
      </c>
      <c r="BU529" s="302">
        <v>107</v>
      </c>
      <c r="BV529" s="302">
        <v>112.4</v>
      </c>
      <c r="BW529" s="302">
        <v>110.7</v>
      </c>
      <c r="BX529" s="302">
        <v>107.2</v>
      </c>
      <c r="BY529" s="302">
        <v>107.2</v>
      </c>
      <c r="BZ529" s="153">
        <f t="shared" si="33"/>
        <v>8.4666039510818969E-3</v>
      </c>
      <c r="CA529" s="154">
        <f t="shared" si="34"/>
        <v>5.9288537549407112E-2</v>
      </c>
      <c r="CB529" s="154">
        <f t="shared" si="35"/>
        <v>6.1386138613861413E-2</v>
      </c>
    </row>
    <row r="530" spans="1:80"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2">
        <v>114.5</v>
      </c>
      <c r="AZ530" s="302">
        <v>113.9</v>
      </c>
      <c r="BA530" s="302">
        <v>115.5</v>
      </c>
      <c r="BB530" s="302">
        <v>114.9</v>
      </c>
      <c r="BC530" s="302">
        <v>113.9</v>
      </c>
      <c r="BD530" s="302">
        <v>113.6</v>
      </c>
      <c r="BE530" s="302">
        <v>115.1</v>
      </c>
      <c r="BF530" s="302">
        <v>115.5</v>
      </c>
      <c r="BG530" s="302">
        <v>115.9</v>
      </c>
      <c r="BH530" s="302">
        <v>116.6</v>
      </c>
      <c r="BI530" s="302">
        <v>117.2</v>
      </c>
      <c r="BJ530" s="302">
        <v>119</v>
      </c>
      <c r="BK530" s="302">
        <v>117.1</v>
      </c>
      <c r="BL530" s="302">
        <v>117.8</v>
      </c>
      <c r="BM530" s="302">
        <v>117.9</v>
      </c>
      <c r="BN530" s="302">
        <v>116.3</v>
      </c>
      <c r="BO530" s="302">
        <v>115.8</v>
      </c>
      <c r="BP530" s="302">
        <v>116.7</v>
      </c>
      <c r="BQ530" s="302">
        <v>115.7</v>
      </c>
      <c r="BR530" s="302">
        <v>115.9</v>
      </c>
      <c r="BS530" s="302">
        <v>116.6</v>
      </c>
      <c r="BT530" s="302">
        <v>118.7</v>
      </c>
      <c r="BU530" s="302">
        <v>124.2</v>
      </c>
      <c r="BV530" s="302">
        <v>122.8</v>
      </c>
      <c r="BW530" s="302">
        <v>121.6</v>
      </c>
      <c r="BX530" s="302">
        <v>122.2</v>
      </c>
      <c r="BY530" s="302">
        <v>122.3</v>
      </c>
      <c r="BZ530" s="153">
        <f t="shared" si="33"/>
        <v>0.19901960784313721</v>
      </c>
      <c r="CA530" s="154">
        <f t="shared" si="34"/>
        <v>0.24923391215526036</v>
      </c>
      <c r="CB530" s="154">
        <f t="shared" si="35"/>
        <v>0.21449851042701087</v>
      </c>
    </row>
    <row r="531" spans="1:80"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2">
        <v>115.6</v>
      </c>
      <c r="AZ531" s="302">
        <v>112.9</v>
      </c>
      <c r="BA531" s="302">
        <v>117.9</v>
      </c>
      <c r="BB531" s="302">
        <v>114.9</v>
      </c>
      <c r="BC531" s="302">
        <v>112.5</v>
      </c>
      <c r="BD531" s="302">
        <v>111.8</v>
      </c>
      <c r="BE531" s="302">
        <v>114.2</v>
      </c>
      <c r="BF531" s="302">
        <v>113.4</v>
      </c>
      <c r="BG531" s="302">
        <v>114.4</v>
      </c>
      <c r="BH531" s="302">
        <v>114.5</v>
      </c>
      <c r="BI531" s="302">
        <v>114.7</v>
      </c>
      <c r="BJ531" s="302">
        <v>117.5</v>
      </c>
      <c r="BK531" s="302">
        <v>112.9</v>
      </c>
      <c r="BL531" s="302">
        <v>116.5</v>
      </c>
      <c r="BM531" s="302">
        <v>117.1</v>
      </c>
      <c r="BN531" s="302">
        <v>115.6</v>
      </c>
      <c r="BO531" s="302">
        <v>115.3</v>
      </c>
      <c r="BP531" s="302">
        <v>115.3</v>
      </c>
      <c r="BQ531" s="302">
        <v>114.7</v>
      </c>
      <c r="BR531" s="302">
        <v>113.6</v>
      </c>
      <c r="BS531" s="302">
        <v>116.2</v>
      </c>
      <c r="BT531" s="302">
        <v>116</v>
      </c>
      <c r="BU531" s="302">
        <v>119.4</v>
      </c>
      <c r="BV531" s="302">
        <v>119.5</v>
      </c>
      <c r="BW531" s="302">
        <v>118.5</v>
      </c>
      <c r="BX531" s="302">
        <v>119.9</v>
      </c>
      <c r="BY531" s="302">
        <v>119.8</v>
      </c>
      <c r="BZ531" s="153">
        <f t="shared" si="33"/>
        <v>0.17566241413150138</v>
      </c>
      <c r="CA531" s="154">
        <f t="shared" si="34"/>
        <v>0.24273858921161814</v>
      </c>
      <c r="CB531" s="154">
        <f t="shared" si="35"/>
        <v>0.22871794871794868</v>
      </c>
    </row>
    <row r="532" spans="1:80"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2">
        <v>115.4</v>
      </c>
      <c r="AZ532" s="302">
        <v>116.4</v>
      </c>
      <c r="BA532" s="302">
        <v>113.8</v>
      </c>
      <c r="BB532" s="302">
        <v>117.7</v>
      </c>
      <c r="BC532" s="302">
        <v>113.2</v>
      </c>
      <c r="BD532" s="302">
        <v>114.2</v>
      </c>
      <c r="BE532" s="302">
        <v>115.5</v>
      </c>
      <c r="BF532" s="302">
        <v>115.8</v>
      </c>
      <c r="BG532" s="302">
        <v>117.4</v>
      </c>
      <c r="BH532" s="302">
        <v>118.1</v>
      </c>
      <c r="BI532" s="302">
        <v>120.2</v>
      </c>
      <c r="BJ532" s="302">
        <v>121.7</v>
      </c>
      <c r="BK532" s="302">
        <v>122.9</v>
      </c>
      <c r="BL532" s="302">
        <v>123.7</v>
      </c>
      <c r="BM532" s="302">
        <v>123</v>
      </c>
      <c r="BN532" s="302">
        <v>117.4</v>
      </c>
      <c r="BO532" s="302">
        <v>118</v>
      </c>
      <c r="BP532" s="302">
        <v>120.1</v>
      </c>
      <c r="BQ532" s="302">
        <v>118.5</v>
      </c>
      <c r="BR532" s="302">
        <v>121.7</v>
      </c>
      <c r="BS532" s="302">
        <v>121.7</v>
      </c>
      <c r="BT532" s="302">
        <v>127.6</v>
      </c>
      <c r="BU532" s="302">
        <v>133</v>
      </c>
      <c r="BV532" s="302">
        <v>128.19999999999999</v>
      </c>
      <c r="BW532" s="302">
        <v>123.7</v>
      </c>
      <c r="BX532" s="302">
        <v>122.4</v>
      </c>
      <c r="BY532" s="302">
        <v>122.6</v>
      </c>
      <c r="BZ532" s="153">
        <f t="shared" si="33"/>
        <v>0.19260700389105057</v>
      </c>
      <c r="CA532" s="154">
        <f t="shared" si="34"/>
        <v>0.24593495934959336</v>
      </c>
      <c r="CB532" s="154">
        <f t="shared" si="35"/>
        <v>0.21146245059288529</v>
      </c>
    </row>
    <row r="533" spans="1:80"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2">
        <v>112.3</v>
      </c>
      <c r="AZ533" s="302">
        <v>113.2</v>
      </c>
      <c r="BA533" s="302">
        <v>113.9</v>
      </c>
      <c r="BB533" s="302">
        <v>112.8</v>
      </c>
      <c r="BC533" s="302">
        <v>116.3</v>
      </c>
      <c r="BD533" s="302">
        <v>115.4</v>
      </c>
      <c r="BE533" s="302">
        <v>115.8</v>
      </c>
      <c r="BF533" s="302">
        <v>117.9</v>
      </c>
      <c r="BG533" s="302">
        <v>116.8</v>
      </c>
      <c r="BH533" s="302">
        <v>118.2</v>
      </c>
      <c r="BI533" s="302">
        <v>117.9</v>
      </c>
      <c r="BJ533" s="302">
        <v>118.7</v>
      </c>
      <c r="BK533" s="302">
        <v>118</v>
      </c>
      <c r="BL533" s="302">
        <v>114.8</v>
      </c>
      <c r="BM533" s="302">
        <v>114.8</v>
      </c>
      <c r="BN533" s="302">
        <v>116.4</v>
      </c>
      <c r="BO533" s="302">
        <v>114.5</v>
      </c>
      <c r="BP533" s="302">
        <v>115.9</v>
      </c>
      <c r="BQ533" s="302">
        <v>114.7</v>
      </c>
      <c r="BR533" s="302">
        <v>114.2</v>
      </c>
      <c r="BS533" s="302">
        <v>113.2</v>
      </c>
      <c r="BT533" s="302">
        <v>115.1</v>
      </c>
      <c r="BU533" s="302">
        <v>123.5</v>
      </c>
      <c r="BV533" s="302">
        <v>123</v>
      </c>
      <c r="BW533" s="302">
        <v>123.9</v>
      </c>
      <c r="BX533" s="302">
        <v>125</v>
      </c>
      <c r="BY533" s="302">
        <v>125.2</v>
      </c>
      <c r="BZ533" s="153">
        <f t="shared" si="33"/>
        <v>0.23228346456692922</v>
      </c>
      <c r="CA533" s="154">
        <f t="shared" si="34"/>
        <v>0.25576730190571717</v>
      </c>
      <c r="CB533" s="154">
        <f t="shared" si="35"/>
        <v>0.19923371647509575</v>
      </c>
    </row>
    <row r="534" spans="1:80"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2">
        <v>108.2</v>
      </c>
      <c r="AZ534" s="302">
        <v>110.9</v>
      </c>
      <c r="BA534" s="302">
        <v>111.4</v>
      </c>
      <c r="BB534" s="302">
        <v>111.2</v>
      </c>
      <c r="BC534" s="302">
        <v>112.5</v>
      </c>
      <c r="BD534" s="302">
        <v>112.3</v>
      </c>
      <c r="BE534" s="302">
        <v>112</v>
      </c>
      <c r="BF534" s="302">
        <v>112</v>
      </c>
      <c r="BG534" s="302">
        <v>109.5</v>
      </c>
      <c r="BH534" s="302">
        <v>110.1</v>
      </c>
      <c r="BI534" s="302">
        <v>109.3</v>
      </c>
      <c r="BJ534" s="302">
        <v>109.7</v>
      </c>
      <c r="BK534" s="302">
        <v>110.4</v>
      </c>
      <c r="BL534" s="302">
        <v>111</v>
      </c>
      <c r="BM534" s="302">
        <v>112.9</v>
      </c>
      <c r="BN534" s="302">
        <v>110.3</v>
      </c>
      <c r="BO534" s="302">
        <v>113.2</v>
      </c>
      <c r="BP534" s="302">
        <v>113.1</v>
      </c>
      <c r="BQ534" s="302">
        <v>114</v>
      </c>
      <c r="BR534" s="302">
        <v>113.1</v>
      </c>
      <c r="BS534" s="302">
        <v>109.2</v>
      </c>
      <c r="BT534" s="302">
        <v>109.4</v>
      </c>
      <c r="BU534" s="302">
        <v>111.1</v>
      </c>
      <c r="BV534" s="302">
        <v>112.5</v>
      </c>
      <c r="BW534" s="302">
        <v>111.7</v>
      </c>
      <c r="BX534" s="302">
        <v>111.3</v>
      </c>
      <c r="BY534" s="302">
        <v>112.9</v>
      </c>
      <c r="BZ534" s="153">
        <f t="shared" si="33"/>
        <v>0.11782178217821788</v>
      </c>
      <c r="CA534" s="154">
        <f t="shared" si="34"/>
        <v>0.14387031408308007</v>
      </c>
      <c r="CB534" s="154">
        <f t="shared" si="35"/>
        <v>0.15676229508196735</v>
      </c>
    </row>
    <row r="535" spans="1:80"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2">
        <v>104.4</v>
      </c>
      <c r="AZ535" s="302">
        <v>109</v>
      </c>
      <c r="BA535" s="302">
        <v>109.5</v>
      </c>
      <c r="BB535" s="302">
        <v>107.9</v>
      </c>
      <c r="BC535" s="302">
        <v>108.8</v>
      </c>
      <c r="BD535" s="302">
        <v>107.7</v>
      </c>
      <c r="BE535" s="302">
        <v>107.1</v>
      </c>
      <c r="BF535" s="302">
        <v>108.3</v>
      </c>
      <c r="BG535" s="302">
        <v>103</v>
      </c>
      <c r="BH535" s="302">
        <v>103.8</v>
      </c>
      <c r="BI535" s="302">
        <v>103</v>
      </c>
      <c r="BJ535" s="302">
        <v>103.7</v>
      </c>
      <c r="BK535" s="302">
        <v>104.9</v>
      </c>
      <c r="BL535" s="302">
        <v>106.2</v>
      </c>
      <c r="BM535" s="302">
        <v>106.9</v>
      </c>
      <c r="BN535" s="302">
        <v>103.3</v>
      </c>
      <c r="BO535" s="302">
        <v>108.2</v>
      </c>
      <c r="BP535" s="302">
        <v>107.6</v>
      </c>
      <c r="BQ535" s="302">
        <v>109.5</v>
      </c>
      <c r="BR535" s="302">
        <v>107.8</v>
      </c>
      <c r="BS535" s="302">
        <v>102.2</v>
      </c>
      <c r="BT535" s="302">
        <v>102.1</v>
      </c>
      <c r="BU535" s="302">
        <v>104.9</v>
      </c>
      <c r="BV535" s="302">
        <v>106.8</v>
      </c>
      <c r="BW535" s="302">
        <v>105.8</v>
      </c>
      <c r="BX535" s="302">
        <v>105.8</v>
      </c>
      <c r="BY535" s="302">
        <v>107.2</v>
      </c>
      <c r="BZ535" s="153">
        <f t="shared" si="33"/>
        <v>6.8793619142572343E-2</v>
      </c>
      <c r="CA535" s="154">
        <f t="shared" si="34"/>
        <v>8.2828282828282862E-2</v>
      </c>
      <c r="CB535" s="154">
        <f t="shared" si="35"/>
        <v>0.10858324715615304</v>
      </c>
    </row>
    <row r="536" spans="1:80"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2">
        <v>102</v>
      </c>
      <c r="AZ536" s="302">
        <v>101.3</v>
      </c>
      <c r="BA536" s="302">
        <v>99.8</v>
      </c>
      <c r="BB536" s="302">
        <v>104</v>
      </c>
      <c r="BC536" s="302">
        <v>104.3</v>
      </c>
      <c r="BD536" s="302">
        <v>106.8</v>
      </c>
      <c r="BE536" s="302">
        <v>106.8</v>
      </c>
      <c r="BF536" s="302">
        <v>103.7</v>
      </c>
      <c r="BG536" s="302">
        <v>103.5</v>
      </c>
      <c r="BH536" s="302">
        <v>104</v>
      </c>
      <c r="BI536" s="302">
        <v>102.5</v>
      </c>
      <c r="BJ536" s="302">
        <v>101.1</v>
      </c>
      <c r="BK536" s="302">
        <v>100.6</v>
      </c>
      <c r="BL536" s="302">
        <v>100.1</v>
      </c>
      <c r="BM536" s="302">
        <v>107</v>
      </c>
      <c r="BN536" s="302">
        <v>104.5</v>
      </c>
      <c r="BO536" s="302">
        <v>104.6</v>
      </c>
      <c r="BP536" s="302">
        <v>105.6</v>
      </c>
      <c r="BQ536" s="302">
        <v>104.4</v>
      </c>
      <c r="BR536" s="302">
        <v>105</v>
      </c>
      <c r="BS536" s="302">
        <v>101.3</v>
      </c>
      <c r="BT536" s="302">
        <v>101.5</v>
      </c>
      <c r="BU536" s="302">
        <v>101.2</v>
      </c>
      <c r="BV536" s="302">
        <v>102.5</v>
      </c>
      <c r="BW536" s="302">
        <v>101.6</v>
      </c>
      <c r="BX536" s="302">
        <v>99.5</v>
      </c>
      <c r="BY536" s="302">
        <v>102.1</v>
      </c>
      <c r="BZ536" s="153">
        <f t="shared" si="33"/>
        <v>1.6932270916334546E-2</v>
      </c>
      <c r="CA536" s="154">
        <f t="shared" si="34"/>
        <v>3.4447821681864145E-2</v>
      </c>
      <c r="CB536" s="154">
        <f t="shared" si="35"/>
        <v>4.6106557377049183E-2</v>
      </c>
    </row>
    <row r="537" spans="1:80"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2">
        <v>126</v>
      </c>
      <c r="AZ537" s="302">
        <v>126</v>
      </c>
      <c r="BA537" s="302">
        <v>128.6</v>
      </c>
      <c r="BB537" s="302">
        <v>128.6</v>
      </c>
      <c r="BC537" s="302">
        <v>131.6</v>
      </c>
      <c r="BD537" s="302">
        <v>131.6</v>
      </c>
      <c r="BE537" s="302">
        <v>131.6</v>
      </c>
      <c r="BF537" s="302">
        <v>131.6</v>
      </c>
      <c r="BG537" s="302">
        <v>135.19999999999999</v>
      </c>
      <c r="BH537" s="302">
        <v>135.19999999999999</v>
      </c>
      <c r="BI537" s="302">
        <v>135.19999999999999</v>
      </c>
      <c r="BJ537" s="302">
        <v>136.5</v>
      </c>
      <c r="BK537" s="302">
        <v>136.5</v>
      </c>
      <c r="BL537" s="302">
        <v>136.5</v>
      </c>
      <c r="BM537" s="302">
        <v>136.9</v>
      </c>
      <c r="BN537" s="302">
        <v>136.9</v>
      </c>
      <c r="BO537" s="302">
        <v>136.9</v>
      </c>
      <c r="BP537" s="302">
        <v>136.9</v>
      </c>
      <c r="BQ537" s="302">
        <v>136.9</v>
      </c>
      <c r="BR537" s="302">
        <v>136.9</v>
      </c>
      <c r="BS537" s="302">
        <v>138.30000000000001</v>
      </c>
      <c r="BT537" s="302">
        <v>139.4</v>
      </c>
      <c r="BU537" s="302">
        <v>139.4</v>
      </c>
      <c r="BV537" s="302">
        <v>139.4</v>
      </c>
      <c r="BW537" s="302">
        <v>139.4</v>
      </c>
      <c r="BX537" s="302">
        <v>139.4</v>
      </c>
      <c r="BY537" s="302">
        <v>140.9</v>
      </c>
      <c r="BZ537" s="153">
        <f t="shared" si="33"/>
        <v>0.36135265700483099</v>
      </c>
      <c r="CA537" s="154">
        <f t="shared" si="34"/>
        <v>0.43922369765066394</v>
      </c>
      <c r="CB537" s="154">
        <f t="shared" si="35"/>
        <v>0.40759240759240772</v>
      </c>
    </row>
    <row r="538" spans="1:80"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2">
        <v>111.9</v>
      </c>
      <c r="AZ538" s="302">
        <v>111.8</v>
      </c>
      <c r="BA538" s="302">
        <v>113</v>
      </c>
      <c r="BB538" s="302">
        <v>112.3</v>
      </c>
      <c r="BC538" s="302">
        <v>112</v>
      </c>
      <c r="BD538" s="302">
        <v>111.8</v>
      </c>
      <c r="BE538" s="302">
        <v>112</v>
      </c>
      <c r="BF538" s="302">
        <v>111.4</v>
      </c>
      <c r="BG538" s="302">
        <v>112.3</v>
      </c>
      <c r="BH538" s="302">
        <v>112.6</v>
      </c>
      <c r="BI538" s="302">
        <v>112.4</v>
      </c>
      <c r="BJ538" s="302">
        <v>111.7</v>
      </c>
      <c r="BK538" s="302">
        <v>112.6</v>
      </c>
      <c r="BL538" s="302">
        <v>112.4</v>
      </c>
      <c r="BM538" s="302">
        <v>115.1</v>
      </c>
      <c r="BN538" s="302">
        <v>115</v>
      </c>
      <c r="BO538" s="302">
        <v>115.3</v>
      </c>
      <c r="BP538" s="302">
        <v>115.8</v>
      </c>
      <c r="BQ538" s="302">
        <v>116.4</v>
      </c>
      <c r="BR538" s="302">
        <v>115.9</v>
      </c>
      <c r="BS538" s="302">
        <v>120.6</v>
      </c>
      <c r="BT538" s="302">
        <v>120.6</v>
      </c>
      <c r="BU538" s="302">
        <v>120.2</v>
      </c>
      <c r="BV538" s="302">
        <v>120.5</v>
      </c>
      <c r="BW538" s="302">
        <v>120.6</v>
      </c>
      <c r="BX538" s="302">
        <v>120.2</v>
      </c>
      <c r="BY538" s="302">
        <v>120.6</v>
      </c>
      <c r="BZ538" s="153">
        <f t="shared" si="33"/>
        <v>0.20841683366733466</v>
      </c>
      <c r="CA538" s="154">
        <f t="shared" si="34"/>
        <v>0.19999999999999996</v>
      </c>
      <c r="CB538" s="154">
        <f t="shared" si="35"/>
        <v>0.20599999999999993</v>
      </c>
    </row>
    <row r="539" spans="1:80"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2">
        <v>113.8</v>
      </c>
      <c r="AZ539" s="302">
        <v>112.1</v>
      </c>
      <c r="BA539" s="302">
        <v>113.3</v>
      </c>
      <c r="BB539" s="302">
        <v>113.4</v>
      </c>
      <c r="BC539" s="302">
        <v>116</v>
      </c>
      <c r="BD539" s="302">
        <v>111.3</v>
      </c>
      <c r="BE539" s="302">
        <v>112.9</v>
      </c>
      <c r="BF539" s="302">
        <v>110.7</v>
      </c>
      <c r="BG539" s="302">
        <v>111.9</v>
      </c>
      <c r="BH539" s="302">
        <v>115.7</v>
      </c>
      <c r="BI539" s="302">
        <v>116.2</v>
      </c>
      <c r="BJ539" s="302">
        <v>112.8</v>
      </c>
      <c r="BK539" s="302">
        <v>115</v>
      </c>
      <c r="BL539" s="302">
        <v>112.2</v>
      </c>
      <c r="BM539" s="302">
        <v>113.6</v>
      </c>
      <c r="BN539" s="302">
        <v>115.1</v>
      </c>
      <c r="BO539" s="302">
        <v>114.7</v>
      </c>
      <c r="BP539" s="302">
        <v>114.7</v>
      </c>
      <c r="BQ539" s="302">
        <v>117.6</v>
      </c>
      <c r="BR539" s="302">
        <v>118.2</v>
      </c>
      <c r="BS539" s="302">
        <v>116.4</v>
      </c>
      <c r="BT539" s="302">
        <v>118.1</v>
      </c>
      <c r="BU539" s="302">
        <v>114.8</v>
      </c>
      <c r="BV539" s="302">
        <v>116.5</v>
      </c>
      <c r="BW539" s="302">
        <v>117.1</v>
      </c>
      <c r="BX539" s="302">
        <v>118.3</v>
      </c>
      <c r="BY539" s="302">
        <v>117.5</v>
      </c>
      <c r="BZ539" s="153">
        <f t="shared" si="33"/>
        <v>0.17735470941883771</v>
      </c>
      <c r="CA539" s="154">
        <f t="shared" si="34"/>
        <v>0.1656746031746032</v>
      </c>
      <c r="CB539" s="154">
        <f t="shared" si="35"/>
        <v>0.1656746031746032</v>
      </c>
    </row>
    <row r="540" spans="1:80"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2">
        <v>108.7</v>
      </c>
      <c r="AZ540" s="302">
        <v>108.7</v>
      </c>
      <c r="BA540" s="302">
        <v>108.7</v>
      </c>
      <c r="BB540" s="302">
        <v>108.7</v>
      </c>
      <c r="BC540" s="302">
        <v>108.7</v>
      </c>
      <c r="BD540" s="302">
        <v>108.7</v>
      </c>
      <c r="BE540" s="302">
        <v>108.7</v>
      </c>
      <c r="BF540" s="302">
        <v>108.7</v>
      </c>
      <c r="BG540" s="302">
        <v>108.7</v>
      </c>
      <c r="BH540" s="302">
        <v>108.7</v>
      </c>
      <c r="BI540" s="302">
        <v>108.7</v>
      </c>
      <c r="BJ540" s="302">
        <v>108.7</v>
      </c>
      <c r="BK540" s="302">
        <v>108.7</v>
      </c>
      <c r="BL540" s="302">
        <v>108.7</v>
      </c>
      <c r="BM540" s="302">
        <v>111.1</v>
      </c>
      <c r="BN540" s="302">
        <v>111.1</v>
      </c>
      <c r="BO540" s="302">
        <v>112.7</v>
      </c>
      <c r="BP540" s="302">
        <v>112.7</v>
      </c>
      <c r="BQ540" s="302">
        <v>112.7</v>
      </c>
      <c r="BR540" s="302">
        <v>112.7</v>
      </c>
      <c r="BS540" s="302">
        <v>112.7</v>
      </c>
      <c r="BT540" s="302">
        <v>112.7</v>
      </c>
      <c r="BU540" s="302">
        <v>112.7</v>
      </c>
      <c r="BV540" s="302">
        <v>112.7</v>
      </c>
      <c r="BW540" s="302">
        <v>112.7</v>
      </c>
      <c r="BX540" s="302">
        <v>112.7</v>
      </c>
      <c r="BY540" s="302">
        <v>112.7</v>
      </c>
      <c r="BZ540" s="153">
        <f t="shared" si="33"/>
        <v>0.12700000000000003</v>
      </c>
      <c r="CA540" s="154">
        <f t="shared" si="34"/>
        <v>0.12700000000000003</v>
      </c>
      <c r="CB540" s="154">
        <f t="shared" si="35"/>
        <v>0.12700000000000003</v>
      </c>
    </row>
    <row r="541" spans="1:80"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2">
        <v>106.5</v>
      </c>
      <c r="AZ541" s="302">
        <v>109.1</v>
      </c>
      <c r="BA541" s="302">
        <v>110.6</v>
      </c>
      <c r="BB541" s="302">
        <v>108</v>
      </c>
      <c r="BC541" s="302">
        <v>109.6</v>
      </c>
      <c r="BD541" s="302">
        <v>104.1</v>
      </c>
      <c r="BE541" s="302">
        <v>108.2</v>
      </c>
      <c r="BF541" s="302">
        <v>108.2</v>
      </c>
      <c r="BG541" s="302">
        <v>111.2</v>
      </c>
      <c r="BH541" s="302">
        <v>108.5</v>
      </c>
      <c r="BI541" s="302">
        <v>109.2</v>
      </c>
      <c r="BJ541" s="302">
        <v>105.1</v>
      </c>
      <c r="BK541" s="302">
        <v>102.5</v>
      </c>
      <c r="BL541" s="302">
        <v>107</v>
      </c>
      <c r="BM541" s="302">
        <v>112.9</v>
      </c>
      <c r="BN541" s="302">
        <v>112.8</v>
      </c>
      <c r="BO541" s="302">
        <v>109.5</v>
      </c>
      <c r="BP541" s="302">
        <v>113.1</v>
      </c>
      <c r="BQ541" s="302">
        <v>114.3</v>
      </c>
      <c r="BR541" s="302">
        <v>114.3</v>
      </c>
      <c r="BS541" s="302">
        <v>117.7</v>
      </c>
      <c r="BT541" s="302">
        <v>117.7</v>
      </c>
      <c r="BU541" s="302">
        <v>117.7</v>
      </c>
      <c r="BV541" s="302">
        <v>117.7</v>
      </c>
      <c r="BW541" s="302">
        <v>117.7</v>
      </c>
      <c r="BX541" s="302">
        <v>117.7</v>
      </c>
      <c r="BY541" s="302">
        <v>117.7</v>
      </c>
      <c r="BZ541" s="153">
        <f t="shared" si="33"/>
        <v>0.14382896015549074</v>
      </c>
      <c r="CA541" s="154">
        <f t="shared" si="34"/>
        <v>0.14605647517039921</v>
      </c>
      <c r="CB541" s="154">
        <f t="shared" si="35"/>
        <v>0.18529707955689836</v>
      </c>
    </row>
    <row r="542" spans="1:80"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2">
        <v>115.5</v>
      </c>
      <c r="AZ542" s="302">
        <v>115</v>
      </c>
      <c r="BA542" s="302">
        <v>117.2</v>
      </c>
      <c r="BB542" s="302">
        <v>116.2</v>
      </c>
      <c r="BC542" s="302">
        <v>114.2</v>
      </c>
      <c r="BD542" s="302">
        <v>116.6</v>
      </c>
      <c r="BE542" s="302">
        <v>115.6</v>
      </c>
      <c r="BF542" s="302">
        <v>114.8</v>
      </c>
      <c r="BG542" s="302">
        <v>115.9</v>
      </c>
      <c r="BH542" s="302">
        <v>116.1</v>
      </c>
      <c r="BI542" s="302">
        <v>115.2</v>
      </c>
      <c r="BJ542" s="302">
        <v>115.6</v>
      </c>
      <c r="BK542" s="302">
        <v>117.8</v>
      </c>
      <c r="BL542" s="302">
        <v>116.9</v>
      </c>
      <c r="BM542" s="302">
        <v>119.4</v>
      </c>
      <c r="BN542" s="302">
        <v>118.9</v>
      </c>
      <c r="BO542" s="302">
        <v>119.2</v>
      </c>
      <c r="BP542" s="302">
        <v>119.6</v>
      </c>
      <c r="BQ542" s="302">
        <v>119.9</v>
      </c>
      <c r="BR542" s="302">
        <v>118.4</v>
      </c>
      <c r="BS542" s="302">
        <v>129.5</v>
      </c>
      <c r="BT542" s="302">
        <v>128.9</v>
      </c>
      <c r="BU542" s="302">
        <v>129</v>
      </c>
      <c r="BV542" s="302">
        <v>129.1</v>
      </c>
      <c r="BW542" s="302">
        <v>129.19999999999999</v>
      </c>
      <c r="BX542" s="302">
        <v>127.9</v>
      </c>
      <c r="BY542" s="302">
        <v>129.19999999999999</v>
      </c>
      <c r="BZ542" s="153">
        <f t="shared" si="33"/>
        <v>0.30505050505050496</v>
      </c>
      <c r="CA542" s="154">
        <f t="shared" si="34"/>
        <v>0.28685258964143406</v>
      </c>
      <c r="CB542" s="154">
        <f t="shared" si="35"/>
        <v>0.29329329329329312</v>
      </c>
    </row>
    <row r="543" spans="1:80"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2">
        <v>105.6</v>
      </c>
      <c r="AZ543" s="302">
        <v>102.5</v>
      </c>
      <c r="BA543" s="302">
        <v>104</v>
      </c>
      <c r="BB543" s="302">
        <v>104.8</v>
      </c>
      <c r="BC543" s="302">
        <v>102.4</v>
      </c>
      <c r="BD543" s="302">
        <v>96.7</v>
      </c>
      <c r="BE543" s="302">
        <v>97.5</v>
      </c>
      <c r="BF543" s="302">
        <v>98.5</v>
      </c>
      <c r="BG543" s="302">
        <v>98.8</v>
      </c>
      <c r="BH543" s="302">
        <v>104.7</v>
      </c>
      <c r="BI543" s="302">
        <v>104.8</v>
      </c>
      <c r="BJ543" s="302">
        <v>107.7</v>
      </c>
      <c r="BK543" s="302">
        <v>110.1</v>
      </c>
      <c r="BL543" s="302">
        <v>104.4</v>
      </c>
      <c r="BM543" s="302">
        <v>105.1</v>
      </c>
      <c r="BN543" s="302">
        <v>101.4</v>
      </c>
      <c r="BO543" s="302">
        <v>103</v>
      </c>
      <c r="BP543" s="302">
        <v>104.4</v>
      </c>
      <c r="BQ543" s="302">
        <v>107.5</v>
      </c>
      <c r="BR543" s="302">
        <v>103.5</v>
      </c>
      <c r="BS543" s="302">
        <v>102</v>
      </c>
      <c r="BT543" s="302">
        <v>106.1</v>
      </c>
      <c r="BU543" s="302">
        <v>108.4</v>
      </c>
      <c r="BV543" s="302">
        <v>105.6</v>
      </c>
      <c r="BW543" s="302">
        <v>105</v>
      </c>
      <c r="BX543" s="302">
        <v>102.8</v>
      </c>
      <c r="BY543" s="302">
        <v>102.8</v>
      </c>
      <c r="BZ543" s="153">
        <f t="shared" si="33"/>
        <v>-2.2813688212927809E-2</v>
      </c>
      <c r="CA543" s="154">
        <f t="shared" si="34"/>
        <v>9.7118463180362796E-2</v>
      </c>
      <c r="CB543" s="154">
        <f t="shared" si="35"/>
        <v>3.8383838383838353E-2</v>
      </c>
    </row>
    <row r="544" spans="1:80"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2">
        <v>105.6</v>
      </c>
      <c r="AZ544" s="302">
        <v>102.5</v>
      </c>
      <c r="BA544" s="302">
        <v>104</v>
      </c>
      <c r="BB544" s="302">
        <v>104.8</v>
      </c>
      <c r="BC544" s="302">
        <v>102.4</v>
      </c>
      <c r="BD544" s="302">
        <v>96.7</v>
      </c>
      <c r="BE544" s="302">
        <v>97.5</v>
      </c>
      <c r="BF544" s="302">
        <v>98.5</v>
      </c>
      <c r="BG544" s="302">
        <v>98.8</v>
      </c>
      <c r="BH544" s="302">
        <v>104.7</v>
      </c>
      <c r="BI544" s="302">
        <v>104.8</v>
      </c>
      <c r="BJ544" s="302">
        <v>107.7</v>
      </c>
      <c r="BK544" s="302">
        <v>110.1</v>
      </c>
      <c r="BL544" s="302">
        <v>104.4</v>
      </c>
      <c r="BM544" s="302">
        <v>105.1</v>
      </c>
      <c r="BN544" s="302">
        <v>101.4</v>
      </c>
      <c r="BO544" s="302">
        <v>103</v>
      </c>
      <c r="BP544" s="302">
        <v>104.4</v>
      </c>
      <c r="BQ544" s="302">
        <v>107.5</v>
      </c>
      <c r="BR544" s="302">
        <v>103.5</v>
      </c>
      <c r="BS544" s="302">
        <v>102</v>
      </c>
      <c r="BT544" s="302">
        <v>106.1</v>
      </c>
      <c r="BU544" s="302">
        <v>108.4</v>
      </c>
      <c r="BV544" s="302">
        <v>105.6</v>
      </c>
      <c r="BW544" s="302">
        <v>105</v>
      </c>
      <c r="BX544" s="302">
        <v>102.8</v>
      </c>
      <c r="BY544" s="302">
        <v>102.8</v>
      </c>
      <c r="BZ544" s="153">
        <f t="shared" si="33"/>
        <v>-2.2813688212927809E-2</v>
      </c>
      <c r="CA544" s="154">
        <f t="shared" si="34"/>
        <v>9.7118463180362796E-2</v>
      </c>
      <c r="CB544" s="154">
        <f t="shared" si="35"/>
        <v>3.8383838383838353E-2</v>
      </c>
    </row>
    <row r="545" spans="1:80"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2">
        <v>112.4</v>
      </c>
      <c r="AZ545" s="302">
        <v>113</v>
      </c>
      <c r="BA545" s="302">
        <v>118.3</v>
      </c>
      <c r="BB545" s="302">
        <v>118.7</v>
      </c>
      <c r="BC545" s="302">
        <v>119</v>
      </c>
      <c r="BD545" s="302">
        <v>116.8</v>
      </c>
      <c r="BE545" s="302">
        <v>117.5</v>
      </c>
      <c r="BF545" s="302">
        <v>117.3</v>
      </c>
      <c r="BG545" s="302">
        <v>115.7</v>
      </c>
      <c r="BH545" s="302">
        <v>113.4</v>
      </c>
      <c r="BI545" s="302">
        <v>114.2</v>
      </c>
      <c r="BJ545" s="302">
        <v>120.8</v>
      </c>
      <c r="BK545" s="302">
        <v>120.8</v>
      </c>
      <c r="BL545" s="302">
        <v>122.8</v>
      </c>
      <c r="BM545" s="302">
        <v>119.8</v>
      </c>
      <c r="BN545" s="302">
        <v>120.2</v>
      </c>
      <c r="BO545" s="302">
        <v>120.7</v>
      </c>
      <c r="BP545" s="302">
        <v>118.4</v>
      </c>
      <c r="BQ545" s="302">
        <v>121.2</v>
      </c>
      <c r="BR545" s="302">
        <v>119.4</v>
      </c>
      <c r="BS545" s="302">
        <v>121.7</v>
      </c>
      <c r="BT545" s="302">
        <v>120.7</v>
      </c>
      <c r="BU545" s="302">
        <v>126.8</v>
      </c>
      <c r="BV545" s="302">
        <v>124.7</v>
      </c>
      <c r="BW545" s="302">
        <v>124.2</v>
      </c>
      <c r="BX545" s="302">
        <v>122.8</v>
      </c>
      <c r="BY545" s="302">
        <v>122.9</v>
      </c>
      <c r="BZ545" s="153">
        <f t="shared" si="33"/>
        <v>0.1932038834951457</v>
      </c>
      <c r="CA545" s="154">
        <f t="shared" si="34"/>
        <v>0.24645030425963502</v>
      </c>
      <c r="CB545" s="154">
        <f t="shared" si="35"/>
        <v>0.12545787545787548</v>
      </c>
    </row>
    <row r="546" spans="1:80"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2">
        <v>112.4</v>
      </c>
      <c r="AZ546" s="302">
        <v>113</v>
      </c>
      <c r="BA546" s="302">
        <v>118.3</v>
      </c>
      <c r="BB546" s="302">
        <v>118.7</v>
      </c>
      <c r="BC546" s="302">
        <v>119</v>
      </c>
      <c r="BD546" s="302">
        <v>116.8</v>
      </c>
      <c r="BE546" s="302">
        <v>117.5</v>
      </c>
      <c r="BF546" s="302">
        <v>117.3</v>
      </c>
      <c r="BG546" s="302">
        <v>115.7</v>
      </c>
      <c r="BH546" s="302">
        <v>113.4</v>
      </c>
      <c r="BI546" s="302">
        <v>114.2</v>
      </c>
      <c r="BJ546" s="302">
        <v>120.8</v>
      </c>
      <c r="BK546" s="302">
        <v>120.8</v>
      </c>
      <c r="BL546" s="302">
        <v>122.8</v>
      </c>
      <c r="BM546" s="302">
        <v>119.8</v>
      </c>
      <c r="BN546" s="302">
        <v>120.2</v>
      </c>
      <c r="BO546" s="302">
        <v>120.7</v>
      </c>
      <c r="BP546" s="302">
        <v>118.4</v>
      </c>
      <c r="BQ546" s="302">
        <v>121.2</v>
      </c>
      <c r="BR546" s="302">
        <v>119.4</v>
      </c>
      <c r="BS546" s="302">
        <v>121.7</v>
      </c>
      <c r="BT546" s="302">
        <v>120.7</v>
      </c>
      <c r="BU546" s="302">
        <v>126.8</v>
      </c>
      <c r="BV546" s="302">
        <v>124.7</v>
      </c>
      <c r="BW546" s="302">
        <v>124.2</v>
      </c>
      <c r="BX546" s="302">
        <v>122.8</v>
      </c>
      <c r="BY546" s="302">
        <v>122.9</v>
      </c>
      <c r="BZ546" s="153">
        <f t="shared" si="33"/>
        <v>0.1932038834951457</v>
      </c>
      <c r="CA546" s="154">
        <f t="shared" si="34"/>
        <v>0.24645030425963502</v>
      </c>
      <c r="CB546" s="154">
        <f t="shared" si="35"/>
        <v>0.12545787545787548</v>
      </c>
    </row>
    <row r="547" spans="1:80"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2">
        <v>104.6</v>
      </c>
      <c r="AZ547" s="302">
        <v>104.4</v>
      </c>
      <c r="BA547" s="302">
        <v>105.1</v>
      </c>
      <c r="BB547" s="302">
        <v>104.6</v>
      </c>
      <c r="BC547" s="302">
        <v>105</v>
      </c>
      <c r="BD547" s="302">
        <v>107.5</v>
      </c>
      <c r="BE547" s="302">
        <v>108</v>
      </c>
      <c r="BF547" s="302">
        <v>108</v>
      </c>
      <c r="BG547" s="302">
        <v>108.2</v>
      </c>
      <c r="BH547" s="302">
        <v>108.5</v>
      </c>
      <c r="BI547" s="302">
        <v>108.9</v>
      </c>
      <c r="BJ547" s="302">
        <v>108.5</v>
      </c>
      <c r="BK547" s="302">
        <v>108.8</v>
      </c>
      <c r="BL547" s="302">
        <v>107.9</v>
      </c>
      <c r="BM547" s="302">
        <v>107.8</v>
      </c>
      <c r="BN547" s="302">
        <v>107.9</v>
      </c>
      <c r="BO547" s="302">
        <v>107.5</v>
      </c>
      <c r="BP547" s="302">
        <v>108.2</v>
      </c>
      <c r="BQ547" s="302">
        <v>108.9</v>
      </c>
      <c r="BR547" s="302">
        <v>109.3</v>
      </c>
      <c r="BS547" s="302">
        <v>108.5</v>
      </c>
      <c r="BT547" s="302">
        <v>109.2</v>
      </c>
      <c r="BU547" s="302">
        <v>108.9</v>
      </c>
      <c r="BV547" s="302">
        <v>108</v>
      </c>
      <c r="BW547" s="302">
        <v>108.7</v>
      </c>
      <c r="BX547" s="302">
        <v>108.4</v>
      </c>
      <c r="BY547" s="302">
        <v>108</v>
      </c>
      <c r="BZ547" s="153">
        <f t="shared" si="33"/>
        <v>7.2492552135054594E-2</v>
      </c>
      <c r="CA547" s="154">
        <f t="shared" si="34"/>
        <v>6.8249258160237455E-2</v>
      </c>
      <c r="CB547" s="154">
        <f t="shared" si="35"/>
        <v>9.0909090909090912E-2</v>
      </c>
    </row>
    <row r="548" spans="1:80"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2">
        <v>104.6</v>
      </c>
      <c r="AZ548" s="302">
        <v>104.4</v>
      </c>
      <c r="BA548" s="302">
        <v>105.1</v>
      </c>
      <c r="BB548" s="302">
        <v>104.6</v>
      </c>
      <c r="BC548" s="302">
        <v>105</v>
      </c>
      <c r="BD548" s="302">
        <v>107.5</v>
      </c>
      <c r="BE548" s="302">
        <v>108</v>
      </c>
      <c r="BF548" s="302">
        <v>108</v>
      </c>
      <c r="BG548" s="302">
        <v>108.2</v>
      </c>
      <c r="BH548" s="302">
        <v>108.5</v>
      </c>
      <c r="BI548" s="302">
        <v>108.9</v>
      </c>
      <c r="BJ548" s="302">
        <v>108.5</v>
      </c>
      <c r="BK548" s="302">
        <v>108.8</v>
      </c>
      <c r="BL548" s="302">
        <v>107.9</v>
      </c>
      <c r="BM548" s="302">
        <v>107.8</v>
      </c>
      <c r="BN548" s="302">
        <v>107.9</v>
      </c>
      <c r="BO548" s="302">
        <v>107.5</v>
      </c>
      <c r="BP548" s="302">
        <v>108.2</v>
      </c>
      <c r="BQ548" s="302">
        <v>108.9</v>
      </c>
      <c r="BR548" s="302">
        <v>109.3</v>
      </c>
      <c r="BS548" s="302">
        <v>108.5</v>
      </c>
      <c r="BT548" s="302">
        <v>109.2</v>
      </c>
      <c r="BU548" s="302">
        <v>108.9</v>
      </c>
      <c r="BV548" s="302">
        <v>108</v>
      </c>
      <c r="BW548" s="302">
        <v>108.7</v>
      </c>
      <c r="BX548" s="302">
        <v>108.4</v>
      </c>
      <c r="BY548" s="302">
        <v>108</v>
      </c>
      <c r="BZ548" s="153">
        <f t="shared" si="33"/>
        <v>7.2492552135054594E-2</v>
      </c>
      <c r="CA548" s="154">
        <f t="shared" si="34"/>
        <v>6.8249258160237455E-2</v>
      </c>
      <c r="CB548" s="154">
        <f t="shared" si="35"/>
        <v>9.0909090909090912E-2</v>
      </c>
    </row>
    <row r="549" spans="1:80"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2">
        <v>102.9</v>
      </c>
      <c r="AZ549" s="302">
        <v>101</v>
      </c>
      <c r="BA549" s="302">
        <v>102.2</v>
      </c>
      <c r="BB549" s="302">
        <v>106.4</v>
      </c>
      <c r="BC549" s="302">
        <v>106.1</v>
      </c>
      <c r="BD549" s="302">
        <v>105</v>
      </c>
      <c r="BE549" s="302">
        <v>101</v>
      </c>
      <c r="BF549" s="302">
        <v>105.3</v>
      </c>
      <c r="BG549" s="302">
        <v>104.1</v>
      </c>
      <c r="BH549" s="302">
        <v>103.1</v>
      </c>
      <c r="BI549" s="302">
        <v>103.2</v>
      </c>
      <c r="BJ549" s="302">
        <v>106.6</v>
      </c>
      <c r="BK549" s="302">
        <v>106.3</v>
      </c>
      <c r="BL549" s="302">
        <v>108.5</v>
      </c>
      <c r="BM549" s="302">
        <v>106.8</v>
      </c>
      <c r="BN549" s="302">
        <v>103.2</v>
      </c>
      <c r="BO549" s="302">
        <v>102.2</v>
      </c>
      <c r="BP549" s="302">
        <v>100.8</v>
      </c>
      <c r="BQ549" s="302">
        <v>105.5</v>
      </c>
      <c r="BR549" s="302">
        <v>106.5</v>
      </c>
      <c r="BS549" s="302">
        <v>105.4</v>
      </c>
      <c r="BT549" s="302">
        <v>104.7</v>
      </c>
      <c r="BU549" s="302">
        <v>104</v>
      </c>
      <c r="BV549" s="302">
        <v>103.2</v>
      </c>
      <c r="BW549" s="302">
        <v>106.9</v>
      </c>
      <c r="BX549" s="302">
        <v>103.9</v>
      </c>
      <c r="BY549" s="302">
        <v>105.5</v>
      </c>
      <c r="BZ549" s="153">
        <f t="shared" si="33"/>
        <v>6.3508064516129004E-2</v>
      </c>
      <c r="CA549" s="154">
        <f t="shared" si="34"/>
        <v>7.433808553971484E-2</v>
      </c>
      <c r="CB549" s="154">
        <f t="shared" si="35"/>
        <v>6.5656565656565663E-2</v>
      </c>
    </row>
    <row r="550" spans="1:80"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2">
        <v>102.9</v>
      </c>
      <c r="AZ550" s="302">
        <v>101</v>
      </c>
      <c r="BA550" s="302">
        <v>102.2</v>
      </c>
      <c r="BB550" s="302">
        <v>106.4</v>
      </c>
      <c r="BC550" s="302">
        <v>106.1</v>
      </c>
      <c r="BD550" s="302">
        <v>105</v>
      </c>
      <c r="BE550" s="302">
        <v>101</v>
      </c>
      <c r="BF550" s="302">
        <v>105.3</v>
      </c>
      <c r="BG550" s="302">
        <v>104.1</v>
      </c>
      <c r="BH550" s="302">
        <v>103.1</v>
      </c>
      <c r="BI550" s="302">
        <v>103.2</v>
      </c>
      <c r="BJ550" s="302">
        <v>106.6</v>
      </c>
      <c r="BK550" s="302">
        <v>106.3</v>
      </c>
      <c r="BL550" s="302">
        <v>108.5</v>
      </c>
      <c r="BM550" s="302">
        <v>106.8</v>
      </c>
      <c r="BN550" s="302">
        <v>103.2</v>
      </c>
      <c r="BO550" s="302">
        <v>102.2</v>
      </c>
      <c r="BP550" s="302">
        <v>100.8</v>
      </c>
      <c r="BQ550" s="302">
        <v>105.5</v>
      </c>
      <c r="BR550" s="302">
        <v>106.5</v>
      </c>
      <c r="BS550" s="302">
        <v>105.4</v>
      </c>
      <c r="BT550" s="302">
        <v>104.7</v>
      </c>
      <c r="BU550" s="302">
        <v>104</v>
      </c>
      <c r="BV550" s="302">
        <v>103.2</v>
      </c>
      <c r="BW550" s="302">
        <v>106.9</v>
      </c>
      <c r="BX550" s="302">
        <v>103.9</v>
      </c>
      <c r="BY550" s="302">
        <v>105.5</v>
      </c>
      <c r="BZ550" s="153">
        <f t="shared" si="33"/>
        <v>6.3508064516129004E-2</v>
      </c>
      <c r="CA550" s="154">
        <f t="shared" si="34"/>
        <v>7.433808553971484E-2</v>
      </c>
      <c r="CB550" s="154">
        <f t="shared" si="35"/>
        <v>6.5656565656565663E-2</v>
      </c>
    </row>
    <row r="551" spans="1:80"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2">
        <v>104.8</v>
      </c>
      <c r="AZ551" s="302">
        <v>105.3</v>
      </c>
      <c r="BA551" s="302">
        <v>106.5</v>
      </c>
      <c r="BB551" s="302">
        <v>106.3</v>
      </c>
      <c r="BC551" s="302">
        <v>106.2</v>
      </c>
      <c r="BD551" s="302">
        <v>106.8</v>
      </c>
      <c r="BE551" s="302">
        <v>107</v>
      </c>
      <c r="BF551" s="302">
        <v>107.1</v>
      </c>
      <c r="BG551" s="302">
        <v>107.5</v>
      </c>
      <c r="BH551" s="302">
        <v>107.3</v>
      </c>
      <c r="BI551" s="302">
        <v>107.2</v>
      </c>
      <c r="BJ551" s="302">
        <v>107.7</v>
      </c>
      <c r="BK551" s="302">
        <v>108.3</v>
      </c>
      <c r="BL551" s="302">
        <v>108.5</v>
      </c>
      <c r="BM551" s="302">
        <v>109.3</v>
      </c>
      <c r="BN551" s="302">
        <v>109.6</v>
      </c>
      <c r="BO551" s="302">
        <v>108.9</v>
      </c>
      <c r="BP551" s="302">
        <v>109.1</v>
      </c>
      <c r="BQ551" s="302">
        <v>108.9</v>
      </c>
      <c r="BR551" s="302">
        <v>109.1</v>
      </c>
      <c r="BS551" s="302">
        <v>109.9</v>
      </c>
      <c r="BT551" s="302">
        <v>108.9</v>
      </c>
      <c r="BU551" s="302">
        <v>109.9</v>
      </c>
      <c r="BV551" s="302">
        <v>110.1</v>
      </c>
      <c r="BW551" s="302">
        <v>109.5</v>
      </c>
      <c r="BX551" s="302">
        <v>109.7</v>
      </c>
      <c r="BY551" s="302">
        <v>110.1</v>
      </c>
      <c r="BZ551" s="153">
        <f t="shared" si="33"/>
        <v>9.2261904761904739E-2</v>
      </c>
      <c r="CA551" s="154">
        <f t="shared" si="34"/>
        <v>9.3346573982125036E-2</v>
      </c>
      <c r="CB551" s="154">
        <f t="shared" si="35"/>
        <v>8.579881656804722E-2</v>
      </c>
    </row>
    <row r="552" spans="1:80"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2">
        <v>104.8</v>
      </c>
      <c r="AZ552" s="302">
        <v>105.3</v>
      </c>
      <c r="BA552" s="302">
        <v>106.5</v>
      </c>
      <c r="BB552" s="302">
        <v>106.3</v>
      </c>
      <c r="BC552" s="302">
        <v>106.2</v>
      </c>
      <c r="BD552" s="302">
        <v>106.8</v>
      </c>
      <c r="BE552" s="302">
        <v>107</v>
      </c>
      <c r="BF552" s="302">
        <v>107.1</v>
      </c>
      <c r="BG552" s="302">
        <v>107.5</v>
      </c>
      <c r="BH552" s="302">
        <v>107.3</v>
      </c>
      <c r="BI552" s="302">
        <v>107.2</v>
      </c>
      <c r="BJ552" s="302">
        <v>107.7</v>
      </c>
      <c r="BK552" s="302">
        <v>108.3</v>
      </c>
      <c r="BL552" s="302">
        <v>108.5</v>
      </c>
      <c r="BM552" s="302">
        <v>109.3</v>
      </c>
      <c r="BN552" s="302">
        <v>109.6</v>
      </c>
      <c r="BO552" s="302">
        <v>108.9</v>
      </c>
      <c r="BP552" s="302">
        <v>109.1</v>
      </c>
      <c r="BQ552" s="302">
        <v>108.9</v>
      </c>
      <c r="BR552" s="302">
        <v>109.1</v>
      </c>
      <c r="BS552" s="302">
        <v>109.9</v>
      </c>
      <c r="BT552" s="302">
        <v>108.9</v>
      </c>
      <c r="BU552" s="302">
        <v>109.9</v>
      </c>
      <c r="BV552" s="302">
        <v>110.1</v>
      </c>
      <c r="BW552" s="302">
        <v>109.5</v>
      </c>
      <c r="BX552" s="302">
        <v>109.7</v>
      </c>
      <c r="BY552" s="302">
        <v>110.1</v>
      </c>
      <c r="BZ552" s="153">
        <f t="shared" si="33"/>
        <v>9.2261904761904739E-2</v>
      </c>
      <c r="CA552" s="154">
        <f t="shared" si="34"/>
        <v>9.3346573982125036E-2</v>
      </c>
      <c r="CB552" s="154">
        <f t="shared" si="35"/>
        <v>8.579881656804722E-2</v>
      </c>
    </row>
    <row r="553" spans="1:80"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2">
        <v>105.8</v>
      </c>
      <c r="AZ553" s="302">
        <v>106</v>
      </c>
      <c r="BA553" s="302">
        <v>106.4</v>
      </c>
      <c r="BB553" s="302">
        <v>106.1</v>
      </c>
      <c r="BC553" s="302">
        <v>106.2</v>
      </c>
      <c r="BD553" s="302">
        <v>106.3</v>
      </c>
      <c r="BE553" s="302">
        <v>106</v>
      </c>
      <c r="BF553" s="302">
        <v>106.4</v>
      </c>
      <c r="BG553" s="302">
        <v>107.3</v>
      </c>
      <c r="BH553" s="302">
        <v>107.5</v>
      </c>
      <c r="BI553" s="302">
        <v>107.2</v>
      </c>
      <c r="BJ553" s="302">
        <v>108.1</v>
      </c>
      <c r="BK553" s="302">
        <v>107.8</v>
      </c>
      <c r="BL553" s="302">
        <v>108</v>
      </c>
      <c r="BM553" s="302">
        <v>107.8</v>
      </c>
      <c r="BN553" s="302">
        <v>108</v>
      </c>
      <c r="BO553" s="302">
        <v>107.9</v>
      </c>
      <c r="BP553" s="302">
        <v>108</v>
      </c>
      <c r="BQ553" s="302">
        <v>108.2</v>
      </c>
      <c r="BR553" s="302">
        <v>108.3</v>
      </c>
      <c r="BS553" s="302">
        <v>108.8</v>
      </c>
      <c r="BT553" s="302">
        <v>108.1</v>
      </c>
      <c r="BU553" s="302">
        <v>108.3</v>
      </c>
      <c r="BV553" s="302">
        <v>108.3</v>
      </c>
      <c r="BW553" s="302">
        <v>108.3</v>
      </c>
      <c r="BX553" s="302">
        <v>108.3</v>
      </c>
      <c r="BY553" s="302">
        <v>108.8</v>
      </c>
      <c r="BZ553" s="153">
        <f t="shared" si="33"/>
        <v>7.2978303747534432E-2</v>
      </c>
      <c r="CA553" s="154">
        <f t="shared" si="34"/>
        <v>8.4745762711864403E-2</v>
      </c>
      <c r="CB553" s="154">
        <f t="shared" si="35"/>
        <v>6.0428849902534144E-2</v>
      </c>
    </row>
    <row r="554" spans="1:80"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2">
        <v>121</v>
      </c>
      <c r="AZ554" s="302">
        <v>121.8</v>
      </c>
      <c r="BA554" s="302">
        <v>125.3</v>
      </c>
      <c r="BB554" s="302">
        <v>125.8</v>
      </c>
      <c r="BC554" s="302">
        <v>124.7</v>
      </c>
      <c r="BD554" s="302">
        <v>125.5</v>
      </c>
      <c r="BE554" s="302">
        <v>123.1</v>
      </c>
      <c r="BF554" s="302">
        <v>123.2</v>
      </c>
      <c r="BG554" s="302">
        <v>123.9</v>
      </c>
      <c r="BH554" s="302">
        <v>124.3</v>
      </c>
      <c r="BI554" s="302">
        <v>121.4</v>
      </c>
      <c r="BJ554" s="302">
        <v>125.2</v>
      </c>
      <c r="BK554" s="302">
        <v>123.9</v>
      </c>
      <c r="BL554" s="302">
        <v>124.1</v>
      </c>
      <c r="BM554" s="302">
        <v>122.2</v>
      </c>
      <c r="BN554" s="302">
        <v>123.7</v>
      </c>
      <c r="BO554" s="302">
        <v>123.4</v>
      </c>
      <c r="BP554" s="302">
        <v>124</v>
      </c>
      <c r="BQ554" s="302">
        <v>123.6</v>
      </c>
      <c r="BR554" s="302">
        <v>124.3</v>
      </c>
      <c r="BS554" s="302">
        <v>128.6</v>
      </c>
      <c r="BT554" s="302">
        <v>127.7</v>
      </c>
      <c r="BU554" s="302">
        <v>127.5</v>
      </c>
      <c r="BV554" s="302">
        <v>127.1</v>
      </c>
      <c r="BW554" s="302">
        <v>127.1</v>
      </c>
      <c r="BX554" s="302">
        <v>125.8</v>
      </c>
      <c r="BY554" s="302">
        <v>130.80000000000001</v>
      </c>
      <c r="BZ554" s="153">
        <f t="shared" si="33"/>
        <v>0.3053892215568863</v>
      </c>
      <c r="CA554" s="154">
        <f t="shared" si="34"/>
        <v>0.30278884462151401</v>
      </c>
      <c r="CB554" s="154">
        <f t="shared" si="35"/>
        <v>0.25287356321839083</v>
      </c>
    </row>
    <row r="555" spans="1:80"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2">
        <v>103</v>
      </c>
      <c r="AZ555" s="302">
        <v>103.2</v>
      </c>
      <c r="BA555" s="302">
        <v>103.2</v>
      </c>
      <c r="BB555" s="302">
        <v>102.9</v>
      </c>
      <c r="BC555" s="302">
        <v>103.1</v>
      </c>
      <c r="BD555" s="302">
        <v>103.1</v>
      </c>
      <c r="BE555" s="302">
        <v>103.1</v>
      </c>
      <c r="BF555" s="302">
        <v>103.5</v>
      </c>
      <c r="BG555" s="302">
        <v>103.8</v>
      </c>
      <c r="BH555" s="302">
        <v>103.5</v>
      </c>
      <c r="BI555" s="302">
        <v>103.5</v>
      </c>
      <c r="BJ555" s="302">
        <v>104.2</v>
      </c>
      <c r="BK555" s="302">
        <v>104</v>
      </c>
      <c r="BL555" s="302">
        <v>104.2</v>
      </c>
      <c r="BM555" s="302">
        <v>104.2</v>
      </c>
      <c r="BN555" s="302">
        <v>104.2</v>
      </c>
      <c r="BO555" s="302">
        <v>104.2</v>
      </c>
      <c r="BP555" s="302">
        <v>104.2</v>
      </c>
      <c r="BQ555" s="302">
        <v>104.5</v>
      </c>
      <c r="BR555" s="302">
        <v>104.5</v>
      </c>
      <c r="BS555" s="302">
        <v>104.5</v>
      </c>
      <c r="BT555" s="302">
        <v>103.9</v>
      </c>
      <c r="BU555" s="302">
        <v>104.1</v>
      </c>
      <c r="BV555" s="302">
        <v>104.1</v>
      </c>
      <c r="BW555" s="302">
        <v>104.1</v>
      </c>
      <c r="BX555" s="302">
        <v>104.3</v>
      </c>
      <c r="BY555" s="302">
        <v>104.3</v>
      </c>
      <c r="BZ555" s="153">
        <f t="shared" si="33"/>
        <v>2.4557956777996073E-2</v>
      </c>
      <c r="CA555" s="154">
        <f t="shared" si="34"/>
        <v>3.9880358923230309E-2</v>
      </c>
      <c r="CB555" s="154">
        <f t="shared" si="35"/>
        <v>2.0547945205479395E-2</v>
      </c>
    </row>
    <row r="556" spans="1:80"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2">
        <v>118.1</v>
      </c>
      <c r="AZ556" s="302">
        <v>118.1</v>
      </c>
      <c r="BA556" s="302">
        <v>118.1</v>
      </c>
      <c r="BB556" s="302">
        <v>118.1</v>
      </c>
      <c r="BC556" s="302">
        <v>118.1</v>
      </c>
      <c r="BD556" s="302">
        <v>118.1</v>
      </c>
      <c r="BE556" s="302">
        <v>118.1</v>
      </c>
      <c r="BF556" s="302">
        <v>118.1</v>
      </c>
      <c r="BG556" s="302">
        <v>125.9</v>
      </c>
      <c r="BH556" s="302">
        <v>130.4</v>
      </c>
      <c r="BI556" s="302">
        <v>130.4</v>
      </c>
      <c r="BJ556" s="302">
        <v>130.4</v>
      </c>
      <c r="BK556" s="302">
        <v>130.4</v>
      </c>
      <c r="BL556" s="302">
        <v>130.4</v>
      </c>
      <c r="BM556" s="302">
        <v>130.4</v>
      </c>
      <c r="BN556" s="302">
        <v>130.4</v>
      </c>
      <c r="BO556" s="302">
        <v>130.4</v>
      </c>
      <c r="BP556" s="302">
        <v>130.4</v>
      </c>
      <c r="BQ556" s="302">
        <v>130.4</v>
      </c>
      <c r="BR556" s="302">
        <v>130.4</v>
      </c>
      <c r="BS556" s="302">
        <v>131.80000000000001</v>
      </c>
      <c r="BT556" s="302">
        <v>131.80000000000001</v>
      </c>
      <c r="BU556" s="302">
        <v>131.9</v>
      </c>
      <c r="BV556" s="302">
        <v>131.80000000000001</v>
      </c>
      <c r="BW556" s="302">
        <v>131.80000000000001</v>
      </c>
      <c r="BX556" s="302">
        <v>131.80000000000001</v>
      </c>
      <c r="BY556" s="302">
        <v>131.80000000000001</v>
      </c>
      <c r="BZ556" s="153">
        <f t="shared" si="33"/>
        <v>0.32996972754793158</v>
      </c>
      <c r="CA556" s="154">
        <f t="shared" si="34"/>
        <v>0.31405782652043884</v>
      </c>
      <c r="CB556" s="154">
        <f t="shared" si="35"/>
        <v>0.26609029779058613</v>
      </c>
    </row>
    <row r="557" spans="1:80"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2">
        <v>106.7</v>
      </c>
      <c r="AZ557" s="302">
        <v>108.7</v>
      </c>
      <c r="BA557" s="302">
        <v>108.9</v>
      </c>
      <c r="BB557" s="302">
        <v>109</v>
      </c>
      <c r="BC557" s="302">
        <v>108.5</v>
      </c>
      <c r="BD557" s="302">
        <v>110.8</v>
      </c>
      <c r="BE557" s="302">
        <v>111</v>
      </c>
      <c r="BF557" s="302">
        <v>109.8</v>
      </c>
      <c r="BG557" s="302">
        <v>110</v>
      </c>
      <c r="BH557" s="302">
        <v>109.7</v>
      </c>
      <c r="BI557" s="302">
        <v>110.3</v>
      </c>
      <c r="BJ557" s="302">
        <v>109</v>
      </c>
      <c r="BK557" s="302">
        <v>111.8</v>
      </c>
      <c r="BL557" s="302">
        <v>110.8</v>
      </c>
      <c r="BM557" s="302">
        <v>113.5</v>
      </c>
      <c r="BN557" s="302">
        <v>113.2</v>
      </c>
      <c r="BO557" s="302">
        <v>112.8</v>
      </c>
      <c r="BP557" s="302">
        <v>113.2</v>
      </c>
      <c r="BQ557" s="302">
        <v>114.4</v>
      </c>
      <c r="BR557" s="302">
        <v>113.1</v>
      </c>
      <c r="BS557" s="302">
        <v>114.8</v>
      </c>
      <c r="BT557" s="302">
        <v>114.2</v>
      </c>
      <c r="BU557" s="302">
        <v>116.2</v>
      </c>
      <c r="BV557" s="302">
        <v>115.3</v>
      </c>
      <c r="BW557" s="302">
        <v>114.5</v>
      </c>
      <c r="BX557" s="302">
        <v>114.8</v>
      </c>
      <c r="BY557" s="302">
        <v>114</v>
      </c>
      <c r="BZ557" s="153">
        <f t="shared" si="33"/>
        <v>0.14572864321608039</v>
      </c>
      <c r="CA557" s="154">
        <f t="shared" si="34"/>
        <v>0.12204724409448825</v>
      </c>
      <c r="CB557" s="154">
        <f t="shared" si="35"/>
        <v>0.14114114114114107</v>
      </c>
    </row>
    <row r="558" spans="1:80"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2">
        <v>98.1</v>
      </c>
      <c r="AZ558" s="302">
        <v>101.1</v>
      </c>
      <c r="BA558" s="302">
        <v>103.5</v>
      </c>
      <c r="BB558" s="302">
        <v>102.3</v>
      </c>
      <c r="BC558" s="302">
        <v>102</v>
      </c>
      <c r="BD558" s="302">
        <v>102.6</v>
      </c>
      <c r="BE558" s="302">
        <v>101.6</v>
      </c>
      <c r="BF558" s="302">
        <v>100.7</v>
      </c>
      <c r="BG558" s="302">
        <v>102.1</v>
      </c>
      <c r="BH558" s="302">
        <v>101.9</v>
      </c>
      <c r="BI558" s="302">
        <v>101.4</v>
      </c>
      <c r="BJ558" s="302">
        <v>102.3</v>
      </c>
      <c r="BK558" s="302">
        <v>102.3</v>
      </c>
      <c r="BL558" s="302">
        <v>103.6</v>
      </c>
      <c r="BM558" s="302">
        <v>103</v>
      </c>
      <c r="BN558" s="302">
        <v>103.3</v>
      </c>
      <c r="BO558" s="302">
        <v>101.7</v>
      </c>
      <c r="BP558" s="302">
        <v>102.6</v>
      </c>
      <c r="BQ558" s="302">
        <v>103.9</v>
      </c>
      <c r="BR558" s="302">
        <v>105.6</v>
      </c>
      <c r="BS558" s="302">
        <v>106.1</v>
      </c>
      <c r="BT558" s="302">
        <v>104.7</v>
      </c>
      <c r="BU558" s="302">
        <v>106.8</v>
      </c>
      <c r="BV558" s="302">
        <v>105.2</v>
      </c>
      <c r="BW558" s="302">
        <v>104.4</v>
      </c>
      <c r="BX558" s="302">
        <v>105.5</v>
      </c>
      <c r="BY558" s="302">
        <v>106</v>
      </c>
      <c r="BZ558" s="153">
        <f t="shared" si="33"/>
        <v>8.3844580777096139E-2</v>
      </c>
      <c r="CA558" s="154">
        <f t="shared" si="34"/>
        <v>5.5776892430278828E-2</v>
      </c>
      <c r="CB558" s="154">
        <f t="shared" si="35"/>
        <v>6.854838709677416E-2</v>
      </c>
    </row>
    <row r="559" spans="1:80"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2">
        <v>119.2</v>
      </c>
      <c r="AZ559" s="302">
        <v>119.2</v>
      </c>
      <c r="BA559" s="302">
        <v>116.3</v>
      </c>
      <c r="BB559" s="302">
        <v>116.3</v>
      </c>
      <c r="BC559" s="302">
        <v>116.3</v>
      </c>
      <c r="BD559" s="302">
        <v>123.2</v>
      </c>
      <c r="BE559" s="302">
        <v>123.2</v>
      </c>
      <c r="BF559" s="302">
        <v>123.2</v>
      </c>
      <c r="BG559" s="302">
        <v>117.8</v>
      </c>
      <c r="BH559" s="302">
        <v>117.8</v>
      </c>
      <c r="BI559" s="302">
        <v>117.8</v>
      </c>
      <c r="BJ559" s="302">
        <v>116.2</v>
      </c>
      <c r="BK559" s="302">
        <v>116.2</v>
      </c>
      <c r="BL559" s="302">
        <v>116.2</v>
      </c>
      <c r="BM559" s="302">
        <v>120.5</v>
      </c>
      <c r="BN559" s="302">
        <v>120.5</v>
      </c>
      <c r="BO559" s="302">
        <v>120.5</v>
      </c>
      <c r="BP559" s="302">
        <v>121.8</v>
      </c>
      <c r="BQ559" s="302">
        <v>121.8</v>
      </c>
      <c r="BR559" s="302">
        <v>121.8</v>
      </c>
      <c r="BS559" s="302">
        <v>126.5</v>
      </c>
      <c r="BT559" s="302">
        <v>126.5</v>
      </c>
      <c r="BU559" s="302">
        <v>126.5</v>
      </c>
      <c r="BV559" s="302">
        <v>121.7</v>
      </c>
      <c r="BW559" s="302">
        <v>121.7</v>
      </c>
      <c r="BX559" s="302">
        <v>121.7</v>
      </c>
      <c r="BY559" s="302">
        <v>121.7</v>
      </c>
      <c r="BZ559" s="153">
        <f t="shared" si="33"/>
        <v>0.21700000000000003</v>
      </c>
      <c r="CA559" s="154">
        <f t="shared" si="34"/>
        <v>0.15684410646387834</v>
      </c>
      <c r="CB559" s="154">
        <f t="shared" si="35"/>
        <v>0.17357762777242045</v>
      </c>
    </row>
    <row r="560" spans="1:80"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2">
        <v>106.4</v>
      </c>
      <c r="AZ560" s="302">
        <v>113.3</v>
      </c>
      <c r="BA560" s="302">
        <v>117.2</v>
      </c>
      <c r="BB560" s="302">
        <v>111.4</v>
      </c>
      <c r="BC560" s="302">
        <v>109.1</v>
      </c>
      <c r="BD560" s="302">
        <v>109.6</v>
      </c>
      <c r="BE560" s="302">
        <v>105.6</v>
      </c>
      <c r="BF560" s="302">
        <v>106</v>
      </c>
      <c r="BG560" s="302">
        <v>101.1</v>
      </c>
      <c r="BH560" s="302">
        <v>107.2</v>
      </c>
      <c r="BI560" s="302">
        <v>107.5</v>
      </c>
      <c r="BJ560" s="302">
        <v>108.5</v>
      </c>
      <c r="BK560" s="302">
        <v>116.2</v>
      </c>
      <c r="BL560" s="302">
        <v>108.1</v>
      </c>
      <c r="BM560" s="302">
        <v>111.8</v>
      </c>
      <c r="BN560" s="302">
        <v>113.3</v>
      </c>
      <c r="BO560" s="302">
        <v>115.6</v>
      </c>
      <c r="BP560" s="302">
        <v>110.9</v>
      </c>
      <c r="BQ560" s="302">
        <v>112.2</v>
      </c>
      <c r="BR560" s="302">
        <v>108</v>
      </c>
      <c r="BS560" s="302">
        <v>104.8</v>
      </c>
      <c r="BT560" s="302">
        <v>112.2</v>
      </c>
      <c r="BU560" s="302">
        <v>110.4</v>
      </c>
      <c r="BV560" s="302">
        <v>102.5</v>
      </c>
      <c r="BW560" s="302">
        <v>103.5</v>
      </c>
      <c r="BX560" s="302">
        <v>105.2</v>
      </c>
      <c r="BY560" s="302">
        <v>105.5</v>
      </c>
      <c r="BZ560" s="153">
        <f t="shared" si="33"/>
        <v>8.4275436793422434E-2</v>
      </c>
      <c r="CA560" s="154">
        <f t="shared" si="34"/>
        <v>3.83858267716536E-2</v>
      </c>
      <c r="CB560" s="154">
        <f t="shared" si="35"/>
        <v>4.4554455445544552E-2</v>
      </c>
    </row>
    <row r="561" spans="1:80"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2">
        <v>102.9</v>
      </c>
      <c r="AZ561" s="302">
        <v>105</v>
      </c>
      <c r="BA561" s="302">
        <v>105.1</v>
      </c>
      <c r="BB561" s="302">
        <v>106.4</v>
      </c>
      <c r="BC561" s="302">
        <v>105.1</v>
      </c>
      <c r="BD561" s="302">
        <v>104</v>
      </c>
      <c r="BE561" s="302">
        <v>106.5</v>
      </c>
      <c r="BF561" s="302">
        <v>104.3</v>
      </c>
      <c r="BG561" s="302">
        <v>103.7</v>
      </c>
      <c r="BH561" s="302">
        <v>106.9</v>
      </c>
      <c r="BI561" s="302">
        <v>102.7</v>
      </c>
      <c r="BJ561" s="302">
        <v>107.1</v>
      </c>
      <c r="BK561" s="302">
        <v>106.8</v>
      </c>
      <c r="BL561" s="302">
        <v>103.9</v>
      </c>
      <c r="BM561" s="302">
        <v>111.4</v>
      </c>
      <c r="BN561" s="302">
        <v>108.2</v>
      </c>
      <c r="BO561" s="302">
        <v>113.4</v>
      </c>
      <c r="BP561" s="302">
        <v>115.9</v>
      </c>
      <c r="BQ561" s="302">
        <v>113.3</v>
      </c>
      <c r="BR561" s="302">
        <v>115</v>
      </c>
      <c r="BS561" s="302">
        <v>115</v>
      </c>
      <c r="BT561" s="302">
        <v>114.3</v>
      </c>
      <c r="BU561" s="302">
        <v>115.1</v>
      </c>
      <c r="BV561" s="302">
        <v>115.7</v>
      </c>
      <c r="BW561" s="302">
        <v>115.8</v>
      </c>
      <c r="BX561" s="302">
        <v>118.5</v>
      </c>
      <c r="BY561" s="302">
        <v>113.1</v>
      </c>
      <c r="BZ561" s="153">
        <f t="shared" si="33"/>
        <v>0.11758893280632403</v>
      </c>
      <c r="CA561" s="154">
        <f t="shared" si="34"/>
        <v>0.11428571428571423</v>
      </c>
      <c r="CB561" s="154">
        <f t="shared" si="35"/>
        <v>0.16718266253869957</v>
      </c>
    </row>
    <row r="562" spans="1:80"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2">
        <v>106.1</v>
      </c>
      <c r="AZ562" s="302">
        <v>106.8</v>
      </c>
      <c r="BA562" s="302">
        <v>107.5</v>
      </c>
      <c r="BB562" s="302">
        <v>103.2</v>
      </c>
      <c r="BC562" s="302">
        <v>105.8</v>
      </c>
      <c r="BD562" s="302">
        <v>108.3</v>
      </c>
      <c r="BE562" s="302">
        <v>111.5</v>
      </c>
      <c r="BF562" s="302">
        <v>109.3</v>
      </c>
      <c r="BG562" s="302">
        <v>111.5</v>
      </c>
      <c r="BH562" s="302">
        <v>111.9</v>
      </c>
      <c r="BI562" s="302">
        <v>108.4</v>
      </c>
      <c r="BJ562" s="302">
        <v>106.8</v>
      </c>
      <c r="BK562" s="302">
        <v>112.4</v>
      </c>
      <c r="BL562" s="302">
        <v>111.6</v>
      </c>
      <c r="BM562" s="302">
        <v>117.4</v>
      </c>
      <c r="BN562" s="302">
        <v>109.9</v>
      </c>
      <c r="BO562" s="302">
        <v>108.8</v>
      </c>
      <c r="BP562" s="302">
        <v>110.2</v>
      </c>
      <c r="BQ562" s="302">
        <v>114.7</v>
      </c>
      <c r="BR562" s="302">
        <v>110.6</v>
      </c>
      <c r="BS562" s="302">
        <v>115.2</v>
      </c>
      <c r="BT562" s="302">
        <v>115.6</v>
      </c>
      <c r="BU562" s="302">
        <v>118.8</v>
      </c>
      <c r="BV562" s="302">
        <v>123</v>
      </c>
      <c r="BW562" s="302">
        <v>121</v>
      </c>
      <c r="BX562" s="302">
        <v>116.5</v>
      </c>
      <c r="BY562" s="302">
        <v>117.2</v>
      </c>
      <c r="BZ562" s="153">
        <f t="shared" si="33"/>
        <v>0.21074380165289264</v>
      </c>
      <c r="CA562" s="154">
        <f t="shared" si="34"/>
        <v>0.16500994035785296</v>
      </c>
      <c r="CB562" s="154">
        <f t="shared" si="35"/>
        <v>0.22722513089005239</v>
      </c>
    </row>
    <row r="563" spans="1:80"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2">
        <v>105.1</v>
      </c>
      <c r="AZ563" s="302">
        <v>108.1</v>
      </c>
      <c r="BA563" s="302">
        <v>108.4</v>
      </c>
      <c r="BB563" s="302">
        <v>113.8</v>
      </c>
      <c r="BC563" s="302">
        <v>111.2</v>
      </c>
      <c r="BD563" s="302">
        <v>113.7</v>
      </c>
      <c r="BE563" s="302">
        <v>115.8</v>
      </c>
      <c r="BF563" s="302">
        <v>111.1</v>
      </c>
      <c r="BG563" s="302">
        <v>114.3</v>
      </c>
      <c r="BH563" s="302">
        <v>108.8</v>
      </c>
      <c r="BI563" s="302">
        <v>115.9</v>
      </c>
      <c r="BJ563" s="302">
        <v>108.1</v>
      </c>
      <c r="BK563" s="302">
        <v>117.5</v>
      </c>
      <c r="BL563" s="302">
        <v>115.3</v>
      </c>
      <c r="BM563" s="302">
        <v>118.8</v>
      </c>
      <c r="BN563" s="302">
        <v>120</v>
      </c>
      <c r="BO563" s="302">
        <v>116.9</v>
      </c>
      <c r="BP563" s="302">
        <v>116.6</v>
      </c>
      <c r="BQ563" s="302">
        <v>120.4</v>
      </c>
      <c r="BR563" s="302">
        <v>117.4</v>
      </c>
      <c r="BS563" s="302">
        <v>119.7</v>
      </c>
      <c r="BT563" s="302">
        <v>115</v>
      </c>
      <c r="BU563" s="302">
        <v>119.1</v>
      </c>
      <c r="BV563" s="302">
        <v>122</v>
      </c>
      <c r="BW563" s="302">
        <v>119</v>
      </c>
      <c r="BX563" s="302">
        <v>119</v>
      </c>
      <c r="BY563" s="302">
        <v>116.3</v>
      </c>
      <c r="BZ563" s="153">
        <f t="shared" si="33"/>
        <v>0.14581280788177337</v>
      </c>
      <c r="CA563" s="154">
        <f t="shared" si="34"/>
        <v>0.16533066132264529</v>
      </c>
      <c r="CB563" s="154">
        <f t="shared" si="35"/>
        <v>0.18071065989847712</v>
      </c>
    </row>
    <row r="564" spans="1:80"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2">
        <v>103.2</v>
      </c>
      <c r="AZ564" s="302">
        <v>103.1</v>
      </c>
      <c r="BA564" s="302">
        <v>103.2</v>
      </c>
      <c r="BB564" s="302">
        <v>103.6</v>
      </c>
      <c r="BC564" s="302">
        <v>103.9</v>
      </c>
      <c r="BD564" s="302">
        <v>103.9</v>
      </c>
      <c r="BE564" s="302">
        <v>102.8</v>
      </c>
      <c r="BF564" s="302">
        <v>104.3</v>
      </c>
      <c r="BG564" s="302">
        <v>110.9</v>
      </c>
      <c r="BH564" s="302">
        <v>110.9</v>
      </c>
      <c r="BI564" s="302">
        <v>111</v>
      </c>
      <c r="BJ564" s="302">
        <v>110.7</v>
      </c>
      <c r="BK564" s="302">
        <v>111</v>
      </c>
      <c r="BL564" s="302">
        <v>111</v>
      </c>
      <c r="BM564" s="302">
        <v>110.6</v>
      </c>
      <c r="BN564" s="302">
        <v>111.3</v>
      </c>
      <c r="BO564" s="302">
        <v>111.4</v>
      </c>
      <c r="BP564" s="302">
        <v>111.4</v>
      </c>
      <c r="BQ564" s="302">
        <v>111.4</v>
      </c>
      <c r="BR564" s="302">
        <v>106.8</v>
      </c>
      <c r="BS564" s="302">
        <v>106.8</v>
      </c>
      <c r="BT564" s="302">
        <v>106.2</v>
      </c>
      <c r="BU564" s="302">
        <v>111.4</v>
      </c>
      <c r="BV564" s="302">
        <v>113.5</v>
      </c>
      <c r="BW564" s="302">
        <v>113.6</v>
      </c>
      <c r="BX564" s="302">
        <v>113.7</v>
      </c>
      <c r="BY564" s="302">
        <v>113.7</v>
      </c>
      <c r="BZ564" s="153">
        <f t="shared" si="33"/>
        <v>0.1347305389221557</v>
      </c>
      <c r="CA564" s="154">
        <f t="shared" si="34"/>
        <v>0.1347305389221557</v>
      </c>
      <c r="CB564" s="154">
        <f t="shared" si="35"/>
        <v>0.1347305389221557</v>
      </c>
    </row>
    <row r="565" spans="1:80"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2">
        <v>101.2</v>
      </c>
      <c r="AZ565" s="302">
        <v>100.9</v>
      </c>
      <c r="BA565" s="302">
        <v>104</v>
      </c>
      <c r="BB565" s="302">
        <v>103.5</v>
      </c>
      <c r="BC565" s="302">
        <v>103.7</v>
      </c>
      <c r="BD565" s="302">
        <v>103.4</v>
      </c>
      <c r="BE565" s="302">
        <v>104</v>
      </c>
      <c r="BF565" s="302">
        <v>104.8</v>
      </c>
      <c r="BG565" s="302">
        <v>105</v>
      </c>
      <c r="BH565" s="302">
        <v>104.3</v>
      </c>
      <c r="BI565" s="302">
        <v>103.8</v>
      </c>
      <c r="BJ565" s="302">
        <v>104.7</v>
      </c>
      <c r="BK565" s="302">
        <v>104.7</v>
      </c>
      <c r="BL565" s="302">
        <v>105.7</v>
      </c>
      <c r="BM565" s="302">
        <v>106.1</v>
      </c>
      <c r="BN565" s="302">
        <v>107.3</v>
      </c>
      <c r="BO565" s="302">
        <v>105.4</v>
      </c>
      <c r="BP565" s="302">
        <v>105.1</v>
      </c>
      <c r="BQ565" s="302">
        <v>105.2</v>
      </c>
      <c r="BR565" s="302">
        <v>106.8</v>
      </c>
      <c r="BS565" s="302">
        <v>107.2</v>
      </c>
      <c r="BT565" s="302">
        <v>105.7</v>
      </c>
      <c r="BU565" s="302">
        <v>106.9</v>
      </c>
      <c r="BV565" s="302">
        <v>108.2</v>
      </c>
      <c r="BW565" s="302">
        <v>106.9</v>
      </c>
      <c r="BX565" s="302">
        <v>107.3</v>
      </c>
      <c r="BY565" s="302">
        <v>108.5</v>
      </c>
      <c r="BZ565" s="153">
        <f t="shared" si="33"/>
        <v>7.6388888888888923E-2</v>
      </c>
      <c r="CA565" s="154">
        <f t="shared" si="34"/>
        <v>8.8264794383149422E-2</v>
      </c>
      <c r="CB565" s="154">
        <f t="shared" si="35"/>
        <v>6.6863323500491609E-2</v>
      </c>
    </row>
    <row r="566" spans="1:80"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2">
        <v>101.2</v>
      </c>
      <c r="AZ566" s="302">
        <v>101.2</v>
      </c>
      <c r="BA566" s="302">
        <v>106.4</v>
      </c>
      <c r="BB566" s="302">
        <v>106.1</v>
      </c>
      <c r="BC566" s="302">
        <v>106.6</v>
      </c>
      <c r="BD566" s="302">
        <v>106.5</v>
      </c>
      <c r="BE566" s="302">
        <v>106.2</v>
      </c>
      <c r="BF566" s="302">
        <v>106.6</v>
      </c>
      <c r="BG566" s="302">
        <v>106.8</v>
      </c>
      <c r="BH566" s="302">
        <v>105.6</v>
      </c>
      <c r="BI566" s="302">
        <v>105</v>
      </c>
      <c r="BJ566" s="302">
        <v>106.3</v>
      </c>
      <c r="BK566" s="302">
        <v>104.1</v>
      </c>
      <c r="BL566" s="302">
        <v>106</v>
      </c>
      <c r="BM566" s="302">
        <v>105.7</v>
      </c>
      <c r="BN566" s="302">
        <v>105.7</v>
      </c>
      <c r="BO566" s="302">
        <v>105.9</v>
      </c>
      <c r="BP566" s="302">
        <v>105.6</v>
      </c>
      <c r="BQ566" s="302">
        <v>105.1</v>
      </c>
      <c r="BR566" s="302">
        <v>106</v>
      </c>
      <c r="BS566" s="302">
        <v>106.3</v>
      </c>
      <c r="BT566" s="302">
        <v>105.1</v>
      </c>
      <c r="BU566" s="302">
        <v>105.1</v>
      </c>
      <c r="BV566" s="302">
        <v>106.6</v>
      </c>
      <c r="BW566" s="302">
        <v>104.4</v>
      </c>
      <c r="BX566" s="302">
        <v>104.8</v>
      </c>
      <c r="BY566" s="302">
        <v>104.6</v>
      </c>
      <c r="BZ566" s="153">
        <f t="shared" si="33"/>
        <v>3.2576505429417542E-2</v>
      </c>
      <c r="CA566" s="154">
        <f t="shared" si="34"/>
        <v>5.1256281407035122E-2</v>
      </c>
      <c r="CB566" s="154">
        <f t="shared" si="35"/>
        <v>3.8728897715987996E-2</v>
      </c>
    </row>
    <row r="567" spans="1:80"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2">
        <v>110.9</v>
      </c>
      <c r="AZ567" s="302">
        <v>107.7</v>
      </c>
      <c r="BA567" s="302">
        <v>107.5</v>
      </c>
      <c r="BB567" s="302">
        <v>105</v>
      </c>
      <c r="BC567" s="302">
        <v>103.9</v>
      </c>
      <c r="BD567" s="302">
        <v>102.9</v>
      </c>
      <c r="BE567" s="302">
        <v>110.4</v>
      </c>
      <c r="BF567" s="302">
        <v>114.4</v>
      </c>
      <c r="BG567" s="302">
        <v>112.4</v>
      </c>
      <c r="BH567" s="302">
        <v>108.8</v>
      </c>
      <c r="BI567" s="302">
        <v>107.3</v>
      </c>
      <c r="BJ567" s="302">
        <v>108.1</v>
      </c>
      <c r="BK567" s="302">
        <v>122.2</v>
      </c>
      <c r="BL567" s="302">
        <v>123</v>
      </c>
      <c r="BM567" s="302">
        <v>123.9</v>
      </c>
      <c r="BN567" s="302">
        <v>133.4</v>
      </c>
      <c r="BO567" s="302">
        <v>116</v>
      </c>
      <c r="BP567" s="302">
        <v>117</v>
      </c>
      <c r="BQ567" s="302">
        <v>116.7</v>
      </c>
      <c r="BR567" s="302">
        <v>129.4</v>
      </c>
      <c r="BS567" s="302">
        <v>128.4</v>
      </c>
      <c r="BT567" s="302">
        <v>120.8</v>
      </c>
      <c r="BU567" s="302">
        <v>127.8</v>
      </c>
      <c r="BV567" s="302">
        <v>129.1</v>
      </c>
      <c r="BW567" s="302">
        <v>127.7</v>
      </c>
      <c r="BX567" s="302">
        <v>127.9</v>
      </c>
      <c r="BY567" s="302">
        <v>129</v>
      </c>
      <c r="BZ567" s="153">
        <f t="shared" si="33"/>
        <v>0.23919308357348709</v>
      </c>
      <c r="CA567" s="154">
        <f t="shared" si="34"/>
        <v>0.29518072289156633</v>
      </c>
      <c r="CB567" s="154">
        <f t="shared" si="35"/>
        <v>0.11785095320623912</v>
      </c>
    </row>
    <row r="568" spans="1:80"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2">
        <v>102.3</v>
      </c>
      <c r="AZ568" s="302">
        <v>104.3</v>
      </c>
      <c r="BA568" s="302">
        <v>103.3</v>
      </c>
      <c r="BB568" s="302">
        <v>103.4</v>
      </c>
      <c r="BC568" s="302">
        <v>104.5</v>
      </c>
      <c r="BD568" s="302">
        <v>102.7</v>
      </c>
      <c r="BE568" s="302">
        <v>103.9</v>
      </c>
      <c r="BF568" s="302">
        <v>103.4</v>
      </c>
      <c r="BG568" s="302">
        <v>102.8</v>
      </c>
      <c r="BH568" s="302">
        <v>103.6</v>
      </c>
      <c r="BI568" s="302">
        <v>104.8</v>
      </c>
      <c r="BJ568" s="302">
        <v>102.5</v>
      </c>
      <c r="BK568" s="302">
        <v>104.2</v>
      </c>
      <c r="BL568" s="302">
        <v>103.2</v>
      </c>
      <c r="BM568" s="302">
        <v>105.1</v>
      </c>
      <c r="BN568" s="302">
        <v>103.4</v>
      </c>
      <c r="BO568" s="302">
        <v>103</v>
      </c>
      <c r="BP568" s="302">
        <v>102.4</v>
      </c>
      <c r="BQ568" s="302">
        <v>102.8</v>
      </c>
      <c r="BR568" s="302">
        <v>101.9</v>
      </c>
      <c r="BS568" s="302">
        <v>102.9</v>
      </c>
      <c r="BT568" s="302">
        <v>101</v>
      </c>
      <c r="BU568" s="302">
        <v>102.1</v>
      </c>
      <c r="BV568" s="302">
        <v>101.9</v>
      </c>
      <c r="BW568" s="302">
        <v>101.9</v>
      </c>
      <c r="BX568" s="302">
        <v>102.4</v>
      </c>
      <c r="BY568" s="302">
        <v>104.2</v>
      </c>
      <c r="BZ568" s="153">
        <f t="shared" si="33"/>
        <v>4.200000000000003E-2</v>
      </c>
      <c r="CA568" s="154">
        <f t="shared" si="34"/>
        <v>3.5785288270377823E-2</v>
      </c>
      <c r="CB568" s="154">
        <f t="shared" si="35"/>
        <v>3.6815920398009981E-2</v>
      </c>
    </row>
    <row r="569" spans="1:80"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2">
        <v>96.4</v>
      </c>
      <c r="AZ569" s="302">
        <v>95.8</v>
      </c>
      <c r="BA569" s="302">
        <v>96.4</v>
      </c>
      <c r="BB569" s="302">
        <v>96.4</v>
      </c>
      <c r="BC569" s="302">
        <v>96.1</v>
      </c>
      <c r="BD569" s="302">
        <v>96.3</v>
      </c>
      <c r="BE569" s="302">
        <v>95.7</v>
      </c>
      <c r="BF569" s="302">
        <v>96.2</v>
      </c>
      <c r="BG569" s="302">
        <v>95.4</v>
      </c>
      <c r="BH569" s="302">
        <v>95.9</v>
      </c>
      <c r="BI569" s="302">
        <v>96.1</v>
      </c>
      <c r="BJ569" s="302">
        <v>95.7</v>
      </c>
      <c r="BK569" s="302">
        <v>96</v>
      </c>
      <c r="BL569" s="302">
        <v>95.8</v>
      </c>
      <c r="BM569" s="302">
        <v>96</v>
      </c>
      <c r="BN569" s="302">
        <v>95.6</v>
      </c>
      <c r="BO569" s="302">
        <v>96.3</v>
      </c>
      <c r="BP569" s="302">
        <v>95.7</v>
      </c>
      <c r="BQ569" s="302">
        <v>95.8</v>
      </c>
      <c r="BR569" s="302">
        <v>95.4</v>
      </c>
      <c r="BS569" s="302">
        <v>95.9</v>
      </c>
      <c r="BT569" s="302">
        <v>95.3</v>
      </c>
      <c r="BU569" s="302">
        <v>97.1</v>
      </c>
      <c r="BV569" s="302">
        <v>96.6</v>
      </c>
      <c r="BW569" s="302">
        <v>96</v>
      </c>
      <c r="BX569" s="302">
        <v>95.9</v>
      </c>
      <c r="BY569" s="302">
        <v>95.9</v>
      </c>
      <c r="BZ569" s="153">
        <f t="shared" si="33"/>
        <v>-5.0495049504950436E-2</v>
      </c>
      <c r="CA569" s="154">
        <f t="shared" si="34"/>
        <v>-3.2290615539858618E-2</v>
      </c>
      <c r="CB569" s="154">
        <f t="shared" si="35"/>
        <v>-2.6395939086294357E-2</v>
      </c>
    </row>
    <row r="570" spans="1:80"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2">
        <v>99.1</v>
      </c>
      <c r="AZ570" s="302">
        <v>99</v>
      </c>
      <c r="BA570" s="302">
        <v>100</v>
      </c>
      <c r="BB570" s="302">
        <v>98.9</v>
      </c>
      <c r="BC570" s="302">
        <v>99</v>
      </c>
      <c r="BD570" s="302">
        <v>98.2</v>
      </c>
      <c r="BE570" s="302">
        <v>98.8</v>
      </c>
      <c r="BF570" s="302">
        <v>100</v>
      </c>
      <c r="BG570" s="302">
        <v>104.1</v>
      </c>
      <c r="BH570" s="302">
        <v>106</v>
      </c>
      <c r="BI570" s="302">
        <v>105</v>
      </c>
      <c r="BJ570" s="302">
        <v>107.8</v>
      </c>
      <c r="BK570" s="302">
        <v>104.6</v>
      </c>
      <c r="BL570" s="302">
        <v>104</v>
      </c>
      <c r="BM570" s="302">
        <v>107.1</v>
      </c>
      <c r="BN570" s="302">
        <v>111.1</v>
      </c>
      <c r="BO570" s="302">
        <v>108.2</v>
      </c>
      <c r="BP570" s="302">
        <v>107.5</v>
      </c>
      <c r="BQ570" s="302">
        <v>110.7</v>
      </c>
      <c r="BR570" s="302">
        <v>109.7</v>
      </c>
      <c r="BS570" s="302">
        <v>111.9</v>
      </c>
      <c r="BT570" s="302">
        <v>113.5</v>
      </c>
      <c r="BU570" s="302">
        <v>114.6</v>
      </c>
      <c r="BV570" s="302">
        <v>118.9</v>
      </c>
      <c r="BW570" s="302">
        <v>120.6</v>
      </c>
      <c r="BX570" s="302">
        <v>121.9</v>
      </c>
      <c r="BY570" s="302">
        <v>133.1</v>
      </c>
      <c r="BZ570" s="153">
        <f t="shared" si="33"/>
        <v>0.40105263157894733</v>
      </c>
      <c r="CA570" s="154">
        <f t="shared" si="34"/>
        <v>0.31391905231984202</v>
      </c>
      <c r="CB570" s="154">
        <f t="shared" si="35"/>
        <v>0.34038267875125877</v>
      </c>
    </row>
    <row r="571" spans="1:80"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2">
        <v>111.4</v>
      </c>
      <c r="AZ571" s="302">
        <v>111.4</v>
      </c>
      <c r="BA571" s="302">
        <v>111.4</v>
      </c>
      <c r="BB571" s="302">
        <v>111.4</v>
      </c>
      <c r="BC571" s="302">
        <v>111.4</v>
      </c>
      <c r="BD571" s="302">
        <v>112.8</v>
      </c>
      <c r="BE571" s="302">
        <v>112.8</v>
      </c>
      <c r="BF571" s="302">
        <v>112.8</v>
      </c>
      <c r="BG571" s="302">
        <v>112.8</v>
      </c>
      <c r="BH571" s="302">
        <v>112.8</v>
      </c>
      <c r="BI571" s="302">
        <v>112.8</v>
      </c>
      <c r="BJ571" s="302">
        <v>118</v>
      </c>
      <c r="BK571" s="302">
        <v>118</v>
      </c>
      <c r="BL571" s="302">
        <v>118</v>
      </c>
      <c r="BM571" s="302">
        <v>118</v>
      </c>
      <c r="BN571" s="302">
        <v>118</v>
      </c>
      <c r="BO571" s="302">
        <v>118</v>
      </c>
      <c r="BP571" s="302">
        <v>122</v>
      </c>
      <c r="BQ571" s="302">
        <v>109.3</v>
      </c>
      <c r="BR571" s="302">
        <v>109.3</v>
      </c>
      <c r="BS571" s="302">
        <v>109.3</v>
      </c>
      <c r="BT571" s="302">
        <v>109.3</v>
      </c>
      <c r="BU571" s="302">
        <v>109.3</v>
      </c>
      <c r="BV571" s="302">
        <v>109.3</v>
      </c>
      <c r="BW571" s="302">
        <v>109.3</v>
      </c>
      <c r="BX571" s="302">
        <v>109.3</v>
      </c>
      <c r="BY571" s="302">
        <v>109.3</v>
      </c>
      <c r="BZ571" s="153">
        <f t="shared" si="33"/>
        <v>6.4264849074975594E-2</v>
      </c>
      <c r="CA571" s="154">
        <f t="shared" si="34"/>
        <v>4.793863854266539E-2</v>
      </c>
      <c r="CB571" s="154">
        <f t="shared" si="35"/>
        <v>0.11190233977619532</v>
      </c>
    </row>
    <row r="572" spans="1:80"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2">
        <v>111.4</v>
      </c>
      <c r="AZ572" s="302">
        <v>111.4</v>
      </c>
      <c r="BA572" s="302">
        <v>111.4</v>
      </c>
      <c r="BB572" s="302">
        <v>111.4</v>
      </c>
      <c r="BC572" s="302">
        <v>111.4</v>
      </c>
      <c r="BD572" s="302">
        <v>112.8</v>
      </c>
      <c r="BE572" s="302">
        <v>112.8</v>
      </c>
      <c r="BF572" s="302">
        <v>112.8</v>
      </c>
      <c r="BG572" s="302">
        <v>112.8</v>
      </c>
      <c r="BH572" s="302">
        <v>112.8</v>
      </c>
      <c r="BI572" s="302">
        <v>112.8</v>
      </c>
      <c r="BJ572" s="302">
        <v>118</v>
      </c>
      <c r="BK572" s="302">
        <v>118</v>
      </c>
      <c r="BL572" s="302">
        <v>118</v>
      </c>
      <c r="BM572" s="302">
        <v>118</v>
      </c>
      <c r="BN572" s="302">
        <v>118</v>
      </c>
      <c r="BO572" s="302">
        <v>118</v>
      </c>
      <c r="BP572" s="302">
        <v>122</v>
      </c>
      <c r="BQ572" s="302">
        <v>109.3</v>
      </c>
      <c r="BR572" s="302">
        <v>109.3</v>
      </c>
      <c r="BS572" s="302">
        <v>109.3</v>
      </c>
      <c r="BT572" s="302">
        <v>109.3</v>
      </c>
      <c r="BU572" s="302">
        <v>109.3</v>
      </c>
      <c r="BV572" s="302">
        <v>109.3</v>
      </c>
      <c r="BW572" s="302">
        <v>109.3</v>
      </c>
      <c r="BX572" s="302">
        <v>109.3</v>
      </c>
      <c r="BY572" s="302">
        <v>109.3</v>
      </c>
      <c r="BZ572" s="153">
        <f t="shared" si="33"/>
        <v>6.4264849074975594E-2</v>
      </c>
      <c r="CA572" s="154">
        <f t="shared" si="34"/>
        <v>4.793863854266539E-2</v>
      </c>
      <c r="CB572" s="154">
        <f t="shared" si="35"/>
        <v>0.11190233977619532</v>
      </c>
    </row>
    <row r="573" spans="1:80"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2">
        <v>107.2</v>
      </c>
      <c r="AZ573" s="302">
        <v>107.1</v>
      </c>
      <c r="BA573" s="302">
        <v>106.6</v>
      </c>
      <c r="BB573" s="302">
        <v>106.9</v>
      </c>
      <c r="BC573" s="302">
        <v>107.8</v>
      </c>
      <c r="BD573" s="302">
        <v>107.9</v>
      </c>
      <c r="BE573" s="302">
        <v>107.7</v>
      </c>
      <c r="BF573" s="302">
        <v>107.9</v>
      </c>
      <c r="BG573" s="302">
        <v>107.7</v>
      </c>
      <c r="BH573" s="302">
        <v>107.5</v>
      </c>
      <c r="BI573" s="302">
        <v>107.4</v>
      </c>
      <c r="BJ573" s="302">
        <v>107.5</v>
      </c>
      <c r="BK573" s="302">
        <v>107.4</v>
      </c>
      <c r="BL573" s="302">
        <v>107.5</v>
      </c>
      <c r="BM573" s="302">
        <v>108.2</v>
      </c>
      <c r="BN573" s="302">
        <v>108.2</v>
      </c>
      <c r="BO573" s="302">
        <v>107.8</v>
      </c>
      <c r="BP573" s="302">
        <v>108</v>
      </c>
      <c r="BQ573" s="302">
        <v>107.9</v>
      </c>
      <c r="BR573" s="302">
        <v>107.8</v>
      </c>
      <c r="BS573" s="302">
        <v>107.9</v>
      </c>
      <c r="BT573" s="302">
        <v>108.1</v>
      </c>
      <c r="BU573" s="302">
        <v>108.4</v>
      </c>
      <c r="BV573" s="302">
        <v>108.9</v>
      </c>
      <c r="BW573" s="302">
        <v>109.2</v>
      </c>
      <c r="BX573" s="302">
        <v>109</v>
      </c>
      <c r="BY573" s="302">
        <v>109.1</v>
      </c>
      <c r="BZ573" s="153">
        <f t="shared" si="33"/>
        <v>9.2092092092091973E-2</v>
      </c>
      <c r="CA573" s="154">
        <f t="shared" si="34"/>
        <v>9.0999999999999942E-2</v>
      </c>
      <c r="CB573" s="154">
        <f t="shared" si="35"/>
        <v>6.3352826510721258E-2</v>
      </c>
    </row>
    <row r="574" spans="1:80"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2">
        <v>104.7</v>
      </c>
      <c r="AZ574" s="302">
        <v>104.7</v>
      </c>
      <c r="BA574" s="302">
        <v>104.9</v>
      </c>
      <c r="BB574" s="302">
        <v>105</v>
      </c>
      <c r="BC574" s="302">
        <v>105</v>
      </c>
      <c r="BD574" s="302">
        <v>105.2</v>
      </c>
      <c r="BE574" s="302">
        <v>105.1</v>
      </c>
      <c r="BF574" s="302">
        <v>105.1</v>
      </c>
      <c r="BG574" s="302">
        <v>105.3</v>
      </c>
      <c r="BH574" s="302">
        <v>105.4</v>
      </c>
      <c r="BI574" s="302">
        <v>104.3</v>
      </c>
      <c r="BJ574" s="302">
        <v>104</v>
      </c>
      <c r="BK574" s="302">
        <v>104.4</v>
      </c>
      <c r="BL574" s="302">
        <v>104.7</v>
      </c>
      <c r="BM574" s="302">
        <v>104.4</v>
      </c>
      <c r="BN574" s="302">
        <v>104.1</v>
      </c>
      <c r="BO574" s="302">
        <v>103.4</v>
      </c>
      <c r="BP574" s="302">
        <v>103.6</v>
      </c>
      <c r="BQ574" s="302">
        <v>103.6</v>
      </c>
      <c r="BR574" s="302">
        <v>103.2</v>
      </c>
      <c r="BS574" s="302">
        <v>103.5</v>
      </c>
      <c r="BT574" s="302">
        <v>103.5</v>
      </c>
      <c r="BU574" s="302">
        <v>103.9</v>
      </c>
      <c r="BV574" s="302">
        <v>103.6</v>
      </c>
      <c r="BW574" s="302">
        <v>103.6</v>
      </c>
      <c r="BX574" s="302">
        <v>103.7</v>
      </c>
      <c r="BY574" s="302">
        <v>103.7</v>
      </c>
      <c r="BZ574" s="153">
        <f t="shared" si="33"/>
        <v>3.7000000000000026E-2</v>
      </c>
      <c r="CA574" s="154">
        <f t="shared" si="34"/>
        <v>3.3898305084745818E-2</v>
      </c>
      <c r="CB574" s="154">
        <f t="shared" si="35"/>
        <v>1.4677103718199608E-2</v>
      </c>
    </row>
    <row r="575" spans="1:80"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2">
        <v>104.7</v>
      </c>
      <c r="AZ575" s="302">
        <v>103.9</v>
      </c>
      <c r="BA575" s="302">
        <v>104.3</v>
      </c>
      <c r="BB575" s="302">
        <v>103.5</v>
      </c>
      <c r="BC575" s="302">
        <v>104.1</v>
      </c>
      <c r="BD575" s="302">
        <v>104.6</v>
      </c>
      <c r="BE575" s="302">
        <v>103.9</v>
      </c>
      <c r="BF575" s="302">
        <v>103.8</v>
      </c>
      <c r="BG575" s="302">
        <v>104.5</v>
      </c>
      <c r="BH575" s="302">
        <v>104.6</v>
      </c>
      <c r="BI575" s="302">
        <v>104.4</v>
      </c>
      <c r="BJ575" s="302">
        <v>104.6</v>
      </c>
      <c r="BK575" s="302">
        <v>104.9</v>
      </c>
      <c r="BL575" s="302">
        <v>105.5</v>
      </c>
      <c r="BM575" s="302">
        <v>105.9</v>
      </c>
      <c r="BN575" s="302">
        <v>105.4</v>
      </c>
      <c r="BO575" s="302">
        <v>104.6</v>
      </c>
      <c r="BP575" s="302">
        <v>105.3</v>
      </c>
      <c r="BQ575" s="302">
        <v>106.7</v>
      </c>
      <c r="BR575" s="302">
        <v>105.9</v>
      </c>
      <c r="BS575" s="302">
        <v>106</v>
      </c>
      <c r="BT575" s="302">
        <v>106.2</v>
      </c>
      <c r="BU575" s="302">
        <v>106.9</v>
      </c>
      <c r="BV575" s="302">
        <v>106.3</v>
      </c>
      <c r="BW575" s="302">
        <v>106.5</v>
      </c>
      <c r="BX575" s="302">
        <v>106.7</v>
      </c>
      <c r="BY575" s="302">
        <v>106.7</v>
      </c>
      <c r="BZ575" s="153">
        <f t="shared" si="33"/>
        <v>6.3808574277168559E-2</v>
      </c>
      <c r="CA575" s="154">
        <f t="shared" si="34"/>
        <v>7.9959514170040547E-2</v>
      </c>
      <c r="CB575" s="154">
        <f t="shared" si="35"/>
        <v>7.3440643863179042E-2</v>
      </c>
    </row>
    <row r="576" spans="1:80"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2">
        <v>100.8</v>
      </c>
      <c r="AZ576" s="302">
        <v>101.1</v>
      </c>
      <c r="BA576" s="302">
        <v>101</v>
      </c>
      <c r="BB576" s="302">
        <v>101</v>
      </c>
      <c r="BC576" s="302">
        <v>101</v>
      </c>
      <c r="BD576" s="302">
        <v>101.5</v>
      </c>
      <c r="BE576" s="302">
        <v>101.5</v>
      </c>
      <c r="BF576" s="302">
        <v>101.3</v>
      </c>
      <c r="BG576" s="302">
        <v>101</v>
      </c>
      <c r="BH576" s="302">
        <v>102.2</v>
      </c>
      <c r="BI576" s="302">
        <v>102.2</v>
      </c>
      <c r="BJ576" s="302">
        <v>102.2</v>
      </c>
      <c r="BK576" s="302">
        <v>102.2</v>
      </c>
      <c r="BL576" s="302">
        <v>102.2</v>
      </c>
      <c r="BM576" s="302">
        <v>101.5</v>
      </c>
      <c r="BN576" s="302">
        <v>101.5</v>
      </c>
      <c r="BO576" s="302">
        <v>101.5</v>
      </c>
      <c r="BP576" s="302">
        <v>101.5</v>
      </c>
      <c r="BQ576" s="302">
        <v>101.5</v>
      </c>
      <c r="BR576" s="302">
        <v>101.4</v>
      </c>
      <c r="BS576" s="302">
        <v>101.3</v>
      </c>
      <c r="BT576" s="302">
        <v>101.3</v>
      </c>
      <c r="BU576" s="302">
        <v>101.3</v>
      </c>
      <c r="BV576" s="302">
        <v>101.3</v>
      </c>
      <c r="BW576" s="302">
        <v>101.3</v>
      </c>
      <c r="BX576" s="302">
        <v>101.3</v>
      </c>
      <c r="BY576" s="302">
        <v>101.2</v>
      </c>
      <c r="BZ576" s="153">
        <f t="shared" si="33"/>
        <v>9.891196834817856E-4</v>
      </c>
      <c r="CA576" s="154">
        <f t="shared" si="34"/>
        <v>2.1190716448032377E-2</v>
      </c>
      <c r="CB576" s="154">
        <f t="shared" si="35"/>
        <v>3.1600407747196829E-2</v>
      </c>
    </row>
    <row r="577" spans="1:80"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2">
        <v>112.3</v>
      </c>
      <c r="AZ577" s="302">
        <v>111.3</v>
      </c>
      <c r="BA577" s="302">
        <v>113.5</v>
      </c>
      <c r="BB577" s="302">
        <v>112.6</v>
      </c>
      <c r="BC577" s="302">
        <v>111.5</v>
      </c>
      <c r="BD577" s="302">
        <v>111.1</v>
      </c>
      <c r="BE577" s="302">
        <v>110.5</v>
      </c>
      <c r="BF577" s="302">
        <v>112.1</v>
      </c>
      <c r="BG577" s="302">
        <v>113</v>
      </c>
      <c r="BH577" s="302">
        <v>112.8</v>
      </c>
      <c r="BI577" s="302">
        <v>113.7</v>
      </c>
      <c r="BJ577" s="302">
        <v>113.5</v>
      </c>
      <c r="BK577" s="302">
        <v>112.3</v>
      </c>
      <c r="BL577" s="302">
        <v>112.2</v>
      </c>
      <c r="BM577" s="302">
        <v>113.9</v>
      </c>
      <c r="BN577" s="302">
        <v>112.1</v>
      </c>
      <c r="BO577" s="302">
        <v>112</v>
      </c>
      <c r="BP577" s="302">
        <v>119.4</v>
      </c>
      <c r="BQ577" s="302">
        <v>120.4</v>
      </c>
      <c r="BR577" s="302">
        <v>119.6</v>
      </c>
      <c r="BS577" s="302">
        <v>121.4</v>
      </c>
      <c r="BT577" s="302">
        <v>121.7</v>
      </c>
      <c r="BU577" s="302">
        <v>121</v>
      </c>
      <c r="BV577" s="302">
        <v>121.5</v>
      </c>
      <c r="BW577" s="302">
        <v>121.8</v>
      </c>
      <c r="BX577" s="302">
        <v>121.6</v>
      </c>
      <c r="BY577" s="302">
        <v>121.8</v>
      </c>
      <c r="BZ577" s="153">
        <f t="shared" si="33"/>
        <v>0.20474777448071221</v>
      </c>
      <c r="CA577" s="154">
        <f t="shared" si="34"/>
        <v>0.22412060301507536</v>
      </c>
      <c r="CB577" s="154">
        <f t="shared" si="35"/>
        <v>0.19646365422396858</v>
      </c>
    </row>
    <row r="578" spans="1:80"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2">
        <v>106.4</v>
      </c>
      <c r="AZ578" s="302">
        <v>103.5</v>
      </c>
      <c r="BA578" s="302">
        <v>104.2</v>
      </c>
      <c r="BB578" s="302">
        <v>101.2</v>
      </c>
      <c r="BC578" s="302">
        <v>104.1</v>
      </c>
      <c r="BD578" s="302">
        <v>105.6</v>
      </c>
      <c r="BE578" s="302">
        <v>102.8</v>
      </c>
      <c r="BF578" s="302">
        <v>101.5</v>
      </c>
      <c r="BG578" s="302">
        <v>104.4</v>
      </c>
      <c r="BH578" s="302">
        <v>103.4</v>
      </c>
      <c r="BI578" s="302">
        <v>101.9</v>
      </c>
      <c r="BJ578" s="302">
        <v>102.6</v>
      </c>
      <c r="BK578" s="302">
        <v>102.8</v>
      </c>
      <c r="BL578" s="302">
        <v>104.2</v>
      </c>
      <c r="BM578" s="302">
        <v>105.9</v>
      </c>
      <c r="BN578" s="302">
        <v>104.7</v>
      </c>
      <c r="BO578" s="302">
        <v>101.4</v>
      </c>
      <c r="BP578" s="302">
        <v>101.2</v>
      </c>
      <c r="BQ578" s="302">
        <v>105.2</v>
      </c>
      <c r="BR578" s="302">
        <v>102.5</v>
      </c>
      <c r="BS578" s="302">
        <v>102.5</v>
      </c>
      <c r="BT578" s="302">
        <v>101.7</v>
      </c>
      <c r="BU578" s="302">
        <v>105</v>
      </c>
      <c r="BV578" s="302">
        <v>102</v>
      </c>
      <c r="BW578" s="302">
        <v>102.7</v>
      </c>
      <c r="BX578" s="302">
        <v>102.1</v>
      </c>
      <c r="BY578" s="302">
        <v>102.1</v>
      </c>
      <c r="BZ578" s="153">
        <f t="shared" si="33"/>
        <v>2.9233870967741847E-2</v>
      </c>
      <c r="CA578" s="154">
        <f t="shared" si="34"/>
        <v>6.0228452751817207E-2</v>
      </c>
      <c r="CB578" s="154">
        <f t="shared" si="35"/>
        <v>3.4447821681864145E-2</v>
      </c>
    </row>
    <row r="579" spans="1:80"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2">
        <v>104</v>
      </c>
      <c r="AZ579" s="302">
        <v>104</v>
      </c>
      <c r="BA579" s="302">
        <v>103.9</v>
      </c>
      <c r="BB579" s="302">
        <v>104</v>
      </c>
      <c r="BC579" s="302">
        <v>104</v>
      </c>
      <c r="BD579" s="302">
        <v>104</v>
      </c>
      <c r="BE579" s="302">
        <v>104.4</v>
      </c>
      <c r="BF579" s="302">
        <v>104.6</v>
      </c>
      <c r="BG579" s="302">
        <v>104.5</v>
      </c>
      <c r="BH579" s="302">
        <v>104.7</v>
      </c>
      <c r="BI579" s="302">
        <v>104.9</v>
      </c>
      <c r="BJ579" s="302">
        <v>104.9</v>
      </c>
      <c r="BK579" s="302">
        <v>105.9</v>
      </c>
      <c r="BL579" s="302">
        <v>106.5</v>
      </c>
      <c r="BM579" s="302">
        <v>106.5</v>
      </c>
      <c r="BN579" s="302">
        <v>106.5</v>
      </c>
      <c r="BO579" s="302">
        <v>106.6</v>
      </c>
      <c r="BP579" s="302">
        <v>106.6</v>
      </c>
      <c r="BQ579" s="302">
        <v>107.2</v>
      </c>
      <c r="BR579" s="302">
        <v>107.2</v>
      </c>
      <c r="BS579" s="302">
        <v>107.1</v>
      </c>
      <c r="BT579" s="302">
        <v>107.9</v>
      </c>
      <c r="BU579" s="302">
        <v>107.9</v>
      </c>
      <c r="BV579" s="302">
        <v>107.9</v>
      </c>
      <c r="BW579" s="302">
        <v>107.9</v>
      </c>
      <c r="BX579" s="302">
        <v>109.1</v>
      </c>
      <c r="BY579" s="302">
        <v>109</v>
      </c>
      <c r="BZ579" s="153">
        <f t="shared" si="33"/>
        <v>8.7824351297405165E-2</v>
      </c>
      <c r="CA579" s="154">
        <f t="shared" si="34"/>
        <v>0.09</v>
      </c>
      <c r="CB579" s="154">
        <f t="shared" si="35"/>
        <v>8.7824351297405165E-2</v>
      </c>
    </row>
    <row r="580" spans="1:80"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2">
        <v>116.4</v>
      </c>
      <c r="AZ580" s="302">
        <v>117.6</v>
      </c>
      <c r="BA580" s="302">
        <v>118</v>
      </c>
      <c r="BB580" s="302">
        <v>119.8</v>
      </c>
      <c r="BC580" s="302">
        <v>118.8</v>
      </c>
      <c r="BD580" s="302">
        <v>118.9</v>
      </c>
      <c r="BE580" s="302">
        <v>119.6</v>
      </c>
      <c r="BF580" s="302">
        <v>120.1</v>
      </c>
      <c r="BG580" s="302">
        <v>119.4</v>
      </c>
      <c r="BH580" s="302">
        <v>119.8</v>
      </c>
      <c r="BI580" s="302">
        <v>120.2</v>
      </c>
      <c r="BJ580" s="302">
        <v>119.6</v>
      </c>
      <c r="BK580" s="302">
        <v>120.6</v>
      </c>
      <c r="BL580" s="302">
        <v>120.1</v>
      </c>
      <c r="BM580" s="302">
        <v>118.9</v>
      </c>
      <c r="BN580" s="302">
        <v>117.4</v>
      </c>
      <c r="BO580" s="302">
        <v>118.1</v>
      </c>
      <c r="BP580" s="302">
        <v>118.8</v>
      </c>
      <c r="BQ580" s="302">
        <v>116.1</v>
      </c>
      <c r="BR580" s="302">
        <v>115.4</v>
      </c>
      <c r="BS580" s="302">
        <v>116.6</v>
      </c>
      <c r="BT580" s="302">
        <v>115.2</v>
      </c>
      <c r="BU580" s="302">
        <v>115.9</v>
      </c>
      <c r="BV580" s="302">
        <v>116.8</v>
      </c>
      <c r="BW580" s="302">
        <v>116.2</v>
      </c>
      <c r="BX580" s="302">
        <v>116.2</v>
      </c>
      <c r="BY580" s="302">
        <v>116</v>
      </c>
      <c r="BZ580" s="153">
        <f t="shared" si="33"/>
        <v>0.16232464929859722</v>
      </c>
      <c r="CA580" s="154">
        <f t="shared" si="34"/>
        <v>0.13391984359726297</v>
      </c>
      <c r="CB580" s="154">
        <f t="shared" si="35"/>
        <v>2.0228671943711495E-2</v>
      </c>
    </row>
    <row r="581" spans="1:80"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2">
        <v>116.4</v>
      </c>
      <c r="AZ581" s="302">
        <v>117.6</v>
      </c>
      <c r="BA581" s="302">
        <v>118</v>
      </c>
      <c r="BB581" s="302">
        <v>119.8</v>
      </c>
      <c r="BC581" s="302">
        <v>118.8</v>
      </c>
      <c r="BD581" s="302">
        <v>118.9</v>
      </c>
      <c r="BE581" s="302">
        <v>119.6</v>
      </c>
      <c r="BF581" s="302">
        <v>120.1</v>
      </c>
      <c r="BG581" s="302">
        <v>119.4</v>
      </c>
      <c r="BH581" s="302">
        <v>119.8</v>
      </c>
      <c r="BI581" s="302">
        <v>120.2</v>
      </c>
      <c r="BJ581" s="302">
        <v>119.6</v>
      </c>
      <c r="BK581" s="302">
        <v>120.6</v>
      </c>
      <c r="BL581" s="302">
        <v>120.1</v>
      </c>
      <c r="BM581" s="302">
        <v>118.9</v>
      </c>
      <c r="BN581" s="302">
        <v>117.4</v>
      </c>
      <c r="BO581" s="302">
        <v>118.1</v>
      </c>
      <c r="BP581" s="302">
        <v>118.8</v>
      </c>
      <c r="BQ581" s="302">
        <v>116.1</v>
      </c>
      <c r="BR581" s="302">
        <v>115.4</v>
      </c>
      <c r="BS581" s="302">
        <v>116.6</v>
      </c>
      <c r="BT581" s="302">
        <v>115.2</v>
      </c>
      <c r="BU581" s="302">
        <v>115.9</v>
      </c>
      <c r="BV581" s="302">
        <v>116.8</v>
      </c>
      <c r="BW581" s="302">
        <v>116.2</v>
      </c>
      <c r="BX581" s="302">
        <v>116.2</v>
      </c>
      <c r="BY581" s="302">
        <v>116</v>
      </c>
      <c r="BZ581" s="153">
        <f t="shared" si="33"/>
        <v>0.16232464929859722</v>
      </c>
      <c r="CA581" s="154">
        <f t="shared" si="34"/>
        <v>0.13391984359726297</v>
      </c>
      <c r="CB581" s="154">
        <f t="shared" si="35"/>
        <v>2.0228671943711495E-2</v>
      </c>
    </row>
    <row r="582" spans="1:80"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2">
        <v>96.6</v>
      </c>
      <c r="AZ582" s="302">
        <v>96.8</v>
      </c>
      <c r="BA582" s="302">
        <v>96.7</v>
      </c>
      <c r="BB582" s="302">
        <v>96.9</v>
      </c>
      <c r="BC582" s="302">
        <v>96.9</v>
      </c>
      <c r="BD582" s="302">
        <v>96.6</v>
      </c>
      <c r="BE582" s="302">
        <v>96.7</v>
      </c>
      <c r="BF582" s="302">
        <v>96.6</v>
      </c>
      <c r="BG582" s="302">
        <v>96.6</v>
      </c>
      <c r="BH582" s="302">
        <v>96.6</v>
      </c>
      <c r="BI582" s="302">
        <v>93.4</v>
      </c>
      <c r="BJ582" s="302">
        <v>92.7</v>
      </c>
      <c r="BK582" s="302">
        <v>92.7</v>
      </c>
      <c r="BL582" s="302">
        <v>93.2</v>
      </c>
      <c r="BM582" s="302">
        <v>92.8</v>
      </c>
      <c r="BN582" s="302">
        <v>93.4</v>
      </c>
      <c r="BO582" s="302">
        <v>91.9</v>
      </c>
      <c r="BP582" s="302">
        <v>91.2</v>
      </c>
      <c r="BQ582" s="302">
        <v>91.2</v>
      </c>
      <c r="BR582" s="302">
        <v>91.4</v>
      </c>
      <c r="BS582" s="302">
        <v>91.3</v>
      </c>
      <c r="BT582" s="302">
        <v>92</v>
      </c>
      <c r="BU582" s="302">
        <v>91.8</v>
      </c>
      <c r="BV582" s="302">
        <v>91.3</v>
      </c>
      <c r="BW582" s="302">
        <v>91.4</v>
      </c>
      <c r="BX582" s="302">
        <v>91.4</v>
      </c>
      <c r="BY582" s="302">
        <v>91.4</v>
      </c>
      <c r="BZ582" s="153">
        <f t="shared" si="33"/>
        <v>-8.4168336673346611E-2</v>
      </c>
      <c r="CA582" s="154">
        <f t="shared" si="34"/>
        <v>-9.3253968253968172E-2</v>
      </c>
      <c r="CB582" s="154">
        <f t="shared" si="35"/>
        <v>-6.6394279877425938E-2</v>
      </c>
    </row>
    <row r="583" spans="1:80"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2">
        <v>96.6</v>
      </c>
      <c r="AZ583" s="302">
        <v>96.8</v>
      </c>
      <c r="BA583" s="302">
        <v>96.7</v>
      </c>
      <c r="BB583" s="302">
        <v>96.9</v>
      </c>
      <c r="BC583" s="302">
        <v>96.9</v>
      </c>
      <c r="BD583" s="302">
        <v>96.6</v>
      </c>
      <c r="BE583" s="302">
        <v>96.7</v>
      </c>
      <c r="BF583" s="302">
        <v>96.6</v>
      </c>
      <c r="BG583" s="302">
        <v>96.6</v>
      </c>
      <c r="BH583" s="302">
        <v>96.6</v>
      </c>
      <c r="BI583" s="302">
        <v>93.4</v>
      </c>
      <c r="BJ583" s="302">
        <v>92.7</v>
      </c>
      <c r="BK583" s="302">
        <v>92.7</v>
      </c>
      <c r="BL583" s="302">
        <v>93.2</v>
      </c>
      <c r="BM583" s="302">
        <v>92.8</v>
      </c>
      <c r="BN583" s="302">
        <v>93.4</v>
      </c>
      <c r="BO583" s="302">
        <v>91.9</v>
      </c>
      <c r="BP583" s="302">
        <v>91.2</v>
      </c>
      <c r="BQ583" s="302">
        <v>91.2</v>
      </c>
      <c r="BR583" s="302">
        <v>91.4</v>
      </c>
      <c r="BS583" s="302">
        <v>91.3</v>
      </c>
      <c r="BT583" s="302">
        <v>92</v>
      </c>
      <c r="BU583" s="302">
        <v>91.8</v>
      </c>
      <c r="BV583" s="302">
        <v>91.3</v>
      </c>
      <c r="BW583" s="302">
        <v>91.4</v>
      </c>
      <c r="BX583" s="302">
        <v>91.4</v>
      </c>
      <c r="BY583" s="302">
        <v>91.4</v>
      </c>
      <c r="BZ583" s="153">
        <f t="shared" si="33"/>
        <v>-8.4168336673346611E-2</v>
      </c>
      <c r="CA583" s="154">
        <f t="shared" si="34"/>
        <v>-9.3253968253968172E-2</v>
      </c>
      <c r="CB583" s="154">
        <f t="shared" si="35"/>
        <v>-6.6394279877425938E-2</v>
      </c>
    </row>
    <row r="584" spans="1:80"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2">
        <v>108.5</v>
      </c>
      <c r="AZ584" s="302">
        <v>108.4</v>
      </c>
      <c r="BA584" s="302">
        <v>107.4</v>
      </c>
      <c r="BB584" s="302">
        <v>107.8</v>
      </c>
      <c r="BC584" s="302">
        <v>109.2</v>
      </c>
      <c r="BD584" s="302">
        <v>109.3</v>
      </c>
      <c r="BE584" s="302">
        <v>109.1</v>
      </c>
      <c r="BF584" s="302">
        <v>109.3</v>
      </c>
      <c r="BG584" s="302">
        <v>108.9</v>
      </c>
      <c r="BH584" s="302">
        <v>108.6</v>
      </c>
      <c r="BI584" s="302">
        <v>108.9</v>
      </c>
      <c r="BJ584" s="302">
        <v>109.2</v>
      </c>
      <c r="BK584" s="302">
        <v>108.9</v>
      </c>
      <c r="BL584" s="302">
        <v>108.9</v>
      </c>
      <c r="BM584" s="302">
        <v>110.1</v>
      </c>
      <c r="BN584" s="302">
        <v>110.3</v>
      </c>
      <c r="BO584" s="302">
        <v>110.1</v>
      </c>
      <c r="BP584" s="302">
        <v>110.2</v>
      </c>
      <c r="BQ584" s="302">
        <v>110.1</v>
      </c>
      <c r="BR584" s="302">
        <v>110.1</v>
      </c>
      <c r="BS584" s="302">
        <v>110.1</v>
      </c>
      <c r="BT584" s="302">
        <v>110.5</v>
      </c>
      <c r="BU584" s="302">
        <v>110.7</v>
      </c>
      <c r="BV584" s="302">
        <v>111.6</v>
      </c>
      <c r="BW584" s="302">
        <v>112</v>
      </c>
      <c r="BX584" s="302">
        <v>111.7</v>
      </c>
      <c r="BY584" s="302">
        <v>111.8</v>
      </c>
      <c r="BZ584" s="153">
        <f t="shared" si="33"/>
        <v>0.11911911911911903</v>
      </c>
      <c r="CA584" s="154">
        <f t="shared" si="34"/>
        <v>0.12024048096192386</v>
      </c>
      <c r="CB584" s="154">
        <f t="shared" si="35"/>
        <v>8.649173955296395E-2</v>
      </c>
    </row>
    <row r="585" spans="1:80"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2">
        <v>115.4</v>
      </c>
      <c r="AZ585" s="302">
        <v>115.8</v>
      </c>
      <c r="BA585" s="302">
        <v>114.3</v>
      </c>
      <c r="BB585" s="302">
        <v>115</v>
      </c>
      <c r="BC585" s="302">
        <v>116.9</v>
      </c>
      <c r="BD585" s="302">
        <v>116.4</v>
      </c>
      <c r="BE585" s="302">
        <v>115.9</v>
      </c>
      <c r="BF585" s="302">
        <v>116.8</v>
      </c>
      <c r="BG585" s="302">
        <v>115.2</v>
      </c>
      <c r="BH585" s="302">
        <v>114.2</v>
      </c>
      <c r="BI585" s="302">
        <v>115.3</v>
      </c>
      <c r="BJ585" s="302">
        <v>116.1</v>
      </c>
      <c r="BK585" s="302">
        <v>115.6</v>
      </c>
      <c r="BL585" s="302">
        <v>115</v>
      </c>
      <c r="BM585" s="302">
        <v>115.6</v>
      </c>
      <c r="BN585" s="302">
        <v>115.2</v>
      </c>
      <c r="BO585" s="302">
        <v>115.2</v>
      </c>
      <c r="BP585" s="302">
        <v>115.3</v>
      </c>
      <c r="BQ585" s="302">
        <v>114.9</v>
      </c>
      <c r="BR585" s="302">
        <v>115.1</v>
      </c>
      <c r="BS585" s="302">
        <v>114.9</v>
      </c>
      <c r="BT585" s="302">
        <v>115.5</v>
      </c>
      <c r="BU585" s="302">
        <v>116.1</v>
      </c>
      <c r="BV585" s="302">
        <v>117.8</v>
      </c>
      <c r="BW585" s="302">
        <v>117.8</v>
      </c>
      <c r="BX585" s="302">
        <v>117.4</v>
      </c>
      <c r="BY585" s="302">
        <v>117.8</v>
      </c>
      <c r="BZ585" s="153">
        <f t="shared" si="33"/>
        <v>0.19110212335692608</v>
      </c>
      <c r="CA585" s="154">
        <f t="shared" si="34"/>
        <v>0.17564870259481033</v>
      </c>
      <c r="CB585" s="154">
        <f t="shared" si="35"/>
        <v>9.27643784786642E-2</v>
      </c>
    </row>
    <row r="586" spans="1:80"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2">
        <v>115.4</v>
      </c>
      <c r="AZ586" s="302">
        <v>115.8</v>
      </c>
      <c r="BA586" s="302">
        <v>114.3</v>
      </c>
      <c r="BB586" s="302">
        <v>115</v>
      </c>
      <c r="BC586" s="302">
        <v>116.9</v>
      </c>
      <c r="BD586" s="302">
        <v>116.4</v>
      </c>
      <c r="BE586" s="302">
        <v>115.9</v>
      </c>
      <c r="BF586" s="302">
        <v>116.8</v>
      </c>
      <c r="BG586" s="302">
        <v>115.2</v>
      </c>
      <c r="BH586" s="302">
        <v>114.2</v>
      </c>
      <c r="BI586" s="302">
        <v>115.3</v>
      </c>
      <c r="BJ586" s="302">
        <v>116.1</v>
      </c>
      <c r="BK586" s="302">
        <v>115.6</v>
      </c>
      <c r="BL586" s="302">
        <v>115</v>
      </c>
      <c r="BM586" s="302">
        <v>115.6</v>
      </c>
      <c r="BN586" s="302">
        <v>115.2</v>
      </c>
      <c r="BO586" s="302">
        <v>115.2</v>
      </c>
      <c r="BP586" s="302">
        <v>115.3</v>
      </c>
      <c r="BQ586" s="302">
        <v>114.9</v>
      </c>
      <c r="BR586" s="302">
        <v>115.1</v>
      </c>
      <c r="BS586" s="302">
        <v>114.9</v>
      </c>
      <c r="BT586" s="302">
        <v>115.5</v>
      </c>
      <c r="BU586" s="302">
        <v>116.1</v>
      </c>
      <c r="BV586" s="302">
        <v>117.8</v>
      </c>
      <c r="BW586" s="302">
        <v>117.8</v>
      </c>
      <c r="BX586" s="302">
        <v>117.4</v>
      </c>
      <c r="BY586" s="302">
        <v>117.8</v>
      </c>
      <c r="BZ586" s="153">
        <f t="shared" si="33"/>
        <v>0.19110212335692608</v>
      </c>
      <c r="CA586" s="154">
        <f t="shared" si="34"/>
        <v>0.17564870259481033</v>
      </c>
      <c r="CB586" s="154">
        <f t="shared" si="35"/>
        <v>9.27643784786642E-2</v>
      </c>
    </row>
    <row r="587" spans="1:80"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2">
        <v>105.2</v>
      </c>
      <c r="AZ587" s="302">
        <v>104.9</v>
      </c>
      <c r="BA587" s="302">
        <v>104.2</v>
      </c>
      <c r="BB587" s="302">
        <v>104.5</v>
      </c>
      <c r="BC587" s="302">
        <v>105.5</v>
      </c>
      <c r="BD587" s="302">
        <v>106</v>
      </c>
      <c r="BE587" s="302">
        <v>105.9</v>
      </c>
      <c r="BF587" s="302">
        <v>105.8</v>
      </c>
      <c r="BG587" s="302">
        <v>106</v>
      </c>
      <c r="BH587" s="302">
        <v>105.9</v>
      </c>
      <c r="BI587" s="302">
        <v>105.9</v>
      </c>
      <c r="BJ587" s="302">
        <v>106</v>
      </c>
      <c r="BK587" s="302">
        <v>105.7</v>
      </c>
      <c r="BL587" s="302">
        <v>106</v>
      </c>
      <c r="BM587" s="302">
        <v>107.5</v>
      </c>
      <c r="BN587" s="302">
        <v>107.9</v>
      </c>
      <c r="BO587" s="302">
        <v>107.6</v>
      </c>
      <c r="BP587" s="302">
        <v>107.7</v>
      </c>
      <c r="BQ587" s="302">
        <v>107.8</v>
      </c>
      <c r="BR587" s="302">
        <v>107.8</v>
      </c>
      <c r="BS587" s="302">
        <v>107.9</v>
      </c>
      <c r="BT587" s="302">
        <v>108.1</v>
      </c>
      <c r="BU587" s="302">
        <v>108.1</v>
      </c>
      <c r="BV587" s="302">
        <v>108.7</v>
      </c>
      <c r="BW587" s="302">
        <v>109.3</v>
      </c>
      <c r="BX587" s="302">
        <v>109</v>
      </c>
      <c r="BY587" s="302">
        <v>109</v>
      </c>
      <c r="BZ587" s="153">
        <f t="shared" si="33"/>
        <v>8.6739780658025956E-2</v>
      </c>
      <c r="CA587" s="154">
        <f t="shared" si="34"/>
        <v>9.3279839518555632E-2</v>
      </c>
      <c r="CB587" s="154">
        <f t="shared" si="35"/>
        <v>8.45771144278607E-2</v>
      </c>
    </row>
    <row r="588" spans="1:80"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2">
        <v>97.6</v>
      </c>
      <c r="AZ588" s="302">
        <v>97.6</v>
      </c>
      <c r="BA588" s="302">
        <v>97.1</v>
      </c>
      <c r="BB588" s="302">
        <v>96.6</v>
      </c>
      <c r="BC588" s="302">
        <v>96.6</v>
      </c>
      <c r="BD588" s="302">
        <v>95.4</v>
      </c>
      <c r="BE588" s="302">
        <v>95.5</v>
      </c>
      <c r="BF588" s="302">
        <v>93.5</v>
      </c>
      <c r="BG588" s="302">
        <v>96.3</v>
      </c>
      <c r="BH588" s="302">
        <v>95</v>
      </c>
      <c r="BI588" s="302">
        <v>95.7</v>
      </c>
      <c r="BJ588" s="302">
        <v>95.6</v>
      </c>
      <c r="BK588" s="302">
        <v>95.3</v>
      </c>
      <c r="BL588" s="302">
        <v>94.9</v>
      </c>
      <c r="BM588" s="302">
        <v>94.6</v>
      </c>
      <c r="BN588" s="302">
        <v>94.6</v>
      </c>
      <c r="BO588" s="302">
        <v>94.8</v>
      </c>
      <c r="BP588" s="302">
        <v>93.8</v>
      </c>
      <c r="BQ588" s="302">
        <v>94.4</v>
      </c>
      <c r="BR588" s="302">
        <v>93.6</v>
      </c>
      <c r="BS588" s="302">
        <v>93.6</v>
      </c>
      <c r="BT588" s="302">
        <v>94</v>
      </c>
      <c r="BU588" s="302">
        <v>94.1</v>
      </c>
      <c r="BV588" s="302">
        <v>93.9</v>
      </c>
      <c r="BW588" s="302">
        <v>94.1</v>
      </c>
      <c r="BX588" s="302">
        <v>93.8</v>
      </c>
      <c r="BY588" s="302">
        <v>93.7</v>
      </c>
      <c r="BZ588" s="153">
        <f t="shared" si="33"/>
        <v>-6.3936063936063853E-2</v>
      </c>
      <c r="CA588" s="154">
        <f t="shared" si="34"/>
        <v>-5.5443548387096774E-2</v>
      </c>
      <c r="CB588" s="154">
        <f t="shared" si="35"/>
        <v>-6.3936063936063853E-2</v>
      </c>
    </row>
    <row r="589" spans="1:80"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2">
        <v>104.6</v>
      </c>
      <c r="AZ589" s="302">
        <v>101.5</v>
      </c>
      <c r="BA589" s="302">
        <v>101.8</v>
      </c>
      <c r="BB589" s="302">
        <v>104.3</v>
      </c>
      <c r="BC589" s="302">
        <v>101.3</v>
      </c>
      <c r="BD589" s="302">
        <v>103.4</v>
      </c>
      <c r="BE589" s="302">
        <v>102.9</v>
      </c>
      <c r="BF589" s="302">
        <v>101.7</v>
      </c>
      <c r="BG589" s="302">
        <v>100.1</v>
      </c>
      <c r="BH589" s="302">
        <v>99.2</v>
      </c>
      <c r="BI589" s="302">
        <v>98.6</v>
      </c>
      <c r="BJ589" s="302">
        <v>98.9</v>
      </c>
      <c r="BK589" s="302">
        <v>99.3</v>
      </c>
      <c r="BL589" s="302">
        <v>99.4</v>
      </c>
      <c r="BM589" s="302">
        <v>99.7</v>
      </c>
      <c r="BN589" s="302">
        <v>100.6</v>
      </c>
      <c r="BO589" s="302">
        <v>97.7</v>
      </c>
      <c r="BP589" s="302">
        <v>97.7</v>
      </c>
      <c r="BQ589" s="302">
        <v>97.7</v>
      </c>
      <c r="BR589" s="302">
        <v>97.7</v>
      </c>
      <c r="BS589" s="302">
        <v>100.1</v>
      </c>
      <c r="BT589" s="302">
        <v>100.3</v>
      </c>
      <c r="BU589" s="302">
        <v>99.2</v>
      </c>
      <c r="BV589" s="302">
        <v>99.9</v>
      </c>
      <c r="BW589" s="302">
        <v>99.6</v>
      </c>
      <c r="BX589" s="302">
        <v>98.7</v>
      </c>
      <c r="BY589" s="302">
        <v>98.8</v>
      </c>
      <c r="BZ589" s="153">
        <f t="shared" si="33"/>
        <v>-3.2321253672869713E-2</v>
      </c>
      <c r="CA589" s="154">
        <f t="shared" si="34"/>
        <v>-1.2000000000000028E-2</v>
      </c>
      <c r="CB589" s="154">
        <f t="shared" si="35"/>
        <v>-6.4393939393939365E-2</v>
      </c>
    </row>
    <row r="590" spans="1:80"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2">
        <v>102.6</v>
      </c>
      <c r="AZ590" s="302">
        <v>102.6</v>
      </c>
      <c r="BA590" s="302">
        <v>102.6</v>
      </c>
      <c r="BB590" s="302">
        <v>102.6</v>
      </c>
      <c r="BC590" s="302">
        <v>102.6</v>
      </c>
      <c r="BD590" s="302">
        <v>102.6</v>
      </c>
      <c r="BE590" s="302">
        <v>102.6</v>
      </c>
      <c r="BF590" s="302">
        <v>102.6</v>
      </c>
      <c r="BG590" s="302">
        <v>102.6</v>
      </c>
      <c r="BH590" s="302">
        <v>102.6</v>
      </c>
      <c r="BI590" s="302">
        <v>102.6</v>
      </c>
      <c r="BJ590" s="302">
        <v>102.6</v>
      </c>
      <c r="BK590" s="302">
        <v>102.6</v>
      </c>
      <c r="BL590" s="302">
        <v>102.6</v>
      </c>
      <c r="BM590" s="302">
        <v>102.6</v>
      </c>
      <c r="BN590" s="302">
        <v>102.6</v>
      </c>
      <c r="BO590" s="302">
        <v>102.6</v>
      </c>
      <c r="BP590" s="302">
        <v>102.6</v>
      </c>
      <c r="BQ590" s="302">
        <v>102.6</v>
      </c>
      <c r="BR590" s="302">
        <v>102.6</v>
      </c>
      <c r="BS590" s="302">
        <v>102.6</v>
      </c>
      <c r="BT590" s="302">
        <v>102.6</v>
      </c>
      <c r="BU590" s="302">
        <v>102.6</v>
      </c>
      <c r="BV590" s="302">
        <v>102.6</v>
      </c>
      <c r="BW590" s="302">
        <v>102.6</v>
      </c>
      <c r="BX590" s="302">
        <v>102.6</v>
      </c>
      <c r="BY590" s="302">
        <v>102.6</v>
      </c>
      <c r="BZ590" s="153">
        <f t="shared" si="33"/>
        <v>3.4274193548387011E-2</v>
      </c>
      <c r="CA590" s="154">
        <f t="shared" si="34"/>
        <v>2.3952095808383148E-2</v>
      </c>
      <c r="CB590" s="154">
        <f t="shared" si="35"/>
        <v>-2.9154518950438419E-3</v>
      </c>
    </row>
    <row r="591" spans="1:80"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2">
        <v>114.4</v>
      </c>
      <c r="AZ591" s="302">
        <v>111.6</v>
      </c>
      <c r="BA591" s="302">
        <v>113.1</v>
      </c>
      <c r="BB591" s="302">
        <v>113.1</v>
      </c>
      <c r="BC591" s="302">
        <v>113</v>
      </c>
      <c r="BD591" s="302">
        <v>113.2</v>
      </c>
      <c r="BE591" s="302">
        <v>113.1</v>
      </c>
      <c r="BF591" s="302">
        <v>113.3</v>
      </c>
      <c r="BG591" s="302">
        <v>111.3</v>
      </c>
      <c r="BH591" s="302">
        <v>113</v>
      </c>
      <c r="BI591" s="302">
        <v>112.3</v>
      </c>
      <c r="BJ591" s="302">
        <v>112.7</v>
      </c>
      <c r="BK591" s="302">
        <v>112.9</v>
      </c>
      <c r="BL591" s="302">
        <v>112.8</v>
      </c>
      <c r="BM591" s="302">
        <v>115.3</v>
      </c>
      <c r="BN591" s="302">
        <v>115.4</v>
      </c>
      <c r="BO591" s="302">
        <v>115.5</v>
      </c>
      <c r="BP591" s="302">
        <v>114.6</v>
      </c>
      <c r="BQ591" s="302">
        <v>115.4</v>
      </c>
      <c r="BR591" s="302">
        <v>115.4</v>
      </c>
      <c r="BS591" s="302">
        <v>114.6</v>
      </c>
      <c r="BT591" s="302">
        <v>117.3</v>
      </c>
      <c r="BU591" s="302">
        <v>117.8</v>
      </c>
      <c r="BV591" s="302">
        <v>117.1</v>
      </c>
      <c r="BW591" s="302">
        <v>127.4</v>
      </c>
      <c r="BX591" s="302">
        <v>127.1</v>
      </c>
      <c r="BY591" s="302">
        <v>127.7</v>
      </c>
      <c r="BZ591" s="153">
        <f t="shared" ref="BZ591:BZ654" si="37">(BY591-H591)/H591</f>
        <v>0.27827827827827822</v>
      </c>
      <c r="CA591" s="154">
        <f t="shared" ref="CA591:CA654" si="38">(BY591-T591)/T591</f>
        <v>0.2744510978043912</v>
      </c>
      <c r="CB591" s="154">
        <f t="shared" ref="CB591:CB654" si="39">(BY591-AF591)/AF591</f>
        <v>0.2115749525616698</v>
      </c>
    </row>
    <row r="592" spans="1:80"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2">
        <v>106.5</v>
      </c>
      <c r="AZ592" s="302">
        <v>106.5</v>
      </c>
      <c r="BA592" s="302">
        <v>104.6</v>
      </c>
      <c r="BB592" s="302">
        <v>104.6</v>
      </c>
      <c r="BC592" s="302">
        <v>108.2</v>
      </c>
      <c r="BD592" s="302">
        <v>108.2</v>
      </c>
      <c r="BE592" s="302">
        <v>108.2</v>
      </c>
      <c r="BF592" s="302">
        <v>108.2</v>
      </c>
      <c r="BG592" s="302">
        <v>108.2</v>
      </c>
      <c r="BH592" s="302">
        <v>108.2</v>
      </c>
      <c r="BI592" s="302">
        <v>108.4</v>
      </c>
      <c r="BJ592" s="302">
        <v>108.4</v>
      </c>
      <c r="BK592" s="302">
        <v>108.4</v>
      </c>
      <c r="BL592" s="302">
        <v>108.4</v>
      </c>
      <c r="BM592" s="302">
        <v>110.9</v>
      </c>
      <c r="BN592" s="302">
        <v>111.3</v>
      </c>
      <c r="BO592" s="302">
        <v>111.6</v>
      </c>
      <c r="BP592" s="302">
        <v>111.6</v>
      </c>
      <c r="BQ592" s="302">
        <v>111.7</v>
      </c>
      <c r="BR592" s="302">
        <v>111.6</v>
      </c>
      <c r="BS592" s="302">
        <v>111.6</v>
      </c>
      <c r="BT592" s="302">
        <v>111.7</v>
      </c>
      <c r="BU592" s="302">
        <v>111.9</v>
      </c>
      <c r="BV592" s="302">
        <v>113.8</v>
      </c>
      <c r="BW592" s="302">
        <v>114</v>
      </c>
      <c r="BX592" s="302">
        <v>113.9</v>
      </c>
      <c r="BY592" s="302">
        <v>114.3</v>
      </c>
      <c r="BZ592" s="153">
        <f t="shared" si="37"/>
        <v>0.14414414414414406</v>
      </c>
      <c r="CA592" s="154">
        <f t="shared" si="38"/>
        <v>0.14185814185814188</v>
      </c>
      <c r="CB592" s="154">
        <f t="shared" si="39"/>
        <v>0.15105740181268881</v>
      </c>
    </row>
    <row r="593" spans="1:80"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2">
        <v>104.2</v>
      </c>
      <c r="AZ593" s="302">
        <v>104.2</v>
      </c>
      <c r="BA593" s="302">
        <v>103.6</v>
      </c>
      <c r="BB593" s="302">
        <v>103.6</v>
      </c>
      <c r="BC593" s="302">
        <v>104.7</v>
      </c>
      <c r="BD593" s="302">
        <v>104.7</v>
      </c>
      <c r="BE593" s="302">
        <v>104.7</v>
      </c>
      <c r="BF593" s="302">
        <v>106</v>
      </c>
      <c r="BG593" s="302">
        <v>109.1</v>
      </c>
      <c r="BH593" s="302">
        <v>109.1</v>
      </c>
      <c r="BI593" s="302">
        <v>109.1</v>
      </c>
      <c r="BJ593" s="302">
        <v>109.1</v>
      </c>
      <c r="BK593" s="302">
        <v>109.1</v>
      </c>
      <c r="BL593" s="302">
        <v>111.9</v>
      </c>
      <c r="BM593" s="302">
        <v>114.8</v>
      </c>
      <c r="BN593" s="302">
        <v>114.8</v>
      </c>
      <c r="BO593" s="302">
        <v>114.8</v>
      </c>
      <c r="BP593" s="302">
        <v>115.5</v>
      </c>
      <c r="BQ593" s="302">
        <v>115.9</v>
      </c>
      <c r="BR593" s="302">
        <v>115.9</v>
      </c>
      <c r="BS593" s="302">
        <v>115.5</v>
      </c>
      <c r="BT593" s="302">
        <v>115.5</v>
      </c>
      <c r="BU593" s="302">
        <v>115.5</v>
      </c>
      <c r="BV593" s="302">
        <v>115.5</v>
      </c>
      <c r="BW593" s="302">
        <v>115.5</v>
      </c>
      <c r="BX593" s="302">
        <v>115.5</v>
      </c>
      <c r="BY593" s="302">
        <v>114.8</v>
      </c>
      <c r="BZ593" s="153">
        <f t="shared" si="37"/>
        <v>0.14570858283433127</v>
      </c>
      <c r="CA593" s="154">
        <f t="shared" si="38"/>
        <v>0.15261044176706831</v>
      </c>
      <c r="CB593" s="154">
        <f t="shared" si="39"/>
        <v>0.15725806451612898</v>
      </c>
    </row>
    <row r="594" spans="1:80"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2">
        <v>100.5</v>
      </c>
      <c r="AZ594" s="302">
        <v>101</v>
      </c>
      <c r="BA594" s="302">
        <v>100.1</v>
      </c>
      <c r="BB594" s="302">
        <v>100.7</v>
      </c>
      <c r="BC594" s="302">
        <v>101</v>
      </c>
      <c r="BD594" s="302">
        <v>103.8</v>
      </c>
      <c r="BE594" s="302">
        <v>101.3</v>
      </c>
      <c r="BF594" s="302">
        <v>101.2</v>
      </c>
      <c r="BG594" s="302">
        <v>101.6</v>
      </c>
      <c r="BH594" s="302">
        <v>102</v>
      </c>
      <c r="BI594" s="302">
        <v>101</v>
      </c>
      <c r="BJ594" s="302">
        <v>101.6</v>
      </c>
      <c r="BK594" s="302">
        <v>101.2</v>
      </c>
      <c r="BL594" s="302">
        <v>101.8</v>
      </c>
      <c r="BM594" s="302">
        <v>102</v>
      </c>
      <c r="BN594" s="302">
        <v>102.2</v>
      </c>
      <c r="BO594" s="302">
        <v>102</v>
      </c>
      <c r="BP594" s="302">
        <v>102.6</v>
      </c>
      <c r="BQ594" s="302">
        <v>102.8</v>
      </c>
      <c r="BR594" s="302">
        <v>104.3</v>
      </c>
      <c r="BS594" s="302">
        <v>102.8</v>
      </c>
      <c r="BT594" s="302">
        <v>103.5</v>
      </c>
      <c r="BU594" s="302">
        <v>104.2</v>
      </c>
      <c r="BV594" s="302">
        <v>102.9</v>
      </c>
      <c r="BW594" s="302">
        <v>103.6</v>
      </c>
      <c r="BX594" s="302">
        <v>102.8</v>
      </c>
      <c r="BY594" s="302">
        <v>101.6</v>
      </c>
      <c r="BZ594" s="153">
        <f t="shared" si="37"/>
        <v>1.1952191235059646E-2</v>
      </c>
      <c r="CA594" s="154">
        <f t="shared" si="38"/>
        <v>4.6343975283213185E-2</v>
      </c>
      <c r="CB594" s="154">
        <f t="shared" si="39"/>
        <v>5.8333333333333272E-2</v>
      </c>
    </row>
    <row r="595" spans="1:80"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2">
        <v>107.5</v>
      </c>
      <c r="AZ595" s="302">
        <v>107.5</v>
      </c>
      <c r="BA595" s="302">
        <v>107.5</v>
      </c>
      <c r="BB595" s="302">
        <v>107.5</v>
      </c>
      <c r="BC595" s="302">
        <v>109.8</v>
      </c>
      <c r="BD595" s="302">
        <v>109.8</v>
      </c>
      <c r="BE595" s="302">
        <v>109.8</v>
      </c>
      <c r="BF595" s="302">
        <v>109.8</v>
      </c>
      <c r="BG595" s="302">
        <v>109.5</v>
      </c>
      <c r="BH595" s="302">
        <v>109.5</v>
      </c>
      <c r="BI595" s="302">
        <v>109.5</v>
      </c>
      <c r="BJ595" s="302">
        <v>109.5</v>
      </c>
      <c r="BK595" s="302">
        <v>109.5</v>
      </c>
      <c r="BL595" s="302">
        <v>109.5</v>
      </c>
      <c r="BM595" s="302">
        <v>109.5</v>
      </c>
      <c r="BN595" s="302">
        <v>109.5</v>
      </c>
      <c r="BO595" s="302">
        <v>109.5</v>
      </c>
      <c r="BP595" s="302">
        <v>109.3</v>
      </c>
      <c r="BQ595" s="302">
        <v>109.3</v>
      </c>
      <c r="BR595" s="302">
        <v>109.9</v>
      </c>
      <c r="BS595" s="302">
        <v>110.6</v>
      </c>
      <c r="BT595" s="302">
        <v>110.6</v>
      </c>
      <c r="BU595" s="302">
        <v>109.9</v>
      </c>
      <c r="BV595" s="302">
        <v>109.9</v>
      </c>
      <c r="BW595" s="302">
        <v>109.9</v>
      </c>
      <c r="BX595" s="302">
        <v>109.9</v>
      </c>
      <c r="BY595" s="302">
        <v>109.9</v>
      </c>
      <c r="BZ595" s="153">
        <f t="shared" si="37"/>
        <v>9.7902097902098015E-2</v>
      </c>
      <c r="CA595" s="154">
        <f t="shared" si="38"/>
        <v>0.10010010010010009</v>
      </c>
      <c r="CB595" s="154">
        <f t="shared" si="39"/>
        <v>0.12949640287769792</v>
      </c>
    </row>
    <row r="596" spans="1:80"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2">
        <v>107.5</v>
      </c>
      <c r="AZ596" s="302">
        <v>107.5</v>
      </c>
      <c r="BA596" s="302">
        <v>107.5</v>
      </c>
      <c r="BB596" s="302">
        <v>107.5</v>
      </c>
      <c r="BC596" s="302">
        <v>107.5</v>
      </c>
      <c r="BD596" s="302">
        <v>107.5</v>
      </c>
      <c r="BE596" s="302">
        <v>107.5</v>
      </c>
      <c r="BF596" s="302">
        <v>107.5</v>
      </c>
      <c r="BG596" s="302">
        <v>112.3</v>
      </c>
      <c r="BH596" s="302">
        <v>112.3</v>
      </c>
      <c r="BI596" s="302">
        <v>112.3</v>
      </c>
      <c r="BJ596" s="302">
        <v>112.3</v>
      </c>
      <c r="BK596" s="302">
        <v>112.3</v>
      </c>
      <c r="BL596" s="302">
        <v>112.3</v>
      </c>
      <c r="BM596" s="302">
        <v>112.1</v>
      </c>
      <c r="BN596" s="302">
        <v>112.1</v>
      </c>
      <c r="BO596" s="302">
        <v>112.1</v>
      </c>
      <c r="BP596" s="302">
        <v>112.1</v>
      </c>
      <c r="BQ596" s="302">
        <v>111.7</v>
      </c>
      <c r="BR596" s="302">
        <v>111.7</v>
      </c>
      <c r="BS596" s="302">
        <v>111.5</v>
      </c>
      <c r="BT596" s="302">
        <v>111.5</v>
      </c>
      <c r="BU596" s="302">
        <v>111.5</v>
      </c>
      <c r="BV596" s="302">
        <v>111.5</v>
      </c>
      <c r="BW596" s="302">
        <v>111.5</v>
      </c>
      <c r="BX596" s="302">
        <v>111.5</v>
      </c>
      <c r="BY596" s="302">
        <v>111.3</v>
      </c>
      <c r="BZ596" s="153">
        <f t="shared" si="37"/>
        <v>0.11299999999999998</v>
      </c>
      <c r="CA596" s="154">
        <f t="shared" si="38"/>
        <v>0.11299999999999998</v>
      </c>
      <c r="CB596" s="154">
        <f t="shared" si="39"/>
        <v>7.9534432589718748E-2</v>
      </c>
    </row>
    <row r="597" spans="1:80"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2">
        <v>107.7</v>
      </c>
      <c r="AZ597" s="302">
        <v>108.3</v>
      </c>
      <c r="BA597" s="302">
        <v>108.6</v>
      </c>
      <c r="BB597" s="302">
        <v>108.6</v>
      </c>
      <c r="BC597" s="302">
        <v>107.6</v>
      </c>
      <c r="BD597" s="302">
        <v>107.6</v>
      </c>
      <c r="BE597" s="302">
        <v>107.7</v>
      </c>
      <c r="BF597" s="302">
        <v>107.7</v>
      </c>
      <c r="BG597" s="302">
        <v>108.4</v>
      </c>
      <c r="BH597" s="302">
        <v>108.8</v>
      </c>
      <c r="BI597" s="302">
        <v>109.1</v>
      </c>
      <c r="BJ597" s="302">
        <v>109.2</v>
      </c>
      <c r="BK597" s="302">
        <v>107.2</v>
      </c>
      <c r="BL597" s="302">
        <v>106.7</v>
      </c>
      <c r="BM597" s="302">
        <v>107.7</v>
      </c>
      <c r="BN597" s="302">
        <v>108.4</v>
      </c>
      <c r="BO597" s="302">
        <v>108.4</v>
      </c>
      <c r="BP597" s="302">
        <v>108.4</v>
      </c>
      <c r="BQ597" s="302">
        <v>107.7</v>
      </c>
      <c r="BR597" s="302">
        <v>107.2</v>
      </c>
      <c r="BS597" s="302">
        <v>106.4</v>
      </c>
      <c r="BT597" s="302">
        <v>106.5</v>
      </c>
      <c r="BU597" s="302">
        <v>106.4</v>
      </c>
      <c r="BV597" s="302">
        <v>106.8</v>
      </c>
      <c r="BW597" s="302">
        <v>107</v>
      </c>
      <c r="BX597" s="302">
        <v>107</v>
      </c>
      <c r="BY597" s="302">
        <v>107</v>
      </c>
      <c r="BZ597" s="153">
        <f t="shared" si="37"/>
        <v>5.522682445759363E-2</v>
      </c>
      <c r="CA597" s="154">
        <f t="shared" si="38"/>
        <v>8.7398373983739772E-2</v>
      </c>
      <c r="CB597" s="154">
        <f t="shared" si="39"/>
        <v>5.8358061325420436E-2</v>
      </c>
    </row>
    <row r="598" spans="1:80"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2">
        <v>104.7</v>
      </c>
      <c r="AZ598" s="302">
        <v>105.2</v>
      </c>
      <c r="BA598" s="302">
        <v>105.1</v>
      </c>
      <c r="BB598" s="302">
        <v>105.6</v>
      </c>
      <c r="BC598" s="302">
        <v>104.9</v>
      </c>
      <c r="BD598" s="302">
        <v>105.8</v>
      </c>
      <c r="BE598" s="302">
        <v>107</v>
      </c>
      <c r="BF598" s="302">
        <v>107.9</v>
      </c>
      <c r="BG598" s="302">
        <v>104.2</v>
      </c>
      <c r="BH598" s="302">
        <v>103.9</v>
      </c>
      <c r="BI598" s="302">
        <v>104.3</v>
      </c>
      <c r="BJ598" s="302">
        <v>104.2</v>
      </c>
      <c r="BK598" s="302">
        <v>103.2</v>
      </c>
      <c r="BL598" s="302">
        <v>103.2</v>
      </c>
      <c r="BM598" s="302">
        <v>104.9</v>
      </c>
      <c r="BN598" s="302">
        <v>106.5</v>
      </c>
      <c r="BO598" s="302">
        <v>105.6</v>
      </c>
      <c r="BP598" s="302">
        <v>106.7</v>
      </c>
      <c r="BQ598" s="302">
        <v>107</v>
      </c>
      <c r="BR598" s="302">
        <v>106.3</v>
      </c>
      <c r="BS598" s="302">
        <v>106.5</v>
      </c>
      <c r="BT598" s="302">
        <v>106.5</v>
      </c>
      <c r="BU598" s="302">
        <v>106</v>
      </c>
      <c r="BV598" s="302">
        <v>106.6</v>
      </c>
      <c r="BW598" s="302">
        <v>107.2</v>
      </c>
      <c r="BX598" s="302">
        <v>106.7</v>
      </c>
      <c r="BY598" s="302">
        <v>106.7</v>
      </c>
      <c r="BZ598" s="153">
        <f t="shared" si="37"/>
        <v>6.2749003984063717E-2</v>
      </c>
      <c r="CA598" s="154">
        <f t="shared" si="38"/>
        <v>6.063618290258458E-2</v>
      </c>
      <c r="CB598" s="154">
        <f t="shared" si="39"/>
        <v>4.8133595284872356E-2</v>
      </c>
    </row>
    <row r="599" spans="1:80"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2">
        <v>110.3</v>
      </c>
      <c r="AZ599" s="302">
        <v>110.1</v>
      </c>
      <c r="BA599" s="302">
        <v>109.7</v>
      </c>
      <c r="BB599" s="302">
        <v>109.9</v>
      </c>
      <c r="BC599" s="302">
        <v>109.3</v>
      </c>
      <c r="BD599" s="302">
        <v>110.7</v>
      </c>
      <c r="BE599" s="302">
        <v>110.6</v>
      </c>
      <c r="BF599" s="302">
        <v>111.1</v>
      </c>
      <c r="BG599" s="302">
        <v>113.3</v>
      </c>
      <c r="BH599" s="302">
        <v>112.9</v>
      </c>
      <c r="BI599" s="302">
        <v>113.5</v>
      </c>
      <c r="BJ599" s="302">
        <v>113.4</v>
      </c>
      <c r="BK599" s="302">
        <v>113.6</v>
      </c>
      <c r="BL599" s="302">
        <v>113.5</v>
      </c>
      <c r="BM599" s="302">
        <v>114.4</v>
      </c>
      <c r="BN599" s="302">
        <v>114.2</v>
      </c>
      <c r="BO599" s="302">
        <v>114.2</v>
      </c>
      <c r="BP599" s="302">
        <v>114.7</v>
      </c>
      <c r="BQ599" s="302">
        <v>114.7</v>
      </c>
      <c r="BR599" s="302">
        <v>114.9</v>
      </c>
      <c r="BS599" s="302">
        <v>115.9</v>
      </c>
      <c r="BT599" s="302">
        <v>116.6</v>
      </c>
      <c r="BU599" s="302">
        <v>116.5</v>
      </c>
      <c r="BV599" s="302">
        <v>116.8</v>
      </c>
      <c r="BW599" s="302">
        <v>117</v>
      </c>
      <c r="BX599" s="302">
        <v>116.9</v>
      </c>
      <c r="BY599" s="302">
        <v>116.7</v>
      </c>
      <c r="BZ599" s="153">
        <f t="shared" si="37"/>
        <v>0.17168674698795192</v>
      </c>
      <c r="CA599" s="154">
        <f t="shared" si="38"/>
        <v>0.1775983854692231</v>
      </c>
      <c r="CB599" s="154">
        <f t="shared" si="39"/>
        <v>0.16467065868263472</v>
      </c>
    </row>
    <row r="600" spans="1:80"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2">
        <v>112.7</v>
      </c>
      <c r="AZ600" s="302">
        <v>112.1</v>
      </c>
      <c r="BA600" s="302">
        <v>112.2</v>
      </c>
      <c r="BB600" s="302">
        <v>113.5</v>
      </c>
      <c r="BC600" s="302">
        <v>113</v>
      </c>
      <c r="BD600" s="302">
        <v>114.6</v>
      </c>
      <c r="BE600" s="302">
        <v>114.3</v>
      </c>
      <c r="BF600" s="302">
        <v>114.6</v>
      </c>
      <c r="BG600" s="302">
        <v>117.3</v>
      </c>
      <c r="BH600" s="302">
        <v>116.5</v>
      </c>
      <c r="BI600" s="302">
        <v>117.7</v>
      </c>
      <c r="BJ600" s="302">
        <v>117.7</v>
      </c>
      <c r="BK600" s="302">
        <v>118.6</v>
      </c>
      <c r="BL600" s="302">
        <v>118.9</v>
      </c>
      <c r="BM600" s="302">
        <v>119.6</v>
      </c>
      <c r="BN600" s="302">
        <v>120</v>
      </c>
      <c r="BO600" s="302">
        <v>119.9</v>
      </c>
      <c r="BP600" s="302">
        <v>119.7</v>
      </c>
      <c r="BQ600" s="302">
        <v>120.3</v>
      </c>
      <c r="BR600" s="302">
        <v>120.1</v>
      </c>
      <c r="BS600" s="302">
        <v>120.8</v>
      </c>
      <c r="BT600" s="302">
        <v>121.6</v>
      </c>
      <c r="BU600" s="302">
        <v>121.9</v>
      </c>
      <c r="BV600" s="302">
        <v>122.4</v>
      </c>
      <c r="BW600" s="302">
        <v>123.3</v>
      </c>
      <c r="BX600" s="302">
        <v>123.1</v>
      </c>
      <c r="BY600" s="302">
        <v>123.2</v>
      </c>
      <c r="BZ600" s="153">
        <f t="shared" si="37"/>
        <v>0.23446893787575157</v>
      </c>
      <c r="CA600" s="154">
        <f t="shared" si="38"/>
        <v>0.22954091816367264</v>
      </c>
      <c r="CB600" s="154">
        <f t="shared" si="39"/>
        <v>0.21021611001964643</v>
      </c>
    </row>
    <row r="601" spans="1:80"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2">
        <v>110.2</v>
      </c>
      <c r="AZ601" s="302">
        <v>111</v>
      </c>
      <c r="BA601" s="302">
        <v>111.3</v>
      </c>
      <c r="BB601" s="302">
        <v>112.7</v>
      </c>
      <c r="BC601" s="302">
        <v>111.4</v>
      </c>
      <c r="BD601" s="302">
        <v>112.7</v>
      </c>
      <c r="BE601" s="302">
        <v>111.7</v>
      </c>
      <c r="BF601" s="302">
        <v>111.9</v>
      </c>
      <c r="BG601" s="302">
        <v>113.1</v>
      </c>
      <c r="BH601" s="302">
        <v>114</v>
      </c>
      <c r="BI601" s="302">
        <v>113.7</v>
      </c>
      <c r="BJ601" s="302">
        <v>113.8</v>
      </c>
      <c r="BK601" s="302">
        <v>113.9</v>
      </c>
      <c r="BL601" s="302">
        <v>113.5</v>
      </c>
      <c r="BM601" s="302">
        <v>115.5</v>
      </c>
      <c r="BN601" s="302">
        <v>114.6</v>
      </c>
      <c r="BO601" s="302">
        <v>114.4</v>
      </c>
      <c r="BP601" s="302">
        <v>116.4</v>
      </c>
      <c r="BQ601" s="302">
        <v>116.2</v>
      </c>
      <c r="BR601" s="302">
        <v>116.1</v>
      </c>
      <c r="BS601" s="302">
        <v>115.7</v>
      </c>
      <c r="BT601" s="302">
        <v>116</v>
      </c>
      <c r="BU601" s="302">
        <v>116.8</v>
      </c>
      <c r="BV601" s="302">
        <v>115.6</v>
      </c>
      <c r="BW601" s="302">
        <v>115.4</v>
      </c>
      <c r="BX601" s="302">
        <v>115.5</v>
      </c>
      <c r="BY601" s="302">
        <v>115.6</v>
      </c>
      <c r="BZ601" s="153">
        <f t="shared" si="37"/>
        <v>0.15254237288135591</v>
      </c>
      <c r="CA601" s="154">
        <f t="shared" si="38"/>
        <v>0.1606425702811245</v>
      </c>
      <c r="CB601" s="154">
        <f t="shared" si="39"/>
        <v>0.13111545988258308</v>
      </c>
    </row>
    <row r="602" spans="1:80"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2">
        <v>110.2</v>
      </c>
      <c r="AZ602" s="302">
        <v>111</v>
      </c>
      <c r="BA602" s="302">
        <v>111.3</v>
      </c>
      <c r="BB602" s="302">
        <v>112.7</v>
      </c>
      <c r="BC602" s="302">
        <v>111.4</v>
      </c>
      <c r="BD602" s="302">
        <v>112.7</v>
      </c>
      <c r="BE602" s="302">
        <v>111.7</v>
      </c>
      <c r="BF602" s="302">
        <v>111.9</v>
      </c>
      <c r="BG602" s="302">
        <v>113.1</v>
      </c>
      <c r="BH602" s="302">
        <v>114</v>
      </c>
      <c r="BI602" s="302">
        <v>113.7</v>
      </c>
      <c r="BJ602" s="302">
        <v>113.8</v>
      </c>
      <c r="BK602" s="302">
        <v>113.9</v>
      </c>
      <c r="BL602" s="302">
        <v>113.5</v>
      </c>
      <c r="BM602" s="302">
        <v>115.5</v>
      </c>
      <c r="BN602" s="302">
        <v>114.6</v>
      </c>
      <c r="BO602" s="302">
        <v>114.4</v>
      </c>
      <c r="BP602" s="302">
        <v>116.4</v>
      </c>
      <c r="BQ602" s="302">
        <v>116.2</v>
      </c>
      <c r="BR602" s="302">
        <v>116.1</v>
      </c>
      <c r="BS602" s="302">
        <v>115.7</v>
      </c>
      <c r="BT602" s="302">
        <v>116</v>
      </c>
      <c r="BU602" s="302">
        <v>116.8</v>
      </c>
      <c r="BV602" s="302">
        <v>115.6</v>
      </c>
      <c r="BW602" s="302">
        <v>115.4</v>
      </c>
      <c r="BX602" s="302">
        <v>115.5</v>
      </c>
      <c r="BY602" s="302">
        <v>115.6</v>
      </c>
      <c r="BZ602" s="153">
        <f t="shared" si="37"/>
        <v>0.15254237288135591</v>
      </c>
      <c r="CA602" s="154">
        <f t="shared" si="38"/>
        <v>0.1606425702811245</v>
      </c>
      <c r="CB602" s="154">
        <f t="shared" si="39"/>
        <v>0.13111545988258308</v>
      </c>
    </row>
    <row r="603" spans="1:80"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2">
        <v>123.2</v>
      </c>
      <c r="AZ603" s="302">
        <v>123.2</v>
      </c>
      <c r="BA603" s="302">
        <v>123.2</v>
      </c>
      <c r="BB603" s="302">
        <v>123.2</v>
      </c>
      <c r="BC603" s="302">
        <v>130.6</v>
      </c>
      <c r="BD603" s="302">
        <v>130.6</v>
      </c>
      <c r="BE603" s="302">
        <v>130.80000000000001</v>
      </c>
      <c r="BF603" s="302">
        <v>130.80000000000001</v>
      </c>
      <c r="BG603" s="302">
        <v>133.80000000000001</v>
      </c>
      <c r="BH603" s="302">
        <v>133.80000000000001</v>
      </c>
      <c r="BI603" s="302">
        <v>133.80000000000001</v>
      </c>
      <c r="BJ603" s="302">
        <v>142.80000000000001</v>
      </c>
      <c r="BK603" s="302">
        <v>142.80000000000001</v>
      </c>
      <c r="BL603" s="302">
        <v>142.80000000000001</v>
      </c>
      <c r="BM603" s="302">
        <v>142.80000000000001</v>
      </c>
      <c r="BN603" s="302">
        <v>145</v>
      </c>
      <c r="BO603" s="302">
        <v>145</v>
      </c>
      <c r="BP603" s="302">
        <v>145</v>
      </c>
      <c r="BQ603" s="302">
        <v>145</v>
      </c>
      <c r="BR603" s="302">
        <v>144.30000000000001</v>
      </c>
      <c r="BS603" s="302">
        <v>144.30000000000001</v>
      </c>
      <c r="BT603" s="302">
        <v>148.30000000000001</v>
      </c>
      <c r="BU603" s="302">
        <v>151.1</v>
      </c>
      <c r="BV603" s="302">
        <v>152.30000000000001</v>
      </c>
      <c r="BW603" s="302">
        <v>152.30000000000001</v>
      </c>
      <c r="BX603" s="302">
        <v>152.30000000000001</v>
      </c>
      <c r="BY603" s="302">
        <v>153.19999999999999</v>
      </c>
      <c r="BZ603" s="153">
        <f t="shared" si="37"/>
        <v>0.5350701402805611</v>
      </c>
      <c r="CA603" s="154">
        <f t="shared" si="38"/>
        <v>0.51984126984126977</v>
      </c>
      <c r="CB603" s="154">
        <f t="shared" si="39"/>
        <v>0.48593598448108627</v>
      </c>
    </row>
    <row r="604" spans="1:80"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2">
        <v>123.2</v>
      </c>
      <c r="AZ604" s="302">
        <v>123.2</v>
      </c>
      <c r="BA604" s="302">
        <v>123.2</v>
      </c>
      <c r="BB604" s="302">
        <v>123.2</v>
      </c>
      <c r="BC604" s="302">
        <v>130.6</v>
      </c>
      <c r="BD604" s="302">
        <v>130.6</v>
      </c>
      <c r="BE604" s="302">
        <v>130.80000000000001</v>
      </c>
      <c r="BF604" s="302">
        <v>130.80000000000001</v>
      </c>
      <c r="BG604" s="302">
        <v>133.80000000000001</v>
      </c>
      <c r="BH604" s="302">
        <v>133.80000000000001</v>
      </c>
      <c r="BI604" s="302">
        <v>133.80000000000001</v>
      </c>
      <c r="BJ604" s="302">
        <v>142.80000000000001</v>
      </c>
      <c r="BK604" s="302">
        <v>142.80000000000001</v>
      </c>
      <c r="BL604" s="302">
        <v>142.80000000000001</v>
      </c>
      <c r="BM604" s="302">
        <v>142.80000000000001</v>
      </c>
      <c r="BN604" s="302">
        <v>145</v>
      </c>
      <c r="BO604" s="302">
        <v>145</v>
      </c>
      <c r="BP604" s="302">
        <v>145</v>
      </c>
      <c r="BQ604" s="302">
        <v>145</v>
      </c>
      <c r="BR604" s="302">
        <v>144.30000000000001</v>
      </c>
      <c r="BS604" s="302">
        <v>144.30000000000001</v>
      </c>
      <c r="BT604" s="302">
        <v>148.30000000000001</v>
      </c>
      <c r="BU604" s="302">
        <v>151.1</v>
      </c>
      <c r="BV604" s="302">
        <v>152.30000000000001</v>
      </c>
      <c r="BW604" s="302">
        <v>152.30000000000001</v>
      </c>
      <c r="BX604" s="302">
        <v>152.30000000000001</v>
      </c>
      <c r="BY604" s="302">
        <v>153.19999999999999</v>
      </c>
      <c r="BZ604" s="153">
        <f t="shared" si="37"/>
        <v>0.5350701402805611</v>
      </c>
      <c r="CA604" s="154">
        <f t="shared" si="38"/>
        <v>0.51984126984126977</v>
      </c>
      <c r="CB604" s="154">
        <f t="shared" si="39"/>
        <v>0.48593598448108627</v>
      </c>
    </row>
    <row r="605" spans="1:80"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2">
        <v>113.4</v>
      </c>
      <c r="AZ605" s="302">
        <v>111.8</v>
      </c>
      <c r="BA605" s="302">
        <v>111.7</v>
      </c>
      <c r="BB605" s="302">
        <v>114.3</v>
      </c>
      <c r="BC605" s="302">
        <v>112.3</v>
      </c>
      <c r="BD605" s="302">
        <v>115.2</v>
      </c>
      <c r="BE605" s="302">
        <v>114.7</v>
      </c>
      <c r="BF605" s="302">
        <v>114.9</v>
      </c>
      <c r="BG605" s="302">
        <v>119.7</v>
      </c>
      <c r="BH605" s="302">
        <v>117.4</v>
      </c>
      <c r="BI605" s="302">
        <v>120.4</v>
      </c>
      <c r="BJ605" s="302">
        <v>117.8</v>
      </c>
      <c r="BK605" s="302">
        <v>119.7</v>
      </c>
      <c r="BL605" s="302">
        <v>120.1</v>
      </c>
      <c r="BM605" s="302">
        <v>119.8</v>
      </c>
      <c r="BN605" s="302">
        <v>120.7</v>
      </c>
      <c r="BO605" s="302">
        <v>120.5</v>
      </c>
      <c r="BP605" s="302">
        <v>119.4</v>
      </c>
      <c r="BQ605" s="302">
        <v>121</v>
      </c>
      <c r="BR605" s="302">
        <v>120.5</v>
      </c>
      <c r="BS605" s="302">
        <v>121.6</v>
      </c>
      <c r="BT605" s="302">
        <v>122.7</v>
      </c>
      <c r="BU605" s="302">
        <v>122.6</v>
      </c>
      <c r="BV605" s="302">
        <v>124</v>
      </c>
      <c r="BW605" s="302">
        <v>126.2</v>
      </c>
      <c r="BX605" s="302">
        <v>125.8</v>
      </c>
      <c r="BY605" s="302">
        <v>125.7</v>
      </c>
      <c r="BZ605" s="153">
        <f t="shared" si="37"/>
        <v>0.27484787018255591</v>
      </c>
      <c r="CA605" s="154">
        <f t="shared" si="38"/>
        <v>0.24578790882061444</v>
      </c>
      <c r="CB605" s="154">
        <f t="shared" si="39"/>
        <v>0.24209486166007904</v>
      </c>
    </row>
    <row r="606" spans="1:80"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2">
        <v>109.1</v>
      </c>
      <c r="AZ606" s="302">
        <v>109.1</v>
      </c>
      <c r="BA606" s="302">
        <v>109.1</v>
      </c>
      <c r="BB606" s="302">
        <v>109.1</v>
      </c>
      <c r="BC606" s="302">
        <v>109.1</v>
      </c>
      <c r="BD606" s="302">
        <v>110</v>
      </c>
      <c r="BE606" s="302">
        <v>110</v>
      </c>
      <c r="BF606" s="302">
        <v>110</v>
      </c>
      <c r="BG606" s="302">
        <v>113.1</v>
      </c>
      <c r="BH606" s="302">
        <v>113.1</v>
      </c>
      <c r="BI606" s="302">
        <v>113.1</v>
      </c>
      <c r="BJ606" s="302">
        <v>113.1</v>
      </c>
      <c r="BK606" s="302">
        <v>113.1</v>
      </c>
      <c r="BL606" s="302">
        <v>113.1</v>
      </c>
      <c r="BM606" s="302">
        <v>115.5</v>
      </c>
      <c r="BN606" s="302">
        <v>115.8</v>
      </c>
      <c r="BO606" s="302">
        <v>115.9</v>
      </c>
      <c r="BP606" s="302">
        <v>115.9</v>
      </c>
      <c r="BQ606" s="302">
        <v>115.9</v>
      </c>
      <c r="BR606" s="302">
        <v>115.9</v>
      </c>
      <c r="BS606" s="302">
        <v>119.4</v>
      </c>
      <c r="BT606" s="302">
        <v>119.4</v>
      </c>
      <c r="BU606" s="302">
        <v>119.4</v>
      </c>
      <c r="BV606" s="302">
        <v>119.4</v>
      </c>
      <c r="BW606" s="302">
        <v>119.4</v>
      </c>
      <c r="BX606" s="302">
        <v>119.4</v>
      </c>
      <c r="BY606" s="302">
        <v>119.4</v>
      </c>
      <c r="BZ606" s="153">
        <f t="shared" si="37"/>
        <v>0.19400000000000006</v>
      </c>
      <c r="CA606" s="154">
        <f t="shared" si="38"/>
        <v>0.19400000000000006</v>
      </c>
      <c r="CB606" s="154">
        <f t="shared" si="39"/>
        <v>0.19400000000000006</v>
      </c>
    </row>
    <row r="607" spans="1:80"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2">
        <v>113.3</v>
      </c>
      <c r="AZ607" s="302">
        <v>114</v>
      </c>
      <c r="BA607" s="302">
        <v>114</v>
      </c>
      <c r="BB607" s="302">
        <v>113.6</v>
      </c>
      <c r="BC607" s="302">
        <v>114.1</v>
      </c>
      <c r="BD607" s="302">
        <v>114.3</v>
      </c>
      <c r="BE607" s="302">
        <v>114.3</v>
      </c>
      <c r="BF607" s="302">
        <v>114</v>
      </c>
      <c r="BG607" s="302">
        <v>115.5</v>
      </c>
      <c r="BH607" s="302">
        <v>115.3</v>
      </c>
      <c r="BI607" s="302">
        <v>114.9</v>
      </c>
      <c r="BJ607" s="302">
        <v>117.6</v>
      </c>
      <c r="BK607" s="302">
        <v>117.4</v>
      </c>
      <c r="BL607" s="302">
        <v>117.6</v>
      </c>
      <c r="BM607" s="302">
        <v>117.7</v>
      </c>
      <c r="BN607" s="302">
        <v>117.6</v>
      </c>
      <c r="BO607" s="302">
        <v>117.7</v>
      </c>
      <c r="BP607" s="302">
        <v>117.9</v>
      </c>
      <c r="BQ607" s="302">
        <v>118.1</v>
      </c>
      <c r="BR607" s="302">
        <v>117.6</v>
      </c>
      <c r="BS607" s="302">
        <v>117.6</v>
      </c>
      <c r="BT607" s="302">
        <v>117.5</v>
      </c>
      <c r="BU607" s="302">
        <v>120.8</v>
      </c>
      <c r="BV607" s="302">
        <v>120.6</v>
      </c>
      <c r="BW607" s="302">
        <v>120.6</v>
      </c>
      <c r="BX607" s="302">
        <v>120.2</v>
      </c>
      <c r="BY607" s="302">
        <v>124.2</v>
      </c>
      <c r="BZ607" s="153">
        <f t="shared" si="37"/>
        <v>0.24075924075924085</v>
      </c>
      <c r="CA607" s="154">
        <f t="shared" si="38"/>
        <v>0.23952095808383234</v>
      </c>
      <c r="CB607" s="154">
        <f t="shared" si="39"/>
        <v>0.23582089552238808</v>
      </c>
    </row>
    <row r="608" spans="1:80"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2">
        <v>117.7</v>
      </c>
      <c r="AZ608" s="302">
        <v>115.3</v>
      </c>
      <c r="BA608" s="302">
        <v>120.2</v>
      </c>
      <c r="BB608" s="302">
        <v>116.3</v>
      </c>
      <c r="BC608" s="302">
        <v>121.8</v>
      </c>
      <c r="BD608" s="302">
        <v>125.4</v>
      </c>
      <c r="BE608" s="302">
        <v>128.80000000000001</v>
      </c>
      <c r="BF608" s="302">
        <v>128.80000000000001</v>
      </c>
      <c r="BG608" s="302">
        <v>129.19999999999999</v>
      </c>
      <c r="BH608" s="302">
        <v>134.6</v>
      </c>
      <c r="BI608" s="302">
        <v>132.6</v>
      </c>
      <c r="BJ608" s="302">
        <v>131.19999999999999</v>
      </c>
      <c r="BK608" s="302">
        <v>131.19999999999999</v>
      </c>
      <c r="BL608" s="302">
        <v>132.19999999999999</v>
      </c>
      <c r="BM608" s="302">
        <v>132.19999999999999</v>
      </c>
      <c r="BN608" s="302">
        <v>132.19999999999999</v>
      </c>
      <c r="BO608" s="302">
        <v>132.19999999999999</v>
      </c>
      <c r="BP608" s="302">
        <v>133.5</v>
      </c>
      <c r="BQ608" s="302">
        <v>132.19999999999999</v>
      </c>
      <c r="BR608" s="302">
        <v>132.19999999999999</v>
      </c>
      <c r="BS608" s="302">
        <v>132.6</v>
      </c>
      <c r="BT608" s="302">
        <v>132.6</v>
      </c>
      <c r="BU608" s="302">
        <v>132.6</v>
      </c>
      <c r="BV608" s="302">
        <v>132.6</v>
      </c>
      <c r="BW608" s="302">
        <v>139.6</v>
      </c>
      <c r="BX608" s="302">
        <v>139.6</v>
      </c>
      <c r="BY608" s="302">
        <v>139.6</v>
      </c>
      <c r="BZ608" s="153">
        <f t="shared" si="37"/>
        <v>0.40020060180541617</v>
      </c>
      <c r="CA608" s="154">
        <f t="shared" si="38"/>
        <v>0.42740286298568503</v>
      </c>
      <c r="CB608" s="154">
        <f t="shared" si="39"/>
        <v>0.47257383966244726</v>
      </c>
    </row>
    <row r="609" spans="1:80"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2">
        <v>103.6</v>
      </c>
      <c r="AZ609" s="302">
        <v>108.9</v>
      </c>
      <c r="BA609" s="302">
        <v>105.2</v>
      </c>
      <c r="BB609" s="302">
        <v>103.6</v>
      </c>
      <c r="BC609" s="302">
        <v>106.1</v>
      </c>
      <c r="BD609" s="302">
        <v>105.9</v>
      </c>
      <c r="BE609" s="302">
        <v>106.6</v>
      </c>
      <c r="BF609" s="302">
        <v>108.1</v>
      </c>
      <c r="BG609" s="302">
        <v>101.5</v>
      </c>
      <c r="BH609" s="302">
        <v>106</v>
      </c>
      <c r="BI609" s="302">
        <v>107.2</v>
      </c>
      <c r="BJ609" s="302">
        <v>102.1</v>
      </c>
      <c r="BK609" s="302">
        <v>105.4</v>
      </c>
      <c r="BL609" s="302">
        <v>108.7</v>
      </c>
      <c r="BM609" s="302">
        <v>103.6</v>
      </c>
      <c r="BN609" s="302">
        <v>105.4</v>
      </c>
      <c r="BO609" s="302">
        <v>105.9</v>
      </c>
      <c r="BP609" s="302">
        <v>100.3</v>
      </c>
      <c r="BQ609" s="302">
        <v>100.5</v>
      </c>
      <c r="BR609" s="302">
        <v>106</v>
      </c>
      <c r="BS609" s="302">
        <v>110.2</v>
      </c>
      <c r="BT609" s="302">
        <v>109.3</v>
      </c>
      <c r="BU609" s="302">
        <v>106.7</v>
      </c>
      <c r="BV609" s="302">
        <v>112.6</v>
      </c>
      <c r="BW609" s="302">
        <v>110.8</v>
      </c>
      <c r="BX609" s="302">
        <v>106.7</v>
      </c>
      <c r="BY609" s="302">
        <v>109.8</v>
      </c>
      <c r="BZ609" s="153">
        <f t="shared" si="37"/>
        <v>0.13429752066115702</v>
      </c>
      <c r="CA609" s="154">
        <f t="shared" si="38"/>
        <v>8.17733990147783E-2</v>
      </c>
      <c r="CB609" s="154">
        <f t="shared" si="39"/>
        <v>0.13195876288659791</v>
      </c>
    </row>
    <row r="610" spans="1:80"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2">
        <v>116.1</v>
      </c>
      <c r="AZ610" s="302">
        <v>115.8</v>
      </c>
      <c r="BA610" s="302">
        <v>116.9</v>
      </c>
      <c r="BB610" s="302">
        <v>116.9</v>
      </c>
      <c r="BC610" s="302">
        <v>117.5</v>
      </c>
      <c r="BD610" s="302">
        <v>117.7</v>
      </c>
      <c r="BE610" s="302">
        <v>118.4</v>
      </c>
      <c r="BF610" s="302">
        <v>118.5</v>
      </c>
      <c r="BG610" s="302">
        <v>129</v>
      </c>
      <c r="BH610" s="302">
        <v>128.9</v>
      </c>
      <c r="BI610" s="302">
        <v>128.9</v>
      </c>
      <c r="BJ610" s="302">
        <v>128.5</v>
      </c>
      <c r="BK610" s="302">
        <v>129.9</v>
      </c>
      <c r="BL610" s="302">
        <v>129.9</v>
      </c>
      <c r="BM610" s="302">
        <v>130.1</v>
      </c>
      <c r="BN610" s="302">
        <v>130.6</v>
      </c>
      <c r="BO610" s="302">
        <v>130.4</v>
      </c>
      <c r="BP610" s="302">
        <v>130.1</v>
      </c>
      <c r="BQ610" s="302">
        <v>131.69999999999999</v>
      </c>
      <c r="BR610" s="302">
        <v>131.80000000000001</v>
      </c>
      <c r="BS610" s="302">
        <v>131.5</v>
      </c>
      <c r="BT610" s="302">
        <v>135.6</v>
      </c>
      <c r="BU610" s="302">
        <v>139.9</v>
      </c>
      <c r="BV610" s="302">
        <v>142</v>
      </c>
      <c r="BW610" s="302">
        <v>142.69999999999999</v>
      </c>
      <c r="BX610" s="302">
        <v>144.4</v>
      </c>
      <c r="BY610" s="302">
        <v>145.80000000000001</v>
      </c>
      <c r="BZ610" s="153">
        <f t="shared" si="37"/>
        <v>0.45800000000000013</v>
      </c>
      <c r="CA610" s="154">
        <f t="shared" si="38"/>
        <v>0.46238716148445341</v>
      </c>
      <c r="CB610" s="154">
        <f t="shared" si="39"/>
        <v>0.3859315589353613</v>
      </c>
    </row>
    <row r="611" spans="1:80"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2">
        <v>112.5</v>
      </c>
      <c r="AZ611" s="302">
        <v>107.1</v>
      </c>
      <c r="BA611" s="302">
        <v>104.5</v>
      </c>
      <c r="BB611" s="302">
        <v>114.5</v>
      </c>
      <c r="BC611" s="302">
        <v>105.8</v>
      </c>
      <c r="BD611" s="302">
        <v>111.4</v>
      </c>
      <c r="BE611" s="302">
        <v>108.1</v>
      </c>
      <c r="BF611" s="302">
        <v>107</v>
      </c>
      <c r="BG611" s="302">
        <v>114</v>
      </c>
      <c r="BH611" s="302">
        <v>103.8</v>
      </c>
      <c r="BI611" s="302">
        <v>114.3</v>
      </c>
      <c r="BJ611" s="302">
        <v>108.1</v>
      </c>
      <c r="BK611" s="302">
        <v>111.4</v>
      </c>
      <c r="BL611" s="302">
        <v>110.4</v>
      </c>
      <c r="BM611" s="302">
        <v>111.2</v>
      </c>
      <c r="BN611" s="302">
        <v>112.9</v>
      </c>
      <c r="BO611" s="302">
        <v>112</v>
      </c>
      <c r="BP611" s="302">
        <v>110.9</v>
      </c>
      <c r="BQ611" s="302">
        <v>114.1</v>
      </c>
      <c r="BR611" s="302">
        <v>111</v>
      </c>
      <c r="BS611" s="302">
        <v>112.3</v>
      </c>
      <c r="BT611" s="302">
        <v>112.6</v>
      </c>
      <c r="BU611" s="302">
        <v>108.5</v>
      </c>
      <c r="BV611" s="302">
        <v>109.5</v>
      </c>
      <c r="BW611" s="302">
        <v>114.1</v>
      </c>
      <c r="BX611" s="302">
        <v>112</v>
      </c>
      <c r="BY611" s="302">
        <v>107.5</v>
      </c>
      <c r="BZ611" s="153">
        <f t="shared" si="37"/>
        <v>0.11283643892339551</v>
      </c>
      <c r="CA611" s="154">
        <f t="shared" si="38"/>
        <v>4.5719844357976686E-2</v>
      </c>
      <c r="CB611" s="154">
        <f t="shared" si="39"/>
        <v>6.4356435643564358E-2</v>
      </c>
    </row>
    <row r="612" spans="1:80"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2">
        <v>115.6</v>
      </c>
      <c r="AZ612" s="302">
        <v>115</v>
      </c>
      <c r="BA612" s="302">
        <v>119</v>
      </c>
      <c r="BB612" s="302">
        <v>117.8</v>
      </c>
      <c r="BC612" s="302">
        <v>115.6</v>
      </c>
      <c r="BD612" s="302">
        <v>123.3</v>
      </c>
      <c r="BE612" s="302">
        <v>124.6</v>
      </c>
      <c r="BF612" s="302">
        <v>129.1</v>
      </c>
      <c r="BG612" s="302">
        <v>127.6</v>
      </c>
      <c r="BH612" s="302">
        <v>128.6</v>
      </c>
      <c r="BI612" s="302">
        <v>125.8</v>
      </c>
      <c r="BJ612" s="302">
        <v>124.7</v>
      </c>
      <c r="BK612" s="302">
        <v>125.2</v>
      </c>
      <c r="BL612" s="302">
        <v>129.19999999999999</v>
      </c>
      <c r="BM612" s="302">
        <v>126.5</v>
      </c>
      <c r="BN612" s="302">
        <v>127.1</v>
      </c>
      <c r="BO612" s="302">
        <v>128</v>
      </c>
      <c r="BP612" s="302">
        <v>125.5</v>
      </c>
      <c r="BQ612" s="302">
        <v>126.8</v>
      </c>
      <c r="BR612" s="302">
        <v>127.1</v>
      </c>
      <c r="BS612" s="302">
        <v>129.6</v>
      </c>
      <c r="BT612" s="302">
        <v>128.5</v>
      </c>
      <c r="BU612" s="302">
        <v>128.19999999999999</v>
      </c>
      <c r="BV612" s="302">
        <v>127.2</v>
      </c>
      <c r="BW612" s="302">
        <v>128</v>
      </c>
      <c r="BX612" s="302">
        <v>130.30000000000001</v>
      </c>
      <c r="BY612" s="302">
        <v>135.9</v>
      </c>
      <c r="BZ612" s="153">
        <f t="shared" si="37"/>
        <v>0.36308926780341028</v>
      </c>
      <c r="CA612" s="154">
        <f t="shared" si="38"/>
        <v>0.34155972359328735</v>
      </c>
      <c r="CB612" s="154">
        <f t="shared" si="39"/>
        <v>0.34023668639053251</v>
      </c>
    </row>
    <row r="613" spans="1:80"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2">
        <v>114.9</v>
      </c>
      <c r="AZ613" s="302">
        <v>114.8</v>
      </c>
      <c r="BA613" s="302">
        <v>115</v>
      </c>
      <c r="BB613" s="302">
        <v>114.8</v>
      </c>
      <c r="BC613" s="302">
        <v>114.7</v>
      </c>
      <c r="BD613" s="302">
        <v>115</v>
      </c>
      <c r="BE613" s="302">
        <v>114.6</v>
      </c>
      <c r="BF613" s="302">
        <v>114.6</v>
      </c>
      <c r="BG613" s="302">
        <v>115.9</v>
      </c>
      <c r="BH613" s="302">
        <v>116.9</v>
      </c>
      <c r="BI613" s="302">
        <v>116.8</v>
      </c>
      <c r="BJ613" s="302">
        <v>119.9</v>
      </c>
      <c r="BK613" s="302">
        <v>119.7</v>
      </c>
      <c r="BL613" s="302">
        <v>120</v>
      </c>
      <c r="BM613" s="302">
        <v>120</v>
      </c>
      <c r="BN613" s="302">
        <v>120.1</v>
      </c>
      <c r="BO613" s="302">
        <v>120</v>
      </c>
      <c r="BP613" s="302">
        <v>120.1</v>
      </c>
      <c r="BQ613" s="302">
        <v>120</v>
      </c>
      <c r="BR613" s="302">
        <v>120</v>
      </c>
      <c r="BS613" s="302">
        <v>120.7</v>
      </c>
      <c r="BT613" s="302">
        <v>120.8</v>
      </c>
      <c r="BU613" s="302">
        <v>120.6</v>
      </c>
      <c r="BV613" s="302">
        <v>121.1</v>
      </c>
      <c r="BW613" s="302">
        <v>120.8</v>
      </c>
      <c r="BX613" s="302">
        <v>121.1</v>
      </c>
      <c r="BY613" s="302">
        <v>121</v>
      </c>
      <c r="BZ613" s="153">
        <f t="shared" si="37"/>
        <v>0.20879120879120885</v>
      </c>
      <c r="CA613" s="154">
        <f t="shared" si="38"/>
        <v>0.20879120879120885</v>
      </c>
      <c r="CB613" s="154">
        <f t="shared" si="39"/>
        <v>0.20039682539682543</v>
      </c>
    </row>
    <row r="614" spans="1:80"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2">
        <v>114.9</v>
      </c>
      <c r="AZ614" s="302">
        <v>114.8</v>
      </c>
      <c r="BA614" s="302">
        <v>115</v>
      </c>
      <c r="BB614" s="302">
        <v>114.8</v>
      </c>
      <c r="BC614" s="302">
        <v>114.7</v>
      </c>
      <c r="BD614" s="302">
        <v>115</v>
      </c>
      <c r="BE614" s="302">
        <v>114.6</v>
      </c>
      <c r="BF614" s="302">
        <v>114.6</v>
      </c>
      <c r="BG614" s="302">
        <v>115.9</v>
      </c>
      <c r="BH614" s="302">
        <v>116.9</v>
      </c>
      <c r="BI614" s="302">
        <v>116.8</v>
      </c>
      <c r="BJ614" s="302">
        <v>119.9</v>
      </c>
      <c r="BK614" s="302">
        <v>119.7</v>
      </c>
      <c r="BL614" s="302">
        <v>120</v>
      </c>
      <c r="BM614" s="302">
        <v>120</v>
      </c>
      <c r="BN614" s="302">
        <v>120.1</v>
      </c>
      <c r="BO614" s="302">
        <v>120</v>
      </c>
      <c r="BP614" s="302">
        <v>120.1</v>
      </c>
      <c r="BQ614" s="302">
        <v>120</v>
      </c>
      <c r="BR614" s="302">
        <v>120</v>
      </c>
      <c r="BS614" s="302">
        <v>120.7</v>
      </c>
      <c r="BT614" s="302">
        <v>120.8</v>
      </c>
      <c r="BU614" s="302">
        <v>120.6</v>
      </c>
      <c r="BV614" s="302">
        <v>121.1</v>
      </c>
      <c r="BW614" s="302">
        <v>120.8</v>
      </c>
      <c r="BX614" s="302">
        <v>121.1</v>
      </c>
      <c r="BY614" s="302">
        <v>121</v>
      </c>
      <c r="BZ614" s="153">
        <f t="shared" si="37"/>
        <v>0.20879120879120885</v>
      </c>
      <c r="CA614" s="154">
        <f t="shared" si="38"/>
        <v>0.20879120879120885</v>
      </c>
      <c r="CB614" s="154">
        <f t="shared" si="39"/>
        <v>0.20039682539682543</v>
      </c>
    </row>
    <row r="615" spans="1:80"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2">
        <v>111.3</v>
      </c>
      <c r="AZ615" s="302">
        <v>111.2</v>
      </c>
      <c r="BA615" s="302">
        <v>111.4</v>
      </c>
      <c r="BB615" s="302">
        <v>111.4</v>
      </c>
      <c r="BC615" s="302">
        <v>111.4</v>
      </c>
      <c r="BD615" s="302">
        <v>111.5</v>
      </c>
      <c r="BE615" s="302">
        <v>111.6</v>
      </c>
      <c r="BF615" s="302">
        <v>112.3</v>
      </c>
      <c r="BG615" s="302">
        <v>113.1</v>
      </c>
      <c r="BH615" s="302">
        <v>113.2</v>
      </c>
      <c r="BI615" s="302">
        <v>113.4</v>
      </c>
      <c r="BJ615" s="302">
        <v>113.4</v>
      </c>
      <c r="BK615" s="302">
        <v>113.5</v>
      </c>
      <c r="BL615" s="302">
        <v>114.6</v>
      </c>
      <c r="BM615" s="302">
        <v>116.2</v>
      </c>
      <c r="BN615" s="302">
        <v>116.6</v>
      </c>
      <c r="BO615" s="302">
        <v>116.6</v>
      </c>
      <c r="BP615" s="302">
        <v>116.4</v>
      </c>
      <c r="BQ615" s="302">
        <v>116.4</v>
      </c>
      <c r="BR615" s="302">
        <v>116.3</v>
      </c>
      <c r="BS615" s="302">
        <v>117.3</v>
      </c>
      <c r="BT615" s="302">
        <v>117.4</v>
      </c>
      <c r="BU615" s="302">
        <v>117.4</v>
      </c>
      <c r="BV615" s="302">
        <v>117.4</v>
      </c>
      <c r="BW615" s="302">
        <v>117.5</v>
      </c>
      <c r="BX615" s="302">
        <v>117.3</v>
      </c>
      <c r="BY615" s="302">
        <v>117.2</v>
      </c>
      <c r="BZ615" s="153">
        <f t="shared" si="37"/>
        <v>0.15581854043392501</v>
      </c>
      <c r="CA615" s="154">
        <f t="shared" si="38"/>
        <v>0.17788944723618094</v>
      </c>
      <c r="CB615" s="154">
        <f t="shared" si="39"/>
        <v>0.13786407766990294</v>
      </c>
    </row>
    <row r="616" spans="1:80"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2">
        <v>113</v>
      </c>
      <c r="AZ616" s="302">
        <v>113</v>
      </c>
      <c r="BA616" s="302">
        <v>113.4</v>
      </c>
      <c r="BB616" s="302">
        <v>113.4</v>
      </c>
      <c r="BC616" s="302">
        <v>113.4</v>
      </c>
      <c r="BD616" s="302">
        <v>113.5</v>
      </c>
      <c r="BE616" s="302">
        <v>113.5</v>
      </c>
      <c r="BF616" s="302">
        <v>113.5</v>
      </c>
      <c r="BG616" s="302">
        <v>115.1</v>
      </c>
      <c r="BH616" s="302">
        <v>115.1</v>
      </c>
      <c r="BI616" s="302">
        <v>115.1</v>
      </c>
      <c r="BJ616" s="302">
        <v>115.2</v>
      </c>
      <c r="BK616" s="302">
        <v>115.6</v>
      </c>
      <c r="BL616" s="302">
        <v>116.4</v>
      </c>
      <c r="BM616" s="302">
        <v>118.8</v>
      </c>
      <c r="BN616" s="302">
        <v>118.4</v>
      </c>
      <c r="BO616" s="302">
        <v>118.7</v>
      </c>
      <c r="BP616" s="302">
        <v>120.7</v>
      </c>
      <c r="BQ616" s="302">
        <v>119.6</v>
      </c>
      <c r="BR616" s="302">
        <v>120.4</v>
      </c>
      <c r="BS616" s="302">
        <v>119.8</v>
      </c>
      <c r="BT616" s="302">
        <v>119.6</v>
      </c>
      <c r="BU616" s="302">
        <v>120.2</v>
      </c>
      <c r="BV616" s="302">
        <v>119.8</v>
      </c>
      <c r="BW616" s="302">
        <v>120</v>
      </c>
      <c r="BX616" s="302">
        <v>120.3</v>
      </c>
      <c r="BY616" s="302">
        <v>120.3</v>
      </c>
      <c r="BZ616" s="153">
        <f t="shared" si="37"/>
        <v>0.19820717131474094</v>
      </c>
      <c r="CA616" s="154">
        <f t="shared" si="38"/>
        <v>0.20179820179820185</v>
      </c>
      <c r="CB616" s="154">
        <f t="shared" si="39"/>
        <v>0.12746016869728205</v>
      </c>
    </row>
    <row r="617" spans="1:80"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2">
        <v>112.5</v>
      </c>
      <c r="AZ617" s="302">
        <v>114.7</v>
      </c>
      <c r="BA617" s="302">
        <v>114.9</v>
      </c>
      <c r="BB617" s="302">
        <v>114.9</v>
      </c>
      <c r="BC617" s="302">
        <v>114.9</v>
      </c>
      <c r="BD617" s="302">
        <v>115</v>
      </c>
      <c r="BE617" s="302">
        <v>115</v>
      </c>
      <c r="BF617" s="302">
        <v>115</v>
      </c>
      <c r="BG617" s="302">
        <v>117</v>
      </c>
      <c r="BH617" s="302">
        <v>117</v>
      </c>
      <c r="BI617" s="302">
        <v>117</v>
      </c>
      <c r="BJ617" s="302">
        <v>117</v>
      </c>
      <c r="BK617" s="302">
        <v>117.8</v>
      </c>
      <c r="BL617" s="302">
        <v>119.1</v>
      </c>
      <c r="BM617" s="302">
        <v>120</v>
      </c>
      <c r="BN617" s="302">
        <v>120</v>
      </c>
      <c r="BO617" s="302">
        <v>120.2</v>
      </c>
      <c r="BP617" s="302">
        <v>120</v>
      </c>
      <c r="BQ617" s="302">
        <v>120.2</v>
      </c>
      <c r="BR617" s="302">
        <v>120.4</v>
      </c>
      <c r="BS617" s="302">
        <v>120.2</v>
      </c>
      <c r="BT617" s="302">
        <v>120.4</v>
      </c>
      <c r="BU617" s="302">
        <v>120.5</v>
      </c>
      <c r="BV617" s="302">
        <v>120.6</v>
      </c>
      <c r="BW617" s="302">
        <v>121</v>
      </c>
      <c r="BX617" s="302">
        <v>121.3</v>
      </c>
      <c r="BY617" s="302">
        <v>121.3</v>
      </c>
      <c r="BZ617" s="153">
        <f t="shared" si="37"/>
        <v>0.20937188434695914</v>
      </c>
      <c r="CA617" s="154">
        <f t="shared" si="38"/>
        <v>0.2142142142142141</v>
      </c>
      <c r="CB617" s="154">
        <f t="shared" si="39"/>
        <v>0.15194681861348527</v>
      </c>
    </row>
    <row r="618" spans="1:80"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2">
        <v>103.1</v>
      </c>
      <c r="AZ618" s="302">
        <v>103.1</v>
      </c>
      <c r="BA618" s="302">
        <v>103.1</v>
      </c>
      <c r="BB618" s="302">
        <v>103.1</v>
      </c>
      <c r="BC618" s="302">
        <v>103.1</v>
      </c>
      <c r="BD618" s="302">
        <v>103.2</v>
      </c>
      <c r="BE618" s="302">
        <v>103.2</v>
      </c>
      <c r="BF618" s="302">
        <v>103.2</v>
      </c>
      <c r="BG618" s="302">
        <v>112.3</v>
      </c>
      <c r="BH618" s="302">
        <v>112.3</v>
      </c>
      <c r="BI618" s="302">
        <v>112.3</v>
      </c>
      <c r="BJ618" s="302">
        <v>112.2</v>
      </c>
      <c r="BK618" s="302">
        <v>112.2</v>
      </c>
      <c r="BL618" s="302">
        <v>112.2</v>
      </c>
      <c r="BM618" s="302">
        <v>114.4</v>
      </c>
      <c r="BN618" s="302">
        <v>114.4</v>
      </c>
      <c r="BO618" s="302">
        <v>114.4</v>
      </c>
      <c r="BP618" s="302">
        <v>114.5</v>
      </c>
      <c r="BQ618" s="302">
        <v>114.5</v>
      </c>
      <c r="BR618" s="302">
        <v>114.5</v>
      </c>
      <c r="BS618" s="302">
        <v>115.4</v>
      </c>
      <c r="BT618" s="302">
        <v>115.4</v>
      </c>
      <c r="BU618" s="302">
        <v>115.4</v>
      </c>
      <c r="BV618" s="302">
        <v>115.4</v>
      </c>
      <c r="BW618" s="302">
        <v>115.4</v>
      </c>
      <c r="BX618" s="302">
        <v>115.4</v>
      </c>
      <c r="BY618" s="302">
        <v>115.3</v>
      </c>
      <c r="BZ618" s="153">
        <f t="shared" si="37"/>
        <v>0.14955134596211367</v>
      </c>
      <c r="CA618" s="154">
        <f t="shared" si="38"/>
        <v>0.15415415415415407</v>
      </c>
      <c r="CB618" s="154">
        <f t="shared" si="39"/>
        <v>0.14158415841584154</v>
      </c>
    </row>
    <row r="619" spans="1:80"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2">
        <v>111.5</v>
      </c>
      <c r="AZ619" s="302">
        <v>111</v>
      </c>
      <c r="BA619" s="302">
        <v>111.1</v>
      </c>
      <c r="BB619" s="302">
        <v>111.2</v>
      </c>
      <c r="BC619" s="302">
        <v>111.2</v>
      </c>
      <c r="BD619" s="302">
        <v>111.3</v>
      </c>
      <c r="BE619" s="302">
        <v>111.4</v>
      </c>
      <c r="BF619" s="302">
        <v>112.3</v>
      </c>
      <c r="BG619" s="302">
        <v>112.4</v>
      </c>
      <c r="BH619" s="302">
        <v>112.5</v>
      </c>
      <c r="BI619" s="302">
        <v>112.8</v>
      </c>
      <c r="BJ619" s="302">
        <v>112.8</v>
      </c>
      <c r="BK619" s="302">
        <v>112.8</v>
      </c>
      <c r="BL619" s="302">
        <v>113.9</v>
      </c>
      <c r="BM619" s="302">
        <v>115.5</v>
      </c>
      <c r="BN619" s="302">
        <v>116.1</v>
      </c>
      <c r="BO619" s="302">
        <v>116</v>
      </c>
      <c r="BP619" s="302">
        <v>115.6</v>
      </c>
      <c r="BQ619" s="302">
        <v>115.6</v>
      </c>
      <c r="BR619" s="302">
        <v>115.4</v>
      </c>
      <c r="BS619" s="302">
        <v>116.8</v>
      </c>
      <c r="BT619" s="302">
        <v>116.8</v>
      </c>
      <c r="BU619" s="302">
        <v>116.8</v>
      </c>
      <c r="BV619" s="302">
        <v>116.8</v>
      </c>
      <c r="BW619" s="302">
        <v>116.8</v>
      </c>
      <c r="BX619" s="302">
        <v>116.6</v>
      </c>
      <c r="BY619" s="302">
        <v>116.4</v>
      </c>
      <c r="BZ619" s="153">
        <f t="shared" si="37"/>
        <v>0.14341846758349713</v>
      </c>
      <c r="CA619" s="154">
        <f t="shared" si="38"/>
        <v>0.17102615694164988</v>
      </c>
      <c r="CB619" s="154">
        <f t="shared" si="39"/>
        <v>0.13671875</v>
      </c>
    </row>
    <row r="620" spans="1:80"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2">
        <v>104.7</v>
      </c>
      <c r="AZ620" s="302">
        <v>105.1</v>
      </c>
      <c r="BA620" s="302">
        <v>105.5</v>
      </c>
      <c r="BB620" s="302">
        <v>105.8</v>
      </c>
      <c r="BC620" s="302">
        <v>106.1</v>
      </c>
      <c r="BD620" s="302">
        <v>111.2</v>
      </c>
      <c r="BE620" s="302">
        <v>110.2</v>
      </c>
      <c r="BF620" s="302">
        <v>110.5</v>
      </c>
      <c r="BG620" s="302">
        <v>112.7</v>
      </c>
      <c r="BH620" s="302">
        <v>112</v>
      </c>
      <c r="BI620" s="302">
        <v>111.3</v>
      </c>
      <c r="BJ620" s="302">
        <v>114.6</v>
      </c>
      <c r="BK620" s="302">
        <v>115.8</v>
      </c>
      <c r="BL620" s="302">
        <v>114.8</v>
      </c>
      <c r="BM620" s="302">
        <v>115.1</v>
      </c>
      <c r="BN620" s="302">
        <v>114.7</v>
      </c>
      <c r="BO620" s="302">
        <v>115.3</v>
      </c>
      <c r="BP620" s="302">
        <v>114</v>
      </c>
      <c r="BQ620" s="302">
        <v>115.6</v>
      </c>
      <c r="BR620" s="302">
        <v>115.9</v>
      </c>
      <c r="BS620" s="302">
        <v>115.5</v>
      </c>
      <c r="BT620" s="302">
        <v>117</v>
      </c>
      <c r="BU620" s="302">
        <v>117.2</v>
      </c>
      <c r="BV620" s="302">
        <v>117.5</v>
      </c>
      <c r="BW620" s="302">
        <v>118.2</v>
      </c>
      <c r="BX620" s="302">
        <v>117.8</v>
      </c>
      <c r="BY620" s="302">
        <v>118.7</v>
      </c>
      <c r="BZ620" s="153">
        <f t="shared" si="37"/>
        <v>0.20630081300813005</v>
      </c>
      <c r="CA620" s="154">
        <f t="shared" si="38"/>
        <v>0.20141700404858306</v>
      </c>
      <c r="CB620" s="154">
        <f t="shared" si="39"/>
        <v>0.19416498993963779</v>
      </c>
    </row>
    <row r="621" spans="1:80"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2">
        <v>104.7</v>
      </c>
      <c r="AZ621" s="302">
        <v>105.1</v>
      </c>
      <c r="BA621" s="302">
        <v>105.5</v>
      </c>
      <c r="BB621" s="302">
        <v>105.8</v>
      </c>
      <c r="BC621" s="302">
        <v>106.1</v>
      </c>
      <c r="BD621" s="302">
        <v>111.2</v>
      </c>
      <c r="BE621" s="302">
        <v>110.2</v>
      </c>
      <c r="BF621" s="302">
        <v>110.5</v>
      </c>
      <c r="BG621" s="302">
        <v>112.7</v>
      </c>
      <c r="BH621" s="302">
        <v>112</v>
      </c>
      <c r="BI621" s="302">
        <v>111.3</v>
      </c>
      <c r="BJ621" s="302">
        <v>114.6</v>
      </c>
      <c r="BK621" s="302">
        <v>115.8</v>
      </c>
      <c r="BL621" s="302">
        <v>114.8</v>
      </c>
      <c r="BM621" s="302">
        <v>115.1</v>
      </c>
      <c r="BN621" s="302">
        <v>114.7</v>
      </c>
      <c r="BO621" s="302">
        <v>115.3</v>
      </c>
      <c r="BP621" s="302">
        <v>114</v>
      </c>
      <c r="BQ621" s="302">
        <v>115.6</v>
      </c>
      <c r="BR621" s="302">
        <v>115.9</v>
      </c>
      <c r="BS621" s="302">
        <v>115.5</v>
      </c>
      <c r="BT621" s="302">
        <v>117</v>
      </c>
      <c r="BU621" s="302">
        <v>117.2</v>
      </c>
      <c r="BV621" s="302">
        <v>117.5</v>
      </c>
      <c r="BW621" s="302">
        <v>118.2</v>
      </c>
      <c r="BX621" s="302">
        <v>117.8</v>
      </c>
      <c r="BY621" s="302">
        <v>118.7</v>
      </c>
      <c r="BZ621" s="153">
        <f t="shared" si="37"/>
        <v>0.20630081300813005</v>
      </c>
      <c r="CA621" s="154">
        <f t="shared" si="38"/>
        <v>0.20141700404858306</v>
      </c>
      <c r="CB621" s="154">
        <f t="shared" si="39"/>
        <v>0.19416498993963779</v>
      </c>
    </row>
    <row r="622" spans="1:80"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2">
        <v>110.6</v>
      </c>
      <c r="AZ622" s="302">
        <v>110.6</v>
      </c>
      <c r="BA622" s="302">
        <v>108</v>
      </c>
      <c r="BB622" s="302">
        <v>106</v>
      </c>
      <c r="BC622" s="302">
        <v>104.6</v>
      </c>
      <c r="BD622" s="302">
        <v>107.1</v>
      </c>
      <c r="BE622" s="302">
        <v>106.5</v>
      </c>
      <c r="BF622" s="302">
        <v>109.4</v>
      </c>
      <c r="BG622" s="302">
        <v>112.7</v>
      </c>
      <c r="BH622" s="302">
        <v>113.3</v>
      </c>
      <c r="BI622" s="302">
        <v>112.7</v>
      </c>
      <c r="BJ622" s="302">
        <v>111.5</v>
      </c>
      <c r="BK622" s="302">
        <v>111.2</v>
      </c>
      <c r="BL622" s="302">
        <v>110.7</v>
      </c>
      <c r="BM622" s="302">
        <v>111.1</v>
      </c>
      <c r="BN622" s="302">
        <v>108.9</v>
      </c>
      <c r="BO622" s="302">
        <v>107.8</v>
      </c>
      <c r="BP622" s="302">
        <v>111.6</v>
      </c>
      <c r="BQ622" s="302">
        <v>109.4</v>
      </c>
      <c r="BR622" s="302">
        <v>111.2</v>
      </c>
      <c r="BS622" s="302">
        <v>115</v>
      </c>
      <c r="BT622" s="302">
        <v>116</v>
      </c>
      <c r="BU622" s="302">
        <v>114.5</v>
      </c>
      <c r="BV622" s="302">
        <v>114.3</v>
      </c>
      <c r="BW622" s="302">
        <v>113.4</v>
      </c>
      <c r="BX622" s="302">
        <v>114.1</v>
      </c>
      <c r="BY622" s="302">
        <v>113.6</v>
      </c>
      <c r="BZ622" s="153">
        <f t="shared" si="37"/>
        <v>0.16155419222903883</v>
      </c>
      <c r="CA622" s="154">
        <f t="shared" si="38"/>
        <v>0.16992790937178168</v>
      </c>
      <c r="CB622" s="154">
        <f t="shared" si="39"/>
        <v>0.17476732161323671</v>
      </c>
    </row>
    <row r="623" spans="1:80"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2">
        <v>112.4</v>
      </c>
      <c r="AZ623" s="302">
        <v>111.4</v>
      </c>
      <c r="BA623" s="302">
        <v>107</v>
      </c>
      <c r="BB623" s="302">
        <v>102.7</v>
      </c>
      <c r="BC623" s="302">
        <v>100.5</v>
      </c>
      <c r="BD623" s="302">
        <v>106.6</v>
      </c>
      <c r="BE623" s="302">
        <v>101.5</v>
      </c>
      <c r="BF623" s="302">
        <v>106.9</v>
      </c>
      <c r="BG623" s="302">
        <v>116.2</v>
      </c>
      <c r="BH623" s="302">
        <v>119.9</v>
      </c>
      <c r="BI623" s="302">
        <v>116</v>
      </c>
      <c r="BJ623" s="302">
        <v>113.9</v>
      </c>
      <c r="BK623" s="302">
        <v>113.5</v>
      </c>
      <c r="BL623" s="302">
        <v>112.4</v>
      </c>
      <c r="BM623" s="302">
        <v>113.1</v>
      </c>
      <c r="BN623" s="302">
        <v>106.9</v>
      </c>
      <c r="BO623" s="302">
        <v>106.2</v>
      </c>
      <c r="BP623" s="302">
        <v>116.5</v>
      </c>
      <c r="BQ623" s="302">
        <v>112.2</v>
      </c>
      <c r="BR623" s="302">
        <v>113.2</v>
      </c>
      <c r="BS623" s="302">
        <v>122.5</v>
      </c>
      <c r="BT623" s="302">
        <v>126.4</v>
      </c>
      <c r="BU623" s="302">
        <v>123.5</v>
      </c>
      <c r="BV623" s="302">
        <v>121.8</v>
      </c>
      <c r="BW623" s="302">
        <v>120.7</v>
      </c>
      <c r="BX623" s="302">
        <v>122.4</v>
      </c>
      <c r="BY623" s="302">
        <v>122.4</v>
      </c>
      <c r="BZ623" s="153">
        <f t="shared" si="37"/>
        <v>0.28301886792452829</v>
      </c>
      <c r="CA623" s="154">
        <f t="shared" si="38"/>
        <v>0.28842105263157902</v>
      </c>
      <c r="CB623" s="154">
        <f t="shared" si="39"/>
        <v>0.31049250535331901</v>
      </c>
    </row>
    <row r="624" spans="1:80"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2">
        <v>112.4</v>
      </c>
      <c r="AZ624" s="302">
        <v>111.4</v>
      </c>
      <c r="BA624" s="302">
        <v>107</v>
      </c>
      <c r="BB624" s="302">
        <v>102.7</v>
      </c>
      <c r="BC624" s="302">
        <v>100.5</v>
      </c>
      <c r="BD624" s="302">
        <v>106.6</v>
      </c>
      <c r="BE624" s="302">
        <v>101.5</v>
      </c>
      <c r="BF624" s="302">
        <v>106.9</v>
      </c>
      <c r="BG624" s="302">
        <v>116.2</v>
      </c>
      <c r="BH624" s="302">
        <v>119.9</v>
      </c>
      <c r="BI624" s="302">
        <v>116</v>
      </c>
      <c r="BJ624" s="302">
        <v>113.9</v>
      </c>
      <c r="BK624" s="302">
        <v>113.5</v>
      </c>
      <c r="BL624" s="302">
        <v>112.4</v>
      </c>
      <c r="BM624" s="302">
        <v>113.1</v>
      </c>
      <c r="BN624" s="302">
        <v>106.9</v>
      </c>
      <c r="BO624" s="302">
        <v>106.2</v>
      </c>
      <c r="BP624" s="302">
        <v>116.5</v>
      </c>
      <c r="BQ624" s="302">
        <v>112.2</v>
      </c>
      <c r="BR624" s="302">
        <v>113.2</v>
      </c>
      <c r="BS624" s="302">
        <v>122.5</v>
      </c>
      <c r="BT624" s="302">
        <v>126.4</v>
      </c>
      <c r="BU624" s="302">
        <v>123.5</v>
      </c>
      <c r="BV624" s="302">
        <v>121.8</v>
      </c>
      <c r="BW624" s="302">
        <v>120.7</v>
      </c>
      <c r="BX624" s="302">
        <v>122.4</v>
      </c>
      <c r="BY624" s="302">
        <v>122.4</v>
      </c>
      <c r="BZ624" s="153">
        <f t="shared" si="37"/>
        <v>0.28301886792452829</v>
      </c>
      <c r="CA624" s="154">
        <f t="shared" si="38"/>
        <v>0.28842105263157902</v>
      </c>
      <c r="CB624" s="154">
        <f t="shared" si="39"/>
        <v>0.31049250535331901</v>
      </c>
    </row>
    <row r="625" spans="1:80"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2">
        <v>109.4</v>
      </c>
      <c r="AZ625" s="302">
        <v>110.2</v>
      </c>
      <c r="BA625" s="302">
        <v>108.6</v>
      </c>
      <c r="BB625" s="302">
        <v>107.9</v>
      </c>
      <c r="BC625" s="302">
        <v>107.1</v>
      </c>
      <c r="BD625" s="302">
        <v>107.4</v>
      </c>
      <c r="BE625" s="302">
        <v>109.5</v>
      </c>
      <c r="BF625" s="302">
        <v>110.9</v>
      </c>
      <c r="BG625" s="302">
        <v>110.6</v>
      </c>
      <c r="BH625" s="302">
        <v>109.3</v>
      </c>
      <c r="BI625" s="302">
        <v>110.7</v>
      </c>
      <c r="BJ625" s="302">
        <v>110</v>
      </c>
      <c r="BK625" s="302">
        <v>109.8</v>
      </c>
      <c r="BL625" s="302">
        <v>109.8</v>
      </c>
      <c r="BM625" s="302">
        <v>109.9</v>
      </c>
      <c r="BN625" s="302">
        <v>110</v>
      </c>
      <c r="BO625" s="302">
        <v>108.7</v>
      </c>
      <c r="BP625" s="302">
        <v>108.8</v>
      </c>
      <c r="BQ625" s="302">
        <v>107.8</v>
      </c>
      <c r="BR625" s="302">
        <v>109.9</v>
      </c>
      <c r="BS625" s="302">
        <v>110.5</v>
      </c>
      <c r="BT625" s="302">
        <v>109.8</v>
      </c>
      <c r="BU625" s="302">
        <v>109.1</v>
      </c>
      <c r="BV625" s="302">
        <v>109.9</v>
      </c>
      <c r="BW625" s="302">
        <v>109</v>
      </c>
      <c r="BX625" s="302">
        <v>109.2</v>
      </c>
      <c r="BY625" s="302">
        <v>108.4</v>
      </c>
      <c r="BZ625" s="153">
        <f t="shared" si="37"/>
        <v>9.1641490433031311E-2</v>
      </c>
      <c r="CA625" s="154">
        <f t="shared" si="38"/>
        <v>0.1016260162601626</v>
      </c>
      <c r="CB625" s="154">
        <f t="shared" si="39"/>
        <v>9.9391480730223247E-2</v>
      </c>
    </row>
    <row r="626" spans="1:80"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2">
        <v>115.8</v>
      </c>
      <c r="AZ626" s="302">
        <v>113.7</v>
      </c>
      <c r="BA626" s="302">
        <v>113.2</v>
      </c>
      <c r="BB626" s="302">
        <v>111.8</v>
      </c>
      <c r="BC626" s="302">
        <v>111.1</v>
      </c>
      <c r="BD626" s="302">
        <v>110</v>
      </c>
      <c r="BE626" s="302">
        <v>109.5</v>
      </c>
      <c r="BF626" s="302">
        <v>109</v>
      </c>
      <c r="BG626" s="302">
        <v>108</v>
      </c>
      <c r="BH626" s="302">
        <v>106.9</v>
      </c>
      <c r="BI626" s="302">
        <v>111.8</v>
      </c>
      <c r="BJ626" s="302">
        <v>116.7</v>
      </c>
      <c r="BK626" s="302">
        <v>119.2</v>
      </c>
      <c r="BL626" s="302">
        <v>118.7</v>
      </c>
      <c r="BM626" s="302">
        <v>117.7</v>
      </c>
      <c r="BN626" s="302">
        <v>115.4</v>
      </c>
      <c r="BO626" s="302">
        <v>113.9</v>
      </c>
      <c r="BP626" s="302">
        <v>110.7</v>
      </c>
      <c r="BQ626" s="302">
        <v>109.2</v>
      </c>
      <c r="BR626" s="302">
        <v>109</v>
      </c>
      <c r="BS626" s="302">
        <v>108.2</v>
      </c>
      <c r="BT626" s="302">
        <v>107</v>
      </c>
      <c r="BU626" s="302">
        <v>111.4</v>
      </c>
      <c r="BV626" s="302">
        <v>119.7</v>
      </c>
      <c r="BW626" s="302">
        <v>117.1</v>
      </c>
      <c r="BX626" s="302">
        <v>113.6</v>
      </c>
      <c r="BY626" s="302">
        <v>112.8</v>
      </c>
      <c r="BZ626" s="153">
        <f t="shared" si="37"/>
        <v>0.15455475946775837</v>
      </c>
      <c r="CA626" s="154">
        <f t="shared" si="38"/>
        <v>0.15692307692307689</v>
      </c>
      <c r="CB626" s="154">
        <f t="shared" si="39"/>
        <v>0.14517766497461926</v>
      </c>
    </row>
    <row r="627" spans="1:80"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2">
        <v>104.2</v>
      </c>
      <c r="AZ627" s="302">
        <v>103.2</v>
      </c>
      <c r="BA627" s="302">
        <v>99.5</v>
      </c>
      <c r="BB627" s="302">
        <v>99.5</v>
      </c>
      <c r="BC627" s="302">
        <v>98.2</v>
      </c>
      <c r="BD627" s="302">
        <v>100.1</v>
      </c>
      <c r="BE627" s="302">
        <v>106.9</v>
      </c>
      <c r="BF627" s="302">
        <v>111.2</v>
      </c>
      <c r="BG627" s="302">
        <v>109.7</v>
      </c>
      <c r="BH627" s="302">
        <v>107.1</v>
      </c>
      <c r="BI627" s="302">
        <v>107</v>
      </c>
      <c r="BJ627" s="302">
        <v>104.8</v>
      </c>
      <c r="BK627" s="302">
        <v>104.2</v>
      </c>
      <c r="BL627" s="302">
        <v>103.7</v>
      </c>
      <c r="BM627" s="302">
        <v>100.6</v>
      </c>
      <c r="BN627" s="302">
        <v>103.1</v>
      </c>
      <c r="BO627" s="302">
        <v>102.1</v>
      </c>
      <c r="BP627" s="302">
        <v>102.4</v>
      </c>
      <c r="BQ627" s="302">
        <v>100.2</v>
      </c>
      <c r="BR627" s="302">
        <v>106.5</v>
      </c>
      <c r="BS627" s="302">
        <v>105.3</v>
      </c>
      <c r="BT627" s="302">
        <v>104.5</v>
      </c>
      <c r="BU627" s="302">
        <v>102.7</v>
      </c>
      <c r="BV627" s="302">
        <v>101</v>
      </c>
      <c r="BW627" s="302">
        <v>99.1</v>
      </c>
      <c r="BX627" s="302">
        <v>97.4</v>
      </c>
      <c r="BY627" s="302">
        <v>95.3</v>
      </c>
      <c r="BZ627" s="153">
        <f t="shared" si="37"/>
        <v>-2.7551020408163294E-2</v>
      </c>
      <c r="CA627" s="154">
        <f t="shared" si="38"/>
        <v>9.5338983050846544E-3</v>
      </c>
      <c r="CB627" s="154">
        <f t="shared" si="39"/>
        <v>-9.355509355509415E-3</v>
      </c>
    </row>
    <row r="628" spans="1:80"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2">
        <v>110.7</v>
      </c>
      <c r="AZ628" s="302">
        <v>110.8</v>
      </c>
      <c r="BA628" s="302">
        <v>111.2</v>
      </c>
      <c r="BB628" s="302">
        <v>111.2</v>
      </c>
      <c r="BC628" s="302">
        <v>111.6</v>
      </c>
      <c r="BD628" s="302">
        <v>111.5</v>
      </c>
      <c r="BE628" s="302">
        <v>110.8</v>
      </c>
      <c r="BF628" s="302">
        <v>111.1</v>
      </c>
      <c r="BG628" s="302">
        <v>111</v>
      </c>
      <c r="BH628" s="302">
        <v>111.2</v>
      </c>
      <c r="BI628" s="302">
        <v>111.4</v>
      </c>
      <c r="BJ628" s="302">
        <v>111.5</v>
      </c>
      <c r="BK628" s="302">
        <v>111.3</v>
      </c>
      <c r="BL628" s="302">
        <v>111.1</v>
      </c>
      <c r="BM628" s="302">
        <v>111.1</v>
      </c>
      <c r="BN628" s="302">
        <v>111.2</v>
      </c>
      <c r="BO628" s="302">
        <v>111.5</v>
      </c>
      <c r="BP628" s="302">
        <v>112.4</v>
      </c>
      <c r="BQ628" s="302">
        <v>111.8</v>
      </c>
      <c r="BR628" s="302">
        <v>111.4</v>
      </c>
      <c r="BS628" s="302">
        <v>112.1</v>
      </c>
      <c r="BT628" s="302">
        <v>112.1</v>
      </c>
      <c r="BU628" s="302">
        <v>112</v>
      </c>
      <c r="BV628" s="302">
        <v>112.2</v>
      </c>
      <c r="BW628" s="302">
        <v>112.2</v>
      </c>
      <c r="BX628" s="302">
        <v>112.2</v>
      </c>
      <c r="BY628" s="302">
        <v>112.7</v>
      </c>
      <c r="BZ628" s="153">
        <f t="shared" si="37"/>
        <v>0.11473788328387743</v>
      </c>
      <c r="CA628" s="154">
        <f t="shared" si="38"/>
        <v>8.7837837837837926E-2</v>
      </c>
      <c r="CB628" s="154">
        <f t="shared" si="39"/>
        <v>9.5238095238095205E-2</v>
      </c>
    </row>
    <row r="629" spans="1:80"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2">
        <v>119</v>
      </c>
      <c r="AZ629" s="302">
        <v>119.3</v>
      </c>
      <c r="BA629" s="302">
        <v>118.7</v>
      </c>
      <c r="BB629" s="302">
        <v>119.2</v>
      </c>
      <c r="BC629" s="302">
        <v>119.2</v>
      </c>
      <c r="BD629" s="302">
        <v>119</v>
      </c>
      <c r="BE629" s="302">
        <v>118.7</v>
      </c>
      <c r="BF629" s="302">
        <v>119.6</v>
      </c>
      <c r="BG629" s="302">
        <v>120.1</v>
      </c>
      <c r="BH629" s="302">
        <v>119.4</v>
      </c>
      <c r="BI629" s="302">
        <v>119.4</v>
      </c>
      <c r="BJ629" s="302">
        <v>118.7</v>
      </c>
      <c r="BK629" s="302">
        <v>119.6</v>
      </c>
      <c r="BL629" s="302">
        <v>119.8</v>
      </c>
      <c r="BM629" s="302">
        <v>119.8</v>
      </c>
      <c r="BN629" s="302">
        <v>121.7</v>
      </c>
      <c r="BO629" s="302">
        <v>122.4</v>
      </c>
      <c r="BP629" s="302">
        <v>127</v>
      </c>
      <c r="BQ629" s="302">
        <v>126.3</v>
      </c>
      <c r="BR629" s="302">
        <v>126.5</v>
      </c>
      <c r="BS629" s="302">
        <v>133.80000000000001</v>
      </c>
      <c r="BT629" s="302">
        <v>135.80000000000001</v>
      </c>
      <c r="BU629" s="302">
        <v>135.19999999999999</v>
      </c>
      <c r="BV629" s="302">
        <v>134.6</v>
      </c>
      <c r="BW629" s="302">
        <v>135.19999999999999</v>
      </c>
      <c r="BX629" s="302">
        <v>134.4</v>
      </c>
      <c r="BY629" s="302">
        <v>135.1</v>
      </c>
      <c r="BZ629" s="153">
        <f t="shared" si="37"/>
        <v>0.33366238894373146</v>
      </c>
      <c r="CA629" s="154">
        <f t="shared" si="38"/>
        <v>0.33894945490584727</v>
      </c>
      <c r="CB629" s="154">
        <f t="shared" si="39"/>
        <v>0.35642570281124503</v>
      </c>
    </row>
    <row r="630" spans="1:80"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2">
        <v>114.6</v>
      </c>
      <c r="AZ630" s="302">
        <v>116</v>
      </c>
      <c r="BA630" s="302">
        <v>116.7</v>
      </c>
      <c r="BB630" s="302">
        <v>116.8</v>
      </c>
      <c r="BC630" s="302">
        <v>116.4</v>
      </c>
      <c r="BD630" s="302">
        <v>116.5</v>
      </c>
      <c r="BE630" s="302">
        <v>117</v>
      </c>
      <c r="BF630" s="302">
        <v>117.4</v>
      </c>
      <c r="BG630" s="302">
        <v>116</v>
      </c>
      <c r="BH630" s="302">
        <v>116.7</v>
      </c>
      <c r="BI630" s="302">
        <v>115.5</v>
      </c>
      <c r="BJ630" s="302">
        <v>114.6</v>
      </c>
      <c r="BK630" s="302">
        <v>115.1</v>
      </c>
      <c r="BL630" s="302">
        <v>115.9</v>
      </c>
      <c r="BM630" s="302">
        <v>115.3</v>
      </c>
      <c r="BN630" s="302">
        <v>114.8</v>
      </c>
      <c r="BO630" s="302">
        <v>114.3</v>
      </c>
      <c r="BP630" s="302">
        <v>114.1</v>
      </c>
      <c r="BQ630" s="302">
        <v>114</v>
      </c>
      <c r="BR630" s="302">
        <v>115.2</v>
      </c>
      <c r="BS630" s="302">
        <v>114.8</v>
      </c>
      <c r="BT630" s="302">
        <v>114.3</v>
      </c>
      <c r="BU630" s="302">
        <v>114.7</v>
      </c>
      <c r="BV630" s="302">
        <v>114.2</v>
      </c>
      <c r="BW630" s="302">
        <v>113.7</v>
      </c>
      <c r="BX630" s="302">
        <v>115.4</v>
      </c>
      <c r="BY630" s="302">
        <v>114.7</v>
      </c>
      <c r="BZ630" s="153">
        <f t="shared" si="37"/>
        <v>0.14929859719438884</v>
      </c>
      <c r="CA630" s="154">
        <f t="shared" si="38"/>
        <v>0.14129353233830849</v>
      </c>
      <c r="CB630" s="154">
        <f t="shared" si="39"/>
        <v>0.14015904572564622</v>
      </c>
    </row>
    <row r="631" spans="1:80"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2">
        <v>108</v>
      </c>
      <c r="AZ631" s="302">
        <v>116.6</v>
      </c>
      <c r="BA631" s="302">
        <v>112.5</v>
      </c>
      <c r="BB631" s="302">
        <v>107.4</v>
      </c>
      <c r="BC631" s="302">
        <v>105.1</v>
      </c>
      <c r="BD631" s="302">
        <v>103.6</v>
      </c>
      <c r="BE631" s="302">
        <v>101.2</v>
      </c>
      <c r="BF631" s="302">
        <v>99.1</v>
      </c>
      <c r="BG631" s="302">
        <v>96.6</v>
      </c>
      <c r="BH631" s="302">
        <v>95.2</v>
      </c>
      <c r="BI631" s="302">
        <v>105.1</v>
      </c>
      <c r="BJ631" s="302">
        <v>103.9</v>
      </c>
      <c r="BK631" s="302">
        <v>102.7</v>
      </c>
      <c r="BL631" s="302">
        <v>100.7</v>
      </c>
      <c r="BM631" s="302">
        <v>111.8</v>
      </c>
      <c r="BN631" s="302">
        <v>106.9</v>
      </c>
      <c r="BO631" s="302">
        <v>102.2</v>
      </c>
      <c r="BP631" s="302">
        <v>99.8</v>
      </c>
      <c r="BQ631" s="302">
        <v>96.1</v>
      </c>
      <c r="BR631" s="302">
        <v>95.1</v>
      </c>
      <c r="BS631" s="302">
        <v>92.6</v>
      </c>
      <c r="BT631" s="302">
        <v>89.8</v>
      </c>
      <c r="BU631" s="302">
        <v>86.7</v>
      </c>
      <c r="BV631" s="302">
        <v>94.6</v>
      </c>
      <c r="BW631" s="302">
        <v>94.7</v>
      </c>
      <c r="BX631" s="302">
        <v>103</v>
      </c>
      <c r="BY631" s="302">
        <v>103.5</v>
      </c>
      <c r="BZ631" s="153">
        <f t="shared" si="37"/>
        <v>1.2720156555772966E-2</v>
      </c>
      <c r="CA631" s="154">
        <f t="shared" si="38"/>
        <v>2.1717670286278409E-2</v>
      </c>
      <c r="CB631" s="154">
        <f t="shared" si="39"/>
        <v>6.4814814814814783E-2</v>
      </c>
    </row>
    <row r="632" spans="1:80"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2">
        <v>104.8</v>
      </c>
      <c r="AZ632" s="302">
        <v>103.9</v>
      </c>
      <c r="BA632" s="302">
        <v>103</v>
      </c>
      <c r="BB632" s="302">
        <v>102.6</v>
      </c>
      <c r="BC632" s="302">
        <v>102.1</v>
      </c>
      <c r="BD632" s="302">
        <v>101.3</v>
      </c>
      <c r="BE632" s="302">
        <v>108.7</v>
      </c>
      <c r="BF632" s="302">
        <v>107.8</v>
      </c>
      <c r="BG632" s="302">
        <v>107.8</v>
      </c>
      <c r="BH632" s="302">
        <v>107.2</v>
      </c>
      <c r="BI632" s="302">
        <v>107.2</v>
      </c>
      <c r="BJ632" s="302">
        <v>107</v>
      </c>
      <c r="BK632" s="302">
        <v>106.3</v>
      </c>
      <c r="BL632" s="302">
        <v>106.2</v>
      </c>
      <c r="BM632" s="302">
        <v>104.6</v>
      </c>
      <c r="BN632" s="302">
        <v>104.4</v>
      </c>
      <c r="BO632" s="302">
        <v>100.8</v>
      </c>
      <c r="BP632" s="302">
        <v>100.2</v>
      </c>
      <c r="BQ632" s="302">
        <v>110</v>
      </c>
      <c r="BR632" s="302">
        <v>109.9</v>
      </c>
      <c r="BS632" s="302">
        <v>108.8</v>
      </c>
      <c r="BT632" s="302">
        <v>106.2</v>
      </c>
      <c r="BU632" s="302">
        <v>105.6</v>
      </c>
      <c r="BV632" s="302">
        <v>105</v>
      </c>
      <c r="BW632" s="302">
        <v>104.5</v>
      </c>
      <c r="BX632" s="302">
        <v>102.9</v>
      </c>
      <c r="BY632" s="302">
        <v>101.8</v>
      </c>
      <c r="BZ632" s="153">
        <f t="shared" si="37"/>
        <v>8.1827842720510136E-2</v>
      </c>
      <c r="CA632" s="154">
        <f t="shared" si="38"/>
        <v>7.2708113804004118E-2</v>
      </c>
      <c r="CB632" s="154">
        <f t="shared" si="39"/>
        <v>7.7248677248677219E-2</v>
      </c>
    </row>
    <row r="633" spans="1:80"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2">
        <v>109</v>
      </c>
      <c r="AZ633" s="302">
        <v>109</v>
      </c>
      <c r="BA633" s="302">
        <v>109</v>
      </c>
      <c r="BB633" s="302">
        <v>109.3</v>
      </c>
      <c r="BC633" s="302">
        <v>109.3</v>
      </c>
      <c r="BD633" s="302">
        <v>109.3</v>
      </c>
      <c r="BE633" s="302">
        <v>109</v>
      </c>
      <c r="BF633" s="302">
        <v>109</v>
      </c>
      <c r="BG633" s="302">
        <v>110.7</v>
      </c>
      <c r="BH633" s="302">
        <v>110.4</v>
      </c>
      <c r="BI633" s="302">
        <v>111</v>
      </c>
      <c r="BJ633" s="302">
        <v>110.7</v>
      </c>
      <c r="BK633" s="302">
        <v>110.7</v>
      </c>
      <c r="BL633" s="302">
        <v>110.7</v>
      </c>
      <c r="BM633" s="302">
        <v>110.6</v>
      </c>
      <c r="BN633" s="302">
        <v>110.6</v>
      </c>
      <c r="BO633" s="302">
        <v>110.6</v>
      </c>
      <c r="BP633" s="302">
        <v>109.5</v>
      </c>
      <c r="BQ633" s="302">
        <v>109.5</v>
      </c>
      <c r="BR633" s="302">
        <v>109.5</v>
      </c>
      <c r="BS633" s="302">
        <v>110.5</v>
      </c>
      <c r="BT633" s="302">
        <v>110.5</v>
      </c>
      <c r="BU633" s="302">
        <v>110.5</v>
      </c>
      <c r="BV633" s="302">
        <v>110.6</v>
      </c>
      <c r="BW633" s="302">
        <v>110.6</v>
      </c>
      <c r="BX633" s="302">
        <v>110.6</v>
      </c>
      <c r="BY633" s="302">
        <v>109.1</v>
      </c>
      <c r="BZ633" s="153">
        <f t="shared" si="37"/>
        <v>9.2092092092091973E-2</v>
      </c>
      <c r="CA633" s="154">
        <f t="shared" si="38"/>
        <v>9.318637274549095E-2</v>
      </c>
      <c r="CB633" s="154">
        <f t="shared" si="39"/>
        <v>3.9047619047618991E-2</v>
      </c>
    </row>
    <row r="634" spans="1:80"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2">
        <v>107</v>
      </c>
      <c r="AZ634" s="302">
        <v>107.1</v>
      </c>
      <c r="BA634" s="302">
        <v>108.1</v>
      </c>
      <c r="BB634" s="302">
        <v>108</v>
      </c>
      <c r="BC634" s="302">
        <v>108.1</v>
      </c>
      <c r="BD634" s="302">
        <v>107.8</v>
      </c>
      <c r="BE634" s="302">
        <v>105.8</v>
      </c>
      <c r="BF634" s="302">
        <v>107.8</v>
      </c>
      <c r="BG634" s="302">
        <v>114.7</v>
      </c>
      <c r="BH634" s="302">
        <v>113</v>
      </c>
      <c r="BI634" s="302">
        <v>114</v>
      </c>
      <c r="BJ634" s="302">
        <v>114.3</v>
      </c>
      <c r="BK634" s="302">
        <v>112.3</v>
      </c>
      <c r="BL634" s="302">
        <v>115.5</v>
      </c>
      <c r="BM634" s="302">
        <v>115.9</v>
      </c>
      <c r="BN634" s="302">
        <v>114.9</v>
      </c>
      <c r="BO634" s="302">
        <v>112.5</v>
      </c>
      <c r="BP634" s="302">
        <v>112.3</v>
      </c>
      <c r="BQ634" s="302">
        <v>110.8</v>
      </c>
      <c r="BR634" s="302">
        <v>112.3</v>
      </c>
      <c r="BS634" s="302">
        <v>117.6</v>
      </c>
      <c r="BT634" s="302">
        <v>117</v>
      </c>
      <c r="BU634" s="302">
        <v>116.8</v>
      </c>
      <c r="BV634" s="302">
        <v>117</v>
      </c>
      <c r="BW634" s="302">
        <v>115.7</v>
      </c>
      <c r="BX634" s="302">
        <v>115.4</v>
      </c>
      <c r="BY634" s="302">
        <v>114.5</v>
      </c>
      <c r="BZ634" s="153">
        <f t="shared" si="37"/>
        <v>0.16008105369807493</v>
      </c>
      <c r="CA634" s="154">
        <f t="shared" si="38"/>
        <v>0.12696850393700793</v>
      </c>
      <c r="CB634" s="154">
        <f t="shared" si="39"/>
        <v>0.13478691774033691</v>
      </c>
    </row>
    <row r="635" spans="1:80"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2">
        <v>99.3</v>
      </c>
      <c r="AZ635" s="302">
        <v>99.4</v>
      </c>
      <c r="BA635" s="302">
        <v>99.3</v>
      </c>
      <c r="BB635" s="302">
        <v>99.8</v>
      </c>
      <c r="BC635" s="302">
        <v>98.9</v>
      </c>
      <c r="BD635" s="302">
        <v>97.7</v>
      </c>
      <c r="BE635" s="302">
        <v>98.4</v>
      </c>
      <c r="BF635" s="302">
        <v>98.5</v>
      </c>
      <c r="BG635" s="302">
        <v>98.6</v>
      </c>
      <c r="BH635" s="302">
        <v>97.9</v>
      </c>
      <c r="BI635" s="302">
        <v>98.7</v>
      </c>
      <c r="BJ635" s="302">
        <v>99.8</v>
      </c>
      <c r="BK635" s="302">
        <v>98.8</v>
      </c>
      <c r="BL635" s="302">
        <v>99.4</v>
      </c>
      <c r="BM635" s="302">
        <v>99.4</v>
      </c>
      <c r="BN635" s="302">
        <v>99.6</v>
      </c>
      <c r="BO635" s="302">
        <v>100.6</v>
      </c>
      <c r="BP635" s="302">
        <v>100.3</v>
      </c>
      <c r="BQ635" s="302">
        <v>101</v>
      </c>
      <c r="BR635" s="302">
        <v>101</v>
      </c>
      <c r="BS635" s="302">
        <v>100.7</v>
      </c>
      <c r="BT635" s="302">
        <v>100.8</v>
      </c>
      <c r="BU635" s="302">
        <v>101.6</v>
      </c>
      <c r="BV635" s="302">
        <v>102.7</v>
      </c>
      <c r="BW635" s="302">
        <v>102.9</v>
      </c>
      <c r="BX635" s="302">
        <v>102.2</v>
      </c>
      <c r="BY635" s="302">
        <v>101.8</v>
      </c>
      <c r="BZ635" s="153">
        <f t="shared" si="37"/>
        <v>2.2088353413654647E-2</v>
      </c>
      <c r="CA635" s="154">
        <f t="shared" si="38"/>
        <v>3.6659877800407276E-2</v>
      </c>
      <c r="CB635" s="154">
        <f t="shared" si="39"/>
        <v>3.2454361054766762E-2</v>
      </c>
    </row>
    <row r="636" spans="1:80"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2">
        <v>100.5</v>
      </c>
      <c r="AZ636" s="302">
        <v>99.5</v>
      </c>
      <c r="BA636" s="302">
        <v>99.3</v>
      </c>
      <c r="BB636" s="302">
        <v>99.3</v>
      </c>
      <c r="BC636" s="302">
        <v>100.1</v>
      </c>
      <c r="BD636" s="302">
        <v>98.8</v>
      </c>
      <c r="BE636" s="302">
        <v>98.2</v>
      </c>
      <c r="BF636" s="302">
        <v>99</v>
      </c>
      <c r="BG636" s="302">
        <v>99</v>
      </c>
      <c r="BH636" s="302">
        <v>98.6</v>
      </c>
      <c r="BI636" s="302">
        <v>98.6</v>
      </c>
      <c r="BJ636" s="302">
        <v>98.9</v>
      </c>
      <c r="BK636" s="302">
        <v>99.1</v>
      </c>
      <c r="BL636" s="302">
        <v>99.9</v>
      </c>
      <c r="BM636" s="302">
        <v>100.4</v>
      </c>
      <c r="BN636" s="302">
        <v>99.4</v>
      </c>
      <c r="BO636" s="302">
        <v>100.2</v>
      </c>
      <c r="BP636" s="302">
        <v>99.3</v>
      </c>
      <c r="BQ636" s="302">
        <v>99.3</v>
      </c>
      <c r="BR636" s="302">
        <v>99.7</v>
      </c>
      <c r="BS636" s="302">
        <v>99.3</v>
      </c>
      <c r="BT636" s="302">
        <v>99.5</v>
      </c>
      <c r="BU636" s="302">
        <v>99.7</v>
      </c>
      <c r="BV636" s="302">
        <v>100.7</v>
      </c>
      <c r="BW636" s="302">
        <v>100.7</v>
      </c>
      <c r="BX636" s="302">
        <v>100.7</v>
      </c>
      <c r="BY636" s="302">
        <v>100.7</v>
      </c>
      <c r="BZ636" s="153">
        <f t="shared" si="37"/>
        <v>7.0000000000000288E-3</v>
      </c>
      <c r="CA636" s="154">
        <f t="shared" si="38"/>
        <v>-9.9206349206343563E-4</v>
      </c>
      <c r="CB636" s="154">
        <f t="shared" si="39"/>
        <v>1.5120967741935483E-2</v>
      </c>
    </row>
    <row r="637" spans="1:80"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2">
        <v>98.9</v>
      </c>
      <c r="AZ637" s="302">
        <v>97.5</v>
      </c>
      <c r="BA637" s="302">
        <v>97.2</v>
      </c>
      <c r="BB637" s="302">
        <v>97.2</v>
      </c>
      <c r="BC637" s="302">
        <v>98.4</v>
      </c>
      <c r="BD637" s="302">
        <v>96.6</v>
      </c>
      <c r="BE637" s="302">
        <v>95.7</v>
      </c>
      <c r="BF637" s="302">
        <v>96.8</v>
      </c>
      <c r="BG637" s="302">
        <v>95.7</v>
      </c>
      <c r="BH637" s="302">
        <v>95.2</v>
      </c>
      <c r="BI637" s="302">
        <v>95.2</v>
      </c>
      <c r="BJ637" s="302">
        <v>95.6</v>
      </c>
      <c r="BK637" s="302">
        <v>95.8</v>
      </c>
      <c r="BL637" s="302">
        <v>96.8</v>
      </c>
      <c r="BM637" s="302">
        <v>97.6</v>
      </c>
      <c r="BN637" s="302">
        <v>96.3</v>
      </c>
      <c r="BO637" s="302">
        <v>97.3</v>
      </c>
      <c r="BP637" s="302">
        <v>96.2</v>
      </c>
      <c r="BQ637" s="302">
        <v>96.1</v>
      </c>
      <c r="BR637" s="302">
        <v>96.7</v>
      </c>
      <c r="BS637" s="302">
        <v>96.1</v>
      </c>
      <c r="BT637" s="302">
        <v>96.3</v>
      </c>
      <c r="BU637" s="302">
        <v>96.6</v>
      </c>
      <c r="BV637" s="302">
        <v>98</v>
      </c>
      <c r="BW637" s="302">
        <v>98</v>
      </c>
      <c r="BX637" s="302">
        <v>98</v>
      </c>
      <c r="BY637" s="302">
        <v>98</v>
      </c>
      <c r="BZ637" s="153">
        <f t="shared" si="37"/>
        <v>-3.7328094302554002E-2</v>
      </c>
      <c r="CA637" s="154">
        <f t="shared" si="38"/>
        <v>-2.8741328047571908E-2</v>
      </c>
      <c r="CB637" s="154">
        <f t="shared" si="39"/>
        <v>-7.0921985815603121E-3</v>
      </c>
    </row>
    <row r="638" spans="1:80"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2">
        <v>105.5</v>
      </c>
      <c r="AZ638" s="302">
        <v>105.5</v>
      </c>
      <c r="BA638" s="302">
        <v>105.5</v>
      </c>
      <c r="BB638" s="302">
        <v>105.5</v>
      </c>
      <c r="BC638" s="302">
        <v>105.5</v>
      </c>
      <c r="BD638" s="302">
        <v>105.5</v>
      </c>
      <c r="BE638" s="302">
        <v>105.5</v>
      </c>
      <c r="BF638" s="302">
        <v>105.5</v>
      </c>
      <c r="BG638" s="302">
        <v>108.9</v>
      </c>
      <c r="BH638" s="302">
        <v>108.9</v>
      </c>
      <c r="BI638" s="302">
        <v>108.9</v>
      </c>
      <c r="BJ638" s="302">
        <v>108.9</v>
      </c>
      <c r="BK638" s="302">
        <v>108.9</v>
      </c>
      <c r="BL638" s="302">
        <v>108.9</v>
      </c>
      <c r="BM638" s="302">
        <v>108.9</v>
      </c>
      <c r="BN638" s="302">
        <v>108.9</v>
      </c>
      <c r="BO638" s="302">
        <v>108.9</v>
      </c>
      <c r="BP638" s="302">
        <v>108.9</v>
      </c>
      <c r="BQ638" s="302">
        <v>108.9</v>
      </c>
      <c r="BR638" s="302">
        <v>108.9</v>
      </c>
      <c r="BS638" s="302">
        <v>108.9</v>
      </c>
      <c r="BT638" s="302">
        <v>108.9</v>
      </c>
      <c r="BU638" s="302">
        <v>108.9</v>
      </c>
      <c r="BV638" s="302">
        <v>108.9</v>
      </c>
      <c r="BW638" s="302">
        <v>108.9</v>
      </c>
      <c r="BX638" s="302">
        <v>108.9</v>
      </c>
      <c r="BY638" s="302">
        <v>108.9</v>
      </c>
      <c r="BZ638" s="153">
        <f t="shared" si="37"/>
        <v>0.15238095238095245</v>
      </c>
      <c r="CA638" s="154">
        <f t="shared" si="38"/>
        <v>8.3582089552238864E-2</v>
      </c>
      <c r="CB638" s="154">
        <f t="shared" si="39"/>
        <v>8.3582089552238864E-2</v>
      </c>
    </row>
    <row r="639" spans="1:80"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2">
        <v>98.9</v>
      </c>
      <c r="AZ639" s="302">
        <v>99.4</v>
      </c>
      <c r="BA639" s="302">
        <v>99.3</v>
      </c>
      <c r="BB639" s="302">
        <v>99.9</v>
      </c>
      <c r="BC639" s="302">
        <v>98.5</v>
      </c>
      <c r="BD639" s="302">
        <v>97.4</v>
      </c>
      <c r="BE639" s="302">
        <v>98.4</v>
      </c>
      <c r="BF639" s="302">
        <v>98.3</v>
      </c>
      <c r="BG639" s="302">
        <v>98.5</v>
      </c>
      <c r="BH639" s="302">
        <v>97.8</v>
      </c>
      <c r="BI639" s="302">
        <v>98.8</v>
      </c>
      <c r="BJ639" s="302">
        <v>100</v>
      </c>
      <c r="BK639" s="302">
        <v>98.8</v>
      </c>
      <c r="BL639" s="302">
        <v>99.2</v>
      </c>
      <c r="BM639" s="302">
        <v>99.1</v>
      </c>
      <c r="BN639" s="302">
        <v>99.6</v>
      </c>
      <c r="BO639" s="302">
        <v>100.8</v>
      </c>
      <c r="BP639" s="302">
        <v>100.6</v>
      </c>
      <c r="BQ639" s="302">
        <v>101.4</v>
      </c>
      <c r="BR639" s="302">
        <v>101.4</v>
      </c>
      <c r="BS639" s="302">
        <v>101.1</v>
      </c>
      <c r="BT639" s="302">
        <v>101.1</v>
      </c>
      <c r="BU639" s="302">
        <v>102.1</v>
      </c>
      <c r="BV639" s="302">
        <v>103.3</v>
      </c>
      <c r="BW639" s="302">
        <v>103.6</v>
      </c>
      <c r="BX639" s="302">
        <v>102.7</v>
      </c>
      <c r="BY639" s="302">
        <v>102.1</v>
      </c>
      <c r="BZ639" s="153">
        <f t="shared" si="37"/>
        <v>2.6130653266331603E-2</v>
      </c>
      <c r="CA639" s="154">
        <f t="shared" si="38"/>
        <v>4.7179487179487119E-2</v>
      </c>
      <c r="CB639" s="154">
        <f t="shared" si="39"/>
        <v>3.6548223350253747E-2</v>
      </c>
    </row>
    <row r="640" spans="1:80"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2">
        <v>108.6</v>
      </c>
      <c r="AZ640" s="302">
        <v>108.7</v>
      </c>
      <c r="BA640" s="302">
        <v>108.7</v>
      </c>
      <c r="BB640" s="302">
        <v>108.7</v>
      </c>
      <c r="BC640" s="302">
        <v>108.7</v>
      </c>
      <c r="BD640" s="302">
        <v>105.5</v>
      </c>
      <c r="BE640" s="302">
        <v>105.5</v>
      </c>
      <c r="BF640" s="302">
        <v>105.5</v>
      </c>
      <c r="BG640" s="302">
        <v>108.7</v>
      </c>
      <c r="BH640" s="302">
        <v>108.7</v>
      </c>
      <c r="BI640" s="302">
        <v>108.7</v>
      </c>
      <c r="BJ640" s="302">
        <v>108.7</v>
      </c>
      <c r="BK640" s="302">
        <v>106.9</v>
      </c>
      <c r="BL640" s="302">
        <v>110.7</v>
      </c>
      <c r="BM640" s="302">
        <v>110.7</v>
      </c>
      <c r="BN640" s="302">
        <v>110.7</v>
      </c>
      <c r="BO640" s="302">
        <v>110.7</v>
      </c>
      <c r="BP640" s="302">
        <v>110.7</v>
      </c>
      <c r="BQ640" s="302">
        <v>110.7</v>
      </c>
      <c r="BR640" s="302">
        <v>110.7</v>
      </c>
      <c r="BS640" s="302">
        <v>111.1</v>
      </c>
      <c r="BT640" s="302">
        <v>111.1</v>
      </c>
      <c r="BU640" s="302">
        <v>111.1</v>
      </c>
      <c r="BV640" s="302">
        <v>111.1</v>
      </c>
      <c r="BW640" s="302">
        <v>111.1</v>
      </c>
      <c r="BX640" s="302">
        <v>111.1</v>
      </c>
      <c r="BY640" s="302">
        <v>111.1</v>
      </c>
      <c r="BZ640" s="153">
        <f t="shared" si="37"/>
        <v>0.10437375745526839</v>
      </c>
      <c r="CA640" s="154">
        <f t="shared" si="38"/>
        <v>9.999999999999995E-2</v>
      </c>
      <c r="CB640" s="154">
        <f t="shared" si="39"/>
        <v>0.10327706057596814</v>
      </c>
    </row>
    <row r="641" spans="1:80"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2">
        <v>111.8</v>
      </c>
      <c r="AZ641" s="302">
        <v>111.2</v>
      </c>
      <c r="BA641" s="302">
        <v>110.8</v>
      </c>
      <c r="BB641" s="302">
        <v>111.1</v>
      </c>
      <c r="BC641" s="302">
        <v>111.4</v>
      </c>
      <c r="BD641" s="302">
        <v>110.6</v>
      </c>
      <c r="BE641" s="302">
        <v>112.1</v>
      </c>
      <c r="BF641" s="302">
        <v>113.6</v>
      </c>
      <c r="BG641" s="302">
        <v>113.2</v>
      </c>
      <c r="BH641" s="302">
        <v>114.6</v>
      </c>
      <c r="BI641" s="302">
        <v>115.8</v>
      </c>
      <c r="BJ641" s="302">
        <v>116.9</v>
      </c>
      <c r="BK641" s="302">
        <v>117.1</v>
      </c>
      <c r="BL641" s="302">
        <v>119.3</v>
      </c>
      <c r="BM641" s="302">
        <v>117.6</v>
      </c>
      <c r="BN641" s="302">
        <v>118.7</v>
      </c>
      <c r="BO641" s="302">
        <v>119.5</v>
      </c>
      <c r="BP641" s="302">
        <v>121</v>
      </c>
      <c r="BQ641" s="302">
        <v>124.5</v>
      </c>
      <c r="BR641" s="302">
        <v>124.8</v>
      </c>
      <c r="BS641" s="302">
        <v>124.4</v>
      </c>
      <c r="BT641" s="302">
        <v>126</v>
      </c>
      <c r="BU641" s="302">
        <v>125.2</v>
      </c>
      <c r="BV641" s="302">
        <v>125.7</v>
      </c>
      <c r="BW641" s="302">
        <v>125.6</v>
      </c>
      <c r="BX641" s="302">
        <v>124.7</v>
      </c>
      <c r="BY641" s="302">
        <v>123.5</v>
      </c>
      <c r="BZ641" s="153">
        <f t="shared" si="37"/>
        <v>0.22885572139303484</v>
      </c>
      <c r="CA641" s="154">
        <f t="shared" si="38"/>
        <v>0.23376623376623384</v>
      </c>
      <c r="CB641" s="154">
        <f t="shared" si="39"/>
        <v>0.21555118110236227</v>
      </c>
    </row>
    <row r="642" spans="1:80"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2">
        <v>94.1</v>
      </c>
      <c r="AZ642" s="302">
        <v>95.4</v>
      </c>
      <c r="BA642" s="302">
        <v>95.4</v>
      </c>
      <c r="BB642" s="302">
        <v>100.5</v>
      </c>
      <c r="BC642" s="302">
        <v>91.7</v>
      </c>
      <c r="BD642" s="302">
        <v>91.2</v>
      </c>
      <c r="BE642" s="302">
        <v>92.8</v>
      </c>
      <c r="BF642" s="302">
        <v>96.9</v>
      </c>
      <c r="BG642" s="302">
        <v>94.7</v>
      </c>
      <c r="BH642" s="302">
        <v>87.6</v>
      </c>
      <c r="BI642" s="302">
        <v>87.5</v>
      </c>
      <c r="BJ642" s="302">
        <v>92.9</v>
      </c>
      <c r="BK642" s="302">
        <v>90</v>
      </c>
      <c r="BL642" s="302">
        <v>89.7</v>
      </c>
      <c r="BM642" s="302">
        <v>90.9</v>
      </c>
      <c r="BN642" s="302">
        <v>89</v>
      </c>
      <c r="BO642" s="302">
        <v>87.1</v>
      </c>
      <c r="BP642" s="302">
        <v>88.4</v>
      </c>
      <c r="BQ642" s="302">
        <v>88.4</v>
      </c>
      <c r="BR642" s="302">
        <v>88.9</v>
      </c>
      <c r="BS642" s="302">
        <v>88.9</v>
      </c>
      <c r="BT642" s="302">
        <v>88.8</v>
      </c>
      <c r="BU642" s="302">
        <v>88.8</v>
      </c>
      <c r="BV642" s="302">
        <v>93.7</v>
      </c>
      <c r="BW642" s="302">
        <v>93.9</v>
      </c>
      <c r="BX642" s="302">
        <v>88.6</v>
      </c>
      <c r="BY642" s="302">
        <v>85.9</v>
      </c>
      <c r="BZ642" s="153">
        <f t="shared" si="37"/>
        <v>-8.5197018104366348E-2</v>
      </c>
      <c r="CA642" s="154">
        <f t="shared" si="38"/>
        <v>-0.13927855711422837</v>
      </c>
      <c r="CB642" s="154">
        <f t="shared" si="39"/>
        <v>-9.0042372881355928E-2</v>
      </c>
    </row>
    <row r="643" spans="1:80"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2">
        <v>108.5</v>
      </c>
      <c r="AZ643" s="302">
        <v>110.6</v>
      </c>
      <c r="BA643" s="302">
        <v>111.4</v>
      </c>
      <c r="BB643" s="302">
        <v>108.4</v>
      </c>
      <c r="BC643" s="302">
        <v>113</v>
      </c>
      <c r="BD643" s="302">
        <v>108.2</v>
      </c>
      <c r="BE643" s="302">
        <v>111</v>
      </c>
      <c r="BF643" s="302">
        <v>108.9</v>
      </c>
      <c r="BG643" s="302">
        <v>106.4</v>
      </c>
      <c r="BH643" s="302">
        <v>108.7</v>
      </c>
      <c r="BI643" s="302">
        <v>106.3</v>
      </c>
      <c r="BJ643" s="302">
        <v>108.1</v>
      </c>
      <c r="BK643" s="302">
        <v>107.7</v>
      </c>
      <c r="BL643" s="302">
        <v>111.4</v>
      </c>
      <c r="BM643" s="302">
        <v>108.7</v>
      </c>
      <c r="BN643" s="302">
        <v>110.9</v>
      </c>
      <c r="BO643" s="302">
        <v>115.6</v>
      </c>
      <c r="BP643" s="302">
        <v>107.7</v>
      </c>
      <c r="BQ643" s="302">
        <v>108.9</v>
      </c>
      <c r="BR643" s="302">
        <v>108.7</v>
      </c>
      <c r="BS643" s="302">
        <v>107</v>
      </c>
      <c r="BT643" s="302">
        <v>106.3</v>
      </c>
      <c r="BU643" s="302">
        <v>110</v>
      </c>
      <c r="BV643" s="302">
        <v>110.8</v>
      </c>
      <c r="BW643" s="302">
        <v>112.7</v>
      </c>
      <c r="BX643" s="302">
        <v>116.2</v>
      </c>
      <c r="BY643" s="302">
        <v>116.2</v>
      </c>
      <c r="BZ643" s="153">
        <f t="shared" si="37"/>
        <v>0.20289855072463778</v>
      </c>
      <c r="CA643" s="154">
        <f t="shared" si="38"/>
        <v>0.16783919597989952</v>
      </c>
      <c r="CB643" s="154">
        <f t="shared" si="39"/>
        <v>0.10456273764258554</v>
      </c>
    </row>
    <row r="644" spans="1:80"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2">
        <v>92.9</v>
      </c>
      <c r="AZ644" s="302">
        <v>93</v>
      </c>
      <c r="BA644" s="302">
        <v>92.7</v>
      </c>
      <c r="BB644" s="302">
        <v>92.9</v>
      </c>
      <c r="BC644" s="302">
        <v>91.8</v>
      </c>
      <c r="BD644" s="302">
        <v>91.7</v>
      </c>
      <c r="BE644" s="302">
        <v>92.4</v>
      </c>
      <c r="BF644" s="302">
        <v>90.9</v>
      </c>
      <c r="BG644" s="302">
        <v>91.9</v>
      </c>
      <c r="BH644" s="302">
        <v>91.9</v>
      </c>
      <c r="BI644" s="302">
        <v>94.3</v>
      </c>
      <c r="BJ644" s="302">
        <v>94.3</v>
      </c>
      <c r="BK644" s="302">
        <v>93.3</v>
      </c>
      <c r="BL644" s="302">
        <v>92</v>
      </c>
      <c r="BM644" s="302">
        <v>92.4</v>
      </c>
      <c r="BN644" s="302">
        <v>93.3</v>
      </c>
      <c r="BO644" s="302">
        <v>95</v>
      </c>
      <c r="BP644" s="302">
        <v>95.7</v>
      </c>
      <c r="BQ644" s="302">
        <v>96.3</v>
      </c>
      <c r="BR644" s="302">
        <v>96</v>
      </c>
      <c r="BS644" s="302">
        <v>95.7</v>
      </c>
      <c r="BT644" s="302">
        <v>95.7</v>
      </c>
      <c r="BU644" s="302">
        <v>97</v>
      </c>
      <c r="BV644" s="302">
        <v>97.5</v>
      </c>
      <c r="BW644" s="302">
        <v>97.6</v>
      </c>
      <c r="BX644" s="302">
        <v>96.9</v>
      </c>
      <c r="BY644" s="302">
        <v>96.9</v>
      </c>
      <c r="BZ644" s="153">
        <f t="shared" si="37"/>
        <v>-4.6259842519684929E-2</v>
      </c>
      <c r="CA644" s="154">
        <f t="shared" si="38"/>
        <v>2.3231256599788835E-2</v>
      </c>
      <c r="CB644" s="154">
        <f t="shared" si="39"/>
        <v>0</v>
      </c>
    </row>
    <row r="645" spans="1:80"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2">
        <v>110.5</v>
      </c>
      <c r="AZ645" s="302">
        <v>110.3</v>
      </c>
      <c r="BA645" s="302">
        <v>111</v>
      </c>
      <c r="BB645" s="302">
        <v>110.2</v>
      </c>
      <c r="BC645" s="302">
        <v>110.3</v>
      </c>
      <c r="BD645" s="302">
        <v>111.3</v>
      </c>
      <c r="BE645" s="302">
        <v>112</v>
      </c>
      <c r="BF645" s="302">
        <v>111</v>
      </c>
      <c r="BG645" s="302">
        <v>111.9</v>
      </c>
      <c r="BH645" s="302">
        <v>111.6</v>
      </c>
      <c r="BI645" s="302">
        <v>111.7</v>
      </c>
      <c r="BJ645" s="302">
        <v>111.9</v>
      </c>
      <c r="BK645" s="302">
        <v>111.7</v>
      </c>
      <c r="BL645" s="302">
        <v>110.6</v>
      </c>
      <c r="BM645" s="302">
        <v>112.8</v>
      </c>
      <c r="BN645" s="302">
        <v>112.7</v>
      </c>
      <c r="BO645" s="302">
        <v>113.4</v>
      </c>
      <c r="BP645" s="302">
        <v>113.2</v>
      </c>
      <c r="BQ645" s="302">
        <v>113.3</v>
      </c>
      <c r="BR645" s="302">
        <v>113.4</v>
      </c>
      <c r="BS645" s="302">
        <v>113.2</v>
      </c>
      <c r="BT645" s="302">
        <v>113.4</v>
      </c>
      <c r="BU645" s="302">
        <v>113.4</v>
      </c>
      <c r="BV645" s="302">
        <v>113.1</v>
      </c>
      <c r="BW645" s="302">
        <v>112.5</v>
      </c>
      <c r="BX645" s="302">
        <v>112.4</v>
      </c>
      <c r="BY645" s="302">
        <v>112</v>
      </c>
      <c r="BZ645" s="153">
        <f t="shared" si="37"/>
        <v>0.11111111111111115</v>
      </c>
      <c r="CA645" s="154">
        <f t="shared" si="38"/>
        <v>0.13245702730030326</v>
      </c>
      <c r="CB645" s="154">
        <f t="shared" si="39"/>
        <v>0.11553784860557763</v>
      </c>
    </row>
    <row r="646" spans="1:80"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2">
        <v>116</v>
      </c>
      <c r="AZ646" s="302">
        <v>115.9</v>
      </c>
      <c r="BA646" s="302">
        <v>120.7</v>
      </c>
      <c r="BB646" s="302">
        <v>120.5</v>
      </c>
      <c r="BC646" s="302">
        <v>120.8</v>
      </c>
      <c r="BD646" s="302">
        <v>121.6</v>
      </c>
      <c r="BE646" s="302">
        <v>120.1</v>
      </c>
      <c r="BF646" s="302">
        <v>118.2</v>
      </c>
      <c r="BG646" s="302">
        <v>123.7</v>
      </c>
      <c r="BH646" s="302">
        <v>124.3</v>
      </c>
      <c r="BI646" s="302">
        <v>126.9</v>
      </c>
      <c r="BJ646" s="302">
        <v>127.1</v>
      </c>
      <c r="BK646" s="302">
        <v>127.7</v>
      </c>
      <c r="BL646" s="302">
        <v>124.5</v>
      </c>
      <c r="BM646" s="302">
        <v>126</v>
      </c>
      <c r="BN646" s="302">
        <v>128.5</v>
      </c>
      <c r="BO646" s="302">
        <v>126.4</v>
      </c>
      <c r="BP646" s="302">
        <v>127</v>
      </c>
      <c r="BQ646" s="302">
        <v>126</v>
      </c>
      <c r="BR646" s="302">
        <v>125.5</v>
      </c>
      <c r="BS646" s="302">
        <v>125.6</v>
      </c>
      <c r="BT646" s="302">
        <v>127.8</v>
      </c>
      <c r="BU646" s="302">
        <v>126.7</v>
      </c>
      <c r="BV646" s="302">
        <v>128.19999999999999</v>
      </c>
      <c r="BW646" s="302">
        <v>127.1</v>
      </c>
      <c r="BX646" s="302">
        <v>127.4</v>
      </c>
      <c r="BY646" s="302">
        <v>127.5</v>
      </c>
      <c r="BZ646" s="153">
        <f t="shared" si="37"/>
        <v>0.32674297606659736</v>
      </c>
      <c r="CA646" s="154">
        <f t="shared" si="38"/>
        <v>0.25122669283611376</v>
      </c>
      <c r="CB646" s="154">
        <f t="shared" si="39"/>
        <v>0.23786407766990292</v>
      </c>
    </row>
    <row r="647" spans="1:80"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2">
        <v>116</v>
      </c>
      <c r="AZ647" s="302">
        <v>115.9</v>
      </c>
      <c r="BA647" s="302">
        <v>120.7</v>
      </c>
      <c r="BB647" s="302">
        <v>120.5</v>
      </c>
      <c r="BC647" s="302">
        <v>120.8</v>
      </c>
      <c r="BD647" s="302">
        <v>121.6</v>
      </c>
      <c r="BE647" s="302">
        <v>120.1</v>
      </c>
      <c r="BF647" s="302">
        <v>118.2</v>
      </c>
      <c r="BG647" s="302">
        <v>123.7</v>
      </c>
      <c r="BH647" s="302">
        <v>124.3</v>
      </c>
      <c r="BI647" s="302">
        <v>126.9</v>
      </c>
      <c r="BJ647" s="302">
        <v>127.1</v>
      </c>
      <c r="BK647" s="302">
        <v>127.7</v>
      </c>
      <c r="BL647" s="302">
        <v>124.5</v>
      </c>
      <c r="BM647" s="302">
        <v>126</v>
      </c>
      <c r="BN647" s="302">
        <v>128.5</v>
      </c>
      <c r="BO647" s="302">
        <v>126.4</v>
      </c>
      <c r="BP647" s="302">
        <v>127</v>
      </c>
      <c r="BQ647" s="302">
        <v>126</v>
      </c>
      <c r="BR647" s="302">
        <v>125.5</v>
      </c>
      <c r="BS647" s="302">
        <v>125.6</v>
      </c>
      <c r="BT647" s="302">
        <v>127.8</v>
      </c>
      <c r="BU647" s="302">
        <v>126.7</v>
      </c>
      <c r="BV647" s="302">
        <v>128.19999999999999</v>
      </c>
      <c r="BW647" s="302">
        <v>127.1</v>
      </c>
      <c r="BX647" s="302">
        <v>127.4</v>
      </c>
      <c r="BY647" s="302">
        <v>127.5</v>
      </c>
      <c r="BZ647" s="153">
        <f t="shared" si="37"/>
        <v>0.32674297606659736</v>
      </c>
      <c r="CA647" s="154">
        <f t="shared" si="38"/>
        <v>0.25122669283611376</v>
      </c>
      <c r="CB647" s="154">
        <f t="shared" si="39"/>
        <v>0.23786407766990292</v>
      </c>
    </row>
    <row r="648" spans="1:80"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2">
        <v>103.9</v>
      </c>
      <c r="AZ648" s="302">
        <v>103.5</v>
      </c>
      <c r="BA648" s="302">
        <v>105.4</v>
      </c>
      <c r="BB648" s="302">
        <v>104</v>
      </c>
      <c r="BC648" s="302">
        <v>104.1</v>
      </c>
      <c r="BD648" s="302">
        <v>104.1</v>
      </c>
      <c r="BE648" s="302">
        <v>105.8</v>
      </c>
      <c r="BF648" s="302">
        <v>104.1</v>
      </c>
      <c r="BG648" s="302">
        <v>106.2</v>
      </c>
      <c r="BH648" s="302">
        <v>105.7</v>
      </c>
      <c r="BI648" s="302">
        <v>105.5</v>
      </c>
      <c r="BJ648" s="302">
        <v>105.6</v>
      </c>
      <c r="BK648" s="302">
        <v>104.7</v>
      </c>
      <c r="BL648" s="302">
        <v>103.4</v>
      </c>
      <c r="BM648" s="302">
        <v>106.5</v>
      </c>
      <c r="BN648" s="302">
        <v>105.6</v>
      </c>
      <c r="BO648" s="302">
        <v>106.6</v>
      </c>
      <c r="BP648" s="302">
        <v>106.1</v>
      </c>
      <c r="BQ648" s="302">
        <v>106.3</v>
      </c>
      <c r="BR648" s="302">
        <v>106.4</v>
      </c>
      <c r="BS648" s="302">
        <v>105.9</v>
      </c>
      <c r="BT648" s="302">
        <v>105.6</v>
      </c>
      <c r="BU648" s="302">
        <v>106.2</v>
      </c>
      <c r="BV648" s="302">
        <v>105.5</v>
      </c>
      <c r="BW648" s="302">
        <v>104.5</v>
      </c>
      <c r="BX648" s="302">
        <v>104.1</v>
      </c>
      <c r="BY648" s="302">
        <v>103.1</v>
      </c>
      <c r="BZ648" s="153">
        <f t="shared" si="37"/>
        <v>1.7769002961500465E-2</v>
      </c>
      <c r="CA648" s="154">
        <f t="shared" si="38"/>
        <v>5.4192229038854775E-2</v>
      </c>
      <c r="CB648" s="154">
        <f t="shared" si="39"/>
        <v>7.8451882845188295E-2</v>
      </c>
    </row>
    <row r="649" spans="1:80"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2">
        <v>103.9</v>
      </c>
      <c r="AZ649" s="302">
        <v>103.5</v>
      </c>
      <c r="BA649" s="302">
        <v>105.4</v>
      </c>
      <c r="BB649" s="302">
        <v>104</v>
      </c>
      <c r="BC649" s="302">
        <v>104.1</v>
      </c>
      <c r="BD649" s="302">
        <v>104.1</v>
      </c>
      <c r="BE649" s="302">
        <v>105.8</v>
      </c>
      <c r="BF649" s="302">
        <v>104.1</v>
      </c>
      <c r="BG649" s="302">
        <v>106.2</v>
      </c>
      <c r="BH649" s="302">
        <v>105.7</v>
      </c>
      <c r="BI649" s="302">
        <v>105.5</v>
      </c>
      <c r="BJ649" s="302">
        <v>105.6</v>
      </c>
      <c r="BK649" s="302">
        <v>104.7</v>
      </c>
      <c r="BL649" s="302">
        <v>103.4</v>
      </c>
      <c r="BM649" s="302">
        <v>106.5</v>
      </c>
      <c r="BN649" s="302">
        <v>105.6</v>
      </c>
      <c r="BO649" s="302">
        <v>106.6</v>
      </c>
      <c r="BP649" s="302">
        <v>106.1</v>
      </c>
      <c r="BQ649" s="302">
        <v>106.3</v>
      </c>
      <c r="BR649" s="302">
        <v>106.4</v>
      </c>
      <c r="BS649" s="302">
        <v>105.9</v>
      </c>
      <c r="BT649" s="302">
        <v>105.6</v>
      </c>
      <c r="BU649" s="302">
        <v>106.2</v>
      </c>
      <c r="BV649" s="302">
        <v>105.5</v>
      </c>
      <c r="BW649" s="302">
        <v>104.5</v>
      </c>
      <c r="BX649" s="302">
        <v>104.1</v>
      </c>
      <c r="BY649" s="302">
        <v>103.1</v>
      </c>
      <c r="BZ649" s="153">
        <f t="shared" si="37"/>
        <v>1.7769002961500465E-2</v>
      </c>
      <c r="CA649" s="154">
        <f t="shared" si="38"/>
        <v>5.4192229038854775E-2</v>
      </c>
      <c r="CB649" s="154">
        <f t="shared" si="39"/>
        <v>7.8451882845188295E-2</v>
      </c>
    </row>
    <row r="650" spans="1:80"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2">
        <v>115.5</v>
      </c>
      <c r="AZ650" s="302">
        <v>115.9</v>
      </c>
      <c r="BA650" s="302">
        <v>115</v>
      </c>
      <c r="BB650" s="302">
        <v>114.7</v>
      </c>
      <c r="BC650" s="302">
        <v>114.7</v>
      </c>
      <c r="BD650" s="302">
        <v>116.4</v>
      </c>
      <c r="BE650" s="302">
        <v>116.4</v>
      </c>
      <c r="BF650" s="302">
        <v>116.5</v>
      </c>
      <c r="BG650" s="302">
        <v>115.6</v>
      </c>
      <c r="BH650" s="302">
        <v>115.6</v>
      </c>
      <c r="BI650" s="302">
        <v>115.5</v>
      </c>
      <c r="BJ650" s="302">
        <v>116.6</v>
      </c>
      <c r="BK650" s="302">
        <v>116.5</v>
      </c>
      <c r="BL650" s="302">
        <v>116.7</v>
      </c>
      <c r="BM650" s="302">
        <v>117.8</v>
      </c>
      <c r="BN650" s="302">
        <v>118.1</v>
      </c>
      <c r="BO650" s="302">
        <v>119.1</v>
      </c>
      <c r="BP650" s="302">
        <v>119.5</v>
      </c>
      <c r="BQ650" s="302">
        <v>119.5</v>
      </c>
      <c r="BR650" s="302">
        <v>119.6</v>
      </c>
      <c r="BS650" s="302">
        <v>118.9</v>
      </c>
      <c r="BT650" s="302">
        <v>118.7</v>
      </c>
      <c r="BU650" s="302">
        <v>118.7</v>
      </c>
      <c r="BV650" s="302">
        <v>118.3</v>
      </c>
      <c r="BW650" s="302">
        <v>118.3</v>
      </c>
      <c r="BX650" s="302">
        <v>118.4</v>
      </c>
      <c r="BY650" s="302">
        <v>118.2</v>
      </c>
      <c r="BZ650" s="153">
        <f t="shared" si="37"/>
        <v>0.16798418972332016</v>
      </c>
      <c r="CA650" s="154">
        <f t="shared" si="38"/>
        <v>0.18793969849246234</v>
      </c>
      <c r="CB650" s="154">
        <f t="shared" si="39"/>
        <v>0.14980544747081717</v>
      </c>
    </row>
    <row r="651" spans="1:80"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2">
        <v>118.8</v>
      </c>
      <c r="AZ651" s="302">
        <v>119.6</v>
      </c>
      <c r="BA651" s="302">
        <v>120.1</v>
      </c>
      <c r="BB651" s="302">
        <v>119.5</v>
      </c>
      <c r="BC651" s="302">
        <v>119.7</v>
      </c>
      <c r="BD651" s="302">
        <v>121.5</v>
      </c>
      <c r="BE651" s="302">
        <v>121.5</v>
      </c>
      <c r="BF651" s="302">
        <v>121.5</v>
      </c>
      <c r="BG651" s="302">
        <v>122.2</v>
      </c>
      <c r="BH651" s="302">
        <v>122.2</v>
      </c>
      <c r="BI651" s="302">
        <v>122.2</v>
      </c>
      <c r="BJ651" s="302">
        <v>123.6</v>
      </c>
      <c r="BK651" s="302">
        <v>123.6</v>
      </c>
      <c r="BL651" s="302">
        <v>123.6</v>
      </c>
      <c r="BM651" s="302">
        <v>126.7</v>
      </c>
      <c r="BN651" s="302">
        <v>126.7</v>
      </c>
      <c r="BO651" s="302">
        <v>126.7</v>
      </c>
      <c r="BP651" s="302">
        <v>128.1</v>
      </c>
      <c r="BQ651" s="302">
        <v>128.1</v>
      </c>
      <c r="BR651" s="302">
        <v>128.1</v>
      </c>
      <c r="BS651" s="302">
        <v>128.69999999999999</v>
      </c>
      <c r="BT651" s="302">
        <v>128.69999999999999</v>
      </c>
      <c r="BU651" s="302">
        <v>128.69999999999999</v>
      </c>
      <c r="BV651" s="302">
        <v>128</v>
      </c>
      <c r="BW651" s="302">
        <v>128</v>
      </c>
      <c r="BX651" s="302">
        <v>128</v>
      </c>
      <c r="BY651" s="302">
        <v>127.9</v>
      </c>
      <c r="BZ651" s="153">
        <f t="shared" si="37"/>
        <v>0.25638506876227907</v>
      </c>
      <c r="CA651" s="154">
        <f t="shared" si="38"/>
        <v>0.29979674796747968</v>
      </c>
      <c r="CB651" s="154">
        <f t="shared" si="39"/>
        <v>0.2333654773384764</v>
      </c>
    </row>
    <row r="652" spans="1:80"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2">
        <v>110.3</v>
      </c>
      <c r="AZ652" s="302">
        <v>110.3</v>
      </c>
      <c r="BA652" s="302">
        <v>106.8</v>
      </c>
      <c r="BB652" s="302">
        <v>106.8</v>
      </c>
      <c r="BC652" s="302">
        <v>106.7</v>
      </c>
      <c r="BD652" s="302">
        <v>106.1</v>
      </c>
      <c r="BE652" s="302">
        <v>106.1</v>
      </c>
      <c r="BF652" s="302">
        <v>106.3</v>
      </c>
      <c r="BG652" s="302">
        <v>103.5</v>
      </c>
      <c r="BH652" s="302">
        <v>103.5</v>
      </c>
      <c r="BI652" s="302">
        <v>103.2</v>
      </c>
      <c r="BJ652" s="302">
        <v>102.6</v>
      </c>
      <c r="BK652" s="302">
        <v>102.3</v>
      </c>
      <c r="BL652" s="302">
        <v>102.8</v>
      </c>
      <c r="BM652" s="302">
        <v>102.4</v>
      </c>
      <c r="BN652" s="302">
        <v>102.3</v>
      </c>
      <c r="BO652" s="302">
        <v>105</v>
      </c>
      <c r="BP652" s="302">
        <v>103.9</v>
      </c>
      <c r="BQ652" s="302">
        <v>103.8</v>
      </c>
      <c r="BR652" s="302">
        <v>104.1</v>
      </c>
      <c r="BS652" s="302">
        <v>101.6</v>
      </c>
      <c r="BT652" s="302">
        <v>101.2</v>
      </c>
      <c r="BU652" s="302">
        <v>101.2</v>
      </c>
      <c r="BV652" s="302">
        <v>101.2</v>
      </c>
      <c r="BW652" s="302">
        <v>101</v>
      </c>
      <c r="BX652" s="302">
        <v>101.4</v>
      </c>
      <c r="BY652" s="302">
        <v>100.9</v>
      </c>
      <c r="BZ652" s="153">
        <f t="shared" si="37"/>
        <v>3.9800995024876183E-3</v>
      </c>
      <c r="CA652" s="154">
        <f t="shared" si="38"/>
        <v>1.2036108324974953E-2</v>
      </c>
      <c r="CB652" s="154">
        <f t="shared" si="39"/>
        <v>9.0000000000000566E-3</v>
      </c>
    </row>
    <row r="653" spans="1:80"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2">
        <v>115.7</v>
      </c>
      <c r="AZ653" s="302">
        <v>115.7</v>
      </c>
      <c r="BA653" s="302">
        <v>116</v>
      </c>
      <c r="BB653" s="302">
        <v>116</v>
      </c>
      <c r="BC653" s="302">
        <v>116</v>
      </c>
      <c r="BD653" s="302">
        <v>124.2</v>
      </c>
      <c r="BE653" s="302">
        <v>124.2</v>
      </c>
      <c r="BF653" s="302">
        <v>124.2</v>
      </c>
      <c r="BG653" s="302">
        <v>121.7</v>
      </c>
      <c r="BH653" s="302">
        <v>121.7</v>
      </c>
      <c r="BI653" s="302">
        <v>121.7</v>
      </c>
      <c r="BJ653" s="302">
        <v>127.1</v>
      </c>
      <c r="BK653" s="302">
        <v>127.1</v>
      </c>
      <c r="BL653" s="302">
        <v>127.1</v>
      </c>
      <c r="BM653" s="302">
        <v>123.9</v>
      </c>
      <c r="BN653" s="302">
        <v>126.8</v>
      </c>
      <c r="BO653" s="302">
        <v>126.8</v>
      </c>
      <c r="BP653" s="302">
        <v>126.8</v>
      </c>
      <c r="BQ653" s="302">
        <v>127.8</v>
      </c>
      <c r="BR653" s="302">
        <v>127.8</v>
      </c>
      <c r="BS653" s="302">
        <v>126.2</v>
      </c>
      <c r="BT653" s="302">
        <v>126.2</v>
      </c>
      <c r="BU653" s="302">
        <v>126.2</v>
      </c>
      <c r="BV653" s="302">
        <v>125.6</v>
      </c>
      <c r="BW653" s="302">
        <v>125.6</v>
      </c>
      <c r="BX653" s="302">
        <v>125.6</v>
      </c>
      <c r="BY653" s="302">
        <v>125.6</v>
      </c>
      <c r="BZ653" s="153">
        <f t="shared" si="37"/>
        <v>0.24975124378109448</v>
      </c>
      <c r="CA653" s="154">
        <f t="shared" si="38"/>
        <v>0.20537428023032619</v>
      </c>
      <c r="CB653" s="154">
        <f t="shared" si="39"/>
        <v>0.1705498602050326</v>
      </c>
    </row>
    <row r="654" spans="1:80"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2">
        <v>134.1</v>
      </c>
      <c r="AZ654" s="302">
        <v>131.1</v>
      </c>
      <c r="BA654" s="302">
        <v>126.2</v>
      </c>
      <c r="BB654" s="302">
        <v>126.1</v>
      </c>
      <c r="BC654" s="302">
        <v>126.1</v>
      </c>
      <c r="BD654" s="302">
        <v>132.9</v>
      </c>
      <c r="BE654" s="302">
        <v>132.9</v>
      </c>
      <c r="BF654" s="302">
        <v>132.9</v>
      </c>
      <c r="BG654" s="302">
        <v>127.1</v>
      </c>
      <c r="BH654" s="302">
        <v>125</v>
      </c>
      <c r="BI654" s="302">
        <v>125.2</v>
      </c>
      <c r="BJ654" s="302">
        <v>119.3</v>
      </c>
      <c r="BK654" s="302">
        <v>124.9</v>
      </c>
      <c r="BL654" s="302">
        <v>120.1</v>
      </c>
      <c r="BM654" s="302">
        <v>122.3</v>
      </c>
      <c r="BN654" s="302">
        <v>122</v>
      </c>
      <c r="BO654" s="302">
        <v>122.3</v>
      </c>
      <c r="BP654" s="302">
        <v>121.2</v>
      </c>
      <c r="BQ654" s="302">
        <v>121.3</v>
      </c>
      <c r="BR654" s="302">
        <v>121.3</v>
      </c>
      <c r="BS654" s="302">
        <v>128.69999999999999</v>
      </c>
      <c r="BT654" s="302">
        <v>132.69999999999999</v>
      </c>
      <c r="BU654" s="302">
        <v>129.30000000000001</v>
      </c>
      <c r="BV654" s="302">
        <v>130.30000000000001</v>
      </c>
      <c r="BW654" s="302">
        <v>130.30000000000001</v>
      </c>
      <c r="BX654" s="302">
        <v>130.9</v>
      </c>
      <c r="BY654" s="302">
        <v>137.1</v>
      </c>
      <c r="BZ654" s="153">
        <f t="shared" si="37"/>
        <v>0.36417910447761187</v>
      </c>
      <c r="CA654" s="154">
        <f t="shared" si="38"/>
        <v>0.34940944881889768</v>
      </c>
      <c r="CB654" s="154">
        <f t="shared" si="39"/>
        <v>5.2995391705069173E-2</v>
      </c>
    </row>
    <row r="655" spans="1:80"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2">
        <v>134.1</v>
      </c>
      <c r="AZ655" s="302">
        <v>131.1</v>
      </c>
      <c r="BA655" s="302">
        <v>126.2</v>
      </c>
      <c r="BB655" s="302">
        <v>126.1</v>
      </c>
      <c r="BC655" s="302">
        <v>126.1</v>
      </c>
      <c r="BD655" s="302">
        <v>132.9</v>
      </c>
      <c r="BE655" s="302">
        <v>132.9</v>
      </c>
      <c r="BF655" s="302">
        <v>132.9</v>
      </c>
      <c r="BG655" s="302">
        <v>127.1</v>
      </c>
      <c r="BH655" s="302">
        <v>125</v>
      </c>
      <c r="BI655" s="302">
        <v>125.2</v>
      </c>
      <c r="BJ655" s="302">
        <v>119.3</v>
      </c>
      <c r="BK655" s="302">
        <v>124.9</v>
      </c>
      <c r="BL655" s="302">
        <v>120.1</v>
      </c>
      <c r="BM655" s="302">
        <v>122.3</v>
      </c>
      <c r="BN655" s="302">
        <v>122</v>
      </c>
      <c r="BO655" s="302">
        <v>122.3</v>
      </c>
      <c r="BP655" s="302">
        <v>121.2</v>
      </c>
      <c r="BQ655" s="302">
        <v>121.3</v>
      </c>
      <c r="BR655" s="302">
        <v>121.3</v>
      </c>
      <c r="BS655" s="302">
        <v>128.69999999999999</v>
      </c>
      <c r="BT655" s="302">
        <v>132.69999999999999</v>
      </c>
      <c r="BU655" s="302">
        <v>129.30000000000001</v>
      </c>
      <c r="BV655" s="302">
        <v>130.30000000000001</v>
      </c>
      <c r="BW655" s="302">
        <v>130.30000000000001</v>
      </c>
      <c r="BX655" s="302">
        <v>130.9</v>
      </c>
      <c r="BY655" s="302">
        <v>137.1</v>
      </c>
      <c r="BZ655" s="153">
        <f t="shared" ref="BZ655:BZ718" si="41">(BY655-H655)/H655</f>
        <v>0.36417910447761187</v>
      </c>
      <c r="CA655" s="154">
        <f t="shared" ref="CA655:CA718" si="42">(BY655-T655)/T655</f>
        <v>0.34940944881889768</v>
      </c>
      <c r="CB655" s="154">
        <f t="shared" ref="CB655:CB718" si="43">(BY655-AF655)/AF655</f>
        <v>5.2995391705069173E-2</v>
      </c>
    </row>
    <row r="656" spans="1:80"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2">
        <v>106.8</v>
      </c>
      <c r="AZ656" s="302">
        <v>106.6</v>
      </c>
      <c r="BA656" s="302">
        <v>108</v>
      </c>
      <c r="BB656" s="302">
        <v>107.7</v>
      </c>
      <c r="BC656" s="302">
        <v>108.2</v>
      </c>
      <c r="BD656" s="302">
        <v>108.5</v>
      </c>
      <c r="BE656" s="302">
        <v>108.9</v>
      </c>
      <c r="BF656" s="302">
        <v>109.4</v>
      </c>
      <c r="BG656" s="302">
        <v>110.2</v>
      </c>
      <c r="BH656" s="302">
        <v>109.7</v>
      </c>
      <c r="BI656" s="302">
        <v>109.3</v>
      </c>
      <c r="BJ656" s="302">
        <v>109.7</v>
      </c>
      <c r="BK656" s="302">
        <v>110.2</v>
      </c>
      <c r="BL656" s="302">
        <v>110.6</v>
      </c>
      <c r="BM656" s="302">
        <v>111.4</v>
      </c>
      <c r="BN656" s="302">
        <v>110.7</v>
      </c>
      <c r="BO656" s="302">
        <v>111</v>
      </c>
      <c r="BP656" s="302">
        <v>110.6</v>
      </c>
      <c r="BQ656" s="302">
        <v>111.6</v>
      </c>
      <c r="BR656" s="302">
        <v>110.9</v>
      </c>
      <c r="BS656" s="302">
        <v>112.2</v>
      </c>
      <c r="BT656" s="302">
        <v>112.2</v>
      </c>
      <c r="BU656" s="302">
        <v>111.6</v>
      </c>
      <c r="BV656" s="302">
        <v>112.1</v>
      </c>
      <c r="BW656" s="302">
        <v>112.2</v>
      </c>
      <c r="BX656" s="302">
        <v>112</v>
      </c>
      <c r="BY656" s="302">
        <v>111.9</v>
      </c>
      <c r="BZ656" s="153">
        <f t="shared" si="41"/>
        <v>0.11343283582089558</v>
      </c>
      <c r="CA656" s="154">
        <f t="shared" si="42"/>
        <v>0.12802419354838712</v>
      </c>
      <c r="CB656" s="154">
        <f t="shared" si="43"/>
        <v>0.1046396841066141</v>
      </c>
    </row>
    <row r="657" spans="1:80"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2">
        <v>106.7</v>
      </c>
      <c r="AZ657" s="302">
        <v>106.5</v>
      </c>
      <c r="BA657" s="302">
        <v>108.4</v>
      </c>
      <c r="BB657" s="302">
        <v>107.2</v>
      </c>
      <c r="BC657" s="302">
        <v>108</v>
      </c>
      <c r="BD657" s="302">
        <v>108.3</v>
      </c>
      <c r="BE657" s="302">
        <v>109</v>
      </c>
      <c r="BF657" s="302">
        <v>109.3</v>
      </c>
      <c r="BG657" s="302">
        <v>109.7</v>
      </c>
      <c r="BH657" s="302">
        <v>108.9</v>
      </c>
      <c r="BI657" s="302">
        <v>108.5</v>
      </c>
      <c r="BJ657" s="302">
        <v>109.1</v>
      </c>
      <c r="BK657" s="302">
        <v>110</v>
      </c>
      <c r="BL657" s="302">
        <v>110.5</v>
      </c>
      <c r="BM657" s="302">
        <v>111.8</v>
      </c>
      <c r="BN657" s="302">
        <v>110.9</v>
      </c>
      <c r="BO657" s="302">
        <v>111.3</v>
      </c>
      <c r="BP657" s="302">
        <v>110.6</v>
      </c>
      <c r="BQ657" s="302">
        <v>111.9</v>
      </c>
      <c r="BR657" s="302">
        <v>111.2</v>
      </c>
      <c r="BS657" s="302">
        <v>112.8</v>
      </c>
      <c r="BT657" s="302">
        <v>113</v>
      </c>
      <c r="BU657" s="302">
        <v>113</v>
      </c>
      <c r="BV657" s="302">
        <v>113.1</v>
      </c>
      <c r="BW657" s="302">
        <v>113.6</v>
      </c>
      <c r="BX657" s="302">
        <v>113.3</v>
      </c>
      <c r="BY657" s="302">
        <v>113.3</v>
      </c>
      <c r="BZ657" s="153">
        <f t="shared" si="41"/>
        <v>0.12736318407960195</v>
      </c>
      <c r="CA657" s="154">
        <f t="shared" si="42"/>
        <v>0.14328960645812314</v>
      </c>
      <c r="CB657" s="154">
        <f t="shared" si="43"/>
        <v>0.10752688172043011</v>
      </c>
    </row>
    <row r="658" spans="1:80"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2">
        <v>98.8</v>
      </c>
      <c r="AZ658" s="302">
        <v>98.5</v>
      </c>
      <c r="BA658" s="302">
        <v>102.4</v>
      </c>
      <c r="BB658" s="302">
        <v>99.5</v>
      </c>
      <c r="BC658" s="302">
        <v>101.1</v>
      </c>
      <c r="BD658" s="302">
        <v>102.9</v>
      </c>
      <c r="BE658" s="302">
        <v>105.5</v>
      </c>
      <c r="BF658" s="302">
        <v>105.4</v>
      </c>
      <c r="BG658" s="302">
        <v>107.5</v>
      </c>
      <c r="BH658" s="302">
        <v>102.8</v>
      </c>
      <c r="BI658" s="302">
        <v>103.5</v>
      </c>
      <c r="BJ658" s="302">
        <v>104</v>
      </c>
      <c r="BK658" s="302">
        <v>104.6</v>
      </c>
      <c r="BL658" s="302">
        <v>106.4</v>
      </c>
      <c r="BM658" s="302">
        <v>113.4</v>
      </c>
      <c r="BN658" s="302">
        <v>109</v>
      </c>
      <c r="BO658" s="302">
        <v>109.4</v>
      </c>
      <c r="BP658" s="302">
        <v>107</v>
      </c>
      <c r="BQ658" s="302">
        <v>107.9</v>
      </c>
      <c r="BR658" s="302">
        <v>107.9</v>
      </c>
      <c r="BS658" s="302">
        <v>109.6</v>
      </c>
      <c r="BT658" s="302">
        <v>109.3</v>
      </c>
      <c r="BU658" s="302">
        <v>109.9</v>
      </c>
      <c r="BV658" s="302">
        <v>110.2</v>
      </c>
      <c r="BW658" s="302">
        <v>110.8</v>
      </c>
      <c r="BX658" s="302">
        <v>111.3</v>
      </c>
      <c r="BY658" s="302">
        <v>111.3</v>
      </c>
      <c r="BZ658" s="153">
        <f t="shared" si="41"/>
        <v>0.1030723488602576</v>
      </c>
      <c r="CA658" s="154">
        <f t="shared" si="42"/>
        <v>0.12994923857868018</v>
      </c>
      <c r="CB658" s="154">
        <f t="shared" si="43"/>
        <v>3.3426183844011088E-2</v>
      </c>
    </row>
    <row r="659" spans="1:80"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2">
        <v>98.8</v>
      </c>
      <c r="AZ659" s="302">
        <v>98.5</v>
      </c>
      <c r="BA659" s="302">
        <v>102.4</v>
      </c>
      <c r="BB659" s="302">
        <v>99.5</v>
      </c>
      <c r="BC659" s="302">
        <v>101.1</v>
      </c>
      <c r="BD659" s="302">
        <v>102.9</v>
      </c>
      <c r="BE659" s="302">
        <v>105.5</v>
      </c>
      <c r="BF659" s="302">
        <v>105.4</v>
      </c>
      <c r="BG659" s="302">
        <v>107.5</v>
      </c>
      <c r="BH659" s="302">
        <v>102.8</v>
      </c>
      <c r="BI659" s="302">
        <v>103.5</v>
      </c>
      <c r="BJ659" s="302">
        <v>104</v>
      </c>
      <c r="BK659" s="302">
        <v>104.6</v>
      </c>
      <c r="BL659" s="302">
        <v>106.4</v>
      </c>
      <c r="BM659" s="302">
        <v>113.4</v>
      </c>
      <c r="BN659" s="302">
        <v>109</v>
      </c>
      <c r="BO659" s="302">
        <v>109.4</v>
      </c>
      <c r="BP659" s="302">
        <v>107</v>
      </c>
      <c r="BQ659" s="302">
        <v>107.9</v>
      </c>
      <c r="BR659" s="302">
        <v>107.9</v>
      </c>
      <c r="BS659" s="302">
        <v>109.6</v>
      </c>
      <c r="BT659" s="302">
        <v>109.3</v>
      </c>
      <c r="BU659" s="302">
        <v>109.9</v>
      </c>
      <c r="BV659" s="302">
        <v>110.2</v>
      </c>
      <c r="BW659" s="302">
        <v>110.8</v>
      </c>
      <c r="BX659" s="302">
        <v>111.3</v>
      </c>
      <c r="BY659" s="302">
        <v>111.3</v>
      </c>
      <c r="BZ659" s="153">
        <f t="shared" si="41"/>
        <v>0.1030723488602576</v>
      </c>
      <c r="CA659" s="154">
        <f t="shared" si="42"/>
        <v>0.12994923857868018</v>
      </c>
      <c r="CB659" s="154">
        <f t="shared" si="43"/>
        <v>3.3426183844011088E-2</v>
      </c>
    </row>
    <row r="660" spans="1:80"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2">
        <v>109.2</v>
      </c>
      <c r="AZ660" s="302">
        <v>109</v>
      </c>
      <c r="BA660" s="302">
        <v>110.1</v>
      </c>
      <c r="BB660" s="302">
        <v>109.2</v>
      </c>
      <c r="BC660" s="302">
        <v>109.7</v>
      </c>
      <c r="BD660" s="302">
        <v>109.5</v>
      </c>
      <c r="BE660" s="302">
        <v>109.7</v>
      </c>
      <c r="BF660" s="302">
        <v>110.3</v>
      </c>
      <c r="BG660" s="302">
        <v>109.9</v>
      </c>
      <c r="BH660" s="302">
        <v>110.4</v>
      </c>
      <c r="BI660" s="302">
        <v>109.4</v>
      </c>
      <c r="BJ660" s="302">
        <v>109.7</v>
      </c>
      <c r="BK660" s="302">
        <v>111.2</v>
      </c>
      <c r="BL660" s="302">
        <v>111.3</v>
      </c>
      <c r="BM660" s="302">
        <v>110.4</v>
      </c>
      <c r="BN660" s="302">
        <v>110.7</v>
      </c>
      <c r="BO660" s="302">
        <v>111.3</v>
      </c>
      <c r="BP660" s="302">
        <v>111</v>
      </c>
      <c r="BQ660" s="302">
        <v>113.6</v>
      </c>
      <c r="BR660" s="302">
        <v>112.2</v>
      </c>
      <c r="BS660" s="302">
        <v>112.6</v>
      </c>
      <c r="BT660" s="302">
        <v>113.4</v>
      </c>
      <c r="BU660" s="302">
        <v>112.9</v>
      </c>
      <c r="BV660" s="302">
        <v>113</v>
      </c>
      <c r="BW660" s="302">
        <v>113.1</v>
      </c>
      <c r="BX660" s="302">
        <v>112.1</v>
      </c>
      <c r="BY660" s="302">
        <v>112.8</v>
      </c>
      <c r="BZ660" s="153">
        <f t="shared" si="41"/>
        <v>0.12574850299401191</v>
      </c>
      <c r="CA660" s="154">
        <f t="shared" si="42"/>
        <v>0.14634146341463405</v>
      </c>
      <c r="CB660" s="154">
        <f t="shared" si="43"/>
        <v>0.12127236580516902</v>
      </c>
    </row>
    <row r="661" spans="1:80"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2">
        <v>107.9</v>
      </c>
      <c r="AZ661" s="302">
        <v>107.6</v>
      </c>
      <c r="BA661" s="302">
        <v>111.7</v>
      </c>
      <c r="BB661" s="302">
        <v>105.2</v>
      </c>
      <c r="BC661" s="302">
        <v>105.2</v>
      </c>
      <c r="BD661" s="302">
        <v>106.1</v>
      </c>
      <c r="BE661" s="302">
        <v>106</v>
      </c>
      <c r="BF661" s="302">
        <v>111.1</v>
      </c>
      <c r="BG661" s="302">
        <v>110.9</v>
      </c>
      <c r="BH661" s="302">
        <v>109.9</v>
      </c>
      <c r="BI661" s="302">
        <v>109.9</v>
      </c>
      <c r="BJ661" s="302">
        <v>109.9</v>
      </c>
      <c r="BK661" s="302">
        <v>109.9</v>
      </c>
      <c r="BL661" s="302">
        <v>109.9</v>
      </c>
      <c r="BM661" s="302">
        <v>109.9</v>
      </c>
      <c r="BN661" s="302">
        <v>109.9</v>
      </c>
      <c r="BO661" s="302">
        <v>109.9</v>
      </c>
      <c r="BP661" s="302">
        <v>109.9</v>
      </c>
      <c r="BQ661" s="302">
        <v>132.6</v>
      </c>
      <c r="BR661" s="302">
        <v>132.6</v>
      </c>
      <c r="BS661" s="302">
        <v>133</v>
      </c>
      <c r="BT661" s="302">
        <v>133</v>
      </c>
      <c r="BU661" s="302">
        <v>133</v>
      </c>
      <c r="BV661" s="302">
        <v>133</v>
      </c>
      <c r="BW661" s="302">
        <v>131.80000000000001</v>
      </c>
      <c r="BX661" s="302">
        <v>131.80000000000001</v>
      </c>
      <c r="BY661" s="302">
        <v>131.80000000000001</v>
      </c>
      <c r="BZ661" s="153">
        <f t="shared" si="41"/>
        <v>0.33400809716599206</v>
      </c>
      <c r="CA661" s="154">
        <f t="shared" si="42"/>
        <v>0.36580310880829026</v>
      </c>
      <c r="CB661" s="154">
        <f t="shared" si="43"/>
        <v>0.30495049504950505</v>
      </c>
    </row>
    <row r="662" spans="1:80"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2">
        <v>109.4</v>
      </c>
      <c r="AZ662" s="302">
        <v>109.2</v>
      </c>
      <c r="BA662" s="302">
        <v>109.9</v>
      </c>
      <c r="BB662" s="302">
        <v>109.7</v>
      </c>
      <c r="BC662" s="302">
        <v>110.3</v>
      </c>
      <c r="BD662" s="302">
        <v>109.9</v>
      </c>
      <c r="BE662" s="302">
        <v>110.2</v>
      </c>
      <c r="BF662" s="302">
        <v>110.2</v>
      </c>
      <c r="BG662" s="302">
        <v>109.8</v>
      </c>
      <c r="BH662" s="302">
        <v>110.4</v>
      </c>
      <c r="BI662" s="302">
        <v>109.3</v>
      </c>
      <c r="BJ662" s="302">
        <v>109.7</v>
      </c>
      <c r="BK662" s="302">
        <v>111.3</v>
      </c>
      <c r="BL662" s="302">
        <v>111.4</v>
      </c>
      <c r="BM662" s="302">
        <v>110.5</v>
      </c>
      <c r="BN662" s="302">
        <v>110.8</v>
      </c>
      <c r="BO662" s="302">
        <v>111.5</v>
      </c>
      <c r="BP662" s="302">
        <v>111.1</v>
      </c>
      <c r="BQ662" s="302">
        <v>111.1</v>
      </c>
      <c r="BR662" s="302">
        <v>109.6</v>
      </c>
      <c r="BS662" s="302">
        <v>110</v>
      </c>
      <c r="BT662" s="302">
        <v>110.8</v>
      </c>
      <c r="BU662" s="302">
        <v>110.3</v>
      </c>
      <c r="BV662" s="302">
        <v>110.4</v>
      </c>
      <c r="BW662" s="302">
        <v>110.7</v>
      </c>
      <c r="BX662" s="302">
        <v>109.6</v>
      </c>
      <c r="BY662" s="302">
        <v>110.4</v>
      </c>
      <c r="BZ662" s="153">
        <f t="shared" si="41"/>
        <v>9.9601593625498003E-2</v>
      </c>
      <c r="CA662" s="154">
        <f t="shared" si="42"/>
        <v>0.11854103343465049</v>
      </c>
      <c r="CB662" s="154">
        <f t="shared" si="43"/>
        <v>9.8507462686567224E-2</v>
      </c>
    </row>
    <row r="663" spans="1:80"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2">
        <v>108.3</v>
      </c>
      <c r="AZ663" s="302">
        <v>108.3</v>
      </c>
      <c r="BA663" s="302">
        <v>108.3</v>
      </c>
      <c r="BB663" s="302">
        <v>108.3</v>
      </c>
      <c r="BC663" s="302">
        <v>108.3</v>
      </c>
      <c r="BD663" s="302">
        <v>108.3</v>
      </c>
      <c r="BE663" s="302">
        <v>108.3</v>
      </c>
      <c r="BF663" s="302">
        <v>108.3</v>
      </c>
      <c r="BG663" s="302">
        <v>108.3</v>
      </c>
      <c r="BH663" s="302">
        <v>108.3</v>
      </c>
      <c r="BI663" s="302">
        <v>108.3</v>
      </c>
      <c r="BJ663" s="302">
        <v>108.3</v>
      </c>
      <c r="BK663" s="302">
        <v>108.3</v>
      </c>
      <c r="BL663" s="302">
        <v>108.3</v>
      </c>
      <c r="BM663" s="302">
        <v>108.3</v>
      </c>
      <c r="BN663" s="302">
        <v>108.3</v>
      </c>
      <c r="BO663" s="302">
        <v>108.3</v>
      </c>
      <c r="BP663" s="302">
        <v>108.3</v>
      </c>
      <c r="BQ663" s="302">
        <v>108.3</v>
      </c>
      <c r="BR663" s="302">
        <v>108.3</v>
      </c>
      <c r="BS663" s="302">
        <v>117.3</v>
      </c>
      <c r="BT663" s="302">
        <v>117.3</v>
      </c>
      <c r="BU663" s="302">
        <v>117.3</v>
      </c>
      <c r="BV663" s="302">
        <v>117.3</v>
      </c>
      <c r="BW663" s="302">
        <v>117.3</v>
      </c>
      <c r="BX663" s="302">
        <v>117.3</v>
      </c>
      <c r="BY663" s="302">
        <v>117.3</v>
      </c>
      <c r="BZ663" s="153">
        <f t="shared" si="41"/>
        <v>0.17299999999999996</v>
      </c>
      <c r="CA663" s="154">
        <f t="shared" si="42"/>
        <v>0.17299999999999996</v>
      </c>
      <c r="CB663" s="154">
        <f t="shared" si="43"/>
        <v>0.17299999999999996</v>
      </c>
    </row>
    <row r="664" spans="1:80"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2">
        <v>108.3</v>
      </c>
      <c r="AZ664" s="302">
        <v>108.3</v>
      </c>
      <c r="BA664" s="302">
        <v>108.3</v>
      </c>
      <c r="BB664" s="302">
        <v>108.3</v>
      </c>
      <c r="BC664" s="302">
        <v>108.3</v>
      </c>
      <c r="BD664" s="302">
        <v>108.3</v>
      </c>
      <c r="BE664" s="302">
        <v>108.3</v>
      </c>
      <c r="BF664" s="302">
        <v>108.3</v>
      </c>
      <c r="BG664" s="302">
        <v>108.3</v>
      </c>
      <c r="BH664" s="302">
        <v>108.3</v>
      </c>
      <c r="BI664" s="302">
        <v>108.3</v>
      </c>
      <c r="BJ664" s="302">
        <v>108.3</v>
      </c>
      <c r="BK664" s="302">
        <v>108.3</v>
      </c>
      <c r="BL664" s="302">
        <v>108.3</v>
      </c>
      <c r="BM664" s="302">
        <v>108.3</v>
      </c>
      <c r="BN664" s="302">
        <v>108.3</v>
      </c>
      <c r="BO664" s="302">
        <v>108.3</v>
      </c>
      <c r="BP664" s="302">
        <v>108.3</v>
      </c>
      <c r="BQ664" s="302">
        <v>108.3</v>
      </c>
      <c r="BR664" s="302">
        <v>108.3</v>
      </c>
      <c r="BS664" s="302">
        <v>117.3</v>
      </c>
      <c r="BT664" s="302">
        <v>117.3</v>
      </c>
      <c r="BU664" s="302">
        <v>117.3</v>
      </c>
      <c r="BV664" s="302">
        <v>117.3</v>
      </c>
      <c r="BW664" s="302">
        <v>117.3</v>
      </c>
      <c r="BX664" s="302">
        <v>117.3</v>
      </c>
      <c r="BY664" s="302">
        <v>117.3</v>
      </c>
      <c r="BZ664" s="153">
        <f t="shared" si="41"/>
        <v>0.17299999999999996</v>
      </c>
      <c r="CA664" s="154">
        <f t="shared" si="42"/>
        <v>0.17299999999999996</v>
      </c>
      <c r="CB664" s="154">
        <f t="shared" si="43"/>
        <v>0.17299999999999996</v>
      </c>
    </row>
    <row r="665" spans="1:80"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2">
        <v>115.6</v>
      </c>
      <c r="AZ665" s="302">
        <v>117.1</v>
      </c>
      <c r="BA665" s="302">
        <v>112.9</v>
      </c>
      <c r="BB665" s="302">
        <v>112.9</v>
      </c>
      <c r="BC665" s="302">
        <v>114.1</v>
      </c>
      <c r="BD665" s="302">
        <v>113.9</v>
      </c>
      <c r="BE665" s="302">
        <v>113.9</v>
      </c>
      <c r="BF665" s="302">
        <v>113.9</v>
      </c>
      <c r="BG665" s="302">
        <v>115.8</v>
      </c>
      <c r="BH665" s="302">
        <v>115.8</v>
      </c>
      <c r="BI665" s="302">
        <v>115.8</v>
      </c>
      <c r="BJ665" s="302">
        <v>119.6</v>
      </c>
      <c r="BK665" s="302">
        <v>119.6</v>
      </c>
      <c r="BL665" s="302">
        <v>119</v>
      </c>
      <c r="BM665" s="302">
        <v>119.2</v>
      </c>
      <c r="BN665" s="302">
        <v>119.2</v>
      </c>
      <c r="BO665" s="302">
        <v>118.7</v>
      </c>
      <c r="BP665" s="302">
        <v>121.5</v>
      </c>
      <c r="BQ665" s="302">
        <v>115.8</v>
      </c>
      <c r="BR665" s="302">
        <v>115.8</v>
      </c>
      <c r="BS665" s="302">
        <v>117.2</v>
      </c>
      <c r="BT665" s="302">
        <v>117.2</v>
      </c>
      <c r="BU665" s="302">
        <v>117.2</v>
      </c>
      <c r="BV665" s="302">
        <v>117.2</v>
      </c>
      <c r="BW665" s="302">
        <v>122.3</v>
      </c>
      <c r="BX665" s="302">
        <v>122.7</v>
      </c>
      <c r="BY665" s="302">
        <v>116.5</v>
      </c>
      <c r="BZ665" s="153">
        <f t="shared" si="41"/>
        <v>0.14215686274509803</v>
      </c>
      <c r="CA665" s="154">
        <f t="shared" si="42"/>
        <v>0.1074144486692015</v>
      </c>
      <c r="CB665" s="154">
        <f t="shared" si="43"/>
        <v>0.15690168818272093</v>
      </c>
    </row>
    <row r="666" spans="1:80"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2">
        <v>115.6</v>
      </c>
      <c r="AZ666" s="302">
        <v>117.1</v>
      </c>
      <c r="BA666" s="302">
        <v>112.9</v>
      </c>
      <c r="BB666" s="302">
        <v>112.9</v>
      </c>
      <c r="BC666" s="302">
        <v>114.1</v>
      </c>
      <c r="BD666" s="302">
        <v>113.9</v>
      </c>
      <c r="BE666" s="302">
        <v>113.9</v>
      </c>
      <c r="BF666" s="302">
        <v>113.9</v>
      </c>
      <c r="BG666" s="302">
        <v>115.8</v>
      </c>
      <c r="BH666" s="302">
        <v>115.8</v>
      </c>
      <c r="BI666" s="302">
        <v>115.8</v>
      </c>
      <c r="BJ666" s="302">
        <v>119.6</v>
      </c>
      <c r="BK666" s="302">
        <v>119.6</v>
      </c>
      <c r="BL666" s="302">
        <v>119</v>
      </c>
      <c r="BM666" s="302">
        <v>119.2</v>
      </c>
      <c r="BN666" s="302">
        <v>119.2</v>
      </c>
      <c r="BO666" s="302">
        <v>118.7</v>
      </c>
      <c r="BP666" s="302">
        <v>121.5</v>
      </c>
      <c r="BQ666" s="302">
        <v>115.8</v>
      </c>
      <c r="BR666" s="302">
        <v>115.8</v>
      </c>
      <c r="BS666" s="302">
        <v>117.2</v>
      </c>
      <c r="BT666" s="302">
        <v>117.2</v>
      </c>
      <c r="BU666" s="302">
        <v>117.2</v>
      </c>
      <c r="BV666" s="302">
        <v>117.2</v>
      </c>
      <c r="BW666" s="302">
        <v>122.3</v>
      </c>
      <c r="BX666" s="302">
        <v>122.7</v>
      </c>
      <c r="BY666" s="302">
        <v>116.5</v>
      </c>
      <c r="BZ666" s="153">
        <f t="shared" si="41"/>
        <v>0.14215686274509803</v>
      </c>
      <c r="CA666" s="154">
        <f t="shared" si="42"/>
        <v>0.1074144486692015</v>
      </c>
      <c r="CB666" s="154">
        <f t="shared" si="43"/>
        <v>0.15690168818272093</v>
      </c>
    </row>
    <row r="667" spans="1:80"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2">
        <v>106.5</v>
      </c>
      <c r="AZ667" s="302">
        <v>106</v>
      </c>
      <c r="BA667" s="302">
        <v>113.9</v>
      </c>
      <c r="BB667" s="302">
        <v>113.7</v>
      </c>
      <c r="BC667" s="302">
        <v>114.1</v>
      </c>
      <c r="BD667" s="302">
        <v>113.8</v>
      </c>
      <c r="BE667" s="302">
        <v>113.9</v>
      </c>
      <c r="BF667" s="302">
        <v>113.9</v>
      </c>
      <c r="BG667" s="302">
        <v>113.5</v>
      </c>
      <c r="BH667" s="302">
        <v>114.9</v>
      </c>
      <c r="BI667" s="302">
        <v>115</v>
      </c>
      <c r="BJ667" s="302">
        <v>115.2</v>
      </c>
      <c r="BK667" s="302">
        <v>115</v>
      </c>
      <c r="BL667" s="302">
        <v>115.5</v>
      </c>
      <c r="BM667" s="302">
        <v>115</v>
      </c>
      <c r="BN667" s="302">
        <v>115.6</v>
      </c>
      <c r="BO667" s="302">
        <v>115.9</v>
      </c>
      <c r="BP667" s="302">
        <v>115.7</v>
      </c>
      <c r="BQ667" s="302">
        <v>115.6</v>
      </c>
      <c r="BR667" s="302">
        <v>115.7</v>
      </c>
      <c r="BS667" s="302">
        <v>115.6</v>
      </c>
      <c r="BT667" s="302">
        <v>115.3</v>
      </c>
      <c r="BU667" s="302">
        <v>115.5</v>
      </c>
      <c r="BV667" s="302">
        <v>115.4</v>
      </c>
      <c r="BW667" s="302">
        <v>115.4</v>
      </c>
      <c r="BX667" s="302">
        <v>115.4</v>
      </c>
      <c r="BY667" s="302">
        <v>115.4</v>
      </c>
      <c r="BZ667" s="153">
        <f t="shared" si="41"/>
        <v>0.15169660678642716</v>
      </c>
      <c r="CA667" s="154">
        <f t="shared" si="42"/>
        <v>0.16096579476861167</v>
      </c>
      <c r="CB667" s="154">
        <f t="shared" si="43"/>
        <v>0.15515515515515516</v>
      </c>
    </row>
    <row r="668" spans="1:80"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2">
        <v>106.5</v>
      </c>
      <c r="AZ668" s="302">
        <v>106</v>
      </c>
      <c r="BA668" s="302">
        <v>113.9</v>
      </c>
      <c r="BB668" s="302">
        <v>113.7</v>
      </c>
      <c r="BC668" s="302">
        <v>114.1</v>
      </c>
      <c r="BD668" s="302">
        <v>113.8</v>
      </c>
      <c r="BE668" s="302">
        <v>113.9</v>
      </c>
      <c r="BF668" s="302">
        <v>113.9</v>
      </c>
      <c r="BG668" s="302">
        <v>113.5</v>
      </c>
      <c r="BH668" s="302">
        <v>114.9</v>
      </c>
      <c r="BI668" s="302">
        <v>115</v>
      </c>
      <c r="BJ668" s="302">
        <v>115.2</v>
      </c>
      <c r="BK668" s="302">
        <v>115</v>
      </c>
      <c r="BL668" s="302">
        <v>115.5</v>
      </c>
      <c r="BM668" s="302">
        <v>115</v>
      </c>
      <c r="BN668" s="302">
        <v>115.6</v>
      </c>
      <c r="BO668" s="302">
        <v>115.9</v>
      </c>
      <c r="BP668" s="302">
        <v>115.7</v>
      </c>
      <c r="BQ668" s="302">
        <v>115.6</v>
      </c>
      <c r="BR668" s="302">
        <v>115.7</v>
      </c>
      <c r="BS668" s="302">
        <v>115.6</v>
      </c>
      <c r="BT668" s="302">
        <v>115.3</v>
      </c>
      <c r="BU668" s="302">
        <v>115.5</v>
      </c>
      <c r="BV668" s="302">
        <v>115.4</v>
      </c>
      <c r="BW668" s="302">
        <v>115.4</v>
      </c>
      <c r="BX668" s="302">
        <v>115.4</v>
      </c>
      <c r="BY668" s="302">
        <v>115.4</v>
      </c>
      <c r="BZ668" s="153">
        <f t="shared" si="41"/>
        <v>0.15169660678642716</v>
      </c>
      <c r="CA668" s="154">
        <f t="shared" si="42"/>
        <v>0.16096579476861167</v>
      </c>
      <c r="CB668" s="154">
        <f t="shared" si="43"/>
        <v>0.15515515515515516</v>
      </c>
    </row>
    <row r="669" spans="1:80"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2">
        <v>106.9</v>
      </c>
      <c r="AZ669" s="302">
        <v>106.7</v>
      </c>
      <c r="BA669" s="302">
        <v>107.4</v>
      </c>
      <c r="BB669" s="302">
        <v>108.5</v>
      </c>
      <c r="BC669" s="302">
        <v>108.6</v>
      </c>
      <c r="BD669" s="302">
        <v>109</v>
      </c>
      <c r="BE669" s="302">
        <v>108.8</v>
      </c>
      <c r="BF669" s="302">
        <v>109.5</v>
      </c>
      <c r="BG669" s="302">
        <v>111.1</v>
      </c>
      <c r="BH669" s="302">
        <v>111.1</v>
      </c>
      <c r="BI669" s="302">
        <v>110.6</v>
      </c>
      <c r="BJ669" s="302">
        <v>110.7</v>
      </c>
      <c r="BK669" s="302">
        <v>110.6</v>
      </c>
      <c r="BL669" s="302">
        <v>110.7</v>
      </c>
      <c r="BM669" s="302">
        <v>110.7</v>
      </c>
      <c r="BN669" s="302">
        <v>110.3</v>
      </c>
      <c r="BO669" s="302">
        <v>110.3</v>
      </c>
      <c r="BP669" s="302">
        <v>110.5</v>
      </c>
      <c r="BQ669" s="302">
        <v>111</v>
      </c>
      <c r="BR669" s="302">
        <v>110.3</v>
      </c>
      <c r="BS669" s="302">
        <v>111.2</v>
      </c>
      <c r="BT669" s="302">
        <v>110.8</v>
      </c>
      <c r="BU669" s="302">
        <v>109.1</v>
      </c>
      <c r="BV669" s="302">
        <v>110.1</v>
      </c>
      <c r="BW669" s="302">
        <v>109.8</v>
      </c>
      <c r="BX669" s="302">
        <v>109.7</v>
      </c>
      <c r="BY669" s="302">
        <v>109.5</v>
      </c>
      <c r="BZ669" s="153">
        <f t="shared" si="41"/>
        <v>8.9552238805970144E-2</v>
      </c>
      <c r="CA669" s="154">
        <f t="shared" si="42"/>
        <v>0.10160965794768606</v>
      </c>
      <c r="CB669" s="154">
        <f t="shared" si="43"/>
        <v>0.10160965794768606</v>
      </c>
    </row>
    <row r="670" spans="1:80"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2">
        <v>106.7</v>
      </c>
      <c r="AZ670" s="302">
        <v>105.6</v>
      </c>
      <c r="BA670" s="302">
        <v>107.3</v>
      </c>
      <c r="BB670" s="302">
        <v>107.5</v>
      </c>
      <c r="BC670" s="302">
        <v>107.7</v>
      </c>
      <c r="BD670" s="302">
        <v>106.2</v>
      </c>
      <c r="BE670" s="302">
        <v>106.2</v>
      </c>
      <c r="BF670" s="302">
        <v>106.4</v>
      </c>
      <c r="BG670" s="302">
        <v>110.8</v>
      </c>
      <c r="BH670" s="302">
        <v>111</v>
      </c>
      <c r="BI670" s="302">
        <v>110.7</v>
      </c>
      <c r="BJ670" s="302">
        <v>111.1</v>
      </c>
      <c r="BK670" s="302">
        <v>111.2</v>
      </c>
      <c r="BL670" s="302">
        <v>110.8</v>
      </c>
      <c r="BM670" s="302">
        <v>111.1</v>
      </c>
      <c r="BN670" s="302">
        <v>109.9</v>
      </c>
      <c r="BO670" s="302">
        <v>110.2</v>
      </c>
      <c r="BP670" s="302">
        <v>110.1</v>
      </c>
      <c r="BQ670" s="302">
        <v>110.4</v>
      </c>
      <c r="BR670" s="302">
        <v>110.4</v>
      </c>
      <c r="BS670" s="302">
        <v>110.4</v>
      </c>
      <c r="BT670" s="302">
        <v>110.4</v>
      </c>
      <c r="BU670" s="302">
        <v>107.2</v>
      </c>
      <c r="BV670" s="302">
        <v>107.2</v>
      </c>
      <c r="BW670" s="302">
        <v>107.2</v>
      </c>
      <c r="BX670" s="302">
        <v>107.2</v>
      </c>
      <c r="BY670" s="302">
        <v>107.2</v>
      </c>
      <c r="BZ670" s="153">
        <f t="shared" si="41"/>
        <v>6.6666666666666693E-2</v>
      </c>
      <c r="CA670" s="154">
        <f t="shared" si="42"/>
        <v>0.10858324715615304</v>
      </c>
      <c r="CB670" s="154">
        <f t="shared" si="43"/>
        <v>8.7221095334685694E-2</v>
      </c>
    </row>
    <row r="671" spans="1:80"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2">
        <v>106.7</v>
      </c>
      <c r="AZ671" s="302">
        <v>105.6</v>
      </c>
      <c r="BA671" s="302">
        <v>107.3</v>
      </c>
      <c r="BB671" s="302">
        <v>107.5</v>
      </c>
      <c r="BC671" s="302">
        <v>107.7</v>
      </c>
      <c r="BD671" s="302">
        <v>106.2</v>
      </c>
      <c r="BE671" s="302">
        <v>106.2</v>
      </c>
      <c r="BF671" s="302">
        <v>106.4</v>
      </c>
      <c r="BG671" s="302">
        <v>110.8</v>
      </c>
      <c r="BH671" s="302">
        <v>111</v>
      </c>
      <c r="BI671" s="302">
        <v>110.7</v>
      </c>
      <c r="BJ671" s="302">
        <v>111.1</v>
      </c>
      <c r="BK671" s="302">
        <v>111.2</v>
      </c>
      <c r="BL671" s="302">
        <v>110.8</v>
      </c>
      <c r="BM671" s="302">
        <v>111.1</v>
      </c>
      <c r="BN671" s="302">
        <v>109.9</v>
      </c>
      <c r="BO671" s="302">
        <v>110.2</v>
      </c>
      <c r="BP671" s="302">
        <v>110.1</v>
      </c>
      <c r="BQ671" s="302">
        <v>110.4</v>
      </c>
      <c r="BR671" s="302">
        <v>110.4</v>
      </c>
      <c r="BS671" s="302">
        <v>110.4</v>
      </c>
      <c r="BT671" s="302">
        <v>110.4</v>
      </c>
      <c r="BU671" s="302">
        <v>107.2</v>
      </c>
      <c r="BV671" s="302">
        <v>107.2</v>
      </c>
      <c r="BW671" s="302">
        <v>107.2</v>
      </c>
      <c r="BX671" s="302">
        <v>107.2</v>
      </c>
      <c r="BY671" s="302">
        <v>107.2</v>
      </c>
      <c r="BZ671" s="153">
        <f t="shared" si="41"/>
        <v>6.6666666666666693E-2</v>
      </c>
      <c r="CA671" s="154">
        <f t="shared" si="42"/>
        <v>0.10858324715615304</v>
      </c>
      <c r="CB671" s="154">
        <f t="shared" si="43"/>
        <v>8.7221095334685694E-2</v>
      </c>
    </row>
    <row r="672" spans="1:80"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2">
        <v>107.1</v>
      </c>
      <c r="AZ672" s="302">
        <v>107.7</v>
      </c>
      <c r="BA672" s="302">
        <v>107.4</v>
      </c>
      <c r="BB672" s="302">
        <v>109.5</v>
      </c>
      <c r="BC672" s="302">
        <v>109.4</v>
      </c>
      <c r="BD672" s="302">
        <v>111.7</v>
      </c>
      <c r="BE672" s="302">
        <v>111.3</v>
      </c>
      <c r="BF672" s="302">
        <v>112.4</v>
      </c>
      <c r="BG672" s="302">
        <v>111.4</v>
      </c>
      <c r="BH672" s="302">
        <v>111.3</v>
      </c>
      <c r="BI672" s="302">
        <v>110.4</v>
      </c>
      <c r="BJ672" s="302">
        <v>110.4</v>
      </c>
      <c r="BK672" s="302">
        <v>110</v>
      </c>
      <c r="BL672" s="302">
        <v>110.7</v>
      </c>
      <c r="BM672" s="302">
        <v>110.4</v>
      </c>
      <c r="BN672" s="302">
        <v>110.7</v>
      </c>
      <c r="BO672" s="302">
        <v>110.5</v>
      </c>
      <c r="BP672" s="302">
        <v>110.9</v>
      </c>
      <c r="BQ672" s="302">
        <v>111.5</v>
      </c>
      <c r="BR672" s="302">
        <v>110.2</v>
      </c>
      <c r="BS672" s="302">
        <v>111.9</v>
      </c>
      <c r="BT672" s="302">
        <v>111.1</v>
      </c>
      <c r="BU672" s="302">
        <v>111</v>
      </c>
      <c r="BV672" s="302">
        <v>113</v>
      </c>
      <c r="BW672" s="302">
        <v>112.3</v>
      </c>
      <c r="BX672" s="302">
        <v>112.1</v>
      </c>
      <c r="BY672" s="302">
        <v>111.7</v>
      </c>
      <c r="BZ672" s="153">
        <f t="shared" si="41"/>
        <v>0.11144278606965177</v>
      </c>
      <c r="CA672" s="154">
        <f t="shared" si="42"/>
        <v>9.4025465230166597E-2</v>
      </c>
      <c r="CB672" s="154">
        <f t="shared" si="43"/>
        <v>0.11477045908183632</v>
      </c>
    </row>
    <row r="673" spans="1:80"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2">
        <v>95.9</v>
      </c>
      <c r="AZ673" s="302">
        <v>95.9</v>
      </c>
      <c r="BA673" s="302">
        <v>95.9</v>
      </c>
      <c r="BB673" s="302">
        <v>95.9</v>
      </c>
      <c r="BC673" s="302">
        <v>105.6</v>
      </c>
      <c r="BD673" s="302">
        <v>107.8</v>
      </c>
      <c r="BE673" s="302">
        <v>107.8</v>
      </c>
      <c r="BF673" s="302">
        <v>107.8</v>
      </c>
      <c r="BG673" s="302">
        <v>107.8</v>
      </c>
      <c r="BH673" s="302">
        <v>107.8</v>
      </c>
      <c r="BI673" s="302">
        <v>107.8</v>
      </c>
      <c r="BJ673" s="302">
        <v>107.8</v>
      </c>
      <c r="BK673" s="302">
        <v>108.4</v>
      </c>
      <c r="BL673" s="302">
        <v>108.4</v>
      </c>
      <c r="BM673" s="302">
        <v>108.4</v>
      </c>
      <c r="BN673" s="302">
        <v>108.4</v>
      </c>
      <c r="BO673" s="302">
        <v>108.4</v>
      </c>
      <c r="BP673" s="302">
        <v>108.4</v>
      </c>
      <c r="BQ673" s="302">
        <v>108.4</v>
      </c>
      <c r="BR673" s="302">
        <v>108.4</v>
      </c>
      <c r="BS673" s="302">
        <v>108.4</v>
      </c>
      <c r="BT673" s="302">
        <v>106.9</v>
      </c>
      <c r="BU673" s="302">
        <v>105.6</v>
      </c>
      <c r="BV673" s="302">
        <v>108.9</v>
      </c>
      <c r="BW673" s="302">
        <v>105.8</v>
      </c>
      <c r="BX673" s="302">
        <v>105.7</v>
      </c>
      <c r="BY673" s="302">
        <v>106</v>
      </c>
      <c r="BZ673" s="153">
        <f t="shared" si="41"/>
        <v>6.1061061061061003E-2</v>
      </c>
      <c r="CA673" s="154">
        <f t="shared" si="42"/>
        <v>8.0530071355759486E-2</v>
      </c>
      <c r="CB673" s="154">
        <f t="shared" si="43"/>
        <v>7.7235772357723512E-2</v>
      </c>
    </row>
    <row r="674" spans="1:80"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2">
        <v>115.8</v>
      </c>
      <c r="AZ674" s="302">
        <v>111.7</v>
      </c>
      <c r="BA674" s="302">
        <v>113</v>
      </c>
      <c r="BB674" s="302">
        <v>114.6</v>
      </c>
      <c r="BC674" s="302">
        <v>112.8</v>
      </c>
      <c r="BD674" s="302">
        <v>115.7</v>
      </c>
      <c r="BE674" s="302">
        <v>114.1</v>
      </c>
      <c r="BF674" s="302">
        <v>114.5</v>
      </c>
      <c r="BG674" s="302">
        <v>113.8</v>
      </c>
      <c r="BH674" s="302">
        <v>115.9</v>
      </c>
      <c r="BI674" s="302">
        <v>115.2</v>
      </c>
      <c r="BJ674" s="302">
        <v>113.7</v>
      </c>
      <c r="BK674" s="302">
        <v>114.2</v>
      </c>
      <c r="BL674" s="302">
        <v>112.7</v>
      </c>
      <c r="BM674" s="302">
        <v>114.1</v>
      </c>
      <c r="BN674" s="302">
        <v>114.7</v>
      </c>
      <c r="BO674" s="302">
        <v>114.7</v>
      </c>
      <c r="BP674" s="302">
        <v>113.4</v>
      </c>
      <c r="BQ674" s="302">
        <v>112.9</v>
      </c>
      <c r="BR674" s="302">
        <v>111.1</v>
      </c>
      <c r="BS674" s="302">
        <v>113.1</v>
      </c>
      <c r="BT674" s="302">
        <v>114.9</v>
      </c>
      <c r="BU674" s="302">
        <v>113.9</v>
      </c>
      <c r="BV674" s="302">
        <v>116.3</v>
      </c>
      <c r="BW674" s="302">
        <v>113.5</v>
      </c>
      <c r="BX674" s="302">
        <v>112.5</v>
      </c>
      <c r="BY674" s="302">
        <v>113.8</v>
      </c>
      <c r="BZ674" s="153">
        <f t="shared" si="41"/>
        <v>0.16957862281603289</v>
      </c>
      <c r="CA674" s="154">
        <f t="shared" si="42"/>
        <v>0.11241446725317693</v>
      </c>
      <c r="CB674" s="154">
        <f t="shared" si="43"/>
        <v>9.4230769230769201E-2</v>
      </c>
    </row>
    <row r="675" spans="1:80"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2">
        <v>108</v>
      </c>
      <c r="AZ675" s="302">
        <v>110.6</v>
      </c>
      <c r="BA675" s="302">
        <v>109.6</v>
      </c>
      <c r="BB675" s="302">
        <v>112.6</v>
      </c>
      <c r="BC675" s="302">
        <v>109.6</v>
      </c>
      <c r="BD675" s="302">
        <v>111.6</v>
      </c>
      <c r="BE675" s="302">
        <v>111.6</v>
      </c>
      <c r="BF675" s="302">
        <v>113.3</v>
      </c>
      <c r="BG675" s="302">
        <v>111.9</v>
      </c>
      <c r="BH675" s="302">
        <v>110.8</v>
      </c>
      <c r="BI675" s="302">
        <v>109.6</v>
      </c>
      <c r="BJ675" s="302">
        <v>110.1</v>
      </c>
      <c r="BK675" s="302">
        <v>109.1</v>
      </c>
      <c r="BL675" s="302">
        <v>110.8</v>
      </c>
      <c r="BM675" s="302">
        <v>109.8</v>
      </c>
      <c r="BN675" s="302">
        <v>110.2</v>
      </c>
      <c r="BO675" s="302">
        <v>109.6</v>
      </c>
      <c r="BP675" s="302">
        <v>110.9</v>
      </c>
      <c r="BQ675" s="302">
        <v>112.1</v>
      </c>
      <c r="BR675" s="302">
        <v>110.5</v>
      </c>
      <c r="BS675" s="302">
        <v>112.7</v>
      </c>
      <c r="BT675" s="302">
        <v>111.3</v>
      </c>
      <c r="BU675" s="302">
        <v>112</v>
      </c>
      <c r="BV675" s="302">
        <v>113.3</v>
      </c>
      <c r="BW675" s="302">
        <v>114.3</v>
      </c>
      <c r="BX675" s="302">
        <v>114.3</v>
      </c>
      <c r="BY675" s="302">
        <v>113.1</v>
      </c>
      <c r="BZ675" s="153">
        <f t="shared" si="41"/>
        <v>0.10991167811579969</v>
      </c>
      <c r="CA675" s="154">
        <f t="shared" si="42"/>
        <v>9.2753623188405743E-2</v>
      </c>
      <c r="CB675" s="154">
        <f t="shared" si="43"/>
        <v>0.13782696177062362</v>
      </c>
    </row>
    <row r="676" spans="1:80"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2">
        <v>107.6</v>
      </c>
      <c r="AZ676" s="302">
        <v>107.7</v>
      </c>
      <c r="BA676" s="302">
        <v>108.1</v>
      </c>
      <c r="BB676" s="302">
        <v>108.1</v>
      </c>
      <c r="BC676" s="302">
        <v>108.1</v>
      </c>
      <c r="BD676" s="302">
        <v>108.4</v>
      </c>
      <c r="BE676" s="302">
        <v>108.4</v>
      </c>
      <c r="BF676" s="302">
        <v>108.4</v>
      </c>
      <c r="BG676" s="302">
        <v>108.9</v>
      </c>
      <c r="BH676" s="302">
        <v>108.8</v>
      </c>
      <c r="BI676" s="302">
        <v>108.7</v>
      </c>
      <c r="BJ676" s="302">
        <v>109</v>
      </c>
      <c r="BK676" s="302">
        <v>109</v>
      </c>
      <c r="BL676" s="302">
        <v>109.3</v>
      </c>
      <c r="BM676" s="302">
        <v>109.8</v>
      </c>
      <c r="BN676" s="302">
        <v>109.9</v>
      </c>
      <c r="BO676" s="302">
        <v>110.2</v>
      </c>
      <c r="BP676" s="302">
        <v>110.2</v>
      </c>
      <c r="BQ676" s="302">
        <v>110.4</v>
      </c>
      <c r="BR676" s="302">
        <v>110.5</v>
      </c>
      <c r="BS676" s="302">
        <v>110.9</v>
      </c>
      <c r="BT676" s="302">
        <v>110.8</v>
      </c>
      <c r="BU676" s="302">
        <v>111.1</v>
      </c>
      <c r="BV676" s="302">
        <v>111</v>
      </c>
      <c r="BW676" s="302">
        <v>111.3</v>
      </c>
      <c r="BX676" s="302">
        <v>111.6</v>
      </c>
      <c r="BY676" s="302">
        <v>111.6</v>
      </c>
      <c r="BZ676" s="153">
        <f t="shared" si="41"/>
        <v>0.1126620139581256</v>
      </c>
      <c r="CA676" s="154">
        <f t="shared" si="42"/>
        <v>0.12273641851106627</v>
      </c>
      <c r="CB676" s="154">
        <f t="shared" si="43"/>
        <v>9.8425196850393706E-2</v>
      </c>
    </row>
    <row r="677" spans="1:80"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2">
        <v>101.8</v>
      </c>
      <c r="AZ677" s="302">
        <v>101.8</v>
      </c>
      <c r="BA677" s="302">
        <v>102</v>
      </c>
      <c r="BB677" s="302">
        <v>102.2</v>
      </c>
      <c r="BC677" s="302">
        <v>102.4</v>
      </c>
      <c r="BD677" s="302">
        <v>102.4</v>
      </c>
      <c r="BE677" s="302">
        <v>102.4</v>
      </c>
      <c r="BF677" s="302">
        <v>102.4</v>
      </c>
      <c r="BG677" s="302">
        <v>102.3</v>
      </c>
      <c r="BH677" s="302">
        <v>102.4</v>
      </c>
      <c r="BI677" s="302">
        <v>102.4</v>
      </c>
      <c r="BJ677" s="302">
        <v>102.6</v>
      </c>
      <c r="BK677" s="302">
        <v>102.6</v>
      </c>
      <c r="BL677" s="302">
        <v>102.7</v>
      </c>
      <c r="BM677" s="302">
        <v>102.7</v>
      </c>
      <c r="BN677" s="302">
        <v>102.8</v>
      </c>
      <c r="BO677" s="302">
        <v>102.9</v>
      </c>
      <c r="BP677" s="302">
        <v>102.9</v>
      </c>
      <c r="BQ677" s="302">
        <v>103</v>
      </c>
      <c r="BR677" s="302">
        <v>103</v>
      </c>
      <c r="BS677" s="302">
        <v>103.1</v>
      </c>
      <c r="BT677" s="302">
        <v>103.3</v>
      </c>
      <c r="BU677" s="302">
        <v>103.3</v>
      </c>
      <c r="BV677" s="302">
        <v>103.4</v>
      </c>
      <c r="BW677" s="302">
        <v>103.4</v>
      </c>
      <c r="BX677" s="302">
        <v>103.7</v>
      </c>
      <c r="BY677" s="302">
        <v>103.8</v>
      </c>
      <c r="BZ677" s="153">
        <f t="shared" si="41"/>
        <v>3.5928143712574794E-2</v>
      </c>
      <c r="CA677" s="154">
        <f t="shared" si="42"/>
        <v>4.1123370110330938E-2</v>
      </c>
      <c r="CB677" s="154">
        <f t="shared" si="43"/>
        <v>3.7999999999999971E-2</v>
      </c>
    </row>
    <row r="678" spans="1:80"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2">
        <v>101.8</v>
      </c>
      <c r="AZ678" s="302">
        <v>101.8</v>
      </c>
      <c r="BA678" s="302">
        <v>102</v>
      </c>
      <c r="BB678" s="302">
        <v>102.2</v>
      </c>
      <c r="BC678" s="302">
        <v>102.4</v>
      </c>
      <c r="BD678" s="302">
        <v>102.4</v>
      </c>
      <c r="BE678" s="302">
        <v>102.4</v>
      </c>
      <c r="BF678" s="302">
        <v>102.4</v>
      </c>
      <c r="BG678" s="302">
        <v>102.3</v>
      </c>
      <c r="BH678" s="302">
        <v>102.4</v>
      </c>
      <c r="BI678" s="302">
        <v>102.4</v>
      </c>
      <c r="BJ678" s="302">
        <v>102.6</v>
      </c>
      <c r="BK678" s="302">
        <v>102.6</v>
      </c>
      <c r="BL678" s="302">
        <v>102.7</v>
      </c>
      <c r="BM678" s="302">
        <v>102.7</v>
      </c>
      <c r="BN678" s="302">
        <v>102.8</v>
      </c>
      <c r="BO678" s="302">
        <v>102.9</v>
      </c>
      <c r="BP678" s="302">
        <v>102.9</v>
      </c>
      <c r="BQ678" s="302">
        <v>103</v>
      </c>
      <c r="BR678" s="302">
        <v>103</v>
      </c>
      <c r="BS678" s="302">
        <v>103.1</v>
      </c>
      <c r="BT678" s="302">
        <v>103.3</v>
      </c>
      <c r="BU678" s="302">
        <v>103.3</v>
      </c>
      <c r="BV678" s="302">
        <v>103.4</v>
      </c>
      <c r="BW678" s="302">
        <v>103.4</v>
      </c>
      <c r="BX678" s="302">
        <v>103.7</v>
      </c>
      <c r="BY678" s="302">
        <v>103.8</v>
      </c>
      <c r="BZ678" s="153">
        <f t="shared" si="41"/>
        <v>3.5928143712574794E-2</v>
      </c>
      <c r="CA678" s="154">
        <f t="shared" si="42"/>
        <v>4.1123370110330938E-2</v>
      </c>
      <c r="CB678" s="154">
        <f t="shared" si="43"/>
        <v>3.7999999999999971E-2</v>
      </c>
    </row>
    <row r="679" spans="1:80"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2">
        <v>101.8</v>
      </c>
      <c r="AZ679" s="302">
        <v>101.8</v>
      </c>
      <c r="BA679" s="302">
        <v>102</v>
      </c>
      <c r="BB679" s="302">
        <v>102.2</v>
      </c>
      <c r="BC679" s="302">
        <v>102.4</v>
      </c>
      <c r="BD679" s="302">
        <v>102.4</v>
      </c>
      <c r="BE679" s="302">
        <v>102.4</v>
      </c>
      <c r="BF679" s="302">
        <v>102.4</v>
      </c>
      <c r="BG679" s="302">
        <v>102.3</v>
      </c>
      <c r="BH679" s="302">
        <v>102.4</v>
      </c>
      <c r="BI679" s="302">
        <v>102.4</v>
      </c>
      <c r="BJ679" s="302">
        <v>102.6</v>
      </c>
      <c r="BK679" s="302">
        <v>102.6</v>
      </c>
      <c r="BL679" s="302">
        <v>102.7</v>
      </c>
      <c r="BM679" s="302">
        <v>102.7</v>
      </c>
      <c r="BN679" s="302">
        <v>102.8</v>
      </c>
      <c r="BO679" s="302">
        <v>102.9</v>
      </c>
      <c r="BP679" s="302">
        <v>102.9</v>
      </c>
      <c r="BQ679" s="302">
        <v>103</v>
      </c>
      <c r="BR679" s="302">
        <v>103</v>
      </c>
      <c r="BS679" s="302">
        <v>103.1</v>
      </c>
      <c r="BT679" s="302">
        <v>103.3</v>
      </c>
      <c r="BU679" s="302">
        <v>103.3</v>
      </c>
      <c r="BV679" s="302">
        <v>103.4</v>
      </c>
      <c r="BW679" s="302">
        <v>103.4</v>
      </c>
      <c r="BX679" s="302">
        <v>103.7</v>
      </c>
      <c r="BY679" s="302">
        <v>103.8</v>
      </c>
      <c r="BZ679" s="153">
        <f t="shared" si="41"/>
        <v>3.5928143712574794E-2</v>
      </c>
      <c r="CA679" s="154">
        <f t="shared" si="42"/>
        <v>4.1123370110330938E-2</v>
      </c>
      <c r="CB679" s="154">
        <f t="shared" si="43"/>
        <v>3.7999999999999971E-2</v>
      </c>
    </row>
    <row r="680" spans="1:80"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2">
        <v>104.9</v>
      </c>
      <c r="AZ680" s="302">
        <v>105.7</v>
      </c>
      <c r="BA680" s="302">
        <v>105.9</v>
      </c>
      <c r="BB680" s="302">
        <v>105.1</v>
      </c>
      <c r="BC680" s="302">
        <v>105.2</v>
      </c>
      <c r="BD680" s="302">
        <v>105</v>
      </c>
      <c r="BE680" s="302">
        <v>104.8</v>
      </c>
      <c r="BF680" s="302">
        <v>104.8</v>
      </c>
      <c r="BG680" s="302">
        <v>104.7</v>
      </c>
      <c r="BH680" s="302">
        <v>104.8</v>
      </c>
      <c r="BI680" s="302">
        <v>104.7</v>
      </c>
      <c r="BJ680" s="302">
        <v>104.9</v>
      </c>
      <c r="BK680" s="302">
        <v>105.2</v>
      </c>
      <c r="BL680" s="302">
        <v>105.1</v>
      </c>
      <c r="BM680" s="302">
        <v>105.2</v>
      </c>
      <c r="BN680" s="302">
        <v>105.3</v>
      </c>
      <c r="BO680" s="302">
        <v>105.7</v>
      </c>
      <c r="BP680" s="302">
        <v>105.7</v>
      </c>
      <c r="BQ680" s="302">
        <v>106.1</v>
      </c>
      <c r="BR680" s="302">
        <v>106.5</v>
      </c>
      <c r="BS680" s="302">
        <v>106.6</v>
      </c>
      <c r="BT680" s="302">
        <v>106.3</v>
      </c>
      <c r="BU680" s="302">
        <v>106.3</v>
      </c>
      <c r="BV680" s="302">
        <v>106.9</v>
      </c>
      <c r="BW680" s="302">
        <v>107.4</v>
      </c>
      <c r="BX680" s="302">
        <v>107.8</v>
      </c>
      <c r="BY680" s="302">
        <v>107.3</v>
      </c>
      <c r="BZ680" s="153">
        <f t="shared" si="41"/>
        <v>7.6228686058174469E-2</v>
      </c>
      <c r="CA680" s="154">
        <f t="shared" si="42"/>
        <v>7.1928071928071963E-2</v>
      </c>
      <c r="CB680" s="154">
        <f t="shared" si="43"/>
        <v>6.9790628115653036E-2</v>
      </c>
    </row>
    <row r="681" spans="1:80"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2">
        <v>104.8</v>
      </c>
      <c r="AZ681" s="302">
        <v>105.6</v>
      </c>
      <c r="BA681" s="302">
        <v>105.8</v>
      </c>
      <c r="BB681" s="302">
        <v>105</v>
      </c>
      <c r="BC681" s="302">
        <v>105.1</v>
      </c>
      <c r="BD681" s="302">
        <v>104.9</v>
      </c>
      <c r="BE681" s="302">
        <v>104.7</v>
      </c>
      <c r="BF681" s="302">
        <v>104.7</v>
      </c>
      <c r="BG681" s="302">
        <v>104.7</v>
      </c>
      <c r="BH681" s="302">
        <v>104.8</v>
      </c>
      <c r="BI681" s="302">
        <v>104.7</v>
      </c>
      <c r="BJ681" s="302">
        <v>104.9</v>
      </c>
      <c r="BK681" s="302">
        <v>105.2</v>
      </c>
      <c r="BL681" s="302">
        <v>105.1</v>
      </c>
      <c r="BM681" s="302">
        <v>105.1</v>
      </c>
      <c r="BN681" s="302">
        <v>105.3</v>
      </c>
      <c r="BO681" s="302">
        <v>105.7</v>
      </c>
      <c r="BP681" s="302">
        <v>105.6</v>
      </c>
      <c r="BQ681" s="302">
        <v>106.1</v>
      </c>
      <c r="BR681" s="302">
        <v>106.4</v>
      </c>
      <c r="BS681" s="302">
        <v>106.6</v>
      </c>
      <c r="BT681" s="302">
        <v>106.3</v>
      </c>
      <c r="BU681" s="302">
        <v>106.3</v>
      </c>
      <c r="BV681" s="302">
        <v>106.8</v>
      </c>
      <c r="BW681" s="302">
        <v>107.3</v>
      </c>
      <c r="BX681" s="302">
        <v>107.7</v>
      </c>
      <c r="BY681" s="302">
        <v>107.2</v>
      </c>
      <c r="BZ681" s="153">
        <f t="shared" si="41"/>
        <v>7.5225677031093272E-2</v>
      </c>
      <c r="CA681" s="154">
        <f t="shared" si="42"/>
        <v>7.0929070929071011E-2</v>
      </c>
      <c r="CB681" s="154">
        <f t="shared" si="43"/>
        <v>6.9860279441117765E-2</v>
      </c>
    </row>
    <row r="682" spans="1:80"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2">
        <v>104.9</v>
      </c>
      <c r="AZ682" s="302">
        <v>104.9</v>
      </c>
      <c r="BA682" s="302">
        <v>104.9</v>
      </c>
      <c r="BB682" s="302">
        <v>104.9</v>
      </c>
      <c r="BC682" s="302">
        <v>104.9</v>
      </c>
      <c r="BD682" s="302">
        <v>104.9</v>
      </c>
      <c r="BE682" s="302">
        <v>104.9</v>
      </c>
      <c r="BF682" s="302">
        <v>104.9</v>
      </c>
      <c r="BG682" s="302">
        <v>105.4</v>
      </c>
      <c r="BH682" s="302">
        <v>105.4</v>
      </c>
      <c r="BI682" s="302">
        <v>105.4</v>
      </c>
      <c r="BJ682" s="302">
        <v>105.4</v>
      </c>
      <c r="BK682" s="302">
        <v>105.4</v>
      </c>
      <c r="BL682" s="302">
        <v>105.4</v>
      </c>
      <c r="BM682" s="302">
        <v>105.4</v>
      </c>
      <c r="BN682" s="302">
        <v>105.4</v>
      </c>
      <c r="BO682" s="302">
        <v>105.4</v>
      </c>
      <c r="BP682" s="302">
        <v>105.4</v>
      </c>
      <c r="BQ682" s="302">
        <v>105.4</v>
      </c>
      <c r="BR682" s="302">
        <v>105.4</v>
      </c>
      <c r="BS682" s="302">
        <v>105.4</v>
      </c>
      <c r="BT682" s="302">
        <v>105.4</v>
      </c>
      <c r="BU682" s="302">
        <v>105.4</v>
      </c>
      <c r="BV682" s="302">
        <v>105.4</v>
      </c>
      <c r="BW682" s="302">
        <v>105.7</v>
      </c>
      <c r="BX682" s="302">
        <v>105.7</v>
      </c>
      <c r="BY682" s="302">
        <v>105.7</v>
      </c>
      <c r="BZ682" s="153">
        <f t="shared" si="41"/>
        <v>5.700000000000003E-2</v>
      </c>
      <c r="CA682" s="154">
        <f t="shared" si="42"/>
        <v>5.700000000000003E-2</v>
      </c>
      <c r="CB682" s="154">
        <f t="shared" si="43"/>
        <v>5.700000000000003E-2</v>
      </c>
    </row>
    <row r="683" spans="1:80"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2">
        <v>104.5</v>
      </c>
      <c r="AZ683" s="302">
        <v>105.1</v>
      </c>
      <c r="BA683" s="302">
        <v>105.1</v>
      </c>
      <c r="BB683" s="302">
        <v>104.2</v>
      </c>
      <c r="BC683" s="302">
        <v>104.2</v>
      </c>
      <c r="BD683" s="302">
        <v>104.3</v>
      </c>
      <c r="BE683" s="302">
        <v>104.3</v>
      </c>
      <c r="BF683" s="302">
        <v>104.3</v>
      </c>
      <c r="BG683" s="302">
        <v>104.3</v>
      </c>
      <c r="BH683" s="302">
        <v>104.3</v>
      </c>
      <c r="BI683" s="302">
        <v>104.3</v>
      </c>
      <c r="BJ683" s="302">
        <v>104.4</v>
      </c>
      <c r="BK683" s="302">
        <v>104.4</v>
      </c>
      <c r="BL683" s="302">
        <v>104.5</v>
      </c>
      <c r="BM683" s="302">
        <v>104.5</v>
      </c>
      <c r="BN683" s="302">
        <v>104.5</v>
      </c>
      <c r="BO683" s="302">
        <v>104.5</v>
      </c>
      <c r="BP683" s="302">
        <v>104.5</v>
      </c>
      <c r="BQ683" s="302">
        <v>104.9</v>
      </c>
      <c r="BR683" s="302">
        <v>105.4</v>
      </c>
      <c r="BS683" s="302">
        <v>105.4</v>
      </c>
      <c r="BT683" s="302">
        <v>105.4</v>
      </c>
      <c r="BU683" s="302">
        <v>105.4</v>
      </c>
      <c r="BV683" s="302">
        <v>105.4</v>
      </c>
      <c r="BW683" s="302">
        <v>106</v>
      </c>
      <c r="BX683" s="302">
        <v>106</v>
      </c>
      <c r="BY683" s="302">
        <v>106</v>
      </c>
      <c r="BZ683" s="153">
        <f t="shared" si="41"/>
        <v>0.06</v>
      </c>
      <c r="CA683" s="154">
        <f t="shared" si="42"/>
        <v>0.06</v>
      </c>
      <c r="CB683" s="154">
        <f t="shared" si="43"/>
        <v>5.8941058941058999E-2</v>
      </c>
    </row>
    <row r="684" spans="1:80"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2">
        <v>106.8</v>
      </c>
      <c r="AZ684" s="302">
        <v>109.4</v>
      </c>
      <c r="BA684" s="302">
        <v>111.2</v>
      </c>
      <c r="BB684" s="302">
        <v>111.7</v>
      </c>
      <c r="BC684" s="302">
        <v>112.5</v>
      </c>
      <c r="BD684" s="302">
        <v>110.3</v>
      </c>
      <c r="BE684" s="302">
        <v>108.4</v>
      </c>
      <c r="BF684" s="302">
        <v>108</v>
      </c>
      <c r="BG684" s="302">
        <v>108.3</v>
      </c>
      <c r="BH684" s="302">
        <v>108.6</v>
      </c>
      <c r="BI684" s="302">
        <v>107.6</v>
      </c>
      <c r="BJ684" s="302">
        <v>108.7</v>
      </c>
      <c r="BK684" s="302">
        <v>111.4</v>
      </c>
      <c r="BL684" s="302">
        <v>109.2</v>
      </c>
      <c r="BM684" s="302">
        <v>109.9</v>
      </c>
      <c r="BN684" s="302">
        <v>111.3</v>
      </c>
      <c r="BO684" s="302">
        <v>115.5</v>
      </c>
      <c r="BP684" s="302">
        <v>114.8</v>
      </c>
      <c r="BQ684" s="302">
        <v>116.6</v>
      </c>
      <c r="BR684" s="302">
        <v>115.4</v>
      </c>
      <c r="BS684" s="302">
        <v>116.8</v>
      </c>
      <c r="BT684" s="302">
        <v>113.8</v>
      </c>
      <c r="BU684" s="302">
        <v>114</v>
      </c>
      <c r="BV684" s="302">
        <v>119.4</v>
      </c>
      <c r="BW684" s="302">
        <v>119.2</v>
      </c>
      <c r="BX684" s="302">
        <v>123.1</v>
      </c>
      <c r="BY684" s="302">
        <v>118.5</v>
      </c>
      <c r="BZ684" s="153">
        <f t="shared" si="41"/>
        <v>0.22039134912461386</v>
      </c>
      <c r="CA684" s="154">
        <f t="shared" si="42"/>
        <v>0.17094861660079047</v>
      </c>
      <c r="CB684" s="154">
        <f t="shared" si="43"/>
        <v>0.1629048086359175</v>
      </c>
    </row>
    <row r="685" spans="1:80"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2">
        <v>111.1</v>
      </c>
      <c r="AZ685" s="302">
        <v>111.1</v>
      </c>
      <c r="BA685" s="302">
        <v>111.1</v>
      </c>
      <c r="BB685" s="302">
        <v>108.8</v>
      </c>
      <c r="BC685" s="302">
        <v>108.8</v>
      </c>
      <c r="BD685" s="302">
        <v>108.8</v>
      </c>
      <c r="BE685" s="302">
        <v>108.8</v>
      </c>
      <c r="BF685" s="302">
        <v>108.8</v>
      </c>
      <c r="BG685" s="302">
        <v>105.1</v>
      </c>
      <c r="BH685" s="302">
        <v>105.1</v>
      </c>
      <c r="BI685" s="302">
        <v>105.1</v>
      </c>
      <c r="BJ685" s="302">
        <v>105.1</v>
      </c>
      <c r="BK685" s="302">
        <v>106.3</v>
      </c>
      <c r="BL685" s="302">
        <v>106.3</v>
      </c>
      <c r="BM685" s="302">
        <v>106.3</v>
      </c>
      <c r="BN685" s="302">
        <v>106.3</v>
      </c>
      <c r="BO685" s="302">
        <v>106.3</v>
      </c>
      <c r="BP685" s="302">
        <v>106.9</v>
      </c>
      <c r="BQ685" s="302">
        <v>106.9</v>
      </c>
      <c r="BR685" s="302">
        <v>108</v>
      </c>
      <c r="BS685" s="302">
        <v>108</v>
      </c>
      <c r="BT685" s="302">
        <v>108</v>
      </c>
      <c r="BU685" s="302">
        <v>108</v>
      </c>
      <c r="BV685" s="302">
        <v>109.4</v>
      </c>
      <c r="BW685" s="302">
        <v>109.4</v>
      </c>
      <c r="BX685" s="302">
        <v>109.4</v>
      </c>
      <c r="BY685" s="302">
        <v>109.4</v>
      </c>
      <c r="BZ685" s="153">
        <f t="shared" si="41"/>
        <v>9.8393574297188868E-2</v>
      </c>
      <c r="CA685" s="154">
        <f t="shared" si="42"/>
        <v>9.2907092907093022E-2</v>
      </c>
      <c r="CB685" s="154">
        <f t="shared" si="43"/>
        <v>7.67716535433072E-2</v>
      </c>
    </row>
    <row r="686" spans="1:80"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2">
        <v>111.1</v>
      </c>
      <c r="AZ686" s="302">
        <v>111.1</v>
      </c>
      <c r="BA686" s="302">
        <v>111.1</v>
      </c>
      <c r="BB686" s="302">
        <v>108.8</v>
      </c>
      <c r="BC686" s="302">
        <v>108.8</v>
      </c>
      <c r="BD686" s="302">
        <v>108.8</v>
      </c>
      <c r="BE686" s="302">
        <v>108.8</v>
      </c>
      <c r="BF686" s="302">
        <v>108.8</v>
      </c>
      <c r="BG686" s="302">
        <v>105.1</v>
      </c>
      <c r="BH686" s="302">
        <v>105.1</v>
      </c>
      <c r="BI686" s="302">
        <v>105.1</v>
      </c>
      <c r="BJ686" s="302">
        <v>105.1</v>
      </c>
      <c r="BK686" s="302">
        <v>106.3</v>
      </c>
      <c r="BL686" s="302">
        <v>106.3</v>
      </c>
      <c r="BM686" s="302">
        <v>106.3</v>
      </c>
      <c r="BN686" s="302">
        <v>106.3</v>
      </c>
      <c r="BO686" s="302">
        <v>106.3</v>
      </c>
      <c r="BP686" s="302">
        <v>106.9</v>
      </c>
      <c r="BQ686" s="302">
        <v>106.9</v>
      </c>
      <c r="BR686" s="302">
        <v>108</v>
      </c>
      <c r="BS686" s="302">
        <v>108</v>
      </c>
      <c r="BT686" s="302">
        <v>108</v>
      </c>
      <c r="BU686" s="302">
        <v>108</v>
      </c>
      <c r="BV686" s="302">
        <v>109.4</v>
      </c>
      <c r="BW686" s="302">
        <v>109.4</v>
      </c>
      <c r="BX686" s="302">
        <v>109.4</v>
      </c>
      <c r="BY686" s="302">
        <v>109.4</v>
      </c>
      <c r="BZ686" s="153">
        <f t="shared" si="41"/>
        <v>9.8393574297188868E-2</v>
      </c>
      <c r="CA686" s="154">
        <f t="shared" si="42"/>
        <v>9.2907092907093022E-2</v>
      </c>
      <c r="CB686" s="154">
        <f t="shared" si="43"/>
        <v>7.67716535433072E-2</v>
      </c>
    </row>
    <row r="687" spans="1:80"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2">
        <v>111.6</v>
      </c>
      <c r="AZ687" s="302">
        <v>111.6</v>
      </c>
      <c r="BA687" s="302">
        <v>112</v>
      </c>
      <c r="BB687" s="302">
        <v>112.2</v>
      </c>
      <c r="BC687" s="302">
        <v>112.1</v>
      </c>
      <c r="BD687" s="302">
        <v>112.5</v>
      </c>
      <c r="BE687" s="302">
        <v>112.5</v>
      </c>
      <c r="BF687" s="302">
        <v>112.6</v>
      </c>
      <c r="BG687" s="302">
        <v>113.4</v>
      </c>
      <c r="BH687" s="302">
        <v>113.4</v>
      </c>
      <c r="BI687" s="302">
        <v>113</v>
      </c>
      <c r="BJ687" s="302">
        <v>113.3</v>
      </c>
      <c r="BK687" s="302">
        <v>113.3</v>
      </c>
      <c r="BL687" s="302">
        <v>113.9</v>
      </c>
      <c r="BM687" s="302">
        <v>114.3</v>
      </c>
      <c r="BN687" s="302">
        <v>114.4</v>
      </c>
      <c r="BO687" s="302">
        <v>114.7</v>
      </c>
      <c r="BP687" s="302">
        <v>114.7</v>
      </c>
      <c r="BQ687" s="302">
        <v>115</v>
      </c>
      <c r="BR687" s="302">
        <v>115.1</v>
      </c>
      <c r="BS687" s="302">
        <v>115.6</v>
      </c>
      <c r="BT687" s="302">
        <v>115.3</v>
      </c>
      <c r="BU687" s="302">
        <v>115.4</v>
      </c>
      <c r="BV687" s="302">
        <v>115.2</v>
      </c>
      <c r="BW687" s="302">
        <v>115.2</v>
      </c>
      <c r="BX687" s="302">
        <v>115.6</v>
      </c>
      <c r="BY687" s="302">
        <v>115.6</v>
      </c>
      <c r="BZ687" s="153">
        <f t="shared" si="41"/>
        <v>0.1502487562189054</v>
      </c>
      <c r="CA687" s="154">
        <f t="shared" si="42"/>
        <v>0.16414904330312183</v>
      </c>
      <c r="CB687" s="154">
        <f t="shared" si="43"/>
        <v>0.12124151309408342</v>
      </c>
    </row>
    <row r="688" spans="1:80"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2">
        <v>103.1</v>
      </c>
      <c r="AZ688" s="302">
        <v>102.9</v>
      </c>
      <c r="BA688" s="302">
        <v>104.2</v>
      </c>
      <c r="BB688" s="302">
        <v>104.4</v>
      </c>
      <c r="BC688" s="302">
        <v>104.4</v>
      </c>
      <c r="BD688" s="302">
        <v>104.2</v>
      </c>
      <c r="BE688" s="302">
        <v>104.2</v>
      </c>
      <c r="BF688" s="302">
        <v>104.3</v>
      </c>
      <c r="BG688" s="302">
        <v>104.7</v>
      </c>
      <c r="BH688" s="302">
        <v>104.7</v>
      </c>
      <c r="BI688" s="302">
        <v>104.8</v>
      </c>
      <c r="BJ688" s="302">
        <v>105</v>
      </c>
      <c r="BK688" s="302">
        <v>105.1</v>
      </c>
      <c r="BL688" s="302">
        <v>105.3</v>
      </c>
      <c r="BM688" s="302">
        <v>106.6</v>
      </c>
      <c r="BN688" s="302">
        <v>107.2</v>
      </c>
      <c r="BO688" s="302">
        <v>107.2</v>
      </c>
      <c r="BP688" s="302">
        <v>107.5</v>
      </c>
      <c r="BQ688" s="302">
        <v>107.5</v>
      </c>
      <c r="BR688" s="302">
        <v>107.5</v>
      </c>
      <c r="BS688" s="302">
        <v>107.9</v>
      </c>
      <c r="BT688" s="302">
        <v>108</v>
      </c>
      <c r="BU688" s="302">
        <v>108.8</v>
      </c>
      <c r="BV688" s="302">
        <v>108.9</v>
      </c>
      <c r="BW688" s="302">
        <v>108.9</v>
      </c>
      <c r="BX688" s="302">
        <v>109.2</v>
      </c>
      <c r="BY688" s="302">
        <v>109.1</v>
      </c>
      <c r="BZ688" s="153">
        <f t="shared" si="41"/>
        <v>8.2341269841269812E-2</v>
      </c>
      <c r="CA688" s="154">
        <f t="shared" si="42"/>
        <v>0.10761421319796949</v>
      </c>
      <c r="CB688" s="154">
        <f t="shared" si="43"/>
        <v>8.2341269841269812E-2</v>
      </c>
    </row>
    <row r="689" spans="1:80"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2">
        <v>103.1</v>
      </c>
      <c r="AZ689" s="302">
        <v>102.9</v>
      </c>
      <c r="BA689" s="302">
        <v>104.2</v>
      </c>
      <c r="BB689" s="302">
        <v>104.4</v>
      </c>
      <c r="BC689" s="302">
        <v>104.4</v>
      </c>
      <c r="BD689" s="302">
        <v>104.2</v>
      </c>
      <c r="BE689" s="302">
        <v>104.2</v>
      </c>
      <c r="BF689" s="302">
        <v>104.3</v>
      </c>
      <c r="BG689" s="302">
        <v>104.7</v>
      </c>
      <c r="BH689" s="302">
        <v>104.7</v>
      </c>
      <c r="BI689" s="302">
        <v>104.8</v>
      </c>
      <c r="BJ689" s="302">
        <v>105</v>
      </c>
      <c r="BK689" s="302">
        <v>105.1</v>
      </c>
      <c r="BL689" s="302">
        <v>105.3</v>
      </c>
      <c r="BM689" s="302">
        <v>106.6</v>
      </c>
      <c r="BN689" s="302">
        <v>107.2</v>
      </c>
      <c r="BO689" s="302">
        <v>107.2</v>
      </c>
      <c r="BP689" s="302">
        <v>107.5</v>
      </c>
      <c r="BQ689" s="302">
        <v>107.5</v>
      </c>
      <c r="BR689" s="302">
        <v>107.5</v>
      </c>
      <c r="BS689" s="302">
        <v>107.9</v>
      </c>
      <c r="BT689" s="302">
        <v>108</v>
      </c>
      <c r="BU689" s="302">
        <v>108.8</v>
      </c>
      <c r="BV689" s="302">
        <v>108.9</v>
      </c>
      <c r="BW689" s="302">
        <v>108.9</v>
      </c>
      <c r="BX689" s="302">
        <v>109.2</v>
      </c>
      <c r="BY689" s="302">
        <v>109.1</v>
      </c>
      <c r="BZ689" s="153">
        <f t="shared" si="41"/>
        <v>8.2341269841269812E-2</v>
      </c>
      <c r="CA689" s="154">
        <f t="shared" si="42"/>
        <v>0.10761421319796949</v>
      </c>
      <c r="CB689" s="154">
        <f t="shared" si="43"/>
        <v>8.2341269841269812E-2</v>
      </c>
    </row>
    <row r="690" spans="1:80"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2">
        <v>114.2</v>
      </c>
      <c r="AZ690" s="302">
        <v>114.3</v>
      </c>
      <c r="BA690" s="302">
        <v>114.4</v>
      </c>
      <c r="BB690" s="302">
        <v>114.6</v>
      </c>
      <c r="BC690" s="302">
        <v>114.5</v>
      </c>
      <c r="BD690" s="302">
        <v>115</v>
      </c>
      <c r="BE690" s="302">
        <v>115</v>
      </c>
      <c r="BF690" s="302">
        <v>115.2</v>
      </c>
      <c r="BG690" s="302">
        <v>116.1</v>
      </c>
      <c r="BH690" s="302">
        <v>116</v>
      </c>
      <c r="BI690" s="302">
        <v>115.6</v>
      </c>
      <c r="BJ690" s="302">
        <v>115.8</v>
      </c>
      <c r="BK690" s="302">
        <v>115.9</v>
      </c>
      <c r="BL690" s="302">
        <v>116.5</v>
      </c>
      <c r="BM690" s="302">
        <v>116.7</v>
      </c>
      <c r="BN690" s="302">
        <v>116.6</v>
      </c>
      <c r="BO690" s="302">
        <v>117</v>
      </c>
      <c r="BP690" s="302">
        <v>117</v>
      </c>
      <c r="BQ690" s="302">
        <v>117.3</v>
      </c>
      <c r="BR690" s="302">
        <v>117.4</v>
      </c>
      <c r="BS690" s="302">
        <v>118</v>
      </c>
      <c r="BT690" s="302">
        <v>117.5</v>
      </c>
      <c r="BU690" s="302">
        <v>117.5</v>
      </c>
      <c r="BV690" s="302">
        <v>117.1</v>
      </c>
      <c r="BW690" s="302">
        <v>117.1</v>
      </c>
      <c r="BX690" s="302">
        <v>117.5</v>
      </c>
      <c r="BY690" s="302">
        <v>117.6</v>
      </c>
      <c r="BZ690" s="153">
        <f t="shared" si="41"/>
        <v>0.17131474103585645</v>
      </c>
      <c r="CA690" s="154">
        <f t="shared" si="42"/>
        <v>0.18190954773869342</v>
      </c>
      <c r="CB690" s="154">
        <f t="shared" si="43"/>
        <v>0.13294797687861271</v>
      </c>
    </row>
    <row r="691" spans="1:80"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2">
        <v>117.2</v>
      </c>
      <c r="AZ691" s="302">
        <v>117.3</v>
      </c>
      <c r="BA691" s="302">
        <v>117.1</v>
      </c>
      <c r="BB691" s="302">
        <v>117.7</v>
      </c>
      <c r="BC691" s="302">
        <v>117.6</v>
      </c>
      <c r="BD691" s="302">
        <v>118.3</v>
      </c>
      <c r="BE691" s="302">
        <v>118.3</v>
      </c>
      <c r="BF691" s="302">
        <v>118.4</v>
      </c>
      <c r="BG691" s="302">
        <v>119.8</v>
      </c>
      <c r="BH691" s="302">
        <v>119.8</v>
      </c>
      <c r="BI691" s="302">
        <v>118.5</v>
      </c>
      <c r="BJ691" s="302">
        <v>119.8</v>
      </c>
      <c r="BK691" s="302">
        <v>119.8</v>
      </c>
      <c r="BL691" s="302">
        <v>120.5</v>
      </c>
      <c r="BM691" s="302">
        <v>120.3</v>
      </c>
      <c r="BN691" s="302">
        <v>120.7</v>
      </c>
      <c r="BO691" s="302">
        <v>121.6</v>
      </c>
      <c r="BP691" s="302">
        <v>121.5</v>
      </c>
      <c r="BQ691" s="302">
        <v>121.6</v>
      </c>
      <c r="BR691" s="302">
        <v>121.3</v>
      </c>
      <c r="BS691" s="302">
        <v>122.9</v>
      </c>
      <c r="BT691" s="302">
        <v>122.6</v>
      </c>
      <c r="BU691" s="302">
        <v>122.6</v>
      </c>
      <c r="BV691" s="302">
        <v>122.1</v>
      </c>
      <c r="BW691" s="302">
        <v>122.1</v>
      </c>
      <c r="BX691" s="302">
        <v>122.6</v>
      </c>
      <c r="BY691" s="302">
        <v>122.8</v>
      </c>
      <c r="BZ691" s="153">
        <f t="shared" si="41"/>
        <v>0.20274240940254656</v>
      </c>
      <c r="CA691" s="154">
        <f t="shared" si="42"/>
        <v>0.23790322580645154</v>
      </c>
      <c r="CB691" s="154">
        <f t="shared" si="43"/>
        <v>0.15739868049010372</v>
      </c>
    </row>
    <row r="692" spans="1:80"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2">
        <v>104.6</v>
      </c>
      <c r="AZ692" s="302">
        <v>104.9</v>
      </c>
      <c r="BA692" s="302">
        <v>105.1</v>
      </c>
      <c r="BB692" s="302">
        <v>105.2</v>
      </c>
      <c r="BC692" s="302">
        <v>105.1</v>
      </c>
      <c r="BD692" s="302">
        <v>105.8</v>
      </c>
      <c r="BE692" s="302">
        <v>106</v>
      </c>
      <c r="BF692" s="302">
        <v>106.3</v>
      </c>
      <c r="BG692" s="302">
        <v>107.3</v>
      </c>
      <c r="BH692" s="302">
        <v>107.3</v>
      </c>
      <c r="BI692" s="302">
        <v>107.4</v>
      </c>
      <c r="BJ692" s="302">
        <v>107</v>
      </c>
      <c r="BK692" s="302">
        <v>107.2</v>
      </c>
      <c r="BL692" s="302">
        <v>107.5</v>
      </c>
      <c r="BM692" s="302">
        <v>107.4</v>
      </c>
      <c r="BN692" s="302">
        <v>107.3</v>
      </c>
      <c r="BO692" s="302">
        <v>107.2</v>
      </c>
      <c r="BP692" s="302">
        <v>107.3</v>
      </c>
      <c r="BQ692" s="302">
        <v>108.5</v>
      </c>
      <c r="BR692" s="302">
        <v>108.8</v>
      </c>
      <c r="BS692" s="302">
        <v>108.4</v>
      </c>
      <c r="BT692" s="302">
        <v>108.2</v>
      </c>
      <c r="BU692" s="302">
        <v>108.2</v>
      </c>
      <c r="BV692" s="302">
        <v>108</v>
      </c>
      <c r="BW692" s="302">
        <v>108</v>
      </c>
      <c r="BX692" s="302">
        <v>107.7</v>
      </c>
      <c r="BY692" s="302">
        <v>107.8</v>
      </c>
      <c r="BZ692" s="153">
        <f t="shared" si="41"/>
        <v>7.5848303393213509E-2</v>
      </c>
      <c r="CA692" s="154">
        <f t="shared" si="42"/>
        <v>7.907907907907899E-2</v>
      </c>
      <c r="CB692" s="154">
        <f t="shared" si="43"/>
        <v>6.7326732673267303E-2</v>
      </c>
    </row>
    <row r="693" spans="1:80"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2">
        <v>115.3</v>
      </c>
      <c r="AZ693" s="302">
        <v>115.4</v>
      </c>
      <c r="BA693" s="302">
        <v>115.7</v>
      </c>
      <c r="BB693" s="302">
        <v>115.7</v>
      </c>
      <c r="BC693" s="302">
        <v>115.6</v>
      </c>
      <c r="BD693" s="302">
        <v>115.9</v>
      </c>
      <c r="BE693" s="302">
        <v>115.8</v>
      </c>
      <c r="BF693" s="302">
        <v>116.1</v>
      </c>
      <c r="BG693" s="302">
        <v>116.4</v>
      </c>
      <c r="BH693" s="302">
        <v>116.4</v>
      </c>
      <c r="BI693" s="302">
        <v>116.4</v>
      </c>
      <c r="BJ693" s="302">
        <v>116</v>
      </c>
      <c r="BK693" s="302">
        <v>116</v>
      </c>
      <c r="BL693" s="302">
        <v>116.9</v>
      </c>
      <c r="BM693" s="302">
        <v>117.2</v>
      </c>
      <c r="BN693" s="302">
        <v>116.7</v>
      </c>
      <c r="BO693" s="302">
        <v>116.7</v>
      </c>
      <c r="BP693" s="302">
        <v>116.7</v>
      </c>
      <c r="BQ693" s="302">
        <v>117</v>
      </c>
      <c r="BR693" s="302">
        <v>117.3</v>
      </c>
      <c r="BS693" s="302">
        <v>117.4</v>
      </c>
      <c r="BT693" s="302">
        <v>116.7</v>
      </c>
      <c r="BU693" s="302">
        <v>116.6</v>
      </c>
      <c r="BV693" s="302">
        <v>116.2</v>
      </c>
      <c r="BW693" s="302">
        <v>116.2</v>
      </c>
      <c r="BX693" s="302">
        <v>116.7</v>
      </c>
      <c r="BY693" s="302">
        <v>116.7</v>
      </c>
      <c r="BZ693" s="153">
        <f t="shared" si="41"/>
        <v>0.17878787878787883</v>
      </c>
      <c r="CA693" s="154">
        <f t="shared" si="42"/>
        <v>0.17051153460381144</v>
      </c>
      <c r="CB693" s="154">
        <f t="shared" si="43"/>
        <v>0.13411078717201164</v>
      </c>
    </row>
    <row r="694" spans="1:80"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2">
        <v>106.8</v>
      </c>
      <c r="AZ694" s="302">
        <v>106.8</v>
      </c>
      <c r="BA694" s="302">
        <v>106.3</v>
      </c>
      <c r="BB694" s="302">
        <v>106.3</v>
      </c>
      <c r="BC694" s="302">
        <v>106.3</v>
      </c>
      <c r="BD694" s="302">
        <v>106.5</v>
      </c>
      <c r="BE694" s="302">
        <v>106.5</v>
      </c>
      <c r="BF694" s="302">
        <v>106.3</v>
      </c>
      <c r="BG694" s="302">
        <v>107.7</v>
      </c>
      <c r="BH694" s="302">
        <v>107.7</v>
      </c>
      <c r="BI694" s="302">
        <v>107.7</v>
      </c>
      <c r="BJ694" s="302">
        <v>107.7</v>
      </c>
      <c r="BK694" s="302">
        <v>107.7</v>
      </c>
      <c r="BL694" s="302">
        <v>107.7</v>
      </c>
      <c r="BM694" s="302">
        <v>109.2</v>
      </c>
      <c r="BN694" s="302">
        <v>109.2</v>
      </c>
      <c r="BO694" s="302">
        <v>109.2</v>
      </c>
      <c r="BP694" s="302">
        <v>110</v>
      </c>
      <c r="BQ694" s="302">
        <v>110</v>
      </c>
      <c r="BR694" s="302">
        <v>110</v>
      </c>
      <c r="BS694" s="302">
        <v>110.4</v>
      </c>
      <c r="BT694" s="302">
        <v>110.4</v>
      </c>
      <c r="BU694" s="302">
        <v>110.4</v>
      </c>
      <c r="BV694" s="302">
        <v>111</v>
      </c>
      <c r="BW694" s="302">
        <v>111</v>
      </c>
      <c r="BX694" s="302">
        <v>111</v>
      </c>
      <c r="BY694" s="302">
        <v>111.4</v>
      </c>
      <c r="BZ694" s="153">
        <f t="shared" si="41"/>
        <v>0.10956175298804781</v>
      </c>
      <c r="CA694" s="154">
        <f t="shared" si="42"/>
        <v>0.11623246492985981</v>
      </c>
      <c r="CB694" s="154">
        <f t="shared" si="43"/>
        <v>9.8619329388560148E-2</v>
      </c>
    </row>
    <row r="695" spans="1:80"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2">
        <v>110.9</v>
      </c>
      <c r="AZ695" s="302">
        <v>115.3</v>
      </c>
      <c r="BA695" s="302">
        <v>114.5</v>
      </c>
      <c r="BB695" s="302">
        <v>110</v>
      </c>
      <c r="BC695" s="302">
        <v>112</v>
      </c>
      <c r="BD695" s="302">
        <v>111.8</v>
      </c>
      <c r="BE695" s="302">
        <v>112.6</v>
      </c>
      <c r="BF695" s="302">
        <v>114.2</v>
      </c>
      <c r="BG695" s="302">
        <v>117.5</v>
      </c>
      <c r="BH695" s="302">
        <v>117.1</v>
      </c>
      <c r="BI695" s="302">
        <v>116.7</v>
      </c>
      <c r="BJ695" s="302">
        <v>118.7</v>
      </c>
      <c r="BK695" s="302">
        <v>117.8</v>
      </c>
      <c r="BL695" s="302">
        <v>117.5</v>
      </c>
      <c r="BM695" s="302">
        <v>117.3</v>
      </c>
      <c r="BN695" s="302">
        <v>118.1</v>
      </c>
      <c r="BO695" s="302">
        <v>117.7</v>
      </c>
      <c r="BP695" s="302">
        <v>117.6</v>
      </c>
      <c r="BQ695" s="302">
        <v>117.8</v>
      </c>
      <c r="BR695" s="302">
        <v>116.2</v>
      </c>
      <c r="BS695" s="302">
        <v>126.4</v>
      </c>
      <c r="BT695" s="302">
        <v>127.9</v>
      </c>
      <c r="BU695" s="302">
        <v>126.5</v>
      </c>
      <c r="BV695" s="302">
        <v>127.1</v>
      </c>
      <c r="BW695" s="302">
        <v>126.6</v>
      </c>
      <c r="BX695" s="302">
        <v>126.5</v>
      </c>
      <c r="BY695" s="302">
        <v>126.5</v>
      </c>
      <c r="BZ695" s="153">
        <f t="shared" si="41"/>
        <v>0.29477993858751278</v>
      </c>
      <c r="CA695" s="154">
        <f t="shared" si="42"/>
        <v>0.2662662662662662</v>
      </c>
      <c r="CB695" s="154">
        <f t="shared" si="43"/>
        <v>0.28687690742624622</v>
      </c>
    </row>
    <row r="696" spans="1:80"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2">
        <v>110.9</v>
      </c>
      <c r="AZ696" s="302">
        <v>115.3</v>
      </c>
      <c r="BA696" s="302">
        <v>114.5</v>
      </c>
      <c r="BB696" s="302">
        <v>110</v>
      </c>
      <c r="BC696" s="302">
        <v>112</v>
      </c>
      <c r="BD696" s="302">
        <v>111.8</v>
      </c>
      <c r="BE696" s="302">
        <v>112.6</v>
      </c>
      <c r="BF696" s="302">
        <v>114.2</v>
      </c>
      <c r="BG696" s="302">
        <v>117.5</v>
      </c>
      <c r="BH696" s="302">
        <v>117.1</v>
      </c>
      <c r="BI696" s="302">
        <v>116.7</v>
      </c>
      <c r="BJ696" s="302">
        <v>118.7</v>
      </c>
      <c r="BK696" s="302">
        <v>117.8</v>
      </c>
      <c r="BL696" s="302">
        <v>117.5</v>
      </c>
      <c r="BM696" s="302">
        <v>117.3</v>
      </c>
      <c r="BN696" s="302">
        <v>118.1</v>
      </c>
      <c r="BO696" s="302">
        <v>117.7</v>
      </c>
      <c r="BP696" s="302">
        <v>117.6</v>
      </c>
      <c r="BQ696" s="302">
        <v>117.8</v>
      </c>
      <c r="BR696" s="302">
        <v>116.2</v>
      </c>
      <c r="BS696" s="302">
        <v>126.4</v>
      </c>
      <c r="BT696" s="302">
        <v>127.9</v>
      </c>
      <c r="BU696" s="302">
        <v>126.5</v>
      </c>
      <c r="BV696" s="302">
        <v>127.1</v>
      </c>
      <c r="BW696" s="302">
        <v>126.6</v>
      </c>
      <c r="BX696" s="302">
        <v>126.5</v>
      </c>
      <c r="BY696" s="302">
        <v>126.5</v>
      </c>
      <c r="BZ696" s="153">
        <f t="shared" si="41"/>
        <v>0.29477993858751278</v>
      </c>
      <c r="CA696" s="154">
        <f t="shared" si="42"/>
        <v>0.2662662662662662</v>
      </c>
      <c r="CB696" s="154">
        <f t="shared" si="43"/>
        <v>0.28687690742624622</v>
      </c>
    </row>
    <row r="697" spans="1:80"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2">
        <v>110.9</v>
      </c>
      <c r="AZ697" s="302">
        <v>115.3</v>
      </c>
      <c r="BA697" s="302">
        <v>114.5</v>
      </c>
      <c r="BB697" s="302">
        <v>110</v>
      </c>
      <c r="BC697" s="302">
        <v>112</v>
      </c>
      <c r="BD697" s="302">
        <v>111.8</v>
      </c>
      <c r="BE697" s="302">
        <v>112.6</v>
      </c>
      <c r="BF697" s="302">
        <v>114.2</v>
      </c>
      <c r="BG697" s="302">
        <v>117.5</v>
      </c>
      <c r="BH697" s="302">
        <v>117.1</v>
      </c>
      <c r="BI697" s="302">
        <v>116.7</v>
      </c>
      <c r="BJ697" s="302">
        <v>118.7</v>
      </c>
      <c r="BK697" s="302">
        <v>117.8</v>
      </c>
      <c r="BL697" s="302">
        <v>117.5</v>
      </c>
      <c r="BM697" s="302">
        <v>117.3</v>
      </c>
      <c r="BN697" s="302">
        <v>118.1</v>
      </c>
      <c r="BO697" s="302">
        <v>117.7</v>
      </c>
      <c r="BP697" s="302">
        <v>117.6</v>
      </c>
      <c r="BQ697" s="302">
        <v>117.8</v>
      </c>
      <c r="BR697" s="302">
        <v>116.2</v>
      </c>
      <c r="BS697" s="302">
        <v>126.4</v>
      </c>
      <c r="BT697" s="302">
        <v>127.9</v>
      </c>
      <c r="BU697" s="302">
        <v>126.5</v>
      </c>
      <c r="BV697" s="302">
        <v>127.1</v>
      </c>
      <c r="BW697" s="302">
        <v>126.6</v>
      </c>
      <c r="BX697" s="302">
        <v>126.5</v>
      </c>
      <c r="BY697" s="302">
        <v>126.5</v>
      </c>
      <c r="BZ697" s="153">
        <f t="shared" si="41"/>
        <v>0.29477993858751278</v>
      </c>
      <c r="CA697" s="154">
        <f t="shared" si="42"/>
        <v>0.2662662662662662</v>
      </c>
      <c r="CB697" s="154">
        <f t="shared" si="43"/>
        <v>0.28687690742624622</v>
      </c>
    </row>
    <row r="698" spans="1:80"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2">
        <v>104.8</v>
      </c>
      <c r="AZ698" s="302">
        <v>104.4</v>
      </c>
      <c r="BA698" s="302">
        <v>105.7</v>
      </c>
      <c r="BB698" s="302">
        <v>105.3</v>
      </c>
      <c r="BC698" s="302">
        <v>104.7</v>
      </c>
      <c r="BD698" s="302">
        <v>106.1</v>
      </c>
      <c r="BE698" s="302">
        <v>106.4</v>
      </c>
      <c r="BF698" s="302">
        <v>105.6</v>
      </c>
      <c r="BG698" s="302">
        <v>106.8</v>
      </c>
      <c r="BH698" s="302">
        <v>105.6</v>
      </c>
      <c r="BI698" s="302">
        <v>106.6</v>
      </c>
      <c r="BJ698" s="302">
        <v>107</v>
      </c>
      <c r="BK698" s="302">
        <v>106.4</v>
      </c>
      <c r="BL698" s="302">
        <v>106.1</v>
      </c>
      <c r="BM698" s="302">
        <v>110.5</v>
      </c>
      <c r="BN698" s="302">
        <v>110.2</v>
      </c>
      <c r="BO698" s="302">
        <v>111.2</v>
      </c>
      <c r="BP698" s="302">
        <v>110.9</v>
      </c>
      <c r="BQ698" s="302">
        <v>110.9</v>
      </c>
      <c r="BR698" s="302">
        <v>111</v>
      </c>
      <c r="BS698" s="302">
        <v>111.5</v>
      </c>
      <c r="BT698" s="302">
        <v>111.8</v>
      </c>
      <c r="BU698" s="302">
        <v>114.1</v>
      </c>
      <c r="BV698" s="302">
        <v>113.7</v>
      </c>
      <c r="BW698" s="302">
        <v>116.7</v>
      </c>
      <c r="BX698" s="302">
        <v>116.5</v>
      </c>
      <c r="BY698" s="302">
        <v>116.4</v>
      </c>
      <c r="BZ698" s="153">
        <f t="shared" si="41"/>
        <v>0.16283716283716296</v>
      </c>
      <c r="CA698" s="154">
        <f t="shared" si="42"/>
        <v>0.1853360488798371</v>
      </c>
      <c r="CB698" s="154">
        <f t="shared" si="43"/>
        <v>0.17102615694164988</v>
      </c>
    </row>
    <row r="699" spans="1:80"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2">
        <v>104.7</v>
      </c>
      <c r="AZ699" s="302">
        <v>103.4</v>
      </c>
      <c r="BA699" s="302">
        <v>105.1</v>
      </c>
      <c r="BB699" s="302">
        <v>104.8</v>
      </c>
      <c r="BC699" s="302">
        <v>102.5</v>
      </c>
      <c r="BD699" s="302">
        <v>103.2</v>
      </c>
      <c r="BE699" s="302">
        <v>103.1</v>
      </c>
      <c r="BF699" s="302">
        <v>102.5</v>
      </c>
      <c r="BG699" s="302">
        <v>103.1</v>
      </c>
      <c r="BH699" s="302">
        <v>103.1</v>
      </c>
      <c r="BI699" s="302">
        <v>102.5</v>
      </c>
      <c r="BJ699" s="302">
        <v>103.7</v>
      </c>
      <c r="BK699" s="302">
        <v>103.6</v>
      </c>
      <c r="BL699" s="302">
        <v>103</v>
      </c>
      <c r="BM699" s="302">
        <v>103.3</v>
      </c>
      <c r="BN699" s="302">
        <v>103.8</v>
      </c>
      <c r="BO699" s="302">
        <v>103</v>
      </c>
      <c r="BP699" s="302">
        <v>103.6</v>
      </c>
      <c r="BQ699" s="302">
        <v>103.5</v>
      </c>
      <c r="BR699" s="302">
        <v>103.1</v>
      </c>
      <c r="BS699" s="302">
        <v>103.5</v>
      </c>
      <c r="BT699" s="302">
        <v>103.5</v>
      </c>
      <c r="BU699" s="302">
        <v>103.9</v>
      </c>
      <c r="BV699" s="302">
        <v>103.8</v>
      </c>
      <c r="BW699" s="302">
        <v>104.8</v>
      </c>
      <c r="BX699" s="302">
        <v>103.9</v>
      </c>
      <c r="BY699" s="302">
        <v>103.9</v>
      </c>
      <c r="BZ699" s="153">
        <f t="shared" si="41"/>
        <v>3.0753968253968339E-2</v>
      </c>
      <c r="CA699" s="154">
        <f t="shared" si="42"/>
        <v>5.3752535496957521E-2</v>
      </c>
      <c r="CB699" s="154">
        <f t="shared" si="43"/>
        <v>3.6926147704590843E-2</v>
      </c>
    </row>
    <row r="700" spans="1:80"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2">
        <v>104.7</v>
      </c>
      <c r="AZ700" s="302">
        <v>103.4</v>
      </c>
      <c r="BA700" s="302">
        <v>105.1</v>
      </c>
      <c r="BB700" s="302">
        <v>104.8</v>
      </c>
      <c r="BC700" s="302">
        <v>102.5</v>
      </c>
      <c r="BD700" s="302">
        <v>103.2</v>
      </c>
      <c r="BE700" s="302">
        <v>103.1</v>
      </c>
      <c r="BF700" s="302">
        <v>102.5</v>
      </c>
      <c r="BG700" s="302">
        <v>103.1</v>
      </c>
      <c r="BH700" s="302">
        <v>103.1</v>
      </c>
      <c r="BI700" s="302">
        <v>102.5</v>
      </c>
      <c r="BJ700" s="302">
        <v>103.7</v>
      </c>
      <c r="BK700" s="302">
        <v>103.6</v>
      </c>
      <c r="BL700" s="302">
        <v>103</v>
      </c>
      <c r="BM700" s="302">
        <v>103.3</v>
      </c>
      <c r="BN700" s="302">
        <v>103.8</v>
      </c>
      <c r="BO700" s="302">
        <v>103</v>
      </c>
      <c r="BP700" s="302">
        <v>103.6</v>
      </c>
      <c r="BQ700" s="302">
        <v>103.5</v>
      </c>
      <c r="BR700" s="302">
        <v>103.1</v>
      </c>
      <c r="BS700" s="302">
        <v>103.5</v>
      </c>
      <c r="BT700" s="302">
        <v>103.5</v>
      </c>
      <c r="BU700" s="302">
        <v>103.9</v>
      </c>
      <c r="BV700" s="302">
        <v>103.8</v>
      </c>
      <c r="BW700" s="302">
        <v>104.8</v>
      </c>
      <c r="BX700" s="302">
        <v>103.9</v>
      </c>
      <c r="BY700" s="302">
        <v>103.9</v>
      </c>
      <c r="BZ700" s="153">
        <f t="shared" si="41"/>
        <v>3.0753968253968339E-2</v>
      </c>
      <c r="CA700" s="154">
        <f t="shared" si="42"/>
        <v>5.3752535496957521E-2</v>
      </c>
      <c r="CB700" s="154">
        <f t="shared" si="43"/>
        <v>3.6926147704590843E-2</v>
      </c>
    </row>
    <row r="701" spans="1:80"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2">
        <v>101.2</v>
      </c>
      <c r="AZ701" s="302">
        <v>101</v>
      </c>
      <c r="BA701" s="302">
        <v>101</v>
      </c>
      <c r="BB701" s="302">
        <v>101</v>
      </c>
      <c r="BC701" s="302">
        <v>100.8</v>
      </c>
      <c r="BD701" s="302">
        <v>103.4</v>
      </c>
      <c r="BE701" s="302">
        <v>104.1</v>
      </c>
      <c r="BF701" s="302">
        <v>102.8</v>
      </c>
      <c r="BG701" s="302">
        <v>105.6</v>
      </c>
      <c r="BH701" s="302">
        <v>102.9</v>
      </c>
      <c r="BI701" s="302">
        <v>105.7</v>
      </c>
      <c r="BJ701" s="302">
        <v>105</v>
      </c>
      <c r="BK701" s="302">
        <v>103.8</v>
      </c>
      <c r="BL701" s="302">
        <v>102.4</v>
      </c>
      <c r="BM701" s="302">
        <v>112.2</v>
      </c>
      <c r="BN701" s="302">
        <v>112.2</v>
      </c>
      <c r="BO701" s="302">
        <v>112.4</v>
      </c>
      <c r="BP701" s="302">
        <v>112.4</v>
      </c>
      <c r="BQ701" s="302">
        <v>112.4</v>
      </c>
      <c r="BR701" s="302">
        <v>112.8</v>
      </c>
      <c r="BS701" s="302">
        <v>113.8</v>
      </c>
      <c r="BT701" s="302">
        <v>114.1</v>
      </c>
      <c r="BU701" s="302">
        <v>118.8</v>
      </c>
      <c r="BV701" s="302">
        <v>118.8</v>
      </c>
      <c r="BW701" s="302">
        <v>124.8</v>
      </c>
      <c r="BX701" s="302">
        <v>124.8</v>
      </c>
      <c r="BY701" s="302">
        <v>124.8</v>
      </c>
      <c r="BZ701" s="153">
        <f t="shared" si="41"/>
        <v>0.25050100200400804</v>
      </c>
      <c r="CA701" s="154">
        <f t="shared" si="42"/>
        <v>0.28792569659442713</v>
      </c>
      <c r="CB701" s="154">
        <f t="shared" si="43"/>
        <v>0.28925619834710747</v>
      </c>
    </row>
    <row r="702" spans="1:80"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2">
        <v>101.2</v>
      </c>
      <c r="AZ702" s="302">
        <v>101</v>
      </c>
      <c r="BA702" s="302">
        <v>101</v>
      </c>
      <c r="BB702" s="302">
        <v>101</v>
      </c>
      <c r="BC702" s="302">
        <v>100.8</v>
      </c>
      <c r="BD702" s="302">
        <v>103.4</v>
      </c>
      <c r="BE702" s="302">
        <v>104.1</v>
      </c>
      <c r="BF702" s="302">
        <v>102.8</v>
      </c>
      <c r="BG702" s="302">
        <v>105.6</v>
      </c>
      <c r="BH702" s="302">
        <v>102.9</v>
      </c>
      <c r="BI702" s="302">
        <v>105.7</v>
      </c>
      <c r="BJ702" s="302">
        <v>105</v>
      </c>
      <c r="BK702" s="302">
        <v>103.8</v>
      </c>
      <c r="BL702" s="302">
        <v>102.4</v>
      </c>
      <c r="BM702" s="302">
        <v>112.2</v>
      </c>
      <c r="BN702" s="302">
        <v>112.2</v>
      </c>
      <c r="BO702" s="302">
        <v>112.4</v>
      </c>
      <c r="BP702" s="302">
        <v>112.4</v>
      </c>
      <c r="BQ702" s="302">
        <v>112.4</v>
      </c>
      <c r="BR702" s="302">
        <v>112.8</v>
      </c>
      <c r="BS702" s="302">
        <v>113.8</v>
      </c>
      <c r="BT702" s="302">
        <v>114.1</v>
      </c>
      <c r="BU702" s="302">
        <v>118.8</v>
      </c>
      <c r="BV702" s="302">
        <v>118.8</v>
      </c>
      <c r="BW702" s="302">
        <v>124.8</v>
      </c>
      <c r="BX702" s="302">
        <v>124.8</v>
      </c>
      <c r="BY702" s="302">
        <v>124.8</v>
      </c>
      <c r="BZ702" s="153">
        <f t="shared" si="41"/>
        <v>0.25050100200400804</v>
      </c>
      <c r="CA702" s="154">
        <f t="shared" si="42"/>
        <v>0.28792569659442713</v>
      </c>
      <c r="CB702" s="154">
        <f t="shared" si="43"/>
        <v>0.28925619834710747</v>
      </c>
    </row>
    <row r="703" spans="1:80"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2">
        <v>113.4</v>
      </c>
      <c r="AZ703" s="302">
        <v>113.4</v>
      </c>
      <c r="BA703" s="302">
        <v>114.3</v>
      </c>
      <c r="BB703" s="302">
        <v>114.3</v>
      </c>
      <c r="BC703" s="302">
        <v>114.3</v>
      </c>
      <c r="BD703" s="302">
        <v>114.3</v>
      </c>
      <c r="BE703" s="302">
        <v>114.3</v>
      </c>
      <c r="BF703" s="302">
        <v>114.3</v>
      </c>
      <c r="BG703" s="302">
        <v>114.3</v>
      </c>
      <c r="BH703" s="302">
        <v>114.4</v>
      </c>
      <c r="BI703" s="302">
        <v>114.4</v>
      </c>
      <c r="BJ703" s="302">
        <v>114.4</v>
      </c>
      <c r="BK703" s="302">
        <v>114.4</v>
      </c>
      <c r="BL703" s="302">
        <v>114.4</v>
      </c>
      <c r="BM703" s="302">
        <v>114.4</v>
      </c>
      <c r="BN703" s="302">
        <v>114.4</v>
      </c>
      <c r="BO703" s="302">
        <v>114.4</v>
      </c>
      <c r="BP703" s="302">
        <v>115.7</v>
      </c>
      <c r="BQ703" s="302">
        <v>115.7</v>
      </c>
      <c r="BR703" s="302">
        <v>115.7</v>
      </c>
      <c r="BS703" s="302">
        <v>115.7</v>
      </c>
      <c r="BT703" s="302">
        <v>115.7</v>
      </c>
      <c r="BU703" s="302">
        <v>115.7</v>
      </c>
      <c r="BV703" s="302">
        <v>115.7</v>
      </c>
      <c r="BW703" s="302">
        <v>115.7</v>
      </c>
      <c r="BX703" s="302">
        <v>115.7</v>
      </c>
      <c r="BY703" s="302">
        <v>115.7</v>
      </c>
      <c r="BZ703" s="153">
        <f t="shared" si="41"/>
        <v>0.15700000000000003</v>
      </c>
      <c r="CA703" s="154">
        <f t="shared" si="42"/>
        <v>0.15700000000000003</v>
      </c>
      <c r="CB703" s="154">
        <f t="shared" si="43"/>
        <v>0.12548638132295725</v>
      </c>
    </row>
    <row r="704" spans="1:80"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2">
        <v>115.6</v>
      </c>
      <c r="AZ704" s="302">
        <v>115.6</v>
      </c>
      <c r="BA704" s="302">
        <v>117.5</v>
      </c>
      <c r="BB704" s="302">
        <v>117.5</v>
      </c>
      <c r="BC704" s="302">
        <v>117.5</v>
      </c>
      <c r="BD704" s="302">
        <v>117.5</v>
      </c>
      <c r="BE704" s="302">
        <v>117.5</v>
      </c>
      <c r="BF704" s="302">
        <v>117.5</v>
      </c>
      <c r="BG704" s="302">
        <v>117.5</v>
      </c>
      <c r="BH704" s="302">
        <v>117.5</v>
      </c>
      <c r="BI704" s="302">
        <v>117.5</v>
      </c>
      <c r="BJ704" s="302">
        <v>117.5</v>
      </c>
      <c r="BK704" s="302">
        <v>117.5</v>
      </c>
      <c r="BL704" s="302">
        <v>117.5</v>
      </c>
      <c r="BM704" s="302">
        <v>117.5</v>
      </c>
      <c r="BN704" s="302">
        <v>117.5</v>
      </c>
      <c r="BO704" s="302">
        <v>117.5</v>
      </c>
      <c r="BP704" s="302">
        <v>118</v>
      </c>
      <c r="BQ704" s="302">
        <v>118</v>
      </c>
      <c r="BR704" s="302">
        <v>118</v>
      </c>
      <c r="BS704" s="302">
        <v>118</v>
      </c>
      <c r="BT704" s="302">
        <v>118</v>
      </c>
      <c r="BU704" s="302">
        <v>118</v>
      </c>
      <c r="BV704" s="302">
        <v>118</v>
      </c>
      <c r="BW704" s="302">
        <v>118</v>
      </c>
      <c r="BX704" s="302">
        <v>118</v>
      </c>
      <c r="BY704" s="302">
        <v>118</v>
      </c>
      <c r="BZ704" s="153">
        <f t="shared" si="41"/>
        <v>0.18</v>
      </c>
      <c r="CA704" s="154">
        <f t="shared" si="42"/>
        <v>0.18</v>
      </c>
      <c r="CB704" s="154">
        <f t="shared" si="43"/>
        <v>0.11954459203036047</v>
      </c>
    </row>
    <row r="705" spans="1:80"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2">
        <v>111.7</v>
      </c>
      <c r="AZ705" s="302">
        <v>111.7</v>
      </c>
      <c r="BA705" s="302">
        <v>111.7</v>
      </c>
      <c r="BB705" s="302">
        <v>111.7</v>
      </c>
      <c r="BC705" s="302">
        <v>111.7</v>
      </c>
      <c r="BD705" s="302">
        <v>111.7</v>
      </c>
      <c r="BE705" s="302">
        <v>111.7</v>
      </c>
      <c r="BF705" s="302">
        <v>111.7</v>
      </c>
      <c r="BG705" s="302">
        <v>111.7</v>
      </c>
      <c r="BH705" s="302">
        <v>111.9</v>
      </c>
      <c r="BI705" s="302">
        <v>111.9</v>
      </c>
      <c r="BJ705" s="302">
        <v>111.9</v>
      </c>
      <c r="BK705" s="302">
        <v>111.9</v>
      </c>
      <c r="BL705" s="302">
        <v>111.9</v>
      </c>
      <c r="BM705" s="302">
        <v>111.9</v>
      </c>
      <c r="BN705" s="302">
        <v>111.9</v>
      </c>
      <c r="BO705" s="302">
        <v>111.9</v>
      </c>
      <c r="BP705" s="302">
        <v>113.9</v>
      </c>
      <c r="BQ705" s="302">
        <v>113.9</v>
      </c>
      <c r="BR705" s="302">
        <v>113.9</v>
      </c>
      <c r="BS705" s="302">
        <v>113.9</v>
      </c>
      <c r="BT705" s="302">
        <v>113.9</v>
      </c>
      <c r="BU705" s="302">
        <v>113.9</v>
      </c>
      <c r="BV705" s="302">
        <v>113.9</v>
      </c>
      <c r="BW705" s="302">
        <v>113.9</v>
      </c>
      <c r="BX705" s="302">
        <v>113.9</v>
      </c>
      <c r="BY705" s="302">
        <v>113.9</v>
      </c>
      <c r="BZ705" s="153">
        <f t="shared" si="41"/>
        <v>0.13900000000000007</v>
      </c>
      <c r="CA705" s="154">
        <f t="shared" si="42"/>
        <v>0.13900000000000007</v>
      </c>
      <c r="CB705" s="154">
        <f t="shared" si="43"/>
        <v>0.13108242303872891</v>
      </c>
    </row>
    <row r="706" spans="1:80"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2">
        <v>110.1</v>
      </c>
      <c r="AZ706" s="302">
        <v>110.5</v>
      </c>
      <c r="BA706" s="302">
        <v>114.2</v>
      </c>
      <c r="BB706" s="302">
        <v>112.7</v>
      </c>
      <c r="BC706" s="302">
        <v>113.4</v>
      </c>
      <c r="BD706" s="302">
        <v>113.4</v>
      </c>
      <c r="BE706" s="302">
        <v>113.7</v>
      </c>
      <c r="BF706" s="302">
        <v>113.3</v>
      </c>
      <c r="BG706" s="302">
        <v>112.5</v>
      </c>
      <c r="BH706" s="302">
        <v>112.5</v>
      </c>
      <c r="BI706" s="302">
        <v>112.1</v>
      </c>
      <c r="BJ706" s="302">
        <v>113.8</v>
      </c>
      <c r="BK706" s="302">
        <v>113.6</v>
      </c>
      <c r="BL706" s="302">
        <v>116.3</v>
      </c>
      <c r="BM706" s="302">
        <v>116.3</v>
      </c>
      <c r="BN706" s="302">
        <v>113.8</v>
      </c>
      <c r="BO706" s="302">
        <v>120</v>
      </c>
      <c r="BP706" s="302">
        <v>116.8</v>
      </c>
      <c r="BQ706" s="302">
        <v>116.8</v>
      </c>
      <c r="BR706" s="302">
        <v>117</v>
      </c>
      <c r="BS706" s="302">
        <v>116.8</v>
      </c>
      <c r="BT706" s="302">
        <v>117.5</v>
      </c>
      <c r="BU706" s="302">
        <v>118.2</v>
      </c>
      <c r="BV706" s="302">
        <v>116.4</v>
      </c>
      <c r="BW706" s="302">
        <v>116.7</v>
      </c>
      <c r="BX706" s="302">
        <v>116.8</v>
      </c>
      <c r="BY706" s="302">
        <v>116.5</v>
      </c>
      <c r="BZ706" s="153">
        <f t="shared" si="41"/>
        <v>0.16616616616616611</v>
      </c>
      <c r="CA706" s="154">
        <f t="shared" si="42"/>
        <v>0.16967871485943781</v>
      </c>
      <c r="CB706" s="154">
        <f t="shared" si="43"/>
        <v>0.13437195715676725</v>
      </c>
    </row>
    <row r="707" spans="1:80"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2">
        <v>110.1</v>
      </c>
      <c r="AZ707" s="302">
        <v>110.5</v>
      </c>
      <c r="BA707" s="302">
        <v>114.2</v>
      </c>
      <c r="BB707" s="302">
        <v>112.7</v>
      </c>
      <c r="BC707" s="302">
        <v>113.4</v>
      </c>
      <c r="BD707" s="302">
        <v>113.4</v>
      </c>
      <c r="BE707" s="302">
        <v>113.7</v>
      </c>
      <c r="BF707" s="302">
        <v>113.3</v>
      </c>
      <c r="BG707" s="302">
        <v>112.5</v>
      </c>
      <c r="BH707" s="302">
        <v>112.5</v>
      </c>
      <c r="BI707" s="302">
        <v>112.1</v>
      </c>
      <c r="BJ707" s="302">
        <v>113.8</v>
      </c>
      <c r="BK707" s="302">
        <v>113.6</v>
      </c>
      <c r="BL707" s="302">
        <v>116.3</v>
      </c>
      <c r="BM707" s="302">
        <v>116.3</v>
      </c>
      <c r="BN707" s="302">
        <v>113.8</v>
      </c>
      <c r="BO707" s="302">
        <v>120</v>
      </c>
      <c r="BP707" s="302">
        <v>116.8</v>
      </c>
      <c r="BQ707" s="302">
        <v>116.8</v>
      </c>
      <c r="BR707" s="302">
        <v>117</v>
      </c>
      <c r="BS707" s="302">
        <v>116.8</v>
      </c>
      <c r="BT707" s="302">
        <v>117.5</v>
      </c>
      <c r="BU707" s="302">
        <v>118.2</v>
      </c>
      <c r="BV707" s="302">
        <v>116.4</v>
      </c>
      <c r="BW707" s="302">
        <v>116.7</v>
      </c>
      <c r="BX707" s="302">
        <v>116.8</v>
      </c>
      <c r="BY707" s="302">
        <v>116.5</v>
      </c>
      <c r="BZ707" s="153">
        <f t="shared" si="41"/>
        <v>0.16616616616616611</v>
      </c>
      <c r="CA707" s="154">
        <f t="shared" si="42"/>
        <v>0.16967871485943781</v>
      </c>
      <c r="CB707" s="154">
        <f t="shared" si="43"/>
        <v>0.13437195715676725</v>
      </c>
    </row>
    <row r="708" spans="1:80"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2">
        <v>113.9</v>
      </c>
      <c r="AZ708" s="302">
        <v>113.8</v>
      </c>
      <c r="BA708" s="302">
        <v>114.1</v>
      </c>
      <c r="BB708" s="302">
        <v>114.4</v>
      </c>
      <c r="BC708" s="302">
        <v>114.8</v>
      </c>
      <c r="BD708" s="302">
        <v>114.9</v>
      </c>
      <c r="BE708" s="302">
        <v>115</v>
      </c>
      <c r="BF708" s="302">
        <v>115.8</v>
      </c>
      <c r="BG708" s="302">
        <v>116.9</v>
      </c>
      <c r="BH708" s="302">
        <v>116.8</v>
      </c>
      <c r="BI708" s="302">
        <v>117.5</v>
      </c>
      <c r="BJ708" s="302">
        <v>117.5</v>
      </c>
      <c r="BK708" s="302">
        <v>117.2</v>
      </c>
      <c r="BL708" s="302">
        <v>117.9</v>
      </c>
      <c r="BM708" s="302">
        <v>118.5</v>
      </c>
      <c r="BN708" s="302">
        <v>119.1</v>
      </c>
      <c r="BO708" s="302">
        <v>119.3</v>
      </c>
      <c r="BP708" s="302">
        <v>119.6</v>
      </c>
      <c r="BQ708" s="302">
        <v>119.6</v>
      </c>
      <c r="BR708" s="302">
        <v>120.1</v>
      </c>
      <c r="BS708" s="302">
        <v>120.7</v>
      </c>
      <c r="BT708" s="302">
        <v>120.8</v>
      </c>
      <c r="BU708" s="302">
        <v>122</v>
      </c>
      <c r="BV708" s="302">
        <v>121.6</v>
      </c>
      <c r="BW708" s="302">
        <v>121.9</v>
      </c>
      <c r="BX708" s="302">
        <v>121.2</v>
      </c>
      <c r="BY708" s="302">
        <v>121.5</v>
      </c>
      <c r="BZ708" s="153">
        <f t="shared" si="41"/>
        <v>0.21743486973947898</v>
      </c>
      <c r="CA708" s="154">
        <f t="shared" si="42"/>
        <v>0.21865596790371108</v>
      </c>
      <c r="CB708" s="154">
        <f t="shared" si="43"/>
        <v>0.19822485207100585</v>
      </c>
    </row>
    <row r="709" spans="1:80"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2">
        <v>118.5</v>
      </c>
      <c r="AZ709" s="302">
        <v>119.3</v>
      </c>
      <c r="BA709" s="302">
        <v>119.7</v>
      </c>
      <c r="BB709" s="302">
        <v>119.7</v>
      </c>
      <c r="BC709" s="302">
        <v>119.8</v>
      </c>
      <c r="BD709" s="302">
        <v>120</v>
      </c>
      <c r="BE709" s="302">
        <v>120.3</v>
      </c>
      <c r="BF709" s="302">
        <v>120.5</v>
      </c>
      <c r="BG709" s="302">
        <v>121.4</v>
      </c>
      <c r="BH709" s="302">
        <v>121.4</v>
      </c>
      <c r="BI709" s="302">
        <v>121.6</v>
      </c>
      <c r="BJ709" s="302">
        <v>122</v>
      </c>
      <c r="BK709" s="302">
        <v>121.9</v>
      </c>
      <c r="BL709" s="302">
        <v>122.6</v>
      </c>
      <c r="BM709" s="302">
        <v>122.8</v>
      </c>
      <c r="BN709" s="302">
        <v>122.6</v>
      </c>
      <c r="BO709" s="302">
        <v>122.4</v>
      </c>
      <c r="BP709" s="302">
        <v>122.5</v>
      </c>
      <c r="BQ709" s="302">
        <v>122.8</v>
      </c>
      <c r="BR709" s="302">
        <v>122.8</v>
      </c>
      <c r="BS709" s="302">
        <v>122.8</v>
      </c>
      <c r="BT709" s="302">
        <v>122.9</v>
      </c>
      <c r="BU709" s="302">
        <v>123.4</v>
      </c>
      <c r="BV709" s="302">
        <v>123.9</v>
      </c>
      <c r="BW709" s="302">
        <v>124</v>
      </c>
      <c r="BX709" s="302">
        <v>124</v>
      </c>
      <c r="BY709" s="302">
        <v>124.4</v>
      </c>
      <c r="BZ709" s="153">
        <f t="shared" si="41"/>
        <v>0.24774322968906723</v>
      </c>
      <c r="CA709" s="154">
        <f t="shared" si="42"/>
        <v>0.2415169660678643</v>
      </c>
      <c r="CB709" s="154">
        <f t="shared" si="43"/>
        <v>0.20776699029126219</v>
      </c>
    </row>
    <row r="710" spans="1:80"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2">
        <v>121.8</v>
      </c>
      <c r="AZ710" s="302">
        <v>121.8</v>
      </c>
      <c r="BA710" s="302">
        <v>122.8</v>
      </c>
      <c r="BB710" s="302">
        <v>122.8</v>
      </c>
      <c r="BC710" s="302">
        <v>123</v>
      </c>
      <c r="BD710" s="302">
        <v>123.1</v>
      </c>
      <c r="BE710" s="302">
        <v>123.4</v>
      </c>
      <c r="BF710" s="302">
        <v>124.1</v>
      </c>
      <c r="BG710" s="302">
        <v>124.6</v>
      </c>
      <c r="BH710" s="302">
        <v>124.6</v>
      </c>
      <c r="BI710" s="302">
        <v>124.6</v>
      </c>
      <c r="BJ710" s="302">
        <v>124.6</v>
      </c>
      <c r="BK710" s="302">
        <v>124.6</v>
      </c>
      <c r="BL710" s="302">
        <v>124.6</v>
      </c>
      <c r="BM710" s="302">
        <v>124.6</v>
      </c>
      <c r="BN710" s="302">
        <v>124.6</v>
      </c>
      <c r="BO710" s="302">
        <v>124.7</v>
      </c>
      <c r="BP710" s="302">
        <v>124.6</v>
      </c>
      <c r="BQ710" s="302">
        <v>125.1</v>
      </c>
      <c r="BR710" s="302">
        <v>125.1</v>
      </c>
      <c r="BS710" s="302">
        <v>125.1</v>
      </c>
      <c r="BT710" s="302">
        <v>125.1</v>
      </c>
      <c r="BU710" s="302">
        <v>125.1</v>
      </c>
      <c r="BV710" s="302">
        <v>125.1</v>
      </c>
      <c r="BW710" s="302">
        <v>125.1</v>
      </c>
      <c r="BX710" s="302">
        <v>125.7</v>
      </c>
      <c r="BY710" s="302">
        <v>125.7</v>
      </c>
      <c r="BZ710" s="153">
        <f t="shared" si="41"/>
        <v>0.25825825825825821</v>
      </c>
      <c r="CA710" s="154">
        <f t="shared" si="42"/>
        <v>0.25574425574425586</v>
      </c>
      <c r="CB710" s="154">
        <f t="shared" si="43"/>
        <v>0.22994129158512719</v>
      </c>
    </row>
    <row r="711" spans="1:80"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2">
        <v>123.5</v>
      </c>
      <c r="AZ711" s="302">
        <v>123.5</v>
      </c>
      <c r="BA711" s="302">
        <v>123.5</v>
      </c>
      <c r="BB711" s="302">
        <v>123.5</v>
      </c>
      <c r="BC711" s="302">
        <v>123.5</v>
      </c>
      <c r="BD711" s="302">
        <v>123.5</v>
      </c>
      <c r="BE711" s="302">
        <v>123.5</v>
      </c>
      <c r="BF711" s="302">
        <v>123.5</v>
      </c>
      <c r="BG711" s="302">
        <v>123.5</v>
      </c>
      <c r="BH711" s="302">
        <v>123.5</v>
      </c>
      <c r="BI711" s="302">
        <v>123.5</v>
      </c>
      <c r="BJ711" s="302">
        <v>123.5</v>
      </c>
      <c r="BK711" s="302">
        <v>123.5</v>
      </c>
      <c r="BL711" s="302">
        <v>123.5</v>
      </c>
      <c r="BM711" s="302">
        <v>123.5</v>
      </c>
      <c r="BN711" s="302">
        <v>123.5</v>
      </c>
      <c r="BO711" s="302">
        <v>123.5</v>
      </c>
      <c r="BP711" s="302">
        <v>123.5</v>
      </c>
      <c r="BQ711" s="302">
        <v>124.9</v>
      </c>
      <c r="BR711" s="302">
        <v>124.9</v>
      </c>
      <c r="BS711" s="302">
        <v>124.6</v>
      </c>
      <c r="BT711" s="302">
        <v>124.6</v>
      </c>
      <c r="BU711" s="302">
        <v>124.6</v>
      </c>
      <c r="BV711" s="302">
        <v>124.6</v>
      </c>
      <c r="BW711" s="302">
        <v>124.6</v>
      </c>
      <c r="BX711" s="302">
        <v>124.6</v>
      </c>
      <c r="BY711" s="302">
        <v>124.6</v>
      </c>
      <c r="BZ711" s="153">
        <f t="shared" si="41"/>
        <v>0.24599999999999994</v>
      </c>
      <c r="CA711" s="154">
        <f t="shared" si="42"/>
        <v>0.24599999999999994</v>
      </c>
      <c r="CB711" s="154">
        <f t="shared" si="43"/>
        <v>0.22758620689655168</v>
      </c>
    </row>
    <row r="712" spans="1:80"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2">
        <v>115.9</v>
      </c>
      <c r="AZ712" s="302">
        <v>115.9</v>
      </c>
      <c r="BA712" s="302">
        <v>118.8</v>
      </c>
      <c r="BB712" s="302">
        <v>118.8</v>
      </c>
      <c r="BC712" s="302">
        <v>119.3</v>
      </c>
      <c r="BD712" s="302">
        <v>119.7</v>
      </c>
      <c r="BE712" s="302">
        <v>119.7</v>
      </c>
      <c r="BF712" s="302">
        <v>119.7</v>
      </c>
      <c r="BG712" s="302">
        <v>121.1</v>
      </c>
      <c r="BH712" s="302">
        <v>121.1</v>
      </c>
      <c r="BI712" s="302">
        <v>121.1</v>
      </c>
      <c r="BJ712" s="302">
        <v>121.2</v>
      </c>
      <c r="BK712" s="302">
        <v>121.2</v>
      </c>
      <c r="BL712" s="302">
        <v>121.2</v>
      </c>
      <c r="BM712" s="302">
        <v>121.2</v>
      </c>
      <c r="BN712" s="302">
        <v>121.2</v>
      </c>
      <c r="BO712" s="302">
        <v>121.2</v>
      </c>
      <c r="BP712" s="302">
        <v>121.2</v>
      </c>
      <c r="BQ712" s="302">
        <v>121.2</v>
      </c>
      <c r="BR712" s="302">
        <v>121.2</v>
      </c>
      <c r="BS712" s="302">
        <v>121.6</v>
      </c>
      <c r="BT712" s="302">
        <v>121.6</v>
      </c>
      <c r="BU712" s="302">
        <v>121.5</v>
      </c>
      <c r="BV712" s="302">
        <v>121.5</v>
      </c>
      <c r="BW712" s="302">
        <v>121.5</v>
      </c>
      <c r="BX712" s="302">
        <v>121.8</v>
      </c>
      <c r="BY712" s="302">
        <v>121.8</v>
      </c>
      <c r="BZ712" s="153">
        <f t="shared" si="41"/>
        <v>0.22166499498495479</v>
      </c>
      <c r="CA712" s="154">
        <f t="shared" si="42"/>
        <v>0.21556886227544905</v>
      </c>
      <c r="CB712" s="154">
        <f t="shared" si="43"/>
        <v>0.16221374045801526</v>
      </c>
    </row>
    <row r="713" spans="1:80"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2">
        <v>126.4</v>
      </c>
      <c r="AZ713" s="302">
        <v>126.4</v>
      </c>
      <c r="BA713" s="302">
        <v>126.4</v>
      </c>
      <c r="BB713" s="302">
        <v>126.4</v>
      </c>
      <c r="BC713" s="302">
        <v>126.4</v>
      </c>
      <c r="BD713" s="302">
        <v>126.4</v>
      </c>
      <c r="BE713" s="302">
        <v>127.5</v>
      </c>
      <c r="BF713" s="302">
        <v>129.80000000000001</v>
      </c>
      <c r="BG713" s="302">
        <v>129.80000000000001</v>
      </c>
      <c r="BH713" s="302">
        <v>129.80000000000001</v>
      </c>
      <c r="BI713" s="302">
        <v>129.80000000000001</v>
      </c>
      <c r="BJ713" s="302">
        <v>129.6</v>
      </c>
      <c r="BK713" s="302">
        <v>129.6</v>
      </c>
      <c r="BL713" s="302">
        <v>129.6</v>
      </c>
      <c r="BM713" s="302">
        <v>129.6</v>
      </c>
      <c r="BN713" s="302">
        <v>129.6</v>
      </c>
      <c r="BO713" s="302">
        <v>129.80000000000001</v>
      </c>
      <c r="BP713" s="302">
        <v>129.6</v>
      </c>
      <c r="BQ713" s="302">
        <v>129.6</v>
      </c>
      <c r="BR713" s="302">
        <v>129.6</v>
      </c>
      <c r="BS713" s="302">
        <v>129.6</v>
      </c>
      <c r="BT713" s="302">
        <v>129.6</v>
      </c>
      <c r="BU713" s="302">
        <v>129.6</v>
      </c>
      <c r="BV713" s="302">
        <v>129.6</v>
      </c>
      <c r="BW713" s="302">
        <v>129.9</v>
      </c>
      <c r="BX713" s="302">
        <v>131.4</v>
      </c>
      <c r="BY713" s="302">
        <v>131.4</v>
      </c>
      <c r="BZ713" s="153">
        <f t="shared" si="41"/>
        <v>0.31400000000000006</v>
      </c>
      <c r="CA713" s="154">
        <f t="shared" si="42"/>
        <v>0.31400000000000006</v>
      </c>
      <c r="CB713" s="154">
        <f t="shared" si="43"/>
        <v>0.31400000000000006</v>
      </c>
    </row>
    <row r="714" spans="1:80"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2">
        <v>122.6</v>
      </c>
      <c r="AZ714" s="302">
        <v>124.5</v>
      </c>
      <c r="BA714" s="302">
        <v>124.5</v>
      </c>
      <c r="BB714" s="302">
        <v>124.5</v>
      </c>
      <c r="BC714" s="302">
        <v>124.5</v>
      </c>
      <c r="BD714" s="302">
        <v>125.5</v>
      </c>
      <c r="BE714" s="302">
        <v>125.5</v>
      </c>
      <c r="BF714" s="302">
        <v>125.5</v>
      </c>
      <c r="BG714" s="302">
        <v>125.5</v>
      </c>
      <c r="BH714" s="302">
        <v>125.5</v>
      </c>
      <c r="BI714" s="302">
        <v>125.5</v>
      </c>
      <c r="BJ714" s="302">
        <v>125.5</v>
      </c>
      <c r="BK714" s="302">
        <v>125.5</v>
      </c>
      <c r="BL714" s="302">
        <v>128.30000000000001</v>
      </c>
      <c r="BM714" s="302">
        <v>128.30000000000001</v>
      </c>
      <c r="BN714" s="302">
        <v>128.30000000000001</v>
      </c>
      <c r="BO714" s="302">
        <v>128.30000000000001</v>
      </c>
      <c r="BP714" s="302">
        <v>129.30000000000001</v>
      </c>
      <c r="BQ714" s="302">
        <v>129.30000000000001</v>
      </c>
      <c r="BR714" s="302">
        <v>129.30000000000001</v>
      </c>
      <c r="BS714" s="302">
        <v>129.30000000000001</v>
      </c>
      <c r="BT714" s="302">
        <v>129.30000000000001</v>
      </c>
      <c r="BU714" s="302">
        <v>129.30000000000001</v>
      </c>
      <c r="BV714" s="302">
        <v>130.1</v>
      </c>
      <c r="BW714" s="302">
        <v>130.1</v>
      </c>
      <c r="BX714" s="302">
        <v>130.1</v>
      </c>
      <c r="BY714" s="302">
        <v>130.1</v>
      </c>
      <c r="BZ714" s="153">
        <f t="shared" si="41"/>
        <v>0.31281533804238143</v>
      </c>
      <c r="CA714" s="154">
        <f t="shared" si="42"/>
        <v>0.29710867397806578</v>
      </c>
      <c r="CB714" s="154">
        <f t="shared" si="43"/>
        <v>0.20686456400742112</v>
      </c>
    </row>
    <row r="715" spans="1:80"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2">
        <v>118.7</v>
      </c>
      <c r="AZ715" s="302">
        <v>121.9</v>
      </c>
      <c r="BA715" s="302">
        <v>121.9</v>
      </c>
      <c r="BB715" s="302">
        <v>121.9</v>
      </c>
      <c r="BC715" s="302">
        <v>121.9</v>
      </c>
      <c r="BD715" s="302">
        <v>123.6</v>
      </c>
      <c r="BE715" s="302">
        <v>123.6</v>
      </c>
      <c r="BF715" s="302">
        <v>123.6</v>
      </c>
      <c r="BG715" s="302">
        <v>123.6</v>
      </c>
      <c r="BH715" s="302">
        <v>123.6</v>
      </c>
      <c r="BI715" s="302">
        <v>123.6</v>
      </c>
      <c r="BJ715" s="302">
        <v>123.6</v>
      </c>
      <c r="BK715" s="302">
        <v>123.6</v>
      </c>
      <c r="BL715" s="302">
        <v>126.8</v>
      </c>
      <c r="BM715" s="302">
        <v>126.8</v>
      </c>
      <c r="BN715" s="302">
        <v>126.8</v>
      </c>
      <c r="BO715" s="302">
        <v>126.8</v>
      </c>
      <c r="BP715" s="302">
        <v>127.6</v>
      </c>
      <c r="BQ715" s="302">
        <v>127.6</v>
      </c>
      <c r="BR715" s="302">
        <v>127.6</v>
      </c>
      <c r="BS715" s="302">
        <v>127.6</v>
      </c>
      <c r="BT715" s="302">
        <v>127.6</v>
      </c>
      <c r="BU715" s="302">
        <v>127.6</v>
      </c>
      <c r="BV715" s="302">
        <v>128.9</v>
      </c>
      <c r="BW715" s="302">
        <v>128.9</v>
      </c>
      <c r="BX715" s="302">
        <v>128.9</v>
      </c>
      <c r="BY715" s="302">
        <v>128.9</v>
      </c>
      <c r="BZ715" s="153">
        <f t="shared" si="41"/>
        <v>0.3046558704453442</v>
      </c>
      <c r="CA715" s="154">
        <f t="shared" si="42"/>
        <v>0.28386454183266929</v>
      </c>
      <c r="CB715" s="154">
        <f t="shared" si="43"/>
        <v>0.21489161168708776</v>
      </c>
    </row>
    <row r="716" spans="1:80"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2">
        <v>128.30000000000001</v>
      </c>
      <c r="AZ716" s="302">
        <v>128.30000000000001</v>
      </c>
      <c r="BA716" s="302">
        <v>128.30000000000001</v>
      </c>
      <c r="BB716" s="302">
        <v>128.30000000000001</v>
      </c>
      <c r="BC716" s="302">
        <v>128.30000000000001</v>
      </c>
      <c r="BD716" s="302">
        <v>128.30000000000001</v>
      </c>
      <c r="BE716" s="302">
        <v>128.30000000000001</v>
      </c>
      <c r="BF716" s="302">
        <v>128.30000000000001</v>
      </c>
      <c r="BG716" s="302">
        <v>128.30000000000001</v>
      </c>
      <c r="BH716" s="302">
        <v>128.30000000000001</v>
      </c>
      <c r="BI716" s="302">
        <v>128.30000000000001</v>
      </c>
      <c r="BJ716" s="302">
        <v>128.30000000000001</v>
      </c>
      <c r="BK716" s="302">
        <v>128.30000000000001</v>
      </c>
      <c r="BL716" s="302">
        <v>130.6</v>
      </c>
      <c r="BM716" s="302">
        <v>130.6</v>
      </c>
      <c r="BN716" s="302">
        <v>130.6</v>
      </c>
      <c r="BO716" s="302">
        <v>130.6</v>
      </c>
      <c r="BP716" s="302">
        <v>131.80000000000001</v>
      </c>
      <c r="BQ716" s="302">
        <v>131.80000000000001</v>
      </c>
      <c r="BR716" s="302">
        <v>131.80000000000001</v>
      </c>
      <c r="BS716" s="302">
        <v>131.80000000000001</v>
      </c>
      <c r="BT716" s="302">
        <v>131.80000000000001</v>
      </c>
      <c r="BU716" s="302">
        <v>131.80000000000001</v>
      </c>
      <c r="BV716" s="302">
        <v>131.80000000000001</v>
      </c>
      <c r="BW716" s="302">
        <v>131.80000000000001</v>
      </c>
      <c r="BX716" s="302">
        <v>131.80000000000001</v>
      </c>
      <c r="BY716" s="302">
        <v>131.80000000000001</v>
      </c>
      <c r="BZ716" s="153">
        <f t="shared" si="41"/>
        <v>0.32462311557788959</v>
      </c>
      <c r="CA716" s="154">
        <f t="shared" si="42"/>
        <v>0.31536926147704597</v>
      </c>
      <c r="CB716" s="154">
        <f t="shared" si="43"/>
        <v>0.1949229374433365</v>
      </c>
    </row>
    <row r="717" spans="1:80"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2">
        <v>111.3</v>
      </c>
      <c r="AZ717" s="302">
        <v>113.7</v>
      </c>
      <c r="BA717" s="302">
        <v>113.5</v>
      </c>
      <c r="BB717" s="302">
        <v>113.4</v>
      </c>
      <c r="BC717" s="302">
        <v>113.6</v>
      </c>
      <c r="BD717" s="302">
        <v>113.2</v>
      </c>
      <c r="BE717" s="302">
        <v>114.2</v>
      </c>
      <c r="BF717" s="302">
        <v>113.8</v>
      </c>
      <c r="BG717" s="302">
        <v>113.3</v>
      </c>
      <c r="BH717" s="302">
        <v>113.4</v>
      </c>
      <c r="BI717" s="302">
        <v>114.1</v>
      </c>
      <c r="BJ717" s="302">
        <v>114.3</v>
      </c>
      <c r="BK717" s="302">
        <v>113.2</v>
      </c>
      <c r="BL717" s="302">
        <v>113.7</v>
      </c>
      <c r="BM717" s="302">
        <v>113.8</v>
      </c>
      <c r="BN717" s="302">
        <v>113.9</v>
      </c>
      <c r="BO717" s="302">
        <v>112.9</v>
      </c>
      <c r="BP717" s="302">
        <v>112</v>
      </c>
      <c r="BQ717" s="302">
        <v>112.5</v>
      </c>
      <c r="BR717" s="302">
        <v>112.5</v>
      </c>
      <c r="BS717" s="302">
        <v>112.7</v>
      </c>
      <c r="BT717" s="302">
        <v>112.7</v>
      </c>
      <c r="BU717" s="302">
        <v>112.2</v>
      </c>
      <c r="BV717" s="302">
        <v>113.4</v>
      </c>
      <c r="BW717" s="302">
        <v>113.5</v>
      </c>
      <c r="BX717" s="302">
        <v>112.9</v>
      </c>
      <c r="BY717" s="302">
        <v>114.8</v>
      </c>
      <c r="BZ717" s="153">
        <f t="shared" si="41"/>
        <v>0.14570858283433127</v>
      </c>
      <c r="CA717" s="154">
        <f t="shared" si="42"/>
        <v>0.14456630109670987</v>
      </c>
      <c r="CB717" s="154">
        <f t="shared" si="43"/>
        <v>0.19708029197080282</v>
      </c>
    </row>
    <row r="718" spans="1:80"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2">
        <v>111.3</v>
      </c>
      <c r="AZ718" s="302">
        <v>113.7</v>
      </c>
      <c r="BA718" s="302">
        <v>113.5</v>
      </c>
      <c r="BB718" s="302">
        <v>113.4</v>
      </c>
      <c r="BC718" s="302">
        <v>113.6</v>
      </c>
      <c r="BD718" s="302">
        <v>113.2</v>
      </c>
      <c r="BE718" s="302">
        <v>114.2</v>
      </c>
      <c r="BF718" s="302">
        <v>113.8</v>
      </c>
      <c r="BG718" s="302">
        <v>113.3</v>
      </c>
      <c r="BH718" s="302">
        <v>113.4</v>
      </c>
      <c r="BI718" s="302">
        <v>114.1</v>
      </c>
      <c r="BJ718" s="302">
        <v>114.3</v>
      </c>
      <c r="BK718" s="302">
        <v>113.2</v>
      </c>
      <c r="BL718" s="302">
        <v>113.7</v>
      </c>
      <c r="BM718" s="302">
        <v>113.8</v>
      </c>
      <c r="BN718" s="302">
        <v>113.9</v>
      </c>
      <c r="BO718" s="302">
        <v>112.9</v>
      </c>
      <c r="BP718" s="302">
        <v>112</v>
      </c>
      <c r="BQ718" s="302">
        <v>112.5</v>
      </c>
      <c r="BR718" s="302">
        <v>112.5</v>
      </c>
      <c r="BS718" s="302">
        <v>112.7</v>
      </c>
      <c r="BT718" s="302">
        <v>112.7</v>
      </c>
      <c r="BU718" s="302">
        <v>112.2</v>
      </c>
      <c r="BV718" s="302">
        <v>113.4</v>
      </c>
      <c r="BW718" s="302">
        <v>113.5</v>
      </c>
      <c r="BX718" s="302">
        <v>112.9</v>
      </c>
      <c r="BY718" s="302">
        <v>114.8</v>
      </c>
      <c r="BZ718" s="153">
        <f t="shared" si="41"/>
        <v>0.14570858283433127</v>
      </c>
      <c r="CA718" s="154">
        <f t="shared" si="42"/>
        <v>0.14456630109670987</v>
      </c>
      <c r="CB718" s="154">
        <f t="shared" si="43"/>
        <v>0.19708029197080282</v>
      </c>
    </row>
    <row r="719" spans="1:80"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2">
        <v>115.1</v>
      </c>
      <c r="AZ719" s="302">
        <v>114.8</v>
      </c>
      <c r="BA719" s="302">
        <v>115.1</v>
      </c>
      <c r="BB719" s="302">
        <v>115.1</v>
      </c>
      <c r="BC719" s="302">
        <v>115.3</v>
      </c>
      <c r="BD719" s="302">
        <v>115</v>
      </c>
      <c r="BE719" s="302">
        <v>115.2</v>
      </c>
      <c r="BF719" s="302">
        <v>115</v>
      </c>
      <c r="BG719" s="302">
        <v>119</v>
      </c>
      <c r="BH719" s="302">
        <v>119.2</v>
      </c>
      <c r="BI719" s="302">
        <v>119.2</v>
      </c>
      <c r="BJ719" s="302">
        <v>121.1</v>
      </c>
      <c r="BK719" s="302">
        <v>121.5</v>
      </c>
      <c r="BL719" s="302">
        <v>121.9</v>
      </c>
      <c r="BM719" s="302">
        <v>122.3</v>
      </c>
      <c r="BN719" s="302">
        <v>121.5</v>
      </c>
      <c r="BO719" s="302">
        <v>121.4</v>
      </c>
      <c r="BP719" s="302">
        <v>121.8</v>
      </c>
      <c r="BQ719" s="302">
        <v>121.9</v>
      </c>
      <c r="BR719" s="302">
        <v>121.8</v>
      </c>
      <c r="BS719" s="302">
        <v>121.8</v>
      </c>
      <c r="BT719" s="302">
        <v>122.1</v>
      </c>
      <c r="BU719" s="302">
        <v>125.4</v>
      </c>
      <c r="BV719" s="302">
        <v>125.8</v>
      </c>
      <c r="BW719" s="302">
        <v>126.1</v>
      </c>
      <c r="BX719" s="302">
        <v>125.2</v>
      </c>
      <c r="BY719" s="302">
        <v>125.7</v>
      </c>
      <c r="BZ719" s="153">
        <f t="shared" ref="BZ719:BZ782" si="45">(BY719-H719)/H719</f>
        <v>0.26078234704112335</v>
      </c>
      <c r="CA719" s="154">
        <f t="shared" ref="CA719:CA782" si="46">(BY719-T719)/T719</f>
        <v>0.25449101796407186</v>
      </c>
      <c r="CB719" s="154">
        <f t="shared" ref="CB719:CB782" si="47">(BY719-AF719)/AF719</f>
        <v>0.18028169014084511</v>
      </c>
    </row>
    <row r="720" spans="1:80"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2">
        <v>118.5</v>
      </c>
      <c r="AZ720" s="302">
        <v>118.4</v>
      </c>
      <c r="BA720" s="302">
        <v>118.3</v>
      </c>
      <c r="BB720" s="302">
        <v>118.1</v>
      </c>
      <c r="BC720" s="302">
        <v>117.9</v>
      </c>
      <c r="BD720" s="302">
        <v>117.9</v>
      </c>
      <c r="BE720" s="302">
        <v>118.2</v>
      </c>
      <c r="BF720" s="302">
        <v>118</v>
      </c>
      <c r="BG720" s="302">
        <v>122.6</v>
      </c>
      <c r="BH720" s="302">
        <v>123.1</v>
      </c>
      <c r="BI720" s="302">
        <v>123.1</v>
      </c>
      <c r="BJ720" s="302">
        <v>123</v>
      </c>
      <c r="BK720" s="302">
        <v>123.1</v>
      </c>
      <c r="BL720" s="302">
        <v>123.3</v>
      </c>
      <c r="BM720" s="302">
        <v>123.9</v>
      </c>
      <c r="BN720" s="302">
        <v>123</v>
      </c>
      <c r="BO720" s="302">
        <v>122.7</v>
      </c>
      <c r="BP720" s="302">
        <v>122.9</v>
      </c>
      <c r="BQ720" s="302">
        <v>123.1</v>
      </c>
      <c r="BR720" s="302">
        <v>122.8</v>
      </c>
      <c r="BS720" s="302">
        <v>122.9</v>
      </c>
      <c r="BT720" s="302">
        <v>123.1</v>
      </c>
      <c r="BU720" s="302">
        <v>127.4</v>
      </c>
      <c r="BV720" s="302">
        <v>127.8</v>
      </c>
      <c r="BW720" s="302">
        <v>127.7</v>
      </c>
      <c r="BX720" s="302">
        <v>127.3</v>
      </c>
      <c r="BY720" s="302">
        <v>127.5</v>
      </c>
      <c r="BZ720" s="153">
        <f t="shared" si="45"/>
        <v>0.28012048192771094</v>
      </c>
      <c r="CA720" s="154">
        <f t="shared" si="46"/>
        <v>0.27245508982035926</v>
      </c>
      <c r="CB720" s="154">
        <f t="shared" si="47"/>
        <v>0.17619926199261987</v>
      </c>
    </row>
    <row r="721" spans="1:80"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2">
        <v>102.8</v>
      </c>
      <c r="AZ721" s="302">
        <v>101.5</v>
      </c>
      <c r="BA721" s="302">
        <v>103.6</v>
      </c>
      <c r="BB721" s="302">
        <v>104.3</v>
      </c>
      <c r="BC721" s="302">
        <v>106</v>
      </c>
      <c r="BD721" s="302">
        <v>104.7</v>
      </c>
      <c r="BE721" s="302">
        <v>104.2</v>
      </c>
      <c r="BF721" s="302">
        <v>103.9</v>
      </c>
      <c r="BG721" s="302">
        <v>105.6</v>
      </c>
      <c r="BH721" s="302">
        <v>104.9</v>
      </c>
      <c r="BI721" s="302">
        <v>105.1</v>
      </c>
      <c r="BJ721" s="302">
        <v>114.1</v>
      </c>
      <c r="BK721" s="302">
        <v>115.4</v>
      </c>
      <c r="BL721" s="302">
        <v>116.8</v>
      </c>
      <c r="BM721" s="302">
        <v>116.7</v>
      </c>
      <c r="BN721" s="302">
        <v>116.3</v>
      </c>
      <c r="BO721" s="302">
        <v>116.3</v>
      </c>
      <c r="BP721" s="302">
        <v>117.8</v>
      </c>
      <c r="BQ721" s="302">
        <v>117.2</v>
      </c>
      <c r="BR721" s="302">
        <v>118</v>
      </c>
      <c r="BS721" s="302">
        <v>118</v>
      </c>
      <c r="BT721" s="302">
        <v>118.7</v>
      </c>
      <c r="BU721" s="302">
        <v>117.7</v>
      </c>
      <c r="BV721" s="302">
        <v>118.4</v>
      </c>
      <c r="BW721" s="302">
        <v>120.3</v>
      </c>
      <c r="BX721" s="302">
        <v>117.8</v>
      </c>
      <c r="BY721" s="302">
        <v>118.9</v>
      </c>
      <c r="BZ721" s="153">
        <f t="shared" si="45"/>
        <v>0.18544366899302103</v>
      </c>
      <c r="CA721" s="154">
        <f t="shared" si="46"/>
        <v>0.18781218781218795</v>
      </c>
      <c r="CB721" s="154">
        <f t="shared" si="47"/>
        <v>0.19497487437185934</v>
      </c>
    </row>
    <row r="722" spans="1:80"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2">
        <v>114.3</v>
      </c>
      <c r="AZ722" s="302">
        <v>112.9</v>
      </c>
      <c r="BA722" s="302">
        <v>113.4</v>
      </c>
      <c r="BB722" s="302">
        <v>114.1</v>
      </c>
      <c r="BC722" s="302">
        <v>114.8</v>
      </c>
      <c r="BD722" s="302">
        <v>114.8</v>
      </c>
      <c r="BE722" s="302">
        <v>114.7</v>
      </c>
      <c r="BF722" s="302">
        <v>116.3</v>
      </c>
      <c r="BG722" s="302">
        <v>118.4</v>
      </c>
      <c r="BH722" s="302">
        <v>118.1</v>
      </c>
      <c r="BI722" s="302">
        <v>119.2</v>
      </c>
      <c r="BJ722" s="302">
        <v>118.9</v>
      </c>
      <c r="BK722" s="302">
        <v>118</v>
      </c>
      <c r="BL722" s="302">
        <v>118.3</v>
      </c>
      <c r="BM722" s="302">
        <v>119.6</v>
      </c>
      <c r="BN722" s="302">
        <v>120.7</v>
      </c>
      <c r="BO722" s="302">
        <v>120.9</v>
      </c>
      <c r="BP722" s="302">
        <v>121.6</v>
      </c>
      <c r="BQ722" s="302">
        <v>121.3</v>
      </c>
      <c r="BR722" s="302">
        <v>122.1</v>
      </c>
      <c r="BS722" s="302">
        <v>122.6</v>
      </c>
      <c r="BT722" s="302">
        <v>122.7</v>
      </c>
      <c r="BU722" s="302">
        <v>124.7</v>
      </c>
      <c r="BV722" s="302">
        <v>123.4</v>
      </c>
      <c r="BW722" s="302">
        <v>123.5</v>
      </c>
      <c r="BX722" s="302">
        <v>121.6</v>
      </c>
      <c r="BY722" s="302">
        <v>121.7</v>
      </c>
      <c r="BZ722" s="153">
        <f t="shared" si="45"/>
        <v>0.22681451612903225</v>
      </c>
      <c r="CA722" s="154">
        <f t="shared" si="46"/>
        <v>0.21943887775551107</v>
      </c>
      <c r="CB722" s="154">
        <f t="shared" si="47"/>
        <v>0.20375865479723057</v>
      </c>
    </row>
    <row r="723" spans="1:80"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2">
        <v>114.3</v>
      </c>
      <c r="AZ723" s="302">
        <v>112.9</v>
      </c>
      <c r="BA723" s="302">
        <v>113.4</v>
      </c>
      <c r="BB723" s="302">
        <v>114.1</v>
      </c>
      <c r="BC723" s="302">
        <v>114.8</v>
      </c>
      <c r="BD723" s="302">
        <v>114.8</v>
      </c>
      <c r="BE723" s="302">
        <v>114.7</v>
      </c>
      <c r="BF723" s="302">
        <v>116.3</v>
      </c>
      <c r="BG723" s="302">
        <v>118.4</v>
      </c>
      <c r="BH723" s="302">
        <v>118.1</v>
      </c>
      <c r="BI723" s="302">
        <v>119.2</v>
      </c>
      <c r="BJ723" s="302">
        <v>118.9</v>
      </c>
      <c r="BK723" s="302">
        <v>118</v>
      </c>
      <c r="BL723" s="302">
        <v>118.3</v>
      </c>
      <c r="BM723" s="302">
        <v>119.6</v>
      </c>
      <c r="BN723" s="302">
        <v>120.7</v>
      </c>
      <c r="BO723" s="302">
        <v>120.9</v>
      </c>
      <c r="BP723" s="302">
        <v>121.6</v>
      </c>
      <c r="BQ723" s="302">
        <v>121.3</v>
      </c>
      <c r="BR723" s="302">
        <v>122.1</v>
      </c>
      <c r="BS723" s="302">
        <v>122.6</v>
      </c>
      <c r="BT723" s="302">
        <v>122.7</v>
      </c>
      <c r="BU723" s="302">
        <v>124.7</v>
      </c>
      <c r="BV723" s="302">
        <v>123.4</v>
      </c>
      <c r="BW723" s="302">
        <v>123.5</v>
      </c>
      <c r="BX723" s="302">
        <v>121.6</v>
      </c>
      <c r="BY723" s="302">
        <v>121.7</v>
      </c>
      <c r="BZ723" s="153">
        <f t="shared" si="45"/>
        <v>0.22681451612903225</v>
      </c>
      <c r="CA723" s="154">
        <f t="shared" si="46"/>
        <v>0.21943887775551107</v>
      </c>
      <c r="CB723" s="154">
        <f t="shared" si="47"/>
        <v>0.20375865479723057</v>
      </c>
    </row>
    <row r="724" spans="1:80"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2">
        <v>116.9</v>
      </c>
      <c r="AZ724" s="302">
        <v>115.2</v>
      </c>
      <c r="BA724" s="302">
        <v>115.8</v>
      </c>
      <c r="BB724" s="302">
        <v>116.8</v>
      </c>
      <c r="BC724" s="302">
        <v>117.8</v>
      </c>
      <c r="BD724" s="302">
        <v>117.5</v>
      </c>
      <c r="BE724" s="302">
        <v>117.7</v>
      </c>
      <c r="BF724" s="302">
        <v>119.6</v>
      </c>
      <c r="BG724" s="302">
        <v>121.7</v>
      </c>
      <c r="BH724" s="302">
        <v>120.9</v>
      </c>
      <c r="BI724" s="302">
        <v>122.4</v>
      </c>
      <c r="BJ724" s="302">
        <v>121.9</v>
      </c>
      <c r="BK724" s="302">
        <v>120.3</v>
      </c>
      <c r="BL724" s="302">
        <v>120.9</v>
      </c>
      <c r="BM724" s="302">
        <v>122.3</v>
      </c>
      <c r="BN724" s="302">
        <v>123.7</v>
      </c>
      <c r="BO724" s="302">
        <v>124</v>
      </c>
      <c r="BP724" s="302">
        <v>124.6</v>
      </c>
      <c r="BQ724" s="302">
        <v>124.4</v>
      </c>
      <c r="BR724" s="302">
        <v>126</v>
      </c>
      <c r="BS724" s="302">
        <v>125.9</v>
      </c>
      <c r="BT724" s="302">
        <v>126</v>
      </c>
      <c r="BU724" s="302">
        <v>129</v>
      </c>
      <c r="BV724" s="302">
        <v>127</v>
      </c>
      <c r="BW724" s="302">
        <v>127.3</v>
      </c>
      <c r="BX724" s="302">
        <v>124.6</v>
      </c>
      <c r="BY724" s="302">
        <v>124.6</v>
      </c>
      <c r="BZ724" s="153">
        <f t="shared" si="45"/>
        <v>0.26113360323886636</v>
      </c>
      <c r="CA724" s="154">
        <f t="shared" si="46"/>
        <v>0.2497492477432296</v>
      </c>
      <c r="CB724" s="154">
        <f t="shared" si="47"/>
        <v>0.23244312561819983</v>
      </c>
    </row>
    <row r="725" spans="1:80"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2">
        <v>114.5</v>
      </c>
      <c r="AZ725" s="302">
        <v>112.4</v>
      </c>
      <c r="BA725" s="302">
        <v>113.5</v>
      </c>
      <c r="BB725" s="302">
        <v>113.1</v>
      </c>
      <c r="BC725" s="302">
        <v>113.9</v>
      </c>
      <c r="BD725" s="302">
        <v>114.8</v>
      </c>
      <c r="BE725" s="302">
        <v>110.7</v>
      </c>
      <c r="BF725" s="302">
        <v>112.5</v>
      </c>
      <c r="BG725" s="302">
        <v>115.8</v>
      </c>
      <c r="BH725" s="302">
        <v>117.5</v>
      </c>
      <c r="BI725" s="302">
        <v>116.2</v>
      </c>
      <c r="BJ725" s="302">
        <v>116.1</v>
      </c>
      <c r="BK725" s="302">
        <v>118</v>
      </c>
      <c r="BL725" s="302">
        <v>115.7</v>
      </c>
      <c r="BM725" s="302">
        <v>117</v>
      </c>
      <c r="BN725" s="302">
        <v>117.8</v>
      </c>
      <c r="BO725" s="302">
        <v>117.6</v>
      </c>
      <c r="BP725" s="302">
        <v>118.6</v>
      </c>
      <c r="BQ725" s="302">
        <v>114.2</v>
      </c>
      <c r="BR725" s="302">
        <v>109.9</v>
      </c>
      <c r="BS725" s="302">
        <v>116.7</v>
      </c>
      <c r="BT725" s="302">
        <v>118.5</v>
      </c>
      <c r="BU725" s="302">
        <v>115</v>
      </c>
      <c r="BV725" s="302">
        <v>116.4</v>
      </c>
      <c r="BW725" s="302">
        <v>117.2</v>
      </c>
      <c r="BX725" s="302">
        <v>117.4</v>
      </c>
      <c r="BY725" s="302">
        <v>117.3</v>
      </c>
      <c r="BZ725" s="153">
        <f t="shared" si="45"/>
        <v>0.18245967741935479</v>
      </c>
      <c r="CA725" s="154">
        <f t="shared" si="46"/>
        <v>0.15566502463054185</v>
      </c>
      <c r="CB725" s="154">
        <f t="shared" si="47"/>
        <v>0.12356321839080452</v>
      </c>
    </row>
    <row r="726" spans="1:80"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2">
        <v>102.9</v>
      </c>
      <c r="AZ726" s="302">
        <v>102.9</v>
      </c>
      <c r="BA726" s="302">
        <v>102.9</v>
      </c>
      <c r="BB726" s="302">
        <v>102.9</v>
      </c>
      <c r="BC726" s="302">
        <v>102.9</v>
      </c>
      <c r="BD726" s="302">
        <v>103.9</v>
      </c>
      <c r="BE726" s="302">
        <v>103.9</v>
      </c>
      <c r="BF726" s="302">
        <v>105.7</v>
      </c>
      <c r="BG726" s="302">
        <v>107.3</v>
      </c>
      <c r="BH726" s="302">
        <v>107.8</v>
      </c>
      <c r="BI726" s="302">
        <v>107.8</v>
      </c>
      <c r="BJ726" s="302">
        <v>107.8</v>
      </c>
      <c r="BK726" s="302">
        <v>107.8</v>
      </c>
      <c r="BL726" s="302">
        <v>107.8</v>
      </c>
      <c r="BM726" s="302">
        <v>107.8</v>
      </c>
      <c r="BN726" s="302">
        <v>107.8</v>
      </c>
      <c r="BO726" s="302">
        <v>107.8</v>
      </c>
      <c r="BP726" s="302">
        <v>111.9</v>
      </c>
      <c r="BQ726" s="302">
        <v>111.9</v>
      </c>
      <c r="BR726" s="302">
        <v>111.9</v>
      </c>
      <c r="BS726" s="302">
        <v>112.9</v>
      </c>
      <c r="BT726" s="302">
        <v>112.9</v>
      </c>
      <c r="BU726" s="302">
        <v>112.9</v>
      </c>
      <c r="BV726" s="302">
        <v>112.9</v>
      </c>
      <c r="BW726" s="302">
        <v>112.9</v>
      </c>
      <c r="BX726" s="302">
        <v>112.9</v>
      </c>
      <c r="BY726" s="302">
        <v>112.9</v>
      </c>
      <c r="BZ726" s="153">
        <f t="shared" si="45"/>
        <v>0.13013013013013011</v>
      </c>
      <c r="CA726" s="154">
        <f t="shared" si="46"/>
        <v>0.12674650698602796</v>
      </c>
      <c r="CB726" s="154">
        <f t="shared" si="47"/>
        <v>0.1245019920318725</v>
      </c>
    </row>
    <row r="727" spans="1:80"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2">
        <v>106.5</v>
      </c>
      <c r="AZ727" s="302">
        <v>106.5</v>
      </c>
      <c r="BA727" s="302">
        <v>106.1</v>
      </c>
      <c r="BB727" s="302">
        <v>106.1</v>
      </c>
      <c r="BC727" s="302">
        <v>106.1</v>
      </c>
      <c r="BD727" s="302">
        <v>106.5</v>
      </c>
      <c r="BE727" s="302">
        <v>106.6</v>
      </c>
      <c r="BF727" s="302">
        <v>107.1</v>
      </c>
      <c r="BG727" s="302">
        <v>108.5</v>
      </c>
      <c r="BH727" s="302">
        <v>109.3</v>
      </c>
      <c r="BI727" s="302">
        <v>109.6</v>
      </c>
      <c r="BJ727" s="302">
        <v>110.1</v>
      </c>
      <c r="BK727" s="302">
        <v>111.1</v>
      </c>
      <c r="BL727" s="302">
        <v>111.4</v>
      </c>
      <c r="BM727" s="302">
        <v>112.3</v>
      </c>
      <c r="BN727" s="302">
        <v>112.6</v>
      </c>
      <c r="BO727" s="302">
        <v>113.2</v>
      </c>
      <c r="BP727" s="302">
        <v>112.8</v>
      </c>
      <c r="BQ727" s="302">
        <v>112.9</v>
      </c>
      <c r="BR727" s="302">
        <v>112.9</v>
      </c>
      <c r="BS727" s="302">
        <v>113.1</v>
      </c>
      <c r="BT727" s="302">
        <v>113.1</v>
      </c>
      <c r="BU727" s="302">
        <v>113</v>
      </c>
      <c r="BV727" s="302">
        <v>113.4</v>
      </c>
      <c r="BW727" s="302">
        <v>113</v>
      </c>
      <c r="BX727" s="302">
        <v>113</v>
      </c>
      <c r="BY727" s="302">
        <v>113.3</v>
      </c>
      <c r="BZ727" s="153">
        <f t="shared" si="45"/>
        <v>0.12736318407960195</v>
      </c>
      <c r="CA727" s="154">
        <f t="shared" si="46"/>
        <v>0.13413413413413405</v>
      </c>
      <c r="CB727" s="154">
        <f t="shared" si="47"/>
        <v>0.14328960645812314</v>
      </c>
    </row>
    <row r="728" spans="1:80"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2">
        <v>115.8</v>
      </c>
      <c r="AZ728" s="302">
        <v>115.8</v>
      </c>
      <c r="BA728" s="302">
        <v>115.8</v>
      </c>
      <c r="BB728" s="302">
        <v>115.8</v>
      </c>
      <c r="BC728" s="302">
        <v>116.5</v>
      </c>
      <c r="BD728" s="302">
        <v>116.5</v>
      </c>
      <c r="BE728" s="302">
        <v>116.5</v>
      </c>
      <c r="BF728" s="302">
        <v>116.5</v>
      </c>
      <c r="BG728" s="302">
        <v>121.8</v>
      </c>
      <c r="BH728" s="302">
        <v>121.8</v>
      </c>
      <c r="BI728" s="302">
        <v>121.8</v>
      </c>
      <c r="BJ728" s="302">
        <v>121.8</v>
      </c>
      <c r="BK728" s="302">
        <v>121.8</v>
      </c>
      <c r="BL728" s="302">
        <v>121.8</v>
      </c>
      <c r="BM728" s="302">
        <v>121.8</v>
      </c>
      <c r="BN728" s="302">
        <v>121.8</v>
      </c>
      <c r="BO728" s="302">
        <v>121.5</v>
      </c>
      <c r="BP728" s="302">
        <v>121.5</v>
      </c>
      <c r="BQ728" s="302">
        <v>121.5</v>
      </c>
      <c r="BR728" s="302">
        <v>121.8</v>
      </c>
      <c r="BS728" s="302">
        <v>122.2</v>
      </c>
      <c r="BT728" s="302">
        <v>122.2</v>
      </c>
      <c r="BU728" s="302">
        <v>122.2</v>
      </c>
      <c r="BV728" s="302">
        <v>122.2</v>
      </c>
      <c r="BW728" s="302">
        <v>122.2</v>
      </c>
      <c r="BX728" s="302">
        <v>122.2</v>
      </c>
      <c r="BY728" s="302">
        <v>122.2</v>
      </c>
      <c r="BZ728" s="153">
        <f t="shared" si="45"/>
        <v>0.21230158730158735</v>
      </c>
      <c r="CA728" s="154">
        <f t="shared" si="46"/>
        <v>0.22567703109327983</v>
      </c>
      <c r="CB728" s="154">
        <f t="shared" si="47"/>
        <v>8.6222222222222242E-2</v>
      </c>
    </row>
    <row r="729" spans="1:80"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2">
        <v>113</v>
      </c>
      <c r="AZ729" s="302">
        <v>113.8</v>
      </c>
      <c r="BA729" s="302">
        <v>113.4</v>
      </c>
      <c r="BB729" s="302">
        <v>113.4</v>
      </c>
      <c r="BC729" s="302">
        <v>113.5</v>
      </c>
      <c r="BD729" s="302">
        <v>114.1</v>
      </c>
      <c r="BE729" s="302">
        <v>114.1</v>
      </c>
      <c r="BF729" s="302">
        <v>114.2</v>
      </c>
      <c r="BG729" s="302">
        <v>114.1</v>
      </c>
      <c r="BH729" s="302">
        <v>114.2</v>
      </c>
      <c r="BI729" s="302">
        <v>114.5</v>
      </c>
      <c r="BJ729" s="302">
        <v>115.5</v>
      </c>
      <c r="BK729" s="302">
        <v>115.7</v>
      </c>
      <c r="BL729" s="302">
        <v>117.3</v>
      </c>
      <c r="BM729" s="302">
        <v>118.2</v>
      </c>
      <c r="BN729" s="302">
        <v>118.3</v>
      </c>
      <c r="BO729" s="302">
        <v>118.4</v>
      </c>
      <c r="BP729" s="302">
        <v>118.5</v>
      </c>
      <c r="BQ729" s="302">
        <v>118.6</v>
      </c>
      <c r="BR729" s="302">
        <v>118.8</v>
      </c>
      <c r="BS729" s="302">
        <v>120</v>
      </c>
      <c r="BT729" s="302">
        <v>120</v>
      </c>
      <c r="BU729" s="302">
        <v>121.5</v>
      </c>
      <c r="BV729" s="302">
        <v>121.6</v>
      </c>
      <c r="BW729" s="302">
        <v>122</v>
      </c>
      <c r="BX729" s="302">
        <v>122.2</v>
      </c>
      <c r="BY729" s="302">
        <v>122.4</v>
      </c>
      <c r="BZ729" s="153">
        <f t="shared" si="45"/>
        <v>0.21912350597609562</v>
      </c>
      <c r="CA729" s="154">
        <f t="shared" si="46"/>
        <v>0.23761375126390291</v>
      </c>
      <c r="CB729" s="154">
        <f t="shared" si="47"/>
        <v>0.21428571428571438</v>
      </c>
    </row>
    <row r="730" spans="1:80"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2">
        <v>114.6</v>
      </c>
      <c r="AZ730" s="302">
        <v>115.2</v>
      </c>
      <c r="BA730" s="302">
        <v>114.2</v>
      </c>
      <c r="BB730" s="302">
        <v>114.3</v>
      </c>
      <c r="BC730" s="302">
        <v>114.5</v>
      </c>
      <c r="BD730" s="302">
        <v>115.3</v>
      </c>
      <c r="BE730" s="302">
        <v>115.2</v>
      </c>
      <c r="BF730" s="302">
        <v>115</v>
      </c>
      <c r="BG730" s="302">
        <v>114.8</v>
      </c>
      <c r="BH730" s="302">
        <v>114.8</v>
      </c>
      <c r="BI730" s="302">
        <v>115.2</v>
      </c>
      <c r="BJ730" s="302">
        <v>117.1</v>
      </c>
      <c r="BK730" s="302">
        <v>117.5</v>
      </c>
      <c r="BL730" s="302">
        <v>120.3</v>
      </c>
      <c r="BM730" s="302">
        <v>121.4</v>
      </c>
      <c r="BN730" s="302">
        <v>121.4</v>
      </c>
      <c r="BO730" s="302">
        <v>121.7</v>
      </c>
      <c r="BP730" s="302">
        <v>121.5</v>
      </c>
      <c r="BQ730" s="302">
        <v>121.9</v>
      </c>
      <c r="BR730" s="302">
        <v>121.9</v>
      </c>
      <c r="BS730" s="302">
        <v>123.6</v>
      </c>
      <c r="BT730" s="302">
        <v>123.6</v>
      </c>
      <c r="BU730" s="302">
        <v>126.9</v>
      </c>
      <c r="BV730" s="302">
        <v>126.9</v>
      </c>
      <c r="BW730" s="302">
        <v>127.8</v>
      </c>
      <c r="BX730" s="302">
        <v>128.4</v>
      </c>
      <c r="BY730" s="302">
        <v>128.6</v>
      </c>
      <c r="BZ730" s="153">
        <f t="shared" si="45"/>
        <v>0.27833001988071571</v>
      </c>
      <c r="CA730" s="154">
        <f t="shared" si="46"/>
        <v>0.30824008138351983</v>
      </c>
      <c r="CB730" s="154">
        <f t="shared" si="47"/>
        <v>0.27960199004975117</v>
      </c>
    </row>
    <row r="731" spans="1:80"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2">
        <v>114.6</v>
      </c>
      <c r="AZ731" s="302">
        <v>115.2</v>
      </c>
      <c r="BA731" s="302">
        <v>114.2</v>
      </c>
      <c r="BB731" s="302">
        <v>114.3</v>
      </c>
      <c r="BC731" s="302">
        <v>114.5</v>
      </c>
      <c r="BD731" s="302">
        <v>115.3</v>
      </c>
      <c r="BE731" s="302">
        <v>115.2</v>
      </c>
      <c r="BF731" s="302">
        <v>115</v>
      </c>
      <c r="BG731" s="302">
        <v>114.8</v>
      </c>
      <c r="BH731" s="302">
        <v>114.8</v>
      </c>
      <c r="BI731" s="302">
        <v>115.2</v>
      </c>
      <c r="BJ731" s="302">
        <v>117.1</v>
      </c>
      <c r="BK731" s="302">
        <v>117.5</v>
      </c>
      <c r="BL731" s="302">
        <v>120.3</v>
      </c>
      <c r="BM731" s="302">
        <v>121.4</v>
      </c>
      <c r="BN731" s="302">
        <v>121.4</v>
      </c>
      <c r="BO731" s="302">
        <v>121.7</v>
      </c>
      <c r="BP731" s="302">
        <v>121.5</v>
      </c>
      <c r="BQ731" s="302">
        <v>121.9</v>
      </c>
      <c r="BR731" s="302">
        <v>121.9</v>
      </c>
      <c r="BS731" s="302">
        <v>123.6</v>
      </c>
      <c r="BT731" s="302">
        <v>123.6</v>
      </c>
      <c r="BU731" s="302">
        <v>126.9</v>
      </c>
      <c r="BV731" s="302">
        <v>126.9</v>
      </c>
      <c r="BW731" s="302">
        <v>127.8</v>
      </c>
      <c r="BX731" s="302">
        <v>128.4</v>
      </c>
      <c r="BY731" s="302">
        <v>128.6</v>
      </c>
      <c r="BZ731" s="153">
        <f t="shared" si="45"/>
        <v>0.27833001988071571</v>
      </c>
      <c r="CA731" s="154">
        <f t="shared" si="46"/>
        <v>0.30824008138351983</v>
      </c>
      <c r="CB731" s="154">
        <f t="shared" si="47"/>
        <v>0.27960199004975117</v>
      </c>
    </row>
    <row r="732" spans="1:80"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2">
        <v>111.7</v>
      </c>
      <c r="AZ732" s="302">
        <v>112.5</v>
      </c>
      <c r="BA732" s="302">
        <v>112.6</v>
      </c>
      <c r="BB732" s="302">
        <v>112.6</v>
      </c>
      <c r="BC732" s="302">
        <v>112.7</v>
      </c>
      <c r="BD732" s="302">
        <v>113</v>
      </c>
      <c r="BE732" s="302">
        <v>113.1</v>
      </c>
      <c r="BF732" s="302">
        <v>113.5</v>
      </c>
      <c r="BG732" s="302">
        <v>113.6</v>
      </c>
      <c r="BH732" s="302">
        <v>113.8</v>
      </c>
      <c r="BI732" s="302">
        <v>113.9</v>
      </c>
      <c r="BJ732" s="302">
        <v>114.1</v>
      </c>
      <c r="BK732" s="302">
        <v>114.1</v>
      </c>
      <c r="BL732" s="302">
        <v>114.7</v>
      </c>
      <c r="BM732" s="302">
        <v>115.4</v>
      </c>
      <c r="BN732" s="302">
        <v>115.6</v>
      </c>
      <c r="BO732" s="302">
        <v>115.5</v>
      </c>
      <c r="BP732" s="302">
        <v>115.8</v>
      </c>
      <c r="BQ732" s="302">
        <v>115.8</v>
      </c>
      <c r="BR732" s="302">
        <v>116</v>
      </c>
      <c r="BS732" s="302">
        <v>116.9</v>
      </c>
      <c r="BT732" s="302">
        <v>116.9</v>
      </c>
      <c r="BU732" s="302">
        <v>116.9</v>
      </c>
      <c r="BV732" s="302">
        <v>117</v>
      </c>
      <c r="BW732" s="302">
        <v>116.9</v>
      </c>
      <c r="BX732" s="302">
        <v>116.8</v>
      </c>
      <c r="BY732" s="302">
        <v>117.1</v>
      </c>
      <c r="BZ732" s="153">
        <f t="shared" si="45"/>
        <v>0.16749750747756728</v>
      </c>
      <c r="CA732" s="154">
        <f t="shared" si="46"/>
        <v>0.17806841046277652</v>
      </c>
      <c r="CB732" s="154">
        <f t="shared" si="47"/>
        <v>0.15825914935707222</v>
      </c>
    </row>
    <row r="733" spans="1:80"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2">
        <v>108.8</v>
      </c>
      <c r="AZ733" s="302">
        <v>108.4</v>
      </c>
      <c r="BA733" s="302">
        <v>107.7</v>
      </c>
      <c r="BB733" s="302">
        <v>107.7</v>
      </c>
      <c r="BC733" s="302">
        <v>107.7</v>
      </c>
      <c r="BD733" s="302">
        <v>107.5</v>
      </c>
      <c r="BE733" s="302">
        <v>107.5</v>
      </c>
      <c r="BF733" s="302">
        <v>107.2</v>
      </c>
      <c r="BG733" s="302">
        <v>107.2</v>
      </c>
      <c r="BH733" s="302">
        <v>109.4</v>
      </c>
      <c r="BI733" s="302">
        <v>109.4</v>
      </c>
      <c r="BJ733" s="302">
        <v>109.5</v>
      </c>
      <c r="BK733" s="302">
        <v>109.5</v>
      </c>
      <c r="BL733" s="302">
        <v>109.5</v>
      </c>
      <c r="BM733" s="302">
        <v>110</v>
      </c>
      <c r="BN733" s="302">
        <v>110</v>
      </c>
      <c r="BO733" s="302">
        <v>110</v>
      </c>
      <c r="BP733" s="302">
        <v>110</v>
      </c>
      <c r="BQ733" s="302">
        <v>110</v>
      </c>
      <c r="BR733" s="302">
        <v>110.4</v>
      </c>
      <c r="BS733" s="302">
        <v>114.8</v>
      </c>
      <c r="BT733" s="302">
        <v>114.8</v>
      </c>
      <c r="BU733" s="302">
        <v>114.8</v>
      </c>
      <c r="BV733" s="302">
        <v>115</v>
      </c>
      <c r="BW733" s="302">
        <v>115</v>
      </c>
      <c r="BX733" s="302">
        <v>115</v>
      </c>
      <c r="BY733" s="302">
        <v>115.2</v>
      </c>
      <c r="BZ733" s="153">
        <f t="shared" si="45"/>
        <v>0.15778894472361812</v>
      </c>
      <c r="CA733" s="154">
        <f t="shared" si="46"/>
        <v>0.14855433698903298</v>
      </c>
      <c r="CB733" s="154">
        <f t="shared" si="47"/>
        <v>0.16129032258064516</v>
      </c>
    </row>
    <row r="734" spans="1:80"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2">
        <v>106.7</v>
      </c>
      <c r="AZ734" s="302">
        <v>106.7</v>
      </c>
      <c r="BA734" s="302">
        <v>106.7</v>
      </c>
      <c r="BB734" s="302">
        <v>106.7</v>
      </c>
      <c r="BC734" s="302">
        <v>106.7</v>
      </c>
      <c r="BD734" s="302">
        <v>106.7</v>
      </c>
      <c r="BE734" s="302">
        <v>106.7</v>
      </c>
      <c r="BF734" s="302">
        <v>106.7</v>
      </c>
      <c r="BG734" s="302">
        <v>106.7</v>
      </c>
      <c r="BH734" s="302">
        <v>106.7</v>
      </c>
      <c r="BI734" s="302">
        <v>106.7</v>
      </c>
      <c r="BJ734" s="302">
        <v>106.7</v>
      </c>
      <c r="BK734" s="302">
        <v>106.7</v>
      </c>
      <c r="BL734" s="302">
        <v>109.9</v>
      </c>
      <c r="BM734" s="302">
        <v>109.9</v>
      </c>
      <c r="BN734" s="302">
        <v>109.9</v>
      </c>
      <c r="BO734" s="302">
        <v>109.9</v>
      </c>
      <c r="BP734" s="302">
        <v>109.9</v>
      </c>
      <c r="BQ734" s="302">
        <v>109.9</v>
      </c>
      <c r="BR734" s="302">
        <v>109.9</v>
      </c>
      <c r="BS734" s="302">
        <v>109.9</v>
      </c>
      <c r="BT734" s="302">
        <v>109.9</v>
      </c>
      <c r="BU734" s="302">
        <v>109.9</v>
      </c>
      <c r="BV734" s="302">
        <v>109.9</v>
      </c>
      <c r="BW734" s="302">
        <v>109.9</v>
      </c>
      <c r="BX734" s="302">
        <v>109.9</v>
      </c>
      <c r="BY734" s="302">
        <v>109.9</v>
      </c>
      <c r="BZ734" s="153">
        <f t="shared" si="45"/>
        <v>9.3532338308457766E-2</v>
      </c>
      <c r="CA734" s="154">
        <f t="shared" si="46"/>
        <v>0.10563380281690141</v>
      </c>
      <c r="CB734" s="154">
        <f t="shared" si="47"/>
        <v>0.10230692076228688</v>
      </c>
    </row>
    <row r="735" spans="1:80"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2">
        <v>114.3</v>
      </c>
      <c r="AZ735" s="302">
        <v>116.9</v>
      </c>
      <c r="BA735" s="302">
        <v>117.4</v>
      </c>
      <c r="BB735" s="302">
        <v>117.4</v>
      </c>
      <c r="BC735" s="302">
        <v>117.4</v>
      </c>
      <c r="BD735" s="302">
        <v>118.5</v>
      </c>
      <c r="BE735" s="302">
        <v>118.5</v>
      </c>
      <c r="BF735" s="302">
        <v>118.4</v>
      </c>
      <c r="BG735" s="302">
        <v>118</v>
      </c>
      <c r="BH735" s="302">
        <v>118</v>
      </c>
      <c r="BI735" s="302">
        <v>118</v>
      </c>
      <c r="BJ735" s="302">
        <v>118</v>
      </c>
      <c r="BK735" s="302">
        <v>118</v>
      </c>
      <c r="BL735" s="302">
        <v>118</v>
      </c>
      <c r="BM735" s="302">
        <v>119.1</v>
      </c>
      <c r="BN735" s="302">
        <v>119.7</v>
      </c>
      <c r="BO735" s="302">
        <v>119.7</v>
      </c>
      <c r="BP735" s="302">
        <v>120.4</v>
      </c>
      <c r="BQ735" s="302">
        <v>120.3</v>
      </c>
      <c r="BR735" s="302">
        <v>121.1</v>
      </c>
      <c r="BS735" s="302">
        <v>122</v>
      </c>
      <c r="BT735" s="302">
        <v>121.8</v>
      </c>
      <c r="BU735" s="302">
        <v>121.7</v>
      </c>
      <c r="BV735" s="302">
        <v>121.7</v>
      </c>
      <c r="BW735" s="302">
        <v>121.7</v>
      </c>
      <c r="BX735" s="302">
        <v>121.7</v>
      </c>
      <c r="BY735" s="302">
        <v>122.5</v>
      </c>
      <c r="BZ735" s="153">
        <f t="shared" si="45"/>
        <v>0.22377622377622386</v>
      </c>
      <c r="CA735" s="154">
        <f t="shared" si="46"/>
        <v>0.22868605817452353</v>
      </c>
      <c r="CB735" s="154">
        <f t="shared" si="47"/>
        <v>0.20689655172413793</v>
      </c>
    </row>
    <row r="736" spans="1:80"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2">
        <v>103.7</v>
      </c>
      <c r="AZ736" s="302">
        <v>103.7</v>
      </c>
      <c r="BA736" s="302">
        <v>105.2</v>
      </c>
      <c r="BB736" s="302">
        <v>105.2</v>
      </c>
      <c r="BC736" s="302">
        <v>105.2</v>
      </c>
      <c r="BD736" s="302">
        <v>105.2</v>
      </c>
      <c r="BE736" s="302">
        <v>105.2</v>
      </c>
      <c r="BF736" s="302">
        <v>106.7</v>
      </c>
      <c r="BG736" s="302">
        <v>106.7</v>
      </c>
      <c r="BH736" s="302">
        <v>106.7</v>
      </c>
      <c r="BI736" s="302">
        <v>106.7</v>
      </c>
      <c r="BJ736" s="302">
        <v>106.7</v>
      </c>
      <c r="BK736" s="302">
        <v>106.7</v>
      </c>
      <c r="BL736" s="302">
        <v>106.7</v>
      </c>
      <c r="BM736" s="302">
        <v>106.7</v>
      </c>
      <c r="BN736" s="302">
        <v>106.7</v>
      </c>
      <c r="BO736" s="302">
        <v>106.7</v>
      </c>
      <c r="BP736" s="302">
        <v>107.4</v>
      </c>
      <c r="BQ736" s="302">
        <v>107.4</v>
      </c>
      <c r="BR736" s="302">
        <v>107.4</v>
      </c>
      <c r="BS736" s="302">
        <v>107.4</v>
      </c>
      <c r="BT736" s="302">
        <v>107.4</v>
      </c>
      <c r="BU736" s="302">
        <v>107.4</v>
      </c>
      <c r="BV736" s="302">
        <v>107.4</v>
      </c>
      <c r="BW736" s="302">
        <v>107.4</v>
      </c>
      <c r="BX736" s="302">
        <v>107.4</v>
      </c>
      <c r="BY736" s="302">
        <v>107.4</v>
      </c>
      <c r="BZ736" s="153">
        <f t="shared" si="45"/>
        <v>7.4000000000000052E-2</v>
      </c>
      <c r="CA736" s="154">
        <f t="shared" si="46"/>
        <v>7.4000000000000052E-2</v>
      </c>
      <c r="CB736" s="154">
        <f t="shared" si="47"/>
        <v>6.3366336633663423E-2</v>
      </c>
    </row>
    <row r="737" spans="1:80"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2">
        <v>100.6</v>
      </c>
      <c r="AZ737" s="302">
        <v>100.6</v>
      </c>
      <c r="BA737" s="302">
        <v>100.6</v>
      </c>
      <c r="BB737" s="302">
        <v>100.1</v>
      </c>
      <c r="BC737" s="302">
        <v>100.1</v>
      </c>
      <c r="BD737" s="302">
        <v>100.1</v>
      </c>
      <c r="BE737" s="302">
        <v>100.4</v>
      </c>
      <c r="BF737" s="302">
        <v>102.7</v>
      </c>
      <c r="BG737" s="302">
        <v>102.7</v>
      </c>
      <c r="BH737" s="302">
        <v>102.7</v>
      </c>
      <c r="BI737" s="302">
        <v>102.8</v>
      </c>
      <c r="BJ737" s="302">
        <v>102.9</v>
      </c>
      <c r="BK737" s="302">
        <v>102.9</v>
      </c>
      <c r="BL737" s="302">
        <v>103.1</v>
      </c>
      <c r="BM737" s="302">
        <v>103.3</v>
      </c>
      <c r="BN737" s="302">
        <v>103.3</v>
      </c>
      <c r="BO737" s="302">
        <v>103.3</v>
      </c>
      <c r="BP737" s="302">
        <v>103.3</v>
      </c>
      <c r="BQ737" s="302">
        <v>103.3</v>
      </c>
      <c r="BR737" s="302">
        <v>103.3</v>
      </c>
      <c r="BS737" s="302">
        <v>103.6</v>
      </c>
      <c r="BT737" s="302">
        <v>103.6</v>
      </c>
      <c r="BU737" s="302">
        <v>103.7</v>
      </c>
      <c r="BV737" s="302">
        <v>103.8</v>
      </c>
      <c r="BW737" s="302">
        <v>103.7</v>
      </c>
      <c r="BX737" s="302">
        <v>103.7</v>
      </c>
      <c r="BY737" s="302">
        <v>103.7</v>
      </c>
      <c r="BZ737" s="153">
        <f t="shared" si="45"/>
        <v>3.3898305084745818E-2</v>
      </c>
      <c r="CA737" s="154">
        <f t="shared" si="46"/>
        <v>3.8038038038038006E-2</v>
      </c>
      <c r="CB737" s="154">
        <f t="shared" si="47"/>
        <v>4.2211055276381935E-2</v>
      </c>
    </row>
    <row r="738" spans="1:80"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2">
        <v>104.7</v>
      </c>
      <c r="AZ738" s="302">
        <v>104.1</v>
      </c>
      <c r="BA738" s="302">
        <v>104.1</v>
      </c>
      <c r="BB738" s="302">
        <v>104.1</v>
      </c>
      <c r="BC738" s="302">
        <v>104.1</v>
      </c>
      <c r="BD738" s="302">
        <v>104.1</v>
      </c>
      <c r="BE738" s="302">
        <v>104.1</v>
      </c>
      <c r="BF738" s="302">
        <v>104.1</v>
      </c>
      <c r="BG738" s="302">
        <v>103.8</v>
      </c>
      <c r="BH738" s="302">
        <v>103.8</v>
      </c>
      <c r="BI738" s="302">
        <v>103.8</v>
      </c>
      <c r="BJ738" s="302">
        <v>103.8</v>
      </c>
      <c r="BK738" s="302">
        <v>103.8</v>
      </c>
      <c r="BL738" s="302">
        <v>104.5</v>
      </c>
      <c r="BM738" s="302">
        <v>104.8</v>
      </c>
      <c r="BN738" s="302">
        <v>105.1</v>
      </c>
      <c r="BO738" s="302">
        <v>105.1</v>
      </c>
      <c r="BP738" s="302">
        <v>105.3</v>
      </c>
      <c r="BQ738" s="302">
        <v>105.6</v>
      </c>
      <c r="BR738" s="302">
        <v>105.6</v>
      </c>
      <c r="BS738" s="302">
        <v>105.7</v>
      </c>
      <c r="BT738" s="302">
        <v>105.5</v>
      </c>
      <c r="BU738" s="302">
        <v>105.5</v>
      </c>
      <c r="BV738" s="302">
        <v>105.5</v>
      </c>
      <c r="BW738" s="302">
        <v>105.5</v>
      </c>
      <c r="BX738" s="302">
        <v>105.5</v>
      </c>
      <c r="BY738" s="302">
        <v>105.5</v>
      </c>
      <c r="BZ738" s="153">
        <f t="shared" si="45"/>
        <v>5.1844466600199431E-2</v>
      </c>
      <c r="CA738" s="154">
        <f t="shared" si="46"/>
        <v>5.6056056056055993E-2</v>
      </c>
      <c r="CB738" s="154">
        <f t="shared" si="47"/>
        <v>7.6530612244897961E-2</v>
      </c>
    </row>
    <row r="739" spans="1:80"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2">
        <v>106.3</v>
      </c>
      <c r="AZ739" s="302">
        <v>106.3</v>
      </c>
      <c r="BA739" s="302">
        <v>106.3</v>
      </c>
      <c r="BB739" s="302">
        <v>106.3</v>
      </c>
      <c r="BC739" s="302">
        <v>106.3</v>
      </c>
      <c r="BD739" s="302">
        <v>106.3</v>
      </c>
      <c r="BE739" s="302">
        <v>106.3</v>
      </c>
      <c r="BF739" s="302">
        <v>106.3</v>
      </c>
      <c r="BG739" s="302">
        <v>106.3</v>
      </c>
      <c r="BH739" s="302">
        <v>106.3</v>
      </c>
      <c r="BI739" s="302">
        <v>106.3</v>
      </c>
      <c r="BJ739" s="302">
        <v>106.3</v>
      </c>
      <c r="BK739" s="302">
        <v>106.3</v>
      </c>
      <c r="BL739" s="302">
        <v>106.3</v>
      </c>
      <c r="BM739" s="302">
        <v>106.3</v>
      </c>
      <c r="BN739" s="302">
        <v>106.3</v>
      </c>
      <c r="BO739" s="302">
        <v>106.3</v>
      </c>
      <c r="BP739" s="302">
        <v>106.3</v>
      </c>
      <c r="BQ739" s="302">
        <v>106.3</v>
      </c>
      <c r="BR739" s="302">
        <v>106.3</v>
      </c>
      <c r="BS739" s="302">
        <v>106.3</v>
      </c>
      <c r="BT739" s="302">
        <v>106.3</v>
      </c>
      <c r="BU739" s="302">
        <v>106.3</v>
      </c>
      <c r="BV739" s="302">
        <v>106.3</v>
      </c>
      <c r="BW739" s="302">
        <v>106.3</v>
      </c>
      <c r="BX739" s="302">
        <v>106.3</v>
      </c>
      <c r="BY739" s="302">
        <v>106.3</v>
      </c>
      <c r="BZ739" s="153">
        <f t="shared" si="45"/>
        <v>6.2999999999999973E-2</v>
      </c>
      <c r="CA739" s="154">
        <f t="shared" si="46"/>
        <v>6.2999999999999973E-2</v>
      </c>
      <c r="CB739" s="154">
        <f t="shared" si="47"/>
        <v>5.0395256916995992E-2</v>
      </c>
    </row>
    <row r="740" spans="1:80"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2">
        <v>145.69999999999999</v>
      </c>
      <c r="AZ740" s="302">
        <v>146.6</v>
      </c>
      <c r="BA740" s="302">
        <v>146.5</v>
      </c>
      <c r="BB740" s="302">
        <v>146.5</v>
      </c>
      <c r="BC740" s="302">
        <v>147.9</v>
      </c>
      <c r="BD740" s="302">
        <v>148.19999999999999</v>
      </c>
      <c r="BE740" s="302">
        <v>148.30000000000001</v>
      </c>
      <c r="BF740" s="302">
        <v>149.1</v>
      </c>
      <c r="BG740" s="302">
        <v>150.6</v>
      </c>
      <c r="BH740" s="302">
        <v>150.6</v>
      </c>
      <c r="BI740" s="302">
        <v>151.69999999999999</v>
      </c>
      <c r="BJ740" s="302">
        <v>153.30000000000001</v>
      </c>
      <c r="BK740" s="302">
        <v>153.6</v>
      </c>
      <c r="BL740" s="302">
        <v>154.1</v>
      </c>
      <c r="BM740" s="302">
        <v>156.30000000000001</v>
      </c>
      <c r="BN740" s="302">
        <v>156.30000000000001</v>
      </c>
      <c r="BO740" s="302">
        <v>156.1</v>
      </c>
      <c r="BP740" s="302">
        <v>156.30000000000001</v>
      </c>
      <c r="BQ740" s="302">
        <v>156.30000000000001</v>
      </c>
      <c r="BR740" s="302">
        <v>155.4</v>
      </c>
      <c r="BS740" s="302">
        <v>157.30000000000001</v>
      </c>
      <c r="BT740" s="302">
        <v>157.30000000000001</v>
      </c>
      <c r="BU740" s="302">
        <v>157.9</v>
      </c>
      <c r="BV740" s="302">
        <v>158.19999999999999</v>
      </c>
      <c r="BW740" s="302">
        <v>158.19999999999999</v>
      </c>
      <c r="BX740" s="302">
        <v>157</v>
      </c>
      <c r="BY740" s="302">
        <v>157</v>
      </c>
      <c r="BZ740" s="153">
        <f t="shared" si="45"/>
        <v>0.53470185728250252</v>
      </c>
      <c r="CA740" s="154">
        <f t="shared" si="46"/>
        <v>0.64054336468129569</v>
      </c>
      <c r="CB740" s="154">
        <f t="shared" si="47"/>
        <v>0.44700460829493088</v>
      </c>
    </row>
    <row r="741" spans="1:80"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2">
        <v>112.5</v>
      </c>
      <c r="AZ741" s="302">
        <v>112.5</v>
      </c>
      <c r="BA741" s="302">
        <v>113.1</v>
      </c>
      <c r="BB741" s="302">
        <v>114.5</v>
      </c>
      <c r="BC741" s="302">
        <v>114.5</v>
      </c>
      <c r="BD741" s="302">
        <v>114.5</v>
      </c>
      <c r="BE741" s="302">
        <v>114.5</v>
      </c>
      <c r="BF741" s="302">
        <v>114.5</v>
      </c>
      <c r="BG741" s="302">
        <v>114.5</v>
      </c>
      <c r="BH741" s="302">
        <v>114.5</v>
      </c>
      <c r="BI741" s="302">
        <v>117.6</v>
      </c>
      <c r="BJ741" s="302">
        <v>117.6</v>
      </c>
      <c r="BK741" s="302">
        <v>117.6</v>
      </c>
      <c r="BL741" s="302">
        <v>118</v>
      </c>
      <c r="BM741" s="302">
        <v>118</v>
      </c>
      <c r="BN741" s="302">
        <v>118</v>
      </c>
      <c r="BO741" s="302">
        <v>118</v>
      </c>
      <c r="BP741" s="302">
        <v>118.9</v>
      </c>
      <c r="BQ741" s="302">
        <v>118.9</v>
      </c>
      <c r="BR741" s="302">
        <v>118.9</v>
      </c>
      <c r="BS741" s="302">
        <v>122.3</v>
      </c>
      <c r="BT741" s="302">
        <v>122.3</v>
      </c>
      <c r="BU741" s="302">
        <v>122.3</v>
      </c>
      <c r="BV741" s="302">
        <v>122.4</v>
      </c>
      <c r="BW741" s="302">
        <v>122.4</v>
      </c>
      <c r="BX741" s="302">
        <v>122.4</v>
      </c>
      <c r="BY741" s="302">
        <v>122.4</v>
      </c>
      <c r="BZ741" s="153">
        <f t="shared" si="45"/>
        <v>0.22891566265060254</v>
      </c>
      <c r="CA741" s="154">
        <f t="shared" si="46"/>
        <v>0.2252252252252252</v>
      </c>
      <c r="CB741" s="154">
        <f t="shared" si="47"/>
        <v>0.2252252252252252</v>
      </c>
    </row>
    <row r="742" spans="1:80"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2">
        <v>117.2</v>
      </c>
      <c r="AZ742" s="302">
        <v>117.2</v>
      </c>
      <c r="BA742" s="302">
        <v>118.2</v>
      </c>
      <c r="BB742" s="302">
        <v>120.6</v>
      </c>
      <c r="BC742" s="302">
        <v>120.6</v>
      </c>
      <c r="BD742" s="302">
        <v>120.6</v>
      </c>
      <c r="BE742" s="302">
        <v>120.6</v>
      </c>
      <c r="BF742" s="302">
        <v>120.6</v>
      </c>
      <c r="BG742" s="302">
        <v>120.6</v>
      </c>
      <c r="BH742" s="302">
        <v>120.6</v>
      </c>
      <c r="BI742" s="302">
        <v>125.9</v>
      </c>
      <c r="BJ742" s="302">
        <v>125.9</v>
      </c>
      <c r="BK742" s="302">
        <v>125.9</v>
      </c>
      <c r="BL742" s="302">
        <v>125.9</v>
      </c>
      <c r="BM742" s="302">
        <v>125.9</v>
      </c>
      <c r="BN742" s="302">
        <v>125.9</v>
      </c>
      <c r="BO742" s="302">
        <v>125.9</v>
      </c>
      <c r="BP742" s="302">
        <v>127.5</v>
      </c>
      <c r="BQ742" s="302">
        <v>127.5</v>
      </c>
      <c r="BR742" s="302">
        <v>127.5</v>
      </c>
      <c r="BS742" s="302">
        <v>128.9</v>
      </c>
      <c r="BT742" s="302">
        <v>128.9</v>
      </c>
      <c r="BU742" s="302">
        <v>128.9</v>
      </c>
      <c r="BV742" s="302">
        <v>128.9</v>
      </c>
      <c r="BW742" s="302">
        <v>128.9</v>
      </c>
      <c r="BX742" s="302">
        <v>128.9</v>
      </c>
      <c r="BY742" s="302">
        <v>128.9</v>
      </c>
      <c r="BZ742" s="153">
        <f t="shared" si="45"/>
        <v>0.29417670682730934</v>
      </c>
      <c r="CA742" s="154">
        <f t="shared" si="46"/>
        <v>0.28642714570858285</v>
      </c>
      <c r="CB742" s="154">
        <f t="shared" si="47"/>
        <v>0.28642714570858285</v>
      </c>
    </row>
    <row r="743" spans="1:80"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2">
        <v>117.2</v>
      </c>
      <c r="AZ743" s="302">
        <v>117.2</v>
      </c>
      <c r="BA743" s="302">
        <v>118.2</v>
      </c>
      <c r="BB743" s="302">
        <v>120.6</v>
      </c>
      <c r="BC743" s="302">
        <v>120.6</v>
      </c>
      <c r="BD743" s="302">
        <v>120.6</v>
      </c>
      <c r="BE743" s="302">
        <v>120.6</v>
      </c>
      <c r="BF743" s="302">
        <v>120.6</v>
      </c>
      <c r="BG743" s="302">
        <v>120.6</v>
      </c>
      <c r="BH743" s="302">
        <v>120.6</v>
      </c>
      <c r="BI743" s="302">
        <v>125.9</v>
      </c>
      <c r="BJ743" s="302">
        <v>125.9</v>
      </c>
      <c r="BK743" s="302">
        <v>125.9</v>
      </c>
      <c r="BL743" s="302">
        <v>125.9</v>
      </c>
      <c r="BM743" s="302">
        <v>125.9</v>
      </c>
      <c r="BN743" s="302">
        <v>125.9</v>
      </c>
      <c r="BO743" s="302">
        <v>125.9</v>
      </c>
      <c r="BP743" s="302">
        <v>127.5</v>
      </c>
      <c r="BQ743" s="302">
        <v>127.5</v>
      </c>
      <c r="BR743" s="302">
        <v>127.5</v>
      </c>
      <c r="BS743" s="302">
        <v>128.9</v>
      </c>
      <c r="BT743" s="302">
        <v>128.9</v>
      </c>
      <c r="BU743" s="302">
        <v>128.9</v>
      </c>
      <c r="BV743" s="302">
        <v>128.9</v>
      </c>
      <c r="BW743" s="302">
        <v>128.9</v>
      </c>
      <c r="BX743" s="302">
        <v>128.9</v>
      </c>
      <c r="BY743" s="302">
        <v>128.9</v>
      </c>
      <c r="BZ743" s="153">
        <f t="shared" si="45"/>
        <v>0.29417670682730934</v>
      </c>
      <c r="CA743" s="154">
        <f t="shared" si="46"/>
        <v>0.28642714570858285</v>
      </c>
      <c r="CB743" s="154">
        <f t="shared" si="47"/>
        <v>0.28642714570858285</v>
      </c>
    </row>
    <row r="744" spans="1:80"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2">
        <v>105.9</v>
      </c>
      <c r="AZ744" s="302">
        <v>105.9</v>
      </c>
      <c r="BA744" s="302">
        <v>105.9</v>
      </c>
      <c r="BB744" s="302">
        <v>105.9</v>
      </c>
      <c r="BC744" s="302">
        <v>105.9</v>
      </c>
      <c r="BD744" s="302">
        <v>105.9</v>
      </c>
      <c r="BE744" s="302">
        <v>105.9</v>
      </c>
      <c r="BF744" s="302">
        <v>105.9</v>
      </c>
      <c r="BG744" s="302">
        <v>105.9</v>
      </c>
      <c r="BH744" s="302">
        <v>105.9</v>
      </c>
      <c r="BI744" s="302">
        <v>105.9</v>
      </c>
      <c r="BJ744" s="302">
        <v>105.9</v>
      </c>
      <c r="BK744" s="302">
        <v>105.9</v>
      </c>
      <c r="BL744" s="302">
        <v>106.9</v>
      </c>
      <c r="BM744" s="302">
        <v>106.9</v>
      </c>
      <c r="BN744" s="302">
        <v>106.9</v>
      </c>
      <c r="BO744" s="302">
        <v>106.9</v>
      </c>
      <c r="BP744" s="302">
        <v>106.9</v>
      </c>
      <c r="BQ744" s="302">
        <v>106.9</v>
      </c>
      <c r="BR744" s="302">
        <v>106.9</v>
      </c>
      <c r="BS744" s="302">
        <v>113</v>
      </c>
      <c r="BT744" s="302">
        <v>113</v>
      </c>
      <c r="BU744" s="302">
        <v>113</v>
      </c>
      <c r="BV744" s="302">
        <v>113.2</v>
      </c>
      <c r="BW744" s="302">
        <v>113.2</v>
      </c>
      <c r="BX744" s="302">
        <v>113.2</v>
      </c>
      <c r="BY744" s="302">
        <v>113.2</v>
      </c>
      <c r="BZ744" s="153">
        <f t="shared" si="45"/>
        <v>0.13768844221105531</v>
      </c>
      <c r="CA744" s="154">
        <f t="shared" si="46"/>
        <v>0.13768844221105531</v>
      </c>
      <c r="CB744" s="154">
        <f t="shared" si="47"/>
        <v>0.13768844221105531</v>
      </c>
    </row>
    <row r="745" spans="1:80"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2">
        <v>105.9</v>
      </c>
      <c r="AZ745" s="302">
        <v>105.9</v>
      </c>
      <c r="BA745" s="302">
        <v>105.9</v>
      </c>
      <c r="BB745" s="302">
        <v>105.9</v>
      </c>
      <c r="BC745" s="302">
        <v>105.9</v>
      </c>
      <c r="BD745" s="302">
        <v>105.9</v>
      </c>
      <c r="BE745" s="302">
        <v>105.9</v>
      </c>
      <c r="BF745" s="302">
        <v>105.9</v>
      </c>
      <c r="BG745" s="302">
        <v>105.9</v>
      </c>
      <c r="BH745" s="302">
        <v>105.9</v>
      </c>
      <c r="BI745" s="302">
        <v>105.9</v>
      </c>
      <c r="BJ745" s="302">
        <v>105.9</v>
      </c>
      <c r="BK745" s="302">
        <v>105.9</v>
      </c>
      <c r="BL745" s="302">
        <v>106.9</v>
      </c>
      <c r="BM745" s="302">
        <v>106.9</v>
      </c>
      <c r="BN745" s="302">
        <v>106.9</v>
      </c>
      <c r="BO745" s="302">
        <v>106.9</v>
      </c>
      <c r="BP745" s="302">
        <v>106.9</v>
      </c>
      <c r="BQ745" s="302">
        <v>106.9</v>
      </c>
      <c r="BR745" s="302">
        <v>106.9</v>
      </c>
      <c r="BS745" s="302">
        <v>113</v>
      </c>
      <c r="BT745" s="302">
        <v>113</v>
      </c>
      <c r="BU745" s="302">
        <v>113</v>
      </c>
      <c r="BV745" s="302">
        <v>113.2</v>
      </c>
      <c r="BW745" s="302">
        <v>113.2</v>
      </c>
      <c r="BX745" s="302">
        <v>113.2</v>
      </c>
      <c r="BY745" s="302">
        <v>113.2</v>
      </c>
      <c r="BZ745" s="153">
        <f t="shared" si="45"/>
        <v>0.13768844221105531</v>
      </c>
      <c r="CA745" s="154">
        <f t="shared" si="46"/>
        <v>0.13768844221105531</v>
      </c>
      <c r="CB745" s="154">
        <f t="shared" si="47"/>
        <v>0.13768844221105531</v>
      </c>
    </row>
    <row r="746" spans="1:80"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2">
        <v>110.5</v>
      </c>
      <c r="AZ746" s="302">
        <v>111.3</v>
      </c>
      <c r="BA746" s="302">
        <v>111.9</v>
      </c>
      <c r="BB746" s="302">
        <v>111.7</v>
      </c>
      <c r="BC746" s="302">
        <v>111.9</v>
      </c>
      <c r="BD746" s="302">
        <v>112.1</v>
      </c>
      <c r="BE746" s="302">
        <v>112.4</v>
      </c>
      <c r="BF746" s="302">
        <v>112.8</v>
      </c>
      <c r="BG746" s="302">
        <v>113.9</v>
      </c>
      <c r="BH746" s="302">
        <v>113.9</v>
      </c>
      <c r="BI746" s="302">
        <v>114</v>
      </c>
      <c r="BJ746" s="302">
        <v>113.5</v>
      </c>
      <c r="BK746" s="302">
        <v>113.6</v>
      </c>
      <c r="BL746" s="302">
        <v>113.9</v>
      </c>
      <c r="BM746" s="302">
        <v>113.5</v>
      </c>
      <c r="BN746" s="302">
        <v>114.2</v>
      </c>
      <c r="BO746" s="302">
        <v>114.8</v>
      </c>
      <c r="BP746" s="302">
        <v>114.4</v>
      </c>
      <c r="BQ746" s="302">
        <v>114.7</v>
      </c>
      <c r="BR746" s="302">
        <v>115.4</v>
      </c>
      <c r="BS746" s="302">
        <v>116.1</v>
      </c>
      <c r="BT746" s="302">
        <v>115.9</v>
      </c>
      <c r="BU746" s="302">
        <v>116</v>
      </c>
      <c r="BV746" s="302">
        <v>116.3</v>
      </c>
      <c r="BW746" s="302">
        <v>116.7</v>
      </c>
      <c r="BX746" s="302">
        <v>116.9</v>
      </c>
      <c r="BY746" s="302">
        <v>117.9</v>
      </c>
      <c r="BZ746" s="153">
        <f t="shared" si="45"/>
        <v>0.17664670658682638</v>
      </c>
      <c r="CA746" s="154">
        <f t="shared" si="46"/>
        <v>0.18018018018018017</v>
      </c>
      <c r="CB746" s="154">
        <f t="shared" si="47"/>
        <v>0.16386969397828241</v>
      </c>
    </row>
    <row r="747" spans="1:80"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2">
        <v>101.2</v>
      </c>
      <c r="AZ747" s="302">
        <v>101.2</v>
      </c>
      <c r="BA747" s="302">
        <v>101.2</v>
      </c>
      <c r="BB747" s="302">
        <v>101.2</v>
      </c>
      <c r="BC747" s="302">
        <v>101.2</v>
      </c>
      <c r="BD747" s="302">
        <v>101.2</v>
      </c>
      <c r="BE747" s="302">
        <v>101.2</v>
      </c>
      <c r="BF747" s="302">
        <v>101.2</v>
      </c>
      <c r="BG747" s="302">
        <v>101.2</v>
      </c>
      <c r="BH747" s="302">
        <v>101.8</v>
      </c>
      <c r="BI747" s="302">
        <v>104.7</v>
      </c>
      <c r="BJ747" s="302">
        <v>104.7</v>
      </c>
      <c r="BK747" s="302">
        <v>104.7</v>
      </c>
      <c r="BL747" s="302">
        <v>104.7</v>
      </c>
      <c r="BM747" s="302">
        <v>104.7</v>
      </c>
      <c r="BN747" s="302">
        <v>104.7</v>
      </c>
      <c r="BO747" s="302">
        <v>106.5</v>
      </c>
      <c r="BP747" s="302">
        <v>106.5</v>
      </c>
      <c r="BQ747" s="302">
        <v>106.5</v>
      </c>
      <c r="BR747" s="302">
        <v>106.5</v>
      </c>
      <c r="BS747" s="302">
        <v>106.5</v>
      </c>
      <c r="BT747" s="302">
        <v>106.5</v>
      </c>
      <c r="BU747" s="302">
        <v>106.5</v>
      </c>
      <c r="BV747" s="302">
        <v>110.1</v>
      </c>
      <c r="BW747" s="302">
        <v>110.1</v>
      </c>
      <c r="BX747" s="302">
        <v>110.1</v>
      </c>
      <c r="BY747" s="302">
        <v>110.1</v>
      </c>
      <c r="BZ747" s="153">
        <f t="shared" si="45"/>
        <v>0.10099999999999994</v>
      </c>
      <c r="CA747" s="154">
        <f t="shared" si="46"/>
        <v>0.10542168674698796</v>
      </c>
      <c r="CB747" s="154">
        <f t="shared" si="47"/>
        <v>0.10542168674698796</v>
      </c>
    </row>
    <row r="748" spans="1:80"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2">
        <v>101.2</v>
      </c>
      <c r="AZ748" s="302">
        <v>101.2</v>
      </c>
      <c r="BA748" s="302">
        <v>101.2</v>
      </c>
      <c r="BB748" s="302">
        <v>101.2</v>
      </c>
      <c r="BC748" s="302">
        <v>101.2</v>
      </c>
      <c r="BD748" s="302">
        <v>101.2</v>
      </c>
      <c r="BE748" s="302">
        <v>101.2</v>
      </c>
      <c r="BF748" s="302">
        <v>101.2</v>
      </c>
      <c r="BG748" s="302">
        <v>101.2</v>
      </c>
      <c r="BH748" s="302">
        <v>101.8</v>
      </c>
      <c r="BI748" s="302">
        <v>104.7</v>
      </c>
      <c r="BJ748" s="302">
        <v>104.7</v>
      </c>
      <c r="BK748" s="302">
        <v>104.7</v>
      </c>
      <c r="BL748" s="302">
        <v>104.7</v>
      </c>
      <c r="BM748" s="302">
        <v>104.7</v>
      </c>
      <c r="BN748" s="302">
        <v>104.7</v>
      </c>
      <c r="BO748" s="302">
        <v>106.5</v>
      </c>
      <c r="BP748" s="302">
        <v>106.5</v>
      </c>
      <c r="BQ748" s="302">
        <v>106.5</v>
      </c>
      <c r="BR748" s="302">
        <v>106.5</v>
      </c>
      <c r="BS748" s="302">
        <v>106.5</v>
      </c>
      <c r="BT748" s="302">
        <v>106.5</v>
      </c>
      <c r="BU748" s="302">
        <v>106.5</v>
      </c>
      <c r="BV748" s="302">
        <v>110.1</v>
      </c>
      <c r="BW748" s="302">
        <v>110.1</v>
      </c>
      <c r="BX748" s="302">
        <v>110.1</v>
      </c>
      <c r="BY748" s="302">
        <v>110.1</v>
      </c>
      <c r="BZ748" s="153">
        <f t="shared" si="45"/>
        <v>0.10099999999999994</v>
      </c>
      <c r="CA748" s="154">
        <f t="shared" si="46"/>
        <v>0.10542168674698796</v>
      </c>
      <c r="CB748" s="154">
        <f t="shared" si="47"/>
        <v>0.10542168674698796</v>
      </c>
    </row>
    <row r="749" spans="1:80"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2">
        <v>107.2</v>
      </c>
      <c r="AZ749" s="302">
        <v>107.8</v>
      </c>
      <c r="BA749" s="302">
        <v>107.8</v>
      </c>
      <c r="BB749" s="302">
        <v>107</v>
      </c>
      <c r="BC749" s="302">
        <v>107</v>
      </c>
      <c r="BD749" s="302">
        <v>108.1</v>
      </c>
      <c r="BE749" s="302">
        <v>107.7</v>
      </c>
      <c r="BF749" s="302">
        <v>107.7</v>
      </c>
      <c r="BG749" s="302">
        <v>110.9</v>
      </c>
      <c r="BH749" s="302">
        <v>110.9</v>
      </c>
      <c r="BI749" s="302">
        <v>110.9</v>
      </c>
      <c r="BJ749" s="302">
        <v>110.9</v>
      </c>
      <c r="BK749" s="302">
        <v>110.9</v>
      </c>
      <c r="BL749" s="302">
        <v>110.9</v>
      </c>
      <c r="BM749" s="302">
        <v>110.9</v>
      </c>
      <c r="BN749" s="302">
        <v>110.8</v>
      </c>
      <c r="BO749" s="302">
        <v>110.8</v>
      </c>
      <c r="BP749" s="302">
        <v>110.8</v>
      </c>
      <c r="BQ749" s="302">
        <v>110.8</v>
      </c>
      <c r="BR749" s="302">
        <v>110.8</v>
      </c>
      <c r="BS749" s="302">
        <v>110.8</v>
      </c>
      <c r="BT749" s="302">
        <v>110.9</v>
      </c>
      <c r="BU749" s="302">
        <v>110.9</v>
      </c>
      <c r="BV749" s="302">
        <v>110.9</v>
      </c>
      <c r="BW749" s="302">
        <v>111</v>
      </c>
      <c r="BX749" s="302">
        <v>112.2</v>
      </c>
      <c r="BY749" s="302">
        <v>112.2</v>
      </c>
      <c r="BZ749" s="153">
        <f t="shared" si="45"/>
        <v>0.12200000000000003</v>
      </c>
      <c r="CA749" s="154">
        <f t="shared" si="46"/>
        <v>0.12650602409638564</v>
      </c>
      <c r="CB749" s="154">
        <f t="shared" si="47"/>
        <v>0.12312312312312308</v>
      </c>
    </row>
    <row r="750" spans="1:80"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2">
        <v>107.2</v>
      </c>
      <c r="AZ750" s="302">
        <v>107.8</v>
      </c>
      <c r="BA750" s="302">
        <v>107.8</v>
      </c>
      <c r="BB750" s="302">
        <v>107</v>
      </c>
      <c r="BC750" s="302">
        <v>107</v>
      </c>
      <c r="BD750" s="302">
        <v>108.1</v>
      </c>
      <c r="BE750" s="302">
        <v>107.7</v>
      </c>
      <c r="BF750" s="302">
        <v>107.7</v>
      </c>
      <c r="BG750" s="302">
        <v>110.9</v>
      </c>
      <c r="BH750" s="302">
        <v>110.9</v>
      </c>
      <c r="BI750" s="302">
        <v>110.9</v>
      </c>
      <c r="BJ750" s="302">
        <v>110.9</v>
      </c>
      <c r="BK750" s="302">
        <v>110.9</v>
      </c>
      <c r="BL750" s="302">
        <v>110.9</v>
      </c>
      <c r="BM750" s="302">
        <v>110.9</v>
      </c>
      <c r="BN750" s="302">
        <v>110.8</v>
      </c>
      <c r="BO750" s="302">
        <v>110.8</v>
      </c>
      <c r="BP750" s="302">
        <v>110.8</v>
      </c>
      <c r="BQ750" s="302">
        <v>110.8</v>
      </c>
      <c r="BR750" s="302">
        <v>110.8</v>
      </c>
      <c r="BS750" s="302">
        <v>110.8</v>
      </c>
      <c r="BT750" s="302">
        <v>110.9</v>
      </c>
      <c r="BU750" s="302">
        <v>110.9</v>
      </c>
      <c r="BV750" s="302">
        <v>110.9</v>
      </c>
      <c r="BW750" s="302">
        <v>111</v>
      </c>
      <c r="BX750" s="302">
        <v>112.2</v>
      </c>
      <c r="BY750" s="302">
        <v>112.2</v>
      </c>
      <c r="BZ750" s="153">
        <f t="shared" si="45"/>
        <v>0.12200000000000003</v>
      </c>
      <c r="CA750" s="154">
        <f t="shared" si="46"/>
        <v>0.12650602409638564</v>
      </c>
      <c r="CB750" s="154">
        <f t="shared" si="47"/>
        <v>0.12312312312312308</v>
      </c>
    </row>
    <row r="751" spans="1:80"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2">
        <v>146.9</v>
      </c>
      <c r="AZ751" s="302">
        <v>147.6</v>
      </c>
      <c r="BA751" s="302">
        <v>148.4</v>
      </c>
      <c r="BB751" s="302">
        <v>148.30000000000001</v>
      </c>
      <c r="BC751" s="302">
        <v>149.4</v>
      </c>
      <c r="BD751" s="302">
        <v>156.5</v>
      </c>
      <c r="BE751" s="302">
        <v>159.19999999999999</v>
      </c>
      <c r="BF751" s="302">
        <v>160.69999999999999</v>
      </c>
      <c r="BG751" s="302">
        <v>174.5</v>
      </c>
      <c r="BH751" s="302">
        <v>164.7</v>
      </c>
      <c r="BI751" s="302">
        <v>164.7</v>
      </c>
      <c r="BJ751" s="302">
        <v>164.2</v>
      </c>
      <c r="BK751" s="302">
        <v>159.30000000000001</v>
      </c>
      <c r="BL751" s="302">
        <v>159.69999999999999</v>
      </c>
      <c r="BM751" s="302">
        <v>151.19999999999999</v>
      </c>
      <c r="BN751" s="302">
        <v>151.9</v>
      </c>
      <c r="BO751" s="302">
        <v>151.69999999999999</v>
      </c>
      <c r="BP751" s="302">
        <v>149.19999999999999</v>
      </c>
      <c r="BQ751" s="302">
        <v>150.19999999999999</v>
      </c>
      <c r="BR751" s="302">
        <v>149.5</v>
      </c>
      <c r="BS751" s="302">
        <v>159.5</v>
      </c>
      <c r="BT751" s="302">
        <v>159.1</v>
      </c>
      <c r="BU751" s="302">
        <v>165.1</v>
      </c>
      <c r="BV751" s="302">
        <v>169.6</v>
      </c>
      <c r="BW751" s="302">
        <v>169.9</v>
      </c>
      <c r="BX751" s="302">
        <v>171.7</v>
      </c>
      <c r="BY751" s="302">
        <v>181.1</v>
      </c>
      <c r="BZ751" s="153">
        <f t="shared" si="45"/>
        <v>0.7789783889980354</v>
      </c>
      <c r="CA751" s="154">
        <f t="shared" si="46"/>
        <v>0.75654704170708054</v>
      </c>
      <c r="CB751" s="154">
        <f t="shared" si="47"/>
        <v>0.66605335786568531</v>
      </c>
    </row>
    <row r="752" spans="1:80"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2">
        <v>146.9</v>
      </c>
      <c r="AZ752" s="302">
        <v>147.6</v>
      </c>
      <c r="BA752" s="302">
        <v>148.4</v>
      </c>
      <c r="BB752" s="302">
        <v>148.30000000000001</v>
      </c>
      <c r="BC752" s="302">
        <v>149.4</v>
      </c>
      <c r="BD752" s="302">
        <v>156.5</v>
      </c>
      <c r="BE752" s="302">
        <v>159.19999999999999</v>
      </c>
      <c r="BF752" s="302">
        <v>160.69999999999999</v>
      </c>
      <c r="BG752" s="302">
        <v>174.5</v>
      </c>
      <c r="BH752" s="302">
        <v>164.7</v>
      </c>
      <c r="BI752" s="302">
        <v>164.7</v>
      </c>
      <c r="BJ752" s="302">
        <v>164.2</v>
      </c>
      <c r="BK752" s="302">
        <v>159.30000000000001</v>
      </c>
      <c r="BL752" s="302">
        <v>159.69999999999999</v>
      </c>
      <c r="BM752" s="302">
        <v>151.19999999999999</v>
      </c>
      <c r="BN752" s="302">
        <v>151.9</v>
      </c>
      <c r="BO752" s="302">
        <v>151.69999999999999</v>
      </c>
      <c r="BP752" s="302">
        <v>149.19999999999999</v>
      </c>
      <c r="BQ752" s="302">
        <v>150.19999999999999</v>
      </c>
      <c r="BR752" s="302">
        <v>149.5</v>
      </c>
      <c r="BS752" s="302">
        <v>159.5</v>
      </c>
      <c r="BT752" s="302">
        <v>159.1</v>
      </c>
      <c r="BU752" s="302">
        <v>165.1</v>
      </c>
      <c r="BV752" s="302">
        <v>169.6</v>
      </c>
      <c r="BW752" s="302">
        <v>169.9</v>
      </c>
      <c r="BX752" s="302">
        <v>171.7</v>
      </c>
      <c r="BY752" s="302">
        <v>181.1</v>
      </c>
      <c r="BZ752" s="153">
        <f t="shared" si="45"/>
        <v>0.7789783889980354</v>
      </c>
      <c r="CA752" s="154">
        <f t="shared" si="46"/>
        <v>0.75654704170708054</v>
      </c>
      <c r="CB752" s="154">
        <f t="shared" si="47"/>
        <v>0.66605335786568531</v>
      </c>
    </row>
    <row r="753" spans="1:80"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2">
        <v>100</v>
      </c>
      <c r="AZ753" s="302">
        <v>100</v>
      </c>
      <c r="BA753" s="302">
        <v>100</v>
      </c>
      <c r="BB753" s="302">
        <v>100</v>
      </c>
      <c r="BC753" s="302">
        <v>100</v>
      </c>
      <c r="BD753" s="302">
        <v>100</v>
      </c>
      <c r="BE753" s="302">
        <v>100</v>
      </c>
      <c r="BF753" s="302">
        <v>100</v>
      </c>
      <c r="BG753" s="302">
        <v>100</v>
      </c>
      <c r="BH753" s="302">
        <v>100</v>
      </c>
      <c r="BI753" s="302">
        <v>100</v>
      </c>
      <c r="BJ753" s="302">
        <v>100</v>
      </c>
      <c r="BK753" s="302">
        <v>100</v>
      </c>
      <c r="BL753" s="302">
        <v>100</v>
      </c>
      <c r="BM753" s="302">
        <v>100</v>
      </c>
      <c r="BN753" s="302">
        <v>100</v>
      </c>
      <c r="BO753" s="302">
        <v>100</v>
      </c>
      <c r="BP753" s="302">
        <v>100</v>
      </c>
      <c r="BQ753" s="302">
        <v>100</v>
      </c>
      <c r="BR753" s="302">
        <v>100</v>
      </c>
      <c r="BS753" s="302">
        <v>100</v>
      </c>
      <c r="BT753" s="302">
        <v>100</v>
      </c>
      <c r="BU753" s="302">
        <v>100</v>
      </c>
      <c r="BV753" s="302">
        <v>100</v>
      </c>
      <c r="BW753" s="302">
        <v>100</v>
      </c>
      <c r="BX753" s="302">
        <v>100</v>
      </c>
      <c r="BY753" s="302">
        <v>103.2</v>
      </c>
      <c r="BZ753" s="153">
        <f t="shared" si="45"/>
        <v>3.2000000000000028E-2</v>
      </c>
      <c r="CA753" s="154">
        <f t="shared" si="46"/>
        <v>3.2000000000000028E-2</v>
      </c>
      <c r="CB753" s="154">
        <f t="shared" si="47"/>
        <v>3.2000000000000028E-2</v>
      </c>
    </row>
    <row r="754" spans="1:80"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2">
        <v>100</v>
      </c>
      <c r="AZ754" s="302">
        <v>100</v>
      </c>
      <c r="BA754" s="302">
        <v>100</v>
      </c>
      <c r="BB754" s="302">
        <v>100</v>
      </c>
      <c r="BC754" s="302">
        <v>100</v>
      </c>
      <c r="BD754" s="302">
        <v>100</v>
      </c>
      <c r="BE754" s="302">
        <v>100</v>
      </c>
      <c r="BF754" s="302">
        <v>100</v>
      </c>
      <c r="BG754" s="302">
        <v>100</v>
      </c>
      <c r="BH754" s="302">
        <v>100</v>
      </c>
      <c r="BI754" s="302">
        <v>100</v>
      </c>
      <c r="BJ754" s="302">
        <v>100</v>
      </c>
      <c r="BK754" s="302">
        <v>100</v>
      </c>
      <c r="BL754" s="302">
        <v>100</v>
      </c>
      <c r="BM754" s="302">
        <v>100</v>
      </c>
      <c r="BN754" s="302">
        <v>100</v>
      </c>
      <c r="BO754" s="302">
        <v>100</v>
      </c>
      <c r="BP754" s="302">
        <v>100</v>
      </c>
      <c r="BQ754" s="302">
        <v>100</v>
      </c>
      <c r="BR754" s="302">
        <v>100</v>
      </c>
      <c r="BS754" s="302">
        <v>100</v>
      </c>
      <c r="BT754" s="302">
        <v>100</v>
      </c>
      <c r="BU754" s="302">
        <v>100</v>
      </c>
      <c r="BV754" s="302">
        <v>100</v>
      </c>
      <c r="BW754" s="302">
        <v>100</v>
      </c>
      <c r="BX754" s="302">
        <v>100</v>
      </c>
      <c r="BY754" s="302">
        <v>103.2</v>
      </c>
      <c r="BZ754" s="153">
        <f t="shared" si="45"/>
        <v>3.2000000000000028E-2</v>
      </c>
      <c r="CA754" s="154">
        <f t="shared" si="46"/>
        <v>3.2000000000000028E-2</v>
      </c>
      <c r="CB754" s="154">
        <f t="shared" si="47"/>
        <v>3.2000000000000028E-2</v>
      </c>
    </row>
    <row r="755" spans="1:80"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2">
        <v>109.3</v>
      </c>
      <c r="AZ755" s="302">
        <v>110.1</v>
      </c>
      <c r="BA755" s="302">
        <v>111</v>
      </c>
      <c r="BB755" s="302">
        <v>110.8</v>
      </c>
      <c r="BC755" s="302">
        <v>111.1</v>
      </c>
      <c r="BD755" s="302">
        <v>110.3</v>
      </c>
      <c r="BE755" s="302">
        <v>110.7</v>
      </c>
      <c r="BF755" s="302">
        <v>111</v>
      </c>
      <c r="BG755" s="302">
        <v>110.8</v>
      </c>
      <c r="BH755" s="302">
        <v>111.7</v>
      </c>
      <c r="BI755" s="302">
        <v>111.7</v>
      </c>
      <c r="BJ755" s="302">
        <v>110.9</v>
      </c>
      <c r="BK755" s="302">
        <v>111.6</v>
      </c>
      <c r="BL755" s="302">
        <v>112.1</v>
      </c>
      <c r="BM755" s="302">
        <v>112.3</v>
      </c>
      <c r="BN755" s="302">
        <v>113.2</v>
      </c>
      <c r="BO755" s="302">
        <v>113.9</v>
      </c>
      <c r="BP755" s="302">
        <v>113.7</v>
      </c>
      <c r="BQ755" s="302">
        <v>114.1</v>
      </c>
      <c r="BR755" s="302">
        <v>115</v>
      </c>
      <c r="BS755" s="302">
        <v>115</v>
      </c>
      <c r="BT755" s="302">
        <v>114.9</v>
      </c>
      <c r="BU755" s="302">
        <v>114.3</v>
      </c>
      <c r="BV755" s="302">
        <v>114.1</v>
      </c>
      <c r="BW755" s="302">
        <v>114.7</v>
      </c>
      <c r="BX755" s="302">
        <v>114.6</v>
      </c>
      <c r="BY755" s="302">
        <v>114.7</v>
      </c>
      <c r="BZ755" s="153">
        <f t="shared" si="45"/>
        <v>0.14585414585414594</v>
      </c>
      <c r="CA755" s="154">
        <f t="shared" si="46"/>
        <v>0.15045135406218654</v>
      </c>
      <c r="CB755" s="154">
        <f t="shared" si="47"/>
        <v>0.13564356435643568</v>
      </c>
    </row>
    <row r="756" spans="1:80"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2">
        <v>103.4</v>
      </c>
      <c r="AZ756" s="302">
        <v>107.5</v>
      </c>
      <c r="BA756" s="302">
        <v>107.7</v>
      </c>
      <c r="BB756" s="302">
        <v>108.3</v>
      </c>
      <c r="BC756" s="302">
        <v>109.1</v>
      </c>
      <c r="BD756" s="302">
        <v>107.5</v>
      </c>
      <c r="BE756" s="302">
        <v>110.2</v>
      </c>
      <c r="BF756" s="302">
        <v>109.9</v>
      </c>
      <c r="BG756" s="302">
        <v>106.3</v>
      </c>
      <c r="BH756" s="302">
        <v>114.2</v>
      </c>
      <c r="BI756" s="302">
        <v>111.6</v>
      </c>
      <c r="BJ756" s="302">
        <v>106.6</v>
      </c>
      <c r="BK756" s="302">
        <v>110.8</v>
      </c>
      <c r="BL756" s="302">
        <v>114.6</v>
      </c>
      <c r="BM756" s="302">
        <v>114.9</v>
      </c>
      <c r="BN756" s="302">
        <v>120</v>
      </c>
      <c r="BO756" s="302">
        <v>124.3</v>
      </c>
      <c r="BP756" s="302">
        <v>125.4</v>
      </c>
      <c r="BQ756" s="302">
        <v>125.9</v>
      </c>
      <c r="BR756" s="302">
        <v>124.8</v>
      </c>
      <c r="BS756" s="302">
        <v>126</v>
      </c>
      <c r="BT756" s="302">
        <v>124.3</v>
      </c>
      <c r="BU756" s="302">
        <v>117.8</v>
      </c>
      <c r="BV756" s="302">
        <v>117.8</v>
      </c>
      <c r="BW756" s="302">
        <v>122.2</v>
      </c>
      <c r="BX756" s="302">
        <v>121.5</v>
      </c>
      <c r="BY756" s="302">
        <v>120.9</v>
      </c>
      <c r="BZ756" s="153">
        <f t="shared" si="45"/>
        <v>0.19821605550049554</v>
      </c>
      <c r="CA756" s="154">
        <f t="shared" si="46"/>
        <v>0.20900000000000005</v>
      </c>
      <c r="CB756" s="154">
        <f t="shared" si="47"/>
        <v>0.12674743709226477</v>
      </c>
    </row>
    <row r="757" spans="1:80"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2">
        <v>111.9</v>
      </c>
      <c r="AZ757" s="302">
        <v>111.9</v>
      </c>
      <c r="BA757" s="302">
        <v>116.4</v>
      </c>
      <c r="BB757" s="302">
        <v>116.2</v>
      </c>
      <c r="BC757" s="302">
        <v>116.2</v>
      </c>
      <c r="BD757" s="302">
        <v>116.2</v>
      </c>
      <c r="BE757" s="302">
        <v>116.2</v>
      </c>
      <c r="BF757" s="302">
        <v>116.2</v>
      </c>
      <c r="BG757" s="302">
        <v>116.2</v>
      </c>
      <c r="BH757" s="302">
        <v>116.2</v>
      </c>
      <c r="BI757" s="302">
        <v>116.2</v>
      </c>
      <c r="BJ757" s="302">
        <v>117.7</v>
      </c>
      <c r="BK757" s="302">
        <v>117.7</v>
      </c>
      <c r="BL757" s="302">
        <v>117.7</v>
      </c>
      <c r="BM757" s="302">
        <v>117.7</v>
      </c>
      <c r="BN757" s="302">
        <v>117.7</v>
      </c>
      <c r="BO757" s="302">
        <v>117.7</v>
      </c>
      <c r="BP757" s="302">
        <v>117.7</v>
      </c>
      <c r="BQ757" s="302">
        <v>117.7</v>
      </c>
      <c r="BR757" s="302">
        <v>124.9</v>
      </c>
      <c r="BS757" s="302">
        <v>123.1</v>
      </c>
      <c r="BT757" s="302">
        <v>123.1</v>
      </c>
      <c r="BU757" s="302">
        <v>123.1</v>
      </c>
      <c r="BV757" s="302">
        <v>123.1</v>
      </c>
      <c r="BW757" s="302">
        <v>123.1</v>
      </c>
      <c r="BX757" s="302">
        <v>123.1</v>
      </c>
      <c r="BY757" s="302">
        <v>123.1</v>
      </c>
      <c r="BZ757" s="153">
        <f t="shared" si="45"/>
        <v>0.23099999999999996</v>
      </c>
      <c r="CA757" s="154">
        <f t="shared" si="46"/>
        <v>0.23099999999999996</v>
      </c>
      <c r="CB757" s="154">
        <f t="shared" si="47"/>
        <v>0.23099999999999996</v>
      </c>
    </row>
    <row r="758" spans="1:80"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2">
        <v>126.9</v>
      </c>
      <c r="AZ758" s="302">
        <v>127</v>
      </c>
      <c r="BA758" s="302">
        <v>127.5</v>
      </c>
      <c r="BB758" s="302">
        <v>126</v>
      </c>
      <c r="BC758" s="302">
        <v>126.1</v>
      </c>
      <c r="BD758" s="302">
        <v>126.9</v>
      </c>
      <c r="BE758" s="302">
        <v>125.3</v>
      </c>
      <c r="BF758" s="302">
        <v>126.6</v>
      </c>
      <c r="BG758" s="302">
        <v>125.2</v>
      </c>
      <c r="BH758" s="302">
        <v>126</v>
      </c>
      <c r="BI758" s="302">
        <v>128.1</v>
      </c>
      <c r="BJ758" s="302">
        <v>125.9</v>
      </c>
      <c r="BK758" s="302">
        <v>126.2</v>
      </c>
      <c r="BL758" s="302">
        <v>123.1</v>
      </c>
      <c r="BM758" s="302">
        <v>124.6</v>
      </c>
      <c r="BN758" s="302">
        <v>125.5</v>
      </c>
      <c r="BO758" s="302">
        <v>124.6</v>
      </c>
      <c r="BP758" s="302">
        <v>122.6</v>
      </c>
      <c r="BQ758" s="302">
        <v>123</v>
      </c>
      <c r="BR758" s="302">
        <v>125.7</v>
      </c>
      <c r="BS758" s="302">
        <v>124.2</v>
      </c>
      <c r="BT758" s="302">
        <v>123.8</v>
      </c>
      <c r="BU758" s="302">
        <v>125.5</v>
      </c>
      <c r="BV758" s="302">
        <v>126.3</v>
      </c>
      <c r="BW758" s="302">
        <v>124.8</v>
      </c>
      <c r="BX758" s="302">
        <v>122.7</v>
      </c>
      <c r="BY758" s="302">
        <v>123.2</v>
      </c>
      <c r="BZ758" s="153">
        <f t="shared" si="45"/>
        <v>0.22587064676616919</v>
      </c>
      <c r="CA758" s="154">
        <f t="shared" si="46"/>
        <v>0.23570712136409228</v>
      </c>
      <c r="CB758" s="154">
        <f t="shared" si="47"/>
        <v>0.160075329566855</v>
      </c>
    </row>
    <row r="759" spans="1:80"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2">
        <v>102.1</v>
      </c>
      <c r="AZ759" s="302">
        <v>104.2</v>
      </c>
      <c r="BA759" s="302">
        <v>104.7</v>
      </c>
      <c r="BB759" s="302">
        <v>102.7</v>
      </c>
      <c r="BC759" s="302">
        <v>105.8</v>
      </c>
      <c r="BD759" s="302">
        <v>103</v>
      </c>
      <c r="BE759" s="302">
        <v>103.7</v>
      </c>
      <c r="BF759" s="302">
        <v>104</v>
      </c>
      <c r="BG759" s="302">
        <v>106</v>
      </c>
      <c r="BH759" s="302">
        <v>103.1</v>
      </c>
      <c r="BI759" s="302">
        <v>105.4</v>
      </c>
      <c r="BJ759" s="302">
        <v>104.1</v>
      </c>
      <c r="BK759" s="302">
        <v>103.6</v>
      </c>
      <c r="BL759" s="302">
        <v>108.6</v>
      </c>
      <c r="BM759" s="302">
        <v>104.2</v>
      </c>
      <c r="BN759" s="302">
        <v>104.6</v>
      </c>
      <c r="BO759" s="302">
        <v>107.2</v>
      </c>
      <c r="BP759" s="302">
        <v>106.2</v>
      </c>
      <c r="BQ759" s="302">
        <v>106.1</v>
      </c>
      <c r="BR759" s="302">
        <v>105.2</v>
      </c>
      <c r="BS759" s="302">
        <v>105.7</v>
      </c>
      <c r="BT759" s="302">
        <v>106.4</v>
      </c>
      <c r="BU759" s="302">
        <v>107.7</v>
      </c>
      <c r="BV759" s="302">
        <v>105.3</v>
      </c>
      <c r="BW759" s="302">
        <v>106.8</v>
      </c>
      <c r="BX759" s="302">
        <v>106.9</v>
      </c>
      <c r="BY759" s="302">
        <v>106.8</v>
      </c>
      <c r="BZ759" s="153">
        <f t="shared" si="45"/>
        <v>7.1213640922768245E-2</v>
      </c>
      <c r="CA759" s="154">
        <f t="shared" si="46"/>
        <v>7.4446680080482802E-2</v>
      </c>
      <c r="CB759" s="154">
        <f t="shared" si="47"/>
        <v>8.2066869300911796E-2</v>
      </c>
    </row>
    <row r="760" spans="1:80"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2">
        <v>102.5</v>
      </c>
      <c r="AZ760" s="302">
        <v>102.5</v>
      </c>
      <c r="BA760" s="302">
        <v>102.7</v>
      </c>
      <c r="BB760" s="302">
        <v>102.7</v>
      </c>
      <c r="BC760" s="302">
        <v>102.7</v>
      </c>
      <c r="BD760" s="302">
        <v>101.9</v>
      </c>
      <c r="BE760" s="302">
        <v>102.2</v>
      </c>
      <c r="BF760" s="302">
        <v>102.2</v>
      </c>
      <c r="BG760" s="302">
        <v>102.3</v>
      </c>
      <c r="BH760" s="302">
        <v>102.3</v>
      </c>
      <c r="BI760" s="302">
        <v>102.3</v>
      </c>
      <c r="BJ760" s="302">
        <v>102.3</v>
      </c>
      <c r="BK760" s="302">
        <v>103.2</v>
      </c>
      <c r="BL760" s="302">
        <v>103.2</v>
      </c>
      <c r="BM760" s="302">
        <v>103.6</v>
      </c>
      <c r="BN760" s="302">
        <v>103.6</v>
      </c>
      <c r="BO760" s="302">
        <v>103.6</v>
      </c>
      <c r="BP760" s="302">
        <v>103.6</v>
      </c>
      <c r="BQ760" s="302">
        <v>103.6</v>
      </c>
      <c r="BR760" s="302">
        <v>103.6</v>
      </c>
      <c r="BS760" s="302">
        <v>103.6</v>
      </c>
      <c r="BT760" s="302">
        <v>103.6</v>
      </c>
      <c r="BU760" s="302">
        <v>103.6</v>
      </c>
      <c r="BV760" s="302">
        <v>103.6</v>
      </c>
      <c r="BW760" s="302">
        <v>103.6</v>
      </c>
      <c r="BX760" s="302">
        <v>104</v>
      </c>
      <c r="BY760" s="302">
        <v>104.4</v>
      </c>
      <c r="BZ760" s="153">
        <f t="shared" si="45"/>
        <v>4.2957042957043071E-2</v>
      </c>
      <c r="CA760" s="154">
        <f t="shared" si="46"/>
        <v>5.2419354838709707E-2</v>
      </c>
      <c r="CB760" s="154">
        <f t="shared" si="47"/>
        <v>6.097560975609756E-2</v>
      </c>
    </row>
    <row r="761" spans="1:80"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2">
        <v>118.8</v>
      </c>
      <c r="AZ761" s="302">
        <v>119.6</v>
      </c>
      <c r="BA761" s="302">
        <v>120.2</v>
      </c>
      <c r="BB761" s="302">
        <v>120.4</v>
      </c>
      <c r="BC761" s="302">
        <v>120.1</v>
      </c>
      <c r="BD761" s="302">
        <v>119.9</v>
      </c>
      <c r="BE761" s="302">
        <v>119.6</v>
      </c>
      <c r="BF761" s="302">
        <v>120.5</v>
      </c>
      <c r="BG761" s="302">
        <v>121.5</v>
      </c>
      <c r="BH761" s="302">
        <v>121.4</v>
      </c>
      <c r="BI761" s="302">
        <v>121.4</v>
      </c>
      <c r="BJ761" s="302">
        <v>121.5</v>
      </c>
      <c r="BK761" s="302">
        <v>120.7</v>
      </c>
      <c r="BL761" s="302">
        <v>119.9</v>
      </c>
      <c r="BM761" s="302">
        <v>120.9</v>
      </c>
      <c r="BN761" s="302">
        <v>121.6</v>
      </c>
      <c r="BO761" s="302">
        <v>121.9</v>
      </c>
      <c r="BP761" s="302">
        <v>121.1</v>
      </c>
      <c r="BQ761" s="302">
        <v>122.4</v>
      </c>
      <c r="BR761" s="302">
        <v>122.9</v>
      </c>
      <c r="BS761" s="302">
        <v>123.5</v>
      </c>
      <c r="BT761" s="302">
        <v>123.7</v>
      </c>
      <c r="BU761" s="302">
        <v>124</v>
      </c>
      <c r="BV761" s="302">
        <v>123.7</v>
      </c>
      <c r="BW761" s="302">
        <v>123.6</v>
      </c>
      <c r="BX761" s="302">
        <v>123.6</v>
      </c>
      <c r="BY761" s="302">
        <v>123.6</v>
      </c>
      <c r="BZ761" s="153">
        <f t="shared" si="45"/>
        <v>0.23723723723723711</v>
      </c>
      <c r="CA761" s="154">
        <f t="shared" si="46"/>
        <v>0.23353293413173642</v>
      </c>
      <c r="CB761" s="154">
        <f t="shared" si="47"/>
        <v>0.2249752229930623</v>
      </c>
    </row>
    <row r="762" spans="1:80"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2">
        <v>106.5</v>
      </c>
      <c r="AZ762" s="302">
        <v>108.5</v>
      </c>
      <c r="BA762" s="302">
        <v>106.8</v>
      </c>
      <c r="BB762" s="302">
        <v>106.6</v>
      </c>
      <c r="BC762" s="302">
        <v>107.3</v>
      </c>
      <c r="BD762" s="302">
        <v>104.1</v>
      </c>
      <c r="BE762" s="302">
        <v>105</v>
      </c>
      <c r="BF762" s="302">
        <v>105.9</v>
      </c>
      <c r="BG762" s="302">
        <v>107.1</v>
      </c>
      <c r="BH762" s="302">
        <v>108.8</v>
      </c>
      <c r="BI762" s="302">
        <v>109.6</v>
      </c>
      <c r="BJ762" s="302">
        <v>111.2</v>
      </c>
      <c r="BK762" s="302">
        <v>112.1</v>
      </c>
      <c r="BL762" s="302">
        <v>128.1</v>
      </c>
      <c r="BM762" s="302">
        <v>136.5</v>
      </c>
      <c r="BN762" s="302">
        <v>138.4</v>
      </c>
      <c r="BO762" s="302">
        <v>142.6</v>
      </c>
      <c r="BP762" s="302">
        <v>143.19999999999999</v>
      </c>
      <c r="BQ762" s="302">
        <v>147.19999999999999</v>
      </c>
      <c r="BR762" s="302">
        <v>147.30000000000001</v>
      </c>
      <c r="BS762" s="302">
        <v>153.69999999999999</v>
      </c>
      <c r="BT762" s="302">
        <v>156.19999999999999</v>
      </c>
      <c r="BU762" s="302">
        <v>157</v>
      </c>
      <c r="BV762" s="302">
        <v>158.5</v>
      </c>
      <c r="BW762" s="302">
        <v>158.1</v>
      </c>
      <c r="BX762" s="302">
        <v>168.9</v>
      </c>
      <c r="BY762" s="302">
        <v>179.3</v>
      </c>
      <c r="BZ762" s="153">
        <f t="shared" si="45"/>
        <v>0.78942115768463084</v>
      </c>
      <c r="CA762" s="154">
        <f t="shared" si="46"/>
        <v>0.80563947633434052</v>
      </c>
      <c r="CB762" s="154">
        <f t="shared" si="47"/>
        <v>0.90339702760084928</v>
      </c>
    </row>
    <row r="763" spans="1:80"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2">
        <v>91.8</v>
      </c>
      <c r="AZ763" s="302">
        <v>96.3</v>
      </c>
      <c r="BA763" s="302">
        <v>97.3</v>
      </c>
      <c r="BB763" s="302">
        <v>98.7</v>
      </c>
      <c r="BC763" s="302">
        <v>99.3</v>
      </c>
      <c r="BD763" s="302">
        <v>99.4</v>
      </c>
      <c r="BE763" s="302">
        <v>99.4</v>
      </c>
      <c r="BF763" s="302">
        <v>99.6</v>
      </c>
      <c r="BG763" s="302">
        <v>100.3</v>
      </c>
      <c r="BH763" s="302">
        <v>101.9</v>
      </c>
      <c r="BI763" s="302">
        <v>102.8</v>
      </c>
      <c r="BJ763" s="302">
        <v>104.1</v>
      </c>
      <c r="BK763" s="302">
        <v>105.9</v>
      </c>
      <c r="BL763" s="302">
        <v>136.1</v>
      </c>
      <c r="BM763" s="302">
        <v>152.6</v>
      </c>
      <c r="BN763" s="302">
        <v>153.69999999999999</v>
      </c>
      <c r="BO763" s="302">
        <v>158.9</v>
      </c>
      <c r="BP763" s="302">
        <v>164.2</v>
      </c>
      <c r="BQ763" s="302">
        <v>167.6</v>
      </c>
      <c r="BR763" s="302">
        <v>166.5</v>
      </c>
      <c r="BS763" s="302">
        <v>177.2</v>
      </c>
      <c r="BT763" s="302">
        <v>179.1</v>
      </c>
      <c r="BU763" s="302">
        <v>177.7</v>
      </c>
      <c r="BV763" s="302">
        <v>177.4</v>
      </c>
      <c r="BW763" s="302">
        <v>180.6</v>
      </c>
      <c r="BX763" s="302">
        <v>204</v>
      </c>
      <c r="BY763" s="302">
        <v>224.7</v>
      </c>
      <c r="BZ763" s="153">
        <f t="shared" si="45"/>
        <v>1.2225519287833828</v>
      </c>
      <c r="CA763" s="154">
        <f t="shared" si="46"/>
        <v>1.3455114822546972</v>
      </c>
      <c r="CB763" s="154">
        <f t="shared" si="47"/>
        <v>1.6037079953650055</v>
      </c>
    </row>
    <row r="764" spans="1:80"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2">
        <v>89.2</v>
      </c>
      <c r="AZ764" s="302">
        <v>98</v>
      </c>
      <c r="BA764" s="302">
        <v>98.1</v>
      </c>
      <c r="BB764" s="302">
        <v>98.6</v>
      </c>
      <c r="BC764" s="302">
        <v>99.5</v>
      </c>
      <c r="BD764" s="302">
        <v>99.1</v>
      </c>
      <c r="BE764" s="302">
        <v>99.3</v>
      </c>
      <c r="BF764" s="302">
        <v>99.6</v>
      </c>
      <c r="BG764" s="302">
        <v>100.8</v>
      </c>
      <c r="BH764" s="302">
        <v>101.3</v>
      </c>
      <c r="BI764" s="302">
        <v>102.1</v>
      </c>
      <c r="BJ764" s="302">
        <v>101.4</v>
      </c>
      <c r="BK764" s="302">
        <v>102.9</v>
      </c>
      <c r="BL764" s="302">
        <v>143.69999999999999</v>
      </c>
      <c r="BM764" s="302">
        <v>157.80000000000001</v>
      </c>
      <c r="BN764" s="302">
        <v>156.30000000000001</v>
      </c>
      <c r="BO764" s="302">
        <v>162.5</v>
      </c>
      <c r="BP764" s="302">
        <v>172</v>
      </c>
      <c r="BQ764" s="302">
        <v>175.3</v>
      </c>
      <c r="BR764" s="302">
        <v>169</v>
      </c>
      <c r="BS764" s="302">
        <v>179.9</v>
      </c>
      <c r="BT764" s="302">
        <v>182.3</v>
      </c>
      <c r="BU764" s="302">
        <v>177.4</v>
      </c>
      <c r="BV764" s="302">
        <v>173.2</v>
      </c>
      <c r="BW764" s="302">
        <v>178.5</v>
      </c>
      <c r="BX764" s="302">
        <v>229.8</v>
      </c>
      <c r="BY764" s="302">
        <v>243.4</v>
      </c>
      <c r="BZ764" s="153">
        <f t="shared" si="45"/>
        <v>1.3700097370983446</v>
      </c>
      <c r="CA764" s="154">
        <f t="shared" si="46"/>
        <v>1.5196687370600417</v>
      </c>
      <c r="CB764" s="154">
        <f t="shared" si="47"/>
        <v>1.953883495145631</v>
      </c>
    </row>
    <row r="765" spans="1:80"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2">
        <v>89.2</v>
      </c>
      <c r="AZ765" s="302">
        <v>98</v>
      </c>
      <c r="BA765" s="302">
        <v>98.1</v>
      </c>
      <c r="BB765" s="302">
        <v>98.6</v>
      </c>
      <c r="BC765" s="302">
        <v>99.5</v>
      </c>
      <c r="BD765" s="302">
        <v>99.1</v>
      </c>
      <c r="BE765" s="302">
        <v>99.3</v>
      </c>
      <c r="BF765" s="302">
        <v>99.6</v>
      </c>
      <c r="BG765" s="302">
        <v>100.8</v>
      </c>
      <c r="BH765" s="302">
        <v>101.3</v>
      </c>
      <c r="BI765" s="302">
        <v>102.1</v>
      </c>
      <c r="BJ765" s="302">
        <v>101.4</v>
      </c>
      <c r="BK765" s="302">
        <v>102.9</v>
      </c>
      <c r="BL765" s="302">
        <v>143.69999999999999</v>
      </c>
      <c r="BM765" s="302">
        <v>157.80000000000001</v>
      </c>
      <c r="BN765" s="302">
        <v>156.30000000000001</v>
      </c>
      <c r="BO765" s="302">
        <v>162.5</v>
      </c>
      <c r="BP765" s="302">
        <v>172</v>
      </c>
      <c r="BQ765" s="302">
        <v>175.3</v>
      </c>
      <c r="BR765" s="302">
        <v>169</v>
      </c>
      <c r="BS765" s="302">
        <v>179.9</v>
      </c>
      <c r="BT765" s="302">
        <v>182.3</v>
      </c>
      <c r="BU765" s="302">
        <v>177.4</v>
      </c>
      <c r="BV765" s="302">
        <v>173.2</v>
      </c>
      <c r="BW765" s="302">
        <v>178.5</v>
      </c>
      <c r="BX765" s="302">
        <v>229.8</v>
      </c>
      <c r="BY765" s="302">
        <v>243.4</v>
      </c>
      <c r="BZ765" s="153">
        <f t="shared" si="45"/>
        <v>1.3700097370983446</v>
      </c>
      <c r="CA765" s="154">
        <f t="shared" si="46"/>
        <v>1.5196687370600417</v>
      </c>
      <c r="CB765" s="154">
        <f t="shared" si="47"/>
        <v>1.953883495145631</v>
      </c>
    </row>
    <row r="766" spans="1:80"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2">
        <v>92.5</v>
      </c>
      <c r="AZ766" s="302">
        <v>94.4</v>
      </c>
      <c r="BA766" s="302">
        <v>95.6</v>
      </c>
      <c r="BB766" s="302">
        <v>97.7</v>
      </c>
      <c r="BC766" s="302">
        <v>98.2</v>
      </c>
      <c r="BD766" s="302">
        <v>98.5</v>
      </c>
      <c r="BE766" s="302">
        <v>98.4</v>
      </c>
      <c r="BF766" s="302">
        <v>98.7</v>
      </c>
      <c r="BG766" s="302">
        <v>99</v>
      </c>
      <c r="BH766" s="302">
        <v>101.5</v>
      </c>
      <c r="BI766" s="302">
        <v>102.4</v>
      </c>
      <c r="BJ766" s="302">
        <v>105.1</v>
      </c>
      <c r="BK766" s="302">
        <v>107.3</v>
      </c>
      <c r="BL766" s="302">
        <v>131.80000000000001</v>
      </c>
      <c r="BM766" s="302">
        <v>150.6</v>
      </c>
      <c r="BN766" s="302">
        <v>153.6</v>
      </c>
      <c r="BO766" s="302">
        <v>158.4</v>
      </c>
      <c r="BP766" s="302">
        <v>161.1</v>
      </c>
      <c r="BQ766" s="302">
        <v>164.7</v>
      </c>
      <c r="BR766" s="302">
        <v>167.1</v>
      </c>
      <c r="BS766" s="302">
        <v>178.2</v>
      </c>
      <c r="BT766" s="302">
        <v>179.8</v>
      </c>
      <c r="BU766" s="302">
        <v>180.8</v>
      </c>
      <c r="BV766" s="302">
        <v>183</v>
      </c>
      <c r="BW766" s="302">
        <v>185</v>
      </c>
      <c r="BX766" s="302">
        <v>190.8</v>
      </c>
      <c r="BY766" s="302">
        <v>217.5</v>
      </c>
      <c r="BZ766" s="153">
        <f t="shared" si="45"/>
        <v>1.1706586826347305</v>
      </c>
      <c r="CA766" s="154">
        <f t="shared" si="46"/>
        <v>1.2870662460567825</v>
      </c>
      <c r="CB766" s="154">
        <f t="shared" si="47"/>
        <v>1.4715909090909092</v>
      </c>
    </row>
    <row r="767" spans="1:80"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2">
        <v>92.5</v>
      </c>
      <c r="AZ767" s="302">
        <v>94.4</v>
      </c>
      <c r="BA767" s="302">
        <v>95.6</v>
      </c>
      <c r="BB767" s="302">
        <v>97.7</v>
      </c>
      <c r="BC767" s="302">
        <v>98.2</v>
      </c>
      <c r="BD767" s="302">
        <v>98.5</v>
      </c>
      <c r="BE767" s="302">
        <v>98.4</v>
      </c>
      <c r="BF767" s="302">
        <v>98.7</v>
      </c>
      <c r="BG767" s="302">
        <v>99</v>
      </c>
      <c r="BH767" s="302">
        <v>101.5</v>
      </c>
      <c r="BI767" s="302">
        <v>102.4</v>
      </c>
      <c r="BJ767" s="302">
        <v>105.1</v>
      </c>
      <c r="BK767" s="302">
        <v>107.3</v>
      </c>
      <c r="BL767" s="302">
        <v>131.80000000000001</v>
      </c>
      <c r="BM767" s="302">
        <v>150.6</v>
      </c>
      <c r="BN767" s="302">
        <v>153.6</v>
      </c>
      <c r="BO767" s="302">
        <v>158.4</v>
      </c>
      <c r="BP767" s="302">
        <v>161.1</v>
      </c>
      <c r="BQ767" s="302">
        <v>164.7</v>
      </c>
      <c r="BR767" s="302">
        <v>167.1</v>
      </c>
      <c r="BS767" s="302">
        <v>178.2</v>
      </c>
      <c r="BT767" s="302">
        <v>179.8</v>
      </c>
      <c r="BU767" s="302">
        <v>180.8</v>
      </c>
      <c r="BV767" s="302">
        <v>183</v>
      </c>
      <c r="BW767" s="302">
        <v>185</v>
      </c>
      <c r="BX767" s="302">
        <v>190.8</v>
      </c>
      <c r="BY767" s="302">
        <v>217.5</v>
      </c>
      <c r="BZ767" s="153">
        <f t="shared" si="45"/>
        <v>1.1706586826347305</v>
      </c>
      <c r="CA767" s="154">
        <f t="shared" si="46"/>
        <v>1.2870662460567825</v>
      </c>
      <c r="CB767" s="154">
        <f t="shared" si="47"/>
        <v>1.4715909090909092</v>
      </c>
    </row>
    <row r="768" spans="1:80"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2">
        <v>123.3</v>
      </c>
      <c r="AZ768" s="302">
        <v>123.3</v>
      </c>
      <c r="BA768" s="302">
        <v>137.6</v>
      </c>
      <c r="BB768" s="302">
        <v>137.6</v>
      </c>
      <c r="BC768" s="302">
        <v>137.6</v>
      </c>
      <c r="BD768" s="302">
        <v>137.6</v>
      </c>
      <c r="BE768" s="302">
        <v>137.6</v>
      </c>
      <c r="BF768" s="302">
        <v>137.6</v>
      </c>
      <c r="BG768" s="302">
        <v>137.6</v>
      </c>
      <c r="BH768" s="302">
        <v>137.6</v>
      </c>
      <c r="BI768" s="302">
        <v>137.6</v>
      </c>
      <c r="BJ768" s="302">
        <v>137.6</v>
      </c>
      <c r="BK768" s="302">
        <v>137.6</v>
      </c>
      <c r="BL768" s="302">
        <v>137.6</v>
      </c>
      <c r="BM768" s="302">
        <v>141.6</v>
      </c>
      <c r="BN768" s="302">
        <v>141.6</v>
      </c>
      <c r="BO768" s="302">
        <v>141.6</v>
      </c>
      <c r="BP768" s="302">
        <v>141.6</v>
      </c>
      <c r="BQ768" s="302">
        <v>141.6</v>
      </c>
      <c r="BR768" s="302">
        <v>141.6</v>
      </c>
      <c r="BS768" s="302">
        <v>141.6</v>
      </c>
      <c r="BT768" s="302">
        <v>141.6</v>
      </c>
      <c r="BU768" s="302">
        <v>141.6</v>
      </c>
      <c r="BV768" s="302">
        <v>141.6</v>
      </c>
      <c r="BW768" s="302">
        <v>141.6</v>
      </c>
      <c r="BX768" s="302">
        <v>141.6</v>
      </c>
      <c r="BY768" s="302">
        <v>135.69999999999999</v>
      </c>
      <c r="BZ768" s="153">
        <f t="shared" si="45"/>
        <v>0.35564435564435559</v>
      </c>
      <c r="CA768" s="154">
        <f t="shared" si="46"/>
        <v>0.3610832497492476</v>
      </c>
      <c r="CB768" s="154">
        <f t="shared" si="47"/>
        <v>0.23813868613138683</v>
      </c>
    </row>
    <row r="769" spans="1:80"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2">
        <v>123.3</v>
      </c>
      <c r="AZ769" s="302">
        <v>123.3</v>
      </c>
      <c r="BA769" s="302">
        <v>137.6</v>
      </c>
      <c r="BB769" s="302">
        <v>137.6</v>
      </c>
      <c r="BC769" s="302">
        <v>137.6</v>
      </c>
      <c r="BD769" s="302">
        <v>137.6</v>
      </c>
      <c r="BE769" s="302">
        <v>137.6</v>
      </c>
      <c r="BF769" s="302">
        <v>137.6</v>
      </c>
      <c r="BG769" s="302">
        <v>137.6</v>
      </c>
      <c r="BH769" s="302">
        <v>137.6</v>
      </c>
      <c r="BI769" s="302">
        <v>137.6</v>
      </c>
      <c r="BJ769" s="302">
        <v>137.6</v>
      </c>
      <c r="BK769" s="302">
        <v>137.6</v>
      </c>
      <c r="BL769" s="302">
        <v>137.6</v>
      </c>
      <c r="BM769" s="302">
        <v>141.6</v>
      </c>
      <c r="BN769" s="302">
        <v>141.6</v>
      </c>
      <c r="BO769" s="302">
        <v>141.6</v>
      </c>
      <c r="BP769" s="302">
        <v>141.6</v>
      </c>
      <c r="BQ769" s="302">
        <v>141.6</v>
      </c>
      <c r="BR769" s="302">
        <v>141.6</v>
      </c>
      <c r="BS769" s="302">
        <v>141.6</v>
      </c>
      <c r="BT769" s="302">
        <v>141.6</v>
      </c>
      <c r="BU769" s="302">
        <v>141.6</v>
      </c>
      <c r="BV769" s="302">
        <v>141.6</v>
      </c>
      <c r="BW769" s="302">
        <v>141.6</v>
      </c>
      <c r="BX769" s="302">
        <v>141.6</v>
      </c>
      <c r="BY769" s="302">
        <v>135.69999999999999</v>
      </c>
      <c r="BZ769" s="153">
        <f t="shared" si="45"/>
        <v>0.35564435564435559</v>
      </c>
      <c r="CA769" s="154">
        <f t="shared" si="46"/>
        <v>0.3610832497492476</v>
      </c>
      <c r="CB769" s="154">
        <f t="shared" si="47"/>
        <v>0.23813868613138683</v>
      </c>
    </row>
    <row r="770" spans="1:80"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2">
        <v>100.6</v>
      </c>
      <c r="AZ770" s="302">
        <v>100.6</v>
      </c>
      <c r="BA770" s="302">
        <v>100.6</v>
      </c>
      <c r="BB770" s="302">
        <v>100.6</v>
      </c>
      <c r="BC770" s="302">
        <v>100.6</v>
      </c>
      <c r="BD770" s="302">
        <v>100.6</v>
      </c>
      <c r="BE770" s="302">
        <v>100.6</v>
      </c>
      <c r="BF770" s="302">
        <v>100.6</v>
      </c>
      <c r="BG770" s="302">
        <v>100.6</v>
      </c>
      <c r="BH770" s="302">
        <v>100.6</v>
      </c>
      <c r="BI770" s="302">
        <v>100.6</v>
      </c>
      <c r="BJ770" s="302">
        <v>101.1</v>
      </c>
      <c r="BK770" s="302">
        <v>101.1</v>
      </c>
      <c r="BL770" s="302">
        <v>101.1</v>
      </c>
      <c r="BM770" s="302">
        <v>101.1</v>
      </c>
      <c r="BN770" s="302">
        <v>101.1</v>
      </c>
      <c r="BO770" s="302">
        <v>101.1</v>
      </c>
      <c r="BP770" s="302">
        <v>101.1</v>
      </c>
      <c r="BQ770" s="302">
        <v>101.1</v>
      </c>
      <c r="BR770" s="302">
        <v>101.1</v>
      </c>
      <c r="BS770" s="302">
        <v>101.1</v>
      </c>
      <c r="BT770" s="302">
        <v>101.1</v>
      </c>
      <c r="BU770" s="302">
        <v>101.1</v>
      </c>
      <c r="BV770" s="302">
        <v>102.3</v>
      </c>
      <c r="BW770" s="302">
        <v>102.3</v>
      </c>
      <c r="BX770" s="302">
        <v>102.3</v>
      </c>
      <c r="BY770" s="302">
        <v>102.3</v>
      </c>
      <c r="BZ770" s="153">
        <f t="shared" si="45"/>
        <v>2.2999999999999972E-2</v>
      </c>
      <c r="CA770" s="154">
        <f t="shared" si="46"/>
        <v>2.2999999999999972E-2</v>
      </c>
      <c r="CB770" s="154">
        <f t="shared" si="47"/>
        <v>1.6898608349900625E-2</v>
      </c>
    </row>
    <row r="771" spans="1:80"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2">
        <v>100.6</v>
      </c>
      <c r="AZ771" s="302">
        <v>100.6</v>
      </c>
      <c r="BA771" s="302">
        <v>100.6</v>
      </c>
      <c r="BB771" s="302">
        <v>100.6</v>
      </c>
      <c r="BC771" s="302">
        <v>100.6</v>
      </c>
      <c r="BD771" s="302">
        <v>100.6</v>
      </c>
      <c r="BE771" s="302">
        <v>100.6</v>
      </c>
      <c r="BF771" s="302">
        <v>100.6</v>
      </c>
      <c r="BG771" s="302">
        <v>100.6</v>
      </c>
      <c r="BH771" s="302">
        <v>100.6</v>
      </c>
      <c r="BI771" s="302">
        <v>100.6</v>
      </c>
      <c r="BJ771" s="302">
        <v>101.1</v>
      </c>
      <c r="BK771" s="302">
        <v>101.1</v>
      </c>
      <c r="BL771" s="302">
        <v>101.1</v>
      </c>
      <c r="BM771" s="302">
        <v>101.1</v>
      </c>
      <c r="BN771" s="302">
        <v>101.1</v>
      </c>
      <c r="BO771" s="302">
        <v>101.1</v>
      </c>
      <c r="BP771" s="302">
        <v>101.1</v>
      </c>
      <c r="BQ771" s="302">
        <v>101.1</v>
      </c>
      <c r="BR771" s="302">
        <v>101.1</v>
      </c>
      <c r="BS771" s="302">
        <v>101.1</v>
      </c>
      <c r="BT771" s="302">
        <v>101.1</v>
      </c>
      <c r="BU771" s="302">
        <v>101.1</v>
      </c>
      <c r="BV771" s="302">
        <v>102.3</v>
      </c>
      <c r="BW771" s="302">
        <v>102.3</v>
      </c>
      <c r="BX771" s="302">
        <v>102.3</v>
      </c>
      <c r="BY771" s="302">
        <v>102.3</v>
      </c>
      <c r="BZ771" s="153">
        <f t="shared" si="45"/>
        <v>2.2999999999999972E-2</v>
      </c>
      <c r="CA771" s="154">
        <f t="shared" si="46"/>
        <v>2.2999999999999972E-2</v>
      </c>
      <c r="CB771" s="154">
        <f t="shared" si="47"/>
        <v>1.6898608349900625E-2</v>
      </c>
    </row>
    <row r="772" spans="1:80"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2">
        <v>120.7</v>
      </c>
      <c r="AZ772" s="302">
        <v>120</v>
      </c>
      <c r="BA772" s="302">
        <v>114.9</v>
      </c>
      <c r="BB772" s="302">
        <v>113.2</v>
      </c>
      <c r="BC772" s="302">
        <v>115.3</v>
      </c>
      <c r="BD772" s="302">
        <v>105.9</v>
      </c>
      <c r="BE772" s="302">
        <v>108.1</v>
      </c>
      <c r="BF772" s="302">
        <v>110.1</v>
      </c>
      <c r="BG772" s="302">
        <v>112.3</v>
      </c>
      <c r="BH772" s="302">
        <v>114.3</v>
      </c>
      <c r="BI772" s="302">
        <v>115.5</v>
      </c>
      <c r="BJ772" s="302">
        <v>117.4</v>
      </c>
      <c r="BK772" s="302">
        <v>117.6</v>
      </c>
      <c r="BL772" s="302">
        <v>117.8</v>
      </c>
      <c r="BM772" s="302">
        <v>116.2</v>
      </c>
      <c r="BN772" s="302">
        <v>117.5</v>
      </c>
      <c r="BO772" s="302">
        <v>121.4</v>
      </c>
      <c r="BP772" s="302">
        <v>116</v>
      </c>
      <c r="BQ772" s="302">
        <v>121.4</v>
      </c>
      <c r="BR772" s="302">
        <v>122.7</v>
      </c>
      <c r="BS772" s="302">
        <v>125.4</v>
      </c>
      <c r="BT772" s="302">
        <v>129.19999999999999</v>
      </c>
      <c r="BU772" s="302">
        <v>133.30000000000001</v>
      </c>
      <c r="BV772" s="302">
        <v>136.80000000000001</v>
      </c>
      <c r="BW772" s="302">
        <v>131.1</v>
      </c>
      <c r="BX772" s="302">
        <v>128.19999999999999</v>
      </c>
      <c r="BY772" s="302">
        <v>126.2</v>
      </c>
      <c r="BZ772" s="153">
        <f t="shared" si="45"/>
        <v>0.27346115035317869</v>
      </c>
      <c r="CA772" s="154">
        <f t="shared" si="46"/>
        <v>0.23362658846529821</v>
      </c>
      <c r="CB772" s="154">
        <f t="shared" si="47"/>
        <v>0.28121827411167516</v>
      </c>
    </row>
    <row r="773" spans="1:80"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2">
        <v>115.4</v>
      </c>
      <c r="AZ773" s="302">
        <v>115.4</v>
      </c>
      <c r="BA773" s="302">
        <v>115.4</v>
      </c>
      <c r="BB773" s="302">
        <v>115.4</v>
      </c>
      <c r="BC773" s="302">
        <v>115.9</v>
      </c>
      <c r="BD773" s="302">
        <v>116</v>
      </c>
      <c r="BE773" s="302">
        <v>116</v>
      </c>
      <c r="BF773" s="302">
        <v>115.9</v>
      </c>
      <c r="BG773" s="302">
        <v>116.7</v>
      </c>
      <c r="BH773" s="302">
        <v>116.7</v>
      </c>
      <c r="BI773" s="302">
        <v>117.2</v>
      </c>
      <c r="BJ773" s="302">
        <v>117</v>
      </c>
      <c r="BK773" s="302">
        <v>116.7</v>
      </c>
      <c r="BL773" s="302">
        <v>117.3</v>
      </c>
      <c r="BM773" s="302">
        <v>117.3</v>
      </c>
      <c r="BN773" s="302">
        <v>117.2</v>
      </c>
      <c r="BO773" s="302">
        <v>116.4</v>
      </c>
      <c r="BP773" s="302">
        <v>116.5</v>
      </c>
      <c r="BQ773" s="302">
        <v>116.7</v>
      </c>
      <c r="BR773" s="302">
        <v>116.3</v>
      </c>
      <c r="BS773" s="302">
        <v>116.2</v>
      </c>
      <c r="BT773" s="302">
        <v>116.4</v>
      </c>
      <c r="BU773" s="302">
        <v>119.8</v>
      </c>
      <c r="BV773" s="302">
        <v>119.7</v>
      </c>
      <c r="BW773" s="302">
        <v>121.5</v>
      </c>
      <c r="BX773" s="302">
        <v>121.8</v>
      </c>
      <c r="BY773" s="302">
        <v>121.8</v>
      </c>
      <c r="BZ773" s="153">
        <f t="shared" si="45"/>
        <v>0.22166499498495479</v>
      </c>
      <c r="CA773" s="154">
        <f t="shared" si="46"/>
        <v>0.22289156626506029</v>
      </c>
      <c r="CB773" s="154">
        <f t="shared" si="47"/>
        <v>0.22289156626506029</v>
      </c>
    </row>
    <row r="774" spans="1:80"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2">
        <v>115.4</v>
      </c>
      <c r="AZ774" s="302">
        <v>115.4</v>
      </c>
      <c r="BA774" s="302">
        <v>115.4</v>
      </c>
      <c r="BB774" s="302">
        <v>115.4</v>
      </c>
      <c r="BC774" s="302">
        <v>115.9</v>
      </c>
      <c r="BD774" s="302">
        <v>116</v>
      </c>
      <c r="BE774" s="302">
        <v>116</v>
      </c>
      <c r="BF774" s="302">
        <v>115.9</v>
      </c>
      <c r="BG774" s="302">
        <v>116.7</v>
      </c>
      <c r="BH774" s="302">
        <v>116.7</v>
      </c>
      <c r="BI774" s="302">
        <v>117.2</v>
      </c>
      <c r="BJ774" s="302">
        <v>117</v>
      </c>
      <c r="BK774" s="302">
        <v>116.7</v>
      </c>
      <c r="BL774" s="302">
        <v>117.3</v>
      </c>
      <c r="BM774" s="302">
        <v>117.3</v>
      </c>
      <c r="BN774" s="302">
        <v>117.2</v>
      </c>
      <c r="BO774" s="302">
        <v>116.4</v>
      </c>
      <c r="BP774" s="302">
        <v>116.5</v>
      </c>
      <c r="BQ774" s="302">
        <v>116.7</v>
      </c>
      <c r="BR774" s="302">
        <v>116.3</v>
      </c>
      <c r="BS774" s="302">
        <v>116.2</v>
      </c>
      <c r="BT774" s="302">
        <v>116.4</v>
      </c>
      <c r="BU774" s="302">
        <v>119.8</v>
      </c>
      <c r="BV774" s="302">
        <v>119.7</v>
      </c>
      <c r="BW774" s="302">
        <v>121.5</v>
      </c>
      <c r="BX774" s="302">
        <v>121.8</v>
      </c>
      <c r="BY774" s="302">
        <v>121.8</v>
      </c>
      <c r="BZ774" s="153">
        <f t="shared" si="45"/>
        <v>0.22166499498495479</v>
      </c>
      <c r="CA774" s="154">
        <f t="shared" si="46"/>
        <v>0.22289156626506029</v>
      </c>
      <c r="CB774" s="154">
        <f t="shared" si="47"/>
        <v>0.22289156626506029</v>
      </c>
    </row>
    <row r="775" spans="1:80"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2">
        <v>167.3</v>
      </c>
      <c r="AZ775" s="302">
        <v>172.2</v>
      </c>
      <c r="BA775" s="302">
        <v>168.1</v>
      </c>
      <c r="BB775" s="302">
        <v>150.69999999999999</v>
      </c>
      <c r="BC775" s="302">
        <v>142.5</v>
      </c>
      <c r="BD775" s="302">
        <v>103.3</v>
      </c>
      <c r="BE775" s="302">
        <v>109.6</v>
      </c>
      <c r="BF775" s="302">
        <v>121</v>
      </c>
      <c r="BG775" s="302">
        <v>126.9</v>
      </c>
      <c r="BH775" s="302">
        <v>118.1</v>
      </c>
      <c r="BI775" s="302">
        <v>117.2</v>
      </c>
      <c r="BJ775" s="302">
        <v>121.3</v>
      </c>
      <c r="BK775" s="302">
        <v>133.5</v>
      </c>
      <c r="BL775" s="302">
        <v>153.6</v>
      </c>
      <c r="BM775" s="302">
        <v>160.69999999999999</v>
      </c>
      <c r="BN775" s="302">
        <v>162</v>
      </c>
      <c r="BO775" s="302">
        <v>167.2</v>
      </c>
      <c r="BP775" s="302">
        <v>149.69999999999999</v>
      </c>
      <c r="BQ775" s="302">
        <v>180</v>
      </c>
      <c r="BR775" s="302">
        <v>185.4</v>
      </c>
      <c r="BS775" s="302">
        <v>190.4</v>
      </c>
      <c r="BT775" s="302">
        <v>195.7</v>
      </c>
      <c r="BU775" s="302">
        <v>195.7</v>
      </c>
      <c r="BV775" s="302">
        <v>192.8</v>
      </c>
      <c r="BW775" s="302">
        <v>186</v>
      </c>
      <c r="BX775" s="302">
        <v>189.9</v>
      </c>
      <c r="BY775" s="302">
        <v>192.1</v>
      </c>
      <c r="BZ775" s="153">
        <f t="shared" si="45"/>
        <v>0.94433198380566796</v>
      </c>
      <c r="CA775" s="154">
        <f t="shared" si="46"/>
        <v>1.3116726835138388</v>
      </c>
      <c r="CB775" s="154">
        <f t="shared" si="47"/>
        <v>1.1854379977246869</v>
      </c>
    </row>
    <row r="776" spans="1:80"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2">
        <v>167.3</v>
      </c>
      <c r="AZ776" s="302">
        <v>172.2</v>
      </c>
      <c r="BA776" s="302">
        <v>168.1</v>
      </c>
      <c r="BB776" s="302">
        <v>150.69999999999999</v>
      </c>
      <c r="BC776" s="302">
        <v>142.5</v>
      </c>
      <c r="BD776" s="302">
        <v>103.3</v>
      </c>
      <c r="BE776" s="302">
        <v>109.6</v>
      </c>
      <c r="BF776" s="302">
        <v>121</v>
      </c>
      <c r="BG776" s="302">
        <v>126.9</v>
      </c>
      <c r="BH776" s="302">
        <v>118.1</v>
      </c>
      <c r="BI776" s="302">
        <v>117.2</v>
      </c>
      <c r="BJ776" s="302">
        <v>121.3</v>
      </c>
      <c r="BK776" s="302">
        <v>133.5</v>
      </c>
      <c r="BL776" s="302">
        <v>153.6</v>
      </c>
      <c r="BM776" s="302">
        <v>160.69999999999999</v>
      </c>
      <c r="BN776" s="302">
        <v>162</v>
      </c>
      <c r="BO776" s="302">
        <v>167.2</v>
      </c>
      <c r="BP776" s="302">
        <v>149.69999999999999</v>
      </c>
      <c r="BQ776" s="302">
        <v>180</v>
      </c>
      <c r="BR776" s="302">
        <v>185.4</v>
      </c>
      <c r="BS776" s="302">
        <v>190.4</v>
      </c>
      <c r="BT776" s="302">
        <v>195.7</v>
      </c>
      <c r="BU776" s="302">
        <v>195.7</v>
      </c>
      <c r="BV776" s="302">
        <v>192.8</v>
      </c>
      <c r="BW776" s="302">
        <v>186</v>
      </c>
      <c r="BX776" s="302">
        <v>189.9</v>
      </c>
      <c r="BY776" s="302">
        <v>192.1</v>
      </c>
      <c r="BZ776" s="153">
        <f t="shared" si="45"/>
        <v>0.94433198380566796</v>
      </c>
      <c r="CA776" s="154">
        <f t="shared" si="46"/>
        <v>1.3116726835138388</v>
      </c>
      <c r="CB776" s="154">
        <f t="shared" si="47"/>
        <v>1.1854379977246869</v>
      </c>
    </row>
    <row r="777" spans="1:80"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2">
        <v>113.1</v>
      </c>
      <c r="AZ777" s="302">
        <v>111.2</v>
      </c>
      <c r="BA777" s="302">
        <v>104.1</v>
      </c>
      <c r="BB777" s="302">
        <v>105</v>
      </c>
      <c r="BC777" s="302">
        <v>109.6</v>
      </c>
      <c r="BD777" s="302">
        <v>103</v>
      </c>
      <c r="BE777" s="302">
        <v>105.1</v>
      </c>
      <c r="BF777" s="302">
        <v>105.9</v>
      </c>
      <c r="BG777" s="302">
        <v>107.8</v>
      </c>
      <c r="BH777" s="302">
        <v>112.8</v>
      </c>
      <c r="BI777" s="302">
        <v>114.6</v>
      </c>
      <c r="BJ777" s="302">
        <v>116.7</v>
      </c>
      <c r="BK777" s="302">
        <v>114.8</v>
      </c>
      <c r="BL777" s="302">
        <v>110.8</v>
      </c>
      <c r="BM777" s="302">
        <v>106.9</v>
      </c>
      <c r="BN777" s="302">
        <v>108.7</v>
      </c>
      <c r="BO777" s="302">
        <v>113.9</v>
      </c>
      <c r="BP777" s="302">
        <v>109.1</v>
      </c>
      <c r="BQ777" s="302">
        <v>111.3</v>
      </c>
      <c r="BR777" s="302">
        <v>112.4</v>
      </c>
      <c r="BS777" s="302">
        <v>115.5</v>
      </c>
      <c r="BT777" s="302">
        <v>120.3</v>
      </c>
      <c r="BU777" s="302">
        <v>125.4</v>
      </c>
      <c r="BV777" s="302">
        <v>131.4</v>
      </c>
      <c r="BW777" s="302">
        <v>123.4</v>
      </c>
      <c r="BX777" s="302">
        <v>118</v>
      </c>
      <c r="BY777" s="302">
        <v>114.5</v>
      </c>
      <c r="BZ777" s="153">
        <f t="shared" si="45"/>
        <v>0.15773508594539934</v>
      </c>
      <c r="CA777" s="154">
        <f t="shared" si="46"/>
        <v>7.0093457943925228E-2</v>
      </c>
      <c r="CB777" s="154">
        <f t="shared" si="47"/>
        <v>0.14157527417746762</v>
      </c>
    </row>
    <row r="778" spans="1:80"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2">
        <v>96.9</v>
      </c>
      <c r="AZ778" s="302">
        <v>98.7</v>
      </c>
      <c r="BA778" s="302">
        <v>96.7</v>
      </c>
      <c r="BB778" s="302">
        <v>104.5</v>
      </c>
      <c r="BC778" s="302">
        <v>112.6</v>
      </c>
      <c r="BD778" s="302">
        <v>105.9</v>
      </c>
      <c r="BE778" s="302">
        <v>103.7</v>
      </c>
      <c r="BF778" s="302">
        <v>104.9</v>
      </c>
      <c r="BG778" s="302">
        <v>104.7</v>
      </c>
      <c r="BH778" s="302">
        <v>101.2</v>
      </c>
      <c r="BI778" s="302">
        <v>96.8</v>
      </c>
      <c r="BJ778" s="302">
        <v>97.9</v>
      </c>
      <c r="BK778" s="302">
        <v>99.8</v>
      </c>
      <c r="BL778" s="302">
        <v>101</v>
      </c>
      <c r="BM778" s="302">
        <v>101.7</v>
      </c>
      <c r="BN778" s="302">
        <v>107.7</v>
      </c>
      <c r="BO778" s="302">
        <v>115.2</v>
      </c>
      <c r="BP778" s="302">
        <v>105.8</v>
      </c>
      <c r="BQ778" s="302">
        <v>105.5</v>
      </c>
      <c r="BR778" s="302">
        <v>106.4</v>
      </c>
      <c r="BS778" s="302">
        <v>107.9</v>
      </c>
      <c r="BT778" s="302">
        <v>107.5</v>
      </c>
      <c r="BU778" s="302">
        <v>102.3</v>
      </c>
      <c r="BV778" s="302">
        <v>105.3</v>
      </c>
      <c r="BW778" s="302">
        <v>102.7</v>
      </c>
      <c r="BX778" s="302">
        <v>102.6</v>
      </c>
      <c r="BY778" s="302">
        <v>105.8</v>
      </c>
      <c r="BZ778" s="153">
        <f t="shared" si="45"/>
        <v>-5.4512957998212763E-2</v>
      </c>
      <c r="CA778" s="154">
        <f t="shared" si="46"/>
        <v>-7.1115013169446961E-2</v>
      </c>
      <c r="CB778" s="154">
        <f t="shared" si="47"/>
        <v>-1.8552875695732839E-2</v>
      </c>
    </row>
    <row r="779" spans="1:80"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2">
        <v>130.4</v>
      </c>
      <c r="AZ779" s="302">
        <v>125.8</v>
      </c>
      <c r="BA779" s="302">
        <v>106.4</v>
      </c>
      <c r="BB779" s="302">
        <v>97.1</v>
      </c>
      <c r="BC779" s="302">
        <v>99.1</v>
      </c>
      <c r="BD779" s="302">
        <v>87</v>
      </c>
      <c r="BE779" s="302">
        <v>98.2</v>
      </c>
      <c r="BF779" s="302">
        <v>101.8</v>
      </c>
      <c r="BG779" s="302">
        <v>109.1</v>
      </c>
      <c r="BH779" s="302">
        <v>130.69999999999999</v>
      </c>
      <c r="BI779" s="302">
        <v>141.1</v>
      </c>
      <c r="BJ779" s="302">
        <v>148.1</v>
      </c>
      <c r="BK779" s="302">
        <v>139.6</v>
      </c>
      <c r="BL779" s="302">
        <v>124.8</v>
      </c>
      <c r="BM779" s="302">
        <v>109</v>
      </c>
      <c r="BN779" s="302">
        <v>105.1</v>
      </c>
      <c r="BO779" s="302">
        <v>106.6</v>
      </c>
      <c r="BP779" s="302">
        <v>101.4</v>
      </c>
      <c r="BQ779" s="302">
        <v>109.6</v>
      </c>
      <c r="BR779" s="302">
        <v>111.2</v>
      </c>
      <c r="BS779" s="302">
        <v>112.6</v>
      </c>
      <c r="BT779" s="302">
        <v>122</v>
      </c>
      <c r="BU779" s="302">
        <v>141.80000000000001</v>
      </c>
      <c r="BV779" s="302">
        <v>156.1</v>
      </c>
      <c r="BW779" s="302">
        <v>135.80000000000001</v>
      </c>
      <c r="BX779" s="302">
        <v>121.4</v>
      </c>
      <c r="BY779" s="302">
        <v>105.3</v>
      </c>
      <c r="BZ779" s="153">
        <f t="shared" si="45"/>
        <v>0.3</v>
      </c>
      <c r="CA779" s="154">
        <f t="shared" si="46"/>
        <v>0.13961038961038952</v>
      </c>
      <c r="CB779" s="154">
        <f t="shared" si="47"/>
        <v>0.23302107728337226</v>
      </c>
    </row>
    <row r="780" spans="1:80"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2">
        <v>117.1</v>
      </c>
      <c r="AZ780" s="302">
        <v>112.5</v>
      </c>
      <c r="BA780" s="302">
        <v>112.8</v>
      </c>
      <c r="BB780" s="302">
        <v>115.4</v>
      </c>
      <c r="BC780" s="302">
        <v>117.8</v>
      </c>
      <c r="BD780" s="302">
        <v>118</v>
      </c>
      <c r="BE780" s="302">
        <v>115.7</v>
      </c>
      <c r="BF780" s="302">
        <v>112.4</v>
      </c>
      <c r="BG780" s="302">
        <v>111.1</v>
      </c>
      <c r="BH780" s="302">
        <v>108.8</v>
      </c>
      <c r="BI780" s="302">
        <v>109.6</v>
      </c>
      <c r="BJ780" s="302">
        <v>107.5</v>
      </c>
      <c r="BK780" s="302">
        <v>107.9</v>
      </c>
      <c r="BL780" s="302">
        <v>108.7</v>
      </c>
      <c r="BM780" s="302">
        <v>112.3</v>
      </c>
      <c r="BN780" s="302">
        <v>114.7</v>
      </c>
      <c r="BO780" s="302">
        <v>120.8</v>
      </c>
      <c r="BP780" s="302">
        <v>123.6</v>
      </c>
      <c r="BQ780" s="302">
        <v>122.3</v>
      </c>
      <c r="BR780" s="302">
        <v>123</v>
      </c>
      <c r="BS780" s="302">
        <v>130.6</v>
      </c>
      <c r="BT780" s="302">
        <v>138</v>
      </c>
      <c r="BU780" s="302">
        <v>141.1</v>
      </c>
      <c r="BV780" s="302">
        <v>141.6</v>
      </c>
      <c r="BW780" s="302">
        <v>140.19999999999999</v>
      </c>
      <c r="BX780" s="302">
        <v>137.69999999999999</v>
      </c>
      <c r="BY780" s="302">
        <v>139</v>
      </c>
      <c r="BZ780" s="153">
        <f t="shared" si="45"/>
        <v>0.38033763654419062</v>
      </c>
      <c r="CA780" s="154">
        <f t="shared" si="46"/>
        <v>0.21609798775153108</v>
      </c>
      <c r="CB780" s="154">
        <f t="shared" si="47"/>
        <v>0.30149812734082398</v>
      </c>
    </row>
    <row r="781" spans="1:80"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2">
        <v>114.9</v>
      </c>
      <c r="AZ781" s="302">
        <v>119.5</v>
      </c>
      <c r="BA781" s="302">
        <v>123.3</v>
      </c>
      <c r="BB781" s="302">
        <v>125.6</v>
      </c>
      <c r="BC781" s="302">
        <v>124.8</v>
      </c>
      <c r="BD781" s="302">
        <v>126.3</v>
      </c>
      <c r="BE781" s="302">
        <v>126.3</v>
      </c>
      <c r="BF781" s="302">
        <v>125</v>
      </c>
      <c r="BG781" s="302">
        <v>123.6</v>
      </c>
      <c r="BH781" s="302">
        <v>122.6</v>
      </c>
      <c r="BI781" s="302">
        <v>120.5</v>
      </c>
      <c r="BJ781" s="302">
        <v>119.8</v>
      </c>
      <c r="BK781" s="302">
        <v>119.8</v>
      </c>
      <c r="BL781" s="302">
        <v>120.3</v>
      </c>
      <c r="BM781" s="302">
        <v>120.1</v>
      </c>
      <c r="BN781" s="302">
        <v>120.7</v>
      </c>
      <c r="BO781" s="302">
        <v>122</v>
      </c>
      <c r="BP781" s="302">
        <v>122</v>
      </c>
      <c r="BQ781" s="302">
        <v>122.7</v>
      </c>
      <c r="BR781" s="302">
        <v>123.8</v>
      </c>
      <c r="BS781" s="302">
        <v>123.5</v>
      </c>
      <c r="BT781" s="302">
        <v>122.5</v>
      </c>
      <c r="BU781" s="302">
        <v>122.1</v>
      </c>
      <c r="BV781" s="302">
        <v>121.9</v>
      </c>
      <c r="BW781" s="302">
        <v>122.4</v>
      </c>
      <c r="BX781" s="302">
        <v>123.3</v>
      </c>
      <c r="BY781" s="302">
        <v>122.8</v>
      </c>
      <c r="BZ781" s="153">
        <f t="shared" si="45"/>
        <v>0.17737296260786195</v>
      </c>
      <c r="CA781" s="154">
        <f t="shared" si="46"/>
        <v>0.17511961722488034</v>
      </c>
      <c r="CB781" s="154">
        <f t="shared" si="47"/>
        <v>-8.5629188384214544E-2</v>
      </c>
    </row>
    <row r="782" spans="1:80"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2">
        <v>114.9</v>
      </c>
      <c r="AZ782" s="302">
        <v>119.5</v>
      </c>
      <c r="BA782" s="302">
        <v>123.3</v>
      </c>
      <c r="BB782" s="302">
        <v>125.6</v>
      </c>
      <c r="BC782" s="302">
        <v>124.8</v>
      </c>
      <c r="BD782" s="302">
        <v>126.3</v>
      </c>
      <c r="BE782" s="302">
        <v>126.3</v>
      </c>
      <c r="BF782" s="302">
        <v>125</v>
      </c>
      <c r="BG782" s="302">
        <v>123.6</v>
      </c>
      <c r="BH782" s="302">
        <v>122.6</v>
      </c>
      <c r="BI782" s="302">
        <v>120.5</v>
      </c>
      <c r="BJ782" s="302">
        <v>119.8</v>
      </c>
      <c r="BK782" s="302">
        <v>119.8</v>
      </c>
      <c r="BL782" s="302">
        <v>120.3</v>
      </c>
      <c r="BM782" s="302">
        <v>120.1</v>
      </c>
      <c r="BN782" s="302">
        <v>120.7</v>
      </c>
      <c r="BO782" s="302">
        <v>122</v>
      </c>
      <c r="BP782" s="302">
        <v>122</v>
      </c>
      <c r="BQ782" s="302">
        <v>122.7</v>
      </c>
      <c r="BR782" s="302">
        <v>123.8</v>
      </c>
      <c r="BS782" s="302">
        <v>123.5</v>
      </c>
      <c r="BT782" s="302">
        <v>122.5</v>
      </c>
      <c r="BU782" s="302">
        <v>122.1</v>
      </c>
      <c r="BV782" s="302">
        <v>121.9</v>
      </c>
      <c r="BW782" s="302">
        <v>122.4</v>
      </c>
      <c r="BX782" s="302">
        <v>123.3</v>
      </c>
      <c r="BY782" s="302">
        <v>122.8</v>
      </c>
      <c r="BZ782" s="153">
        <f t="shared" si="45"/>
        <v>0.17737296260786195</v>
      </c>
      <c r="CA782" s="154">
        <f t="shared" si="46"/>
        <v>0.17511961722488034</v>
      </c>
      <c r="CB782" s="154">
        <f t="shared" si="47"/>
        <v>-8.5629188384214544E-2</v>
      </c>
    </row>
    <row r="783" spans="1:80"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2">
        <v>114.9</v>
      </c>
      <c r="AZ783" s="302">
        <v>119.5</v>
      </c>
      <c r="BA783" s="302">
        <v>123.3</v>
      </c>
      <c r="BB783" s="302">
        <v>125.6</v>
      </c>
      <c r="BC783" s="302">
        <v>124.8</v>
      </c>
      <c r="BD783" s="302">
        <v>126.3</v>
      </c>
      <c r="BE783" s="302">
        <v>126.3</v>
      </c>
      <c r="BF783" s="302">
        <v>125</v>
      </c>
      <c r="BG783" s="302">
        <v>123.6</v>
      </c>
      <c r="BH783" s="302">
        <v>122.6</v>
      </c>
      <c r="BI783" s="302">
        <v>120.5</v>
      </c>
      <c r="BJ783" s="302">
        <v>119.8</v>
      </c>
      <c r="BK783" s="302">
        <v>119.8</v>
      </c>
      <c r="BL783" s="302">
        <v>120.3</v>
      </c>
      <c r="BM783" s="302">
        <v>120.1</v>
      </c>
      <c r="BN783" s="302">
        <v>120.7</v>
      </c>
      <c r="BO783" s="302">
        <v>122</v>
      </c>
      <c r="BP783" s="302">
        <v>122</v>
      </c>
      <c r="BQ783" s="302">
        <v>122.7</v>
      </c>
      <c r="BR783" s="302">
        <v>123.8</v>
      </c>
      <c r="BS783" s="302">
        <v>123.5</v>
      </c>
      <c r="BT783" s="302">
        <v>122.5</v>
      </c>
      <c r="BU783" s="302">
        <v>122.1</v>
      </c>
      <c r="BV783" s="302">
        <v>121.9</v>
      </c>
      <c r="BW783" s="302">
        <v>122.4</v>
      </c>
      <c r="BX783" s="302">
        <v>123.3</v>
      </c>
      <c r="BY783" s="302">
        <v>122.8</v>
      </c>
      <c r="BZ783" s="153">
        <f t="shared" ref="BZ783:BZ846" si="49">(BY783-H783)/H783</f>
        <v>0.17737296260786195</v>
      </c>
      <c r="CA783" s="154">
        <f t="shared" ref="CA783:CA846" si="50">(BY783-T783)/T783</f>
        <v>0.17511961722488034</v>
      </c>
      <c r="CB783" s="154">
        <f t="shared" ref="CB783:CB846" si="51">(BY783-AF783)/AF783</f>
        <v>-8.5629188384214544E-2</v>
      </c>
    </row>
    <row r="784" spans="1:80"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2">
        <v>131.4</v>
      </c>
      <c r="AZ784" s="302">
        <v>128.1</v>
      </c>
      <c r="BA784" s="302">
        <v>124.8</v>
      </c>
      <c r="BB784" s="302">
        <v>120.7</v>
      </c>
      <c r="BC784" s="302">
        <v>113</v>
      </c>
      <c r="BD784" s="302">
        <v>121.6</v>
      </c>
      <c r="BE784" s="302">
        <v>122.4</v>
      </c>
      <c r="BF784" s="302">
        <v>121.6</v>
      </c>
      <c r="BG784" s="302">
        <v>122.1</v>
      </c>
      <c r="BH784" s="302">
        <v>123.4</v>
      </c>
      <c r="BI784" s="302">
        <v>121.9</v>
      </c>
      <c r="BJ784" s="302">
        <v>125.4</v>
      </c>
      <c r="BK784" s="302">
        <v>123.1</v>
      </c>
      <c r="BL784" s="302">
        <v>133.69999999999999</v>
      </c>
      <c r="BM784" s="302">
        <v>143.1</v>
      </c>
      <c r="BN784" s="302">
        <v>155.9</v>
      </c>
      <c r="BO784" s="302">
        <v>155.4</v>
      </c>
      <c r="BP784" s="302">
        <v>156.9</v>
      </c>
      <c r="BQ784" s="302">
        <v>157.9</v>
      </c>
      <c r="BR784" s="302">
        <v>159.6</v>
      </c>
      <c r="BS784" s="302">
        <v>158.6</v>
      </c>
      <c r="BT784" s="302">
        <v>158.5</v>
      </c>
      <c r="BU784" s="302">
        <v>156.19999999999999</v>
      </c>
      <c r="BV784" s="302">
        <v>160</v>
      </c>
      <c r="BW784" s="302">
        <v>164.3</v>
      </c>
      <c r="BX784" s="302">
        <v>165.2</v>
      </c>
      <c r="BY784" s="302">
        <v>175.5</v>
      </c>
      <c r="BZ784" s="153">
        <f t="shared" si="49"/>
        <v>0.78716904276985733</v>
      </c>
      <c r="CA784" s="154">
        <f t="shared" si="50"/>
        <v>0.66035950804162724</v>
      </c>
      <c r="CB784" s="154">
        <f t="shared" si="51"/>
        <v>0.55723158828748887</v>
      </c>
    </row>
    <row r="785" spans="1:80"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2">
        <v>121.5</v>
      </c>
      <c r="AZ785" s="302">
        <v>119.3</v>
      </c>
      <c r="BA785" s="302">
        <v>119.4</v>
      </c>
      <c r="BB785" s="302">
        <v>120.3</v>
      </c>
      <c r="BC785" s="302">
        <v>110.6</v>
      </c>
      <c r="BD785" s="302">
        <v>160.9</v>
      </c>
      <c r="BE785" s="302">
        <v>157.4</v>
      </c>
      <c r="BF785" s="302">
        <v>153.1</v>
      </c>
      <c r="BG785" s="302">
        <v>143.9</v>
      </c>
      <c r="BH785" s="302">
        <v>142.9</v>
      </c>
      <c r="BI785" s="302">
        <v>151.19999999999999</v>
      </c>
      <c r="BJ785" s="302">
        <v>162.19999999999999</v>
      </c>
      <c r="BK785" s="302">
        <v>161.80000000000001</v>
      </c>
      <c r="BL785" s="302">
        <v>162.19999999999999</v>
      </c>
      <c r="BM785" s="302">
        <v>156</v>
      </c>
      <c r="BN785" s="302">
        <v>158.80000000000001</v>
      </c>
      <c r="BO785" s="302">
        <v>151.6</v>
      </c>
      <c r="BP785" s="302">
        <v>182.5</v>
      </c>
      <c r="BQ785" s="302">
        <v>165.5</v>
      </c>
      <c r="BR785" s="302">
        <v>163.1</v>
      </c>
      <c r="BS785" s="302">
        <v>159.5</v>
      </c>
      <c r="BT785" s="302">
        <v>159.80000000000001</v>
      </c>
      <c r="BU785" s="302">
        <v>181.2</v>
      </c>
      <c r="BV785" s="302">
        <v>183.2</v>
      </c>
      <c r="BW785" s="302">
        <v>186.9</v>
      </c>
      <c r="BX785" s="302">
        <v>185.8</v>
      </c>
      <c r="BY785" s="302">
        <v>186</v>
      </c>
      <c r="BZ785" s="153">
        <f t="shared" si="49"/>
        <v>0.86746987951807242</v>
      </c>
      <c r="CA785" s="154">
        <f t="shared" si="50"/>
        <v>0.86559679037111326</v>
      </c>
      <c r="CB785" s="154">
        <f t="shared" si="51"/>
        <v>1.0043103448275863</v>
      </c>
    </row>
    <row r="786" spans="1:80"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2">
        <v>121.5</v>
      </c>
      <c r="AZ786" s="302">
        <v>119.3</v>
      </c>
      <c r="BA786" s="302">
        <v>119.4</v>
      </c>
      <c r="BB786" s="302">
        <v>120.3</v>
      </c>
      <c r="BC786" s="302">
        <v>110.6</v>
      </c>
      <c r="BD786" s="302">
        <v>160.9</v>
      </c>
      <c r="BE786" s="302">
        <v>157.4</v>
      </c>
      <c r="BF786" s="302">
        <v>153.1</v>
      </c>
      <c r="BG786" s="302">
        <v>143.9</v>
      </c>
      <c r="BH786" s="302">
        <v>142.9</v>
      </c>
      <c r="BI786" s="302">
        <v>151.19999999999999</v>
      </c>
      <c r="BJ786" s="302">
        <v>162.19999999999999</v>
      </c>
      <c r="BK786" s="302">
        <v>161.80000000000001</v>
      </c>
      <c r="BL786" s="302">
        <v>162.19999999999999</v>
      </c>
      <c r="BM786" s="302">
        <v>156</v>
      </c>
      <c r="BN786" s="302">
        <v>158.80000000000001</v>
      </c>
      <c r="BO786" s="302">
        <v>151.6</v>
      </c>
      <c r="BP786" s="302">
        <v>182.5</v>
      </c>
      <c r="BQ786" s="302">
        <v>165.5</v>
      </c>
      <c r="BR786" s="302">
        <v>163.1</v>
      </c>
      <c r="BS786" s="302">
        <v>159.5</v>
      </c>
      <c r="BT786" s="302">
        <v>159.80000000000001</v>
      </c>
      <c r="BU786" s="302">
        <v>181.2</v>
      </c>
      <c r="BV786" s="302">
        <v>183.2</v>
      </c>
      <c r="BW786" s="302">
        <v>186.9</v>
      </c>
      <c r="BX786" s="302">
        <v>185.8</v>
      </c>
      <c r="BY786" s="302">
        <v>186</v>
      </c>
      <c r="BZ786" s="153">
        <f t="shared" si="49"/>
        <v>0.86746987951807242</v>
      </c>
      <c r="CA786" s="154">
        <f t="shared" si="50"/>
        <v>0.86559679037111326</v>
      </c>
      <c r="CB786" s="154">
        <f t="shared" si="51"/>
        <v>1.0043103448275863</v>
      </c>
    </row>
    <row r="787" spans="1:80"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2">
        <v>133.30000000000001</v>
      </c>
      <c r="AZ787" s="302">
        <v>129.80000000000001</v>
      </c>
      <c r="BA787" s="302">
        <v>125.8</v>
      </c>
      <c r="BB787" s="302">
        <v>120.7</v>
      </c>
      <c r="BC787" s="302">
        <v>113.4</v>
      </c>
      <c r="BD787" s="302">
        <v>114.2</v>
      </c>
      <c r="BE787" s="302">
        <v>115.8</v>
      </c>
      <c r="BF787" s="302">
        <v>115.7</v>
      </c>
      <c r="BG787" s="302">
        <v>117.9</v>
      </c>
      <c r="BH787" s="302">
        <v>119.7</v>
      </c>
      <c r="BI787" s="302">
        <v>116.3</v>
      </c>
      <c r="BJ787" s="302">
        <v>118.4</v>
      </c>
      <c r="BK787" s="302">
        <v>115.7</v>
      </c>
      <c r="BL787" s="302">
        <v>128.19999999999999</v>
      </c>
      <c r="BM787" s="302">
        <v>140.69999999999999</v>
      </c>
      <c r="BN787" s="302">
        <v>155.30000000000001</v>
      </c>
      <c r="BO787" s="302">
        <v>156.1</v>
      </c>
      <c r="BP787" s="302">
        <v>152</v>
      </c>
      <c r="BQ787" s="302">
        <v>156.5</v>
      </c>
      <c r="BR787" s="302">
        <v>159</v>
      </c>
      <c r="BS787" s="302">
        <v>158.4</v>
      </c>
      <c r="BT787" s="302">
        <v>158.19999999999999</v>
      </c>
      <c r="BU787" s="302">
        <v>151.4</v>
      </c>
      <c r="BV787" s="302">
        <v>155.6</v>
      </c>
      <c r="BW787" s="302">
        <v>160</v>
      </c>
      <c r="BX787" s="302">
        <v>161.19999999999999</v>
      </c>
      <c r="BY787" s="302">
        <v>173.5</v>
      </c>
      <c r="BZ787" s="153">
        <f t="shared" si="49"/>
        <v>0.77221654749744628</v>
      </c>
      <c r="CA787" s="154">
        <f t="shared" si="50"/>
        <v>0.62453183520599254</v>
      </c>
      <c r="CB787" s="154">
        <f t="shared" si="51"/>
        <v>0.48927038626609443</v>
      </c>
    </row>
    <row r="788" spans="1:80"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2">
        <v>121.6</v>
      </c>
      <c r="AZ788" s="302">
        <v>121.5</v>
      </c>
      <c r="BA788" s="302">
        <v>118.5</v>
      </c>
      <c r="BB788" s="302">
        <v>118.7</v>
      </c>
      <c r="BC788" s="302">
        <v>114.7</v>
      </c>
      <c r="BD788" s="302">
        <v>114.9</v>
      </c>
      <c r="BE788" s="302">
        <v>114.9</v>
      </c>
      <c r="BF788" s="302">
        <v>114.6</v>
      </c>
      <c r="BG788" s="302">
        <v>114.8</v>
      </c>
      <c r="BH788" s="302">
        <v>114.3</v>
      </c>
      <c r="BI788" s="302">
        <v>114.7</v>
      </c>
      <c r="BJ788" s="302">
        <v>116.8</v>
      </c>
      <c r="BK788" s="302">
        <v>116.5</v>
      </c>
      <c r="BL788" s="302">
        <v>129.69999999999999</v>
      </c>
      <c r="BM788" s="302">
        <v>140.80000000000001</v>
      </c>
      <c r="BN788" s="302">
        <v>154</v>
      </c>
      <c r="BO788" s="302">
        <v>154</v>
      </c>
      <c r="BP788" s="302">
        <v>154</v>
      </c>
      <c r="BQ788" s="302">
        <v>154</v>
      </c>
      <c r="BR788" s="302">
        <v>154.30000000000001</v>
      </c>
      <c r="BS788" s="302">
        <v>154.19999999999999</v>
      </c>
      <c r="BT788" s="302">
        <v>149.5</v>
      </c>
      <c r="BU788" s="302">
        <v>149.4</v>
      </c>
      <c r="BV788" s="302">
        <v>149.6</v>
      </c>
      <c r="BW788" s="302">
        <v>152</v>
      </c>
      <c r="BX788" s="302">
        <v>155.80000000000001</v>
      </c>
      <c r="BY788" s="302">
        <v>170.4</v>
      </c>
      <c r="BZ788" s="153">
        <f t="shared" si="49"/>
        <v>0.74769230769230777</v>
      </c>
      <c r="CA788" s="154">
        <f t="shared" si="50"/>
        <v>0.5618698441796518</v>
      </c>
      <c r="CB788" s="154">
        <f t="shared" si="51"/>
        <v>0.41763727121464228</v>
      </c>
    </row>
    <row r="789" spans="1:80"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2">
        <v>203.7</v>
      </c>
      <c r="AZ789" s="302">
        <v>179.8</v>
      </c>
      <c r="BA789" s="302">
        <v>169.2</v>
      </c>
      <c r="BB789" s="302">
        <v>133.1</v>
      </c>
      <c r="BC789" s="302">
        <v>105.4</v>
      </c>
      <c r="BD789" s="302">
        <v>109.7</v>
      </c>
      <c r="BE789" s="302">
        <v>121.1</v>
      </c>
      <c r="BF789" s="302">
        <v>121.8</v>
      </c>
      <c r="BG789" s="302">
        <v>136.6</v>
      </c>
      <c r="BH789" s="302">
        <v>152</v>
      </c>
      <c r="BI789" s="302">
        <v>126</v>
      </c>
      <c r="BJ789" s="302">
        <v>128.1</v>
      </c>
      <c r="BK789" s="302">
        <v>111.4</v>
      </c>
      <c r="BL789" s="302">
        <v>119.1</v>
      </c>
      <c r="BM789" s="302">
        <v>139.80000000000001</v>
      </c>
      <c r="BN789" s="302">
        <v>163.1</v>
      </c>
      <c r="BO789" s="302">
        <v>168.6</v>
      </c>
      <c r="BP789" s="302">
        <v>140.19999999999999</v>
      </c>
      <c r="BQ789" s="302">
        <v>171.5</v>
      </c>
      <c r="BR789" s="302">
        <v>186.7</v>
      </c>
      <c r="BS789" s="302">
        <v>183.4</v>
      </c>
      <c r="BT789" s="302">
        <v>210.8</v>
      </c>
      <c r="BU789" s="302">
        <v>163.6</v>
      </c>
      <c r="BV789" s="302">
        <v>191.6</v>
      </c>
      <c r="BW789" s="302">
        <v>207.5</v>
      </c>
      <c r="BX789" s="302">
        <v>194</v>
      </c>
      <c r="BY789" s="302">
        <v>192.1</v>
      </c>
      <c r="BZ789" s="153">
        <f t="shared" si="49"/>
        <v>0.91144278606965168</v>
      </c>
      <c r="CA789" s="154">
        <f t="shared" si="50"/>
        <v>1.0633727175080558</v>
      </c>
      <c r="CB789" s="154">
        <f t="shared" si="51"/>
        <v>1.0306553911205074</v>
      </c>
    </row>
    <row r="790" spans="1:80"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2">
        <v>134.9</v>
      </c>
      <c r="AZ790" s="302">
        <v>132.9</v>
      </c>
      <c r="BA790" s="302">
        <v>132.19999999999999</v>
      </c>
      <c r="BB790" s="302">
        <v>132</v>
      </c>
      <c r="BC790" s="302">
        <v>132.6</v>
      </c>
      <c r="BD790" s="302">
        <v>133.9</v>
      </c>
      <c r="BE790" s="302">
        <v>135.69999999999999</v>
      </c>
      <c r="BF790" s="302">
        <v>137</v>
      </c>
      <c r="BG790" s="302">
        <v>138.5</v>
      </c>
      <c r="BH790" s="302">
        <v>138.5</v>
      </c>
      <c r="BI790" s="302">
        <v>137.5</v>
      </c>
      <c r="BJ790" s="302">
        <v>138.80000000000001</v>
      </c>
      <c r="BK790" s="302">
        <v>138.80000000000001</v>
      </c>
      <c r="BL790" s="302">
        <v>139.9</v>
      </c>
      <c r="BM790" s="302">
        <v>140.1</v>
      </c>
      <c r="BN790" s="302">
        <v>140.19999999999999</v>
      </c>
      <c r="BO790" s="302">
        <v>140.1</v>
      </c>
      <c r="BP790" s="302">
        <v>139.9</v>
      </c>
      <c r="BQ790" s="302">
        <v>141.1</v>
      </c>
      <c r="BR790" s="302">
        <v>142</v>
      </c>
      <c r="BS790" s="302">
        <v>142.69999999999999</v>
      </c>
      <c r="BT790" s="302">
        <v>142.30000000000001</v>
      </c>
      <c r="BU790" s="302">
        <v>141.9</v>
      </c>
      <c r="BV790" s="302">
        <v>140.30000000000001</v>
      </c>
      <c r="BW790" s="302">
        <v>140.19999999999999</v>
      </c>
      <c r="BX790" s="302">
        <v>141.19999999999999</v>
      </c>
      <c r="BY790" s="302">
        <v>140.1</v>
      </c>
      <c r="BZ790" s="153">
        <f t="shared" si="49"/>
        <v>0.37622789783889976</v>
      </c>
      <c r="CA790" s="154">
        <f t="shared" si="50"/>
        <v>0.48097251585623679</v>
      </c>
      <c r="CB790" s="154">
        <f t="shared" si="51"/>
        <v>0.24755120213713266</v>
      </c>
    </row>
    <row r="791" spans="1:80"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2">
        <v>182.5</v>
      </c>
      <c r="AZ791" s="302">
        <v>175</v>
      </c>
      <c r="BA791" s="302">
        <v>171.2</v>
      </c>
      <c r="BB791" s="302">
        <v>170.1</v>
      </c>
      <c r="BC791" s="302">
        <v>171.6</v>
      </c>
      <c r="BD791" s="302">
        <v>175.5</v>
      </c>
      <c r="BE791" s="302">
        <v>179.5</v>
      </c>
      <c r="BF791" s="302">
        <v>183.8</v>
      </c>
      <c r="BG791" s="302">
        <v>185.9</v>
      </c>
      <c r="BH791" s="302">
        <v>184.1</v>
      </c>
      <c r="BI791" s="302">
        <v>180.2</v>
      </c>
      <c r="BJ791" s="302">
        <v>179.5</v>
      </c>
      <c r="BK791" s="302">
        <v>179.1</v>
      </c>
      <c r="BL791" s="302">
        <v>181.5</v>
      </c>
      <c r="BM791" s="302">
        <v>181.8</v>
      </c>
      <c r="BN791" s="302">
        <v>181.7</v>
      </c>
      <c r="BO791" s="302">
        <v>181.1</v>
      </c>
      <c r="BP791" s="302">
        <v>180.6</v>
      </c>
      <c r="BQ791" s="302">
        <v>182.9</v>
      </c>
      <c r="BR791" s="302">
        <v>184.6</v>
      </c>
      <c r="BS791" s="302">
        <v>184.3</v>
      </c>
      <c r="BT791" s="302">
        <v>182.5</v>
      </c>
      <c r="BU791" s="302">
        <v>178.5</v>
      </c>
      <c r="BV791" s="302">
        <v>172.5</v>
      </c>
      <c r="BW791" s="302">
        <v>169.2</v>
      </c>
      <c r="BX791" s="302">
        <v>171.6</v>
      </c>
      <c r="BY791" s="302">
        <v>167.6</v>
      </c>
      <c r="BZ791" s="153">
        <f t="shared" si="49"/>
        <v>0.5390266299357207</v>
      </c>
      <c r="CA791" s="154">
        <f t="shared" si="50"/>
        <v>1.1161616161616159</v>
      </c>
      <c r="CB791" s="154">
        <f t="shared" si="51"/>
        <v>0.22425127830533226</v>
      </c>
    </row>
    <row r="792" spans="1:80"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2">
        <v>182.5</v>
      </c>
      <c r="AZ792" s="302">
        <v>175</v>
      </c>
      <c r="BA792" s="302">
        <v>171.2</v>
      </c>
      <c r="BB792" s="302">
        <v>170.1</v>
      </c>
      <c r="BC792" s="302">
        <v>171.6</v>
      </c>
      <c r="BD792" s="302">
        <v>175.5</v>
      </c>
      <c r="BE792" s="302">
        <v>179.5</v>
      </c>
      <c r="BF792" s="302">
        <v>183.8</v>
      </c>
      <c r="BG792" s="302">
        <v>185.9</v>
      </c>
      <c r="BH792" s="302">
        <v>184.1</v>
      </c>
      <c r="BI792" s="302">
        <v>180.2</v>
      </c>
      <c r="BJ792" s="302">
        <v>179.5</v>
      </c>
      <c r="BK792" s="302">
        <v>179.1</v>
      </c>
      <c r="BL792" s="302">
        <v>181.5</v>
      </c>
      <c r="BM792" s="302">
        <v>181.8</v>
      </c>
      <c r="BN792" s="302">
        <v>181.7</v>
      </c>
      <c r="BO792" s="302">
        <v>181.1</v>
      </c>
      <c r="BP792" s="302">
        <v>180.6</v>
      </c>
      <c r="BQ792" s="302">
        <v>182.9</v>
      </c>
      <c r="BR792" s="302">
        <v>184.6</v>
      </c>
      <c r="BS792" s="302">
        <v>184.3</v>
      </c>
      <c r="BT792" s="302">
        <v>182.5</v>
      </c>
      <c r="BU792" s="302">
        <v>178.5</v>
      </c>
      <c r="BV792" s="302">
        <v>172.5</v>
      </c>
      <c r="BW792" s="302">
        <v>169.2</v>
      </c>
      <c r="BX792" s="302">
        <v>171.6</v>
      </c>
      <c r="BY792" s="302">
        <v>167.6</v>
      </c>
      <c r="BZ792" s="153">
        <f t="shared" si="49"/>
        <v>0.5390266299357207</v>
      </c>
      <c r="CA792" s="154">
        <f t="shared" si="50"/>
        <v>1.1161616161616159</v>
      </c>
      <c r="CB792" s="154">
        <f t="shared" si="51"/>
        <v>0.22425127830533226</v>
      </c>
    </row>
    <row r="793" spans="1:80"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2">
        <v>182.5</v>
      </c>
      <c r="AZ793" s="302">
        <v>175</v>
      </c>
      <c r="BA793" s="302">
        <v>171.2</v>
      </c>
      <c r="BB793" s="302">
        <v>170.1</v>
      </c>
      <c r="BC793" s="302">
        <v>171.6</v>
      </c>
      <c r="BD793" s="302">
        <v>175.5</v>
      </c>
      <c r="BE793" s="302">
        <v>179.5</v>
      </c>
      <c r="BF793" s="302">
        <v>183.8</v>
      </c>
      <c r="BG793" s="302">
        <v>185.9</v>
      </c>
      <c r="BH793" s="302">
        <v>184.1</v>
      </c>
      <c r="BI793" s="302">
        <v>180.2</v>
      </c>
      <c r="BJ793" s="302">
        <v>179.5</v>
      </c>
      <c r="BK793" s="302">
        <v>179.1</v>
      </c>
      <c r="BL793" s="302">
        <v>181.5</v>
      </c>
      <c r="BM793" s="302">
        <v>181.8</v>
      </c>
      <c r="BN793" s="302">
        <v>181.7</v>
      </c>
      <c r="BO793" s="302">
        <v>181.1</v>
      </c>
      <c r="BP793" s="302">
        <v>180.6</v>
      </c>
      <c r="BQ793" s="302">
        <v>182.9</v>
      </c>
      <c r="BR793" s="302">
        <v>184.6</v>
      </c>
      <c r="BS793" s="302">
        <v>184.3</v>
      </c>
      <c r="BT793" s="302">
        <v>182.5</v>
      </c>
      <c r="BU793" s="302">
        <v>178.5</v>
      </c>
      <c r="BV793" s="302">
        <v>172.5</v>
      </c>
      <c r="BW793" s="302">
        <v>169.2</v>
      </c>
      <c r="BX793" s="302">
        <v>171.6</v>
      </c>
      <c r="BY793" s="302">
        <v>167.6</v>
      </c>
      <c r="BZ793" s="153">
        <f t="shared" si="49"/>
        <v>0.5390266299357207</v>
      </c>
      <c r="CA793" s="154">
        <f t="shared" si="50"/>
        <v>1.1161616161616159</v>
      </c>
      <c r="CB793" s="154">
        <f t="shared" si="51"/>
        <v>0.22425127830533226</v>
      </c>
    </row>
    <row r="794" spans="1:80"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2">
        <v>114.8</v>
      </c>
      <c r="AZ794" s="302">
        <v>115.1</v>
      </c>
      <c r="BA794" s="302">
        <v>115.7</v>
      </c>
      <c r="BB794" s="302">
        <v>115.9</v>
      </c>
      <c r="BC794" s="302">
        <v>116.1</v>
      </c>
      <c r="BD794" s="302">
        <v>116.3</v>
      </c>
      <c r="BE794" s="302">
        <v>117.2</v>
      </c>
      <c r="BF794" s="302">
        <v>117.2</v>
      </c>
      <c r="BG794" s="302">
        <v>118.5</v>
      </c>
      <c r="BH794" s="302">
        <v>119.2</v>
      </c>
      <c r="BI794" s="302">
        <v>119.4</v>
      </c>
      <c r="BJ794" s="302">
        <v>121.6</v>
      </c>
      <c r="BK794" s="302">
        <v>121.7</v>
      </c>
      <c r="BL794" s="302">
        <v>122.3</v>
      </c>
      <c r="BM794" s="302">
        <v>122.4</v>
      </c>
      <c r="BN794" s="302">
        <v>122.7</v>
      </c>
      <c r="BO794" s="302">
        <v>122.7</v>
      </c>
      <c r="BP794" s="302">
        <v>122.7</v>
      </c>
      <c r="BQ794" s="302">
        <v>123.5</v>
      </c>
      <c r="BR794" s="302">
        <v>124</v>
      </c>
      <c r="BS794" s="302">
        <v>125.1</v>
      </c>
      <c r="BT794" s="302">
        <v>125.3</v>
      </c>
      <c r="BU794" s="302">
        <v>126.4</v>
      </c>
      <c r="BV794" s="302">
        <v>126.7</v>
      </c>
      <c r="BW794" s="302">
        <v>127.9</v>
      </c>
      <c r="BX794" s="302">
        <v>128.4</v>
      </c>
      <c r="BY794" s="302">
        <v>128.4</v>
      </c>
      <c r="BZ794" s="153">
        <f t="shared" si="49"/>
        <v>0.29959514170040497</v>
      </c>
      <c r="CA794" s="154">
        <f t="shared" si="50"/>
        <v>0.27002967359050456</v>
      </c>
      <c r="CB794" s="154">
        <f t="shared" si="51"/>
        <v>0.25882352941176479</v>
      </c>
    </row>
    <row r="795" spans="1:80"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2">
        <v>116.1</v>
      </c>
      <c r="AZ795" s="302">
        <v>116.5</v>
      </c>
      <c r="BA795" s="302">
        <v>117.3</v>
      </c>
      <c r="BB795" s="302">
        <v>117.8</v>
      </c>
      <c r="BC795" s="302">
        <v>118.6</v>
      </c>
      <c r="BD795" s="302">
        <v>119.2</v>
      </c>
      <c r="BE795" s="302">
        <v>119.8</v>
      </c>
      <c r="BF795" s="302">
        <v>119.8</v>
      </c>
      <c r="BG795" s="302">
        <v>119.8</v>
      </c>
      <c r="BH795" s="302">
        <v>121.4</v>
      </c>
      <c r="BI795" s="302">
        <v>121.6</v>
      </c>
      <c r="BJ795" s="302">
        <v>125</v>
      </c>
      <c r="BK795" s="302">
        <v>125.4</v>
      </c>
      <c r="BL795" s="302">
        <v>126.1</v>
      </c>
      <c r="BM795" s="302">
        <v>126.6</v>
      </c>
      <c r="BN795" s="302">
        <v>127.3</v>
      </c>
      <c r="BO795" s="302">
        <v>127.3</v>
      </c>
      <c r="BP795" s="302">
        <v>127.3</v>
      </c>
      <c r="BQ795" s="302">
        <v>127.3</v>
      </c>
      <c r="BR795" s="302">
        <v>128.30000000000001</v>
      </c>
      <c r="BS795" s="302">
        <v>128.30000000000001</v>
      </c>
      <c r="BT795" s="302">
        <v>129</v>
      </c>
      <c r="BU795" s="302">
        <v>131.5</v>
      </c>
      <c r="BV795" s="302">
        <v>131.5</v>
      </c>
      <c r="BW795" s="302">
        <v>132.80000000000001</v>
      </c>
      <c r="BX795" s="302">
        <v>133.1</v>
      </c>
      <c r="BY795" s="302">
        <v>133.1</v>
      </c>
      <c r="BZ795" s="153">
        <f t="shared" si="49"/>
        <v>0.35126903553299488</v>
      </c>
      <c r="CA795" s="154">
        <f t="shared" si="50"/>
        <v>0.30746561886051077</v>
      </c>
      <c r="CB795" s="154">
        <f t="shared" si="51"/>
        <v>0.29097963142580019</v>
      </c>
    </row>
    <row r="796" spans="1:80"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2">
        <v>116.1</v>
      </c>
      <c r="AZ796" s="302">
        <v>116.5</v>
      </c>
      <c r="BA796" s="302">
        <v>117.3</v>
      </c>
      <c r="BB796" s="302">
        <v>117.8</v>
      </c>
      <c r="BC796" s="302">
        <v>118.6</v>
      </c>
      <c r="BD796" s="302">
        <v>119.2</v>
      </c>
      <c r="BE796" s="302">
        <v>119.8</v>
      </c>
      <c r="BF796" s="302">
        <v>119.8</v>
      </c>
      <c r="BG796" s="302">
        <v>119.8</v>
      </c>
      <c r="BH796" s="302">
        <v>121.4</v>
      </c>
      <c r="BI796" s="302">
        <v>121.6</v>
      </c>
      <c r="BJ796" s="302">
        <v>125</v>
      </c>
      <c r="BK796" s="302">
        <v>125.4</v>
      </c>
      <c r="BL796" s="302">
        <v>126.1</v>
      </c>
      <c r="BM796" s="302">
        <v>126.6</v>
      </c>
      <c r="BN796" s="302">
        <v>127.3</v>
      </c>
      <c r="BO796" s="302">
        <v>127.3</v>
      </c>
      <c r="BP796" s="302">
        <v>127.3</v>
      </c>
      <c r="BQ796" s="302">
        <v>127.3</v>
      </c>
      <c r="BR796" s="302">
        <v>128.30000000000001</v>
      </c>
      <c r="BS796" s="302">
        <v>128.30000000000001</v>
      </c>
      <c r="BT796" s="302">
        <v>129</v>
      </c>
      <c r="BU796" s="302">
        <v>131.5</v>
      </c>
      <c r="BV796" s="302">
        <v>131.5</v>
      </c>
      <c r="BW796" s="302">
        <v>132.80000000000001</v>
      </c>
      <c r="BX796" s="302">
        <v>133.1</v>
      </c>
      <c r="BY796" s="302">
        <v>133.1</v>
      </c>
      <c r="BZ796" s="153">
        <f t="shared" si="49"/>
        <v>0.35126903553299488</v>
      </c>
      <c r="CA796" s="154">
        <f t="shared" si="50"/>
        <v>0.30746561886051077</v>
      </c>
      <c r="CB796" s="154">
        <f t="shared" si="51"/>
        <v>0.29097963142580019</v>
      </c>
    </row>
    <row r="797" spans="1:80"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2">
        <v>112.8</v>
      </c>
      <c r="AZ797" s="302">
        <v>113.2</v>
      </c>
      <c r="BA797" s="302">
        <v>113.7</v>
      </c>
      <c r="BB797" s="302">
        <v>113.7</v>
      </c>
      <c r="BC797" s="302">
        <v>113.7</v>
      </c>
      <c r="BD797" s="302">
        <v>113.7</v>
      </c>
      <c r="BE797" s="302">
        <v>115.1</v>
      </c>
      <c r="BF797" s="302">
        <v>115.1</v>
      </c>
      <c r="BG797" s="302">
        <v>115.1</v>
      </c>
      <c r="BH797" s="302">
        <v>115.7</v>
      </c>
      <c r="BI797" s="302">
        <v>115.7</v>
      </c>
      <c r="BJ797" s="302">
        <v>118.1</v>
      </c>
      <c r="BK797" s="302">
        <v>118.1</v>
      </c>
      <c r="BL797" s="302">
        <v>118.8</v>
      </c>
      <c r="BM797" s="302">
        <v>118.8</v>
      </c>
      <c r="BN797" s="302">
        <v>118.8</v>
      </c>
      <c r="BO797" s="302">
        <v>118.8</v>
      </c>
      <c r="BP797" s="302">
        <v>118.8</v>
      </c>
      <c r="BQ797" s="302">
        <v>120.2</v>
      </c>
      <c r="BR797" s="302">
        <v>120.7</v>
      </c>
      <c r="BS797" s="302">
        <v>120.7</v>
      </c>
      <c r="BT797" s="302">
        <v>120.7</v>
      </c>
      <c r="BU797" s="302">
        <v>121.5</v>
      </c>
      <c r="BV797" s="302">
        <v>121.5</v>
      </c>
      <c r="BW797" s="302">
        <v>122.9</v>
      </c>
      <c r="BX797" s="302">
        <v>123.7</v>
      </c>
      <c r="BY797" s="302">
        <v>123.7</v>
      </c>
      <c r="BZ797" s="153">
        <f t="shared" si="49"/>
        <v>0.25967413441955195</v>
      </c>
      <c r="CA797" s="154">
        <f t="shared" si="50"/>
        <v>0.22233201581027667</v>
      </c>
      <c r="CB797" s="154">
        <f t="shared" si="51"/>
        <v>0.21393523061825315</v>
      </c>
    </row>
    <row r="798" spans="1:80"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2">
        <v>112.8</v>
      </c>
      <c r="AZ798" s="302">
        <v>113.2</v>
      </c>
      <c r="BA798" s="302">
        <v>113.7</v>
      </c>
      <c r="BB798" s="302">
        <v>113.7</v>
      </c>
      <c r="BC798" s="302">
        <v>113.7</v>
      </c>
      <c r="BD798" s="302">
        <v>113.7</v>
      </c>
      <c r="BE798" s="302">
        <v>115.1</v>
      </c>
      <c r="BF798" s="302">
        <v>115.1</v>
      </c>
      <c r="BG798" s="302">
        <v>115.1</v>
      </c>
      <c r="BH798" s="302">
        <v>115.7</v>
      </c>
      <c r="BI798" s="302">
        <v>115.7</v>
      </c>
      <c r="BJ798" s="302">
        <v>118.1</v>
      </c>
      <c r="BK798" s="302">
        <v>118.1</v>
      </c>
      <c r="BL798" s="302">
        <v>118.8</v>
      </c>
      <c r="BM798" s="302">
        <v>118.8</v>
      </c>
      <c r="BN798" s="302">
        <v>118.8</v>
      </c>
      <c r="BO798" s="302">
        <v>118.8</v>
      </c>
      <c r="BP798" s="302">
        <v>118.8</v>
      </c>
      <c r="BQ798" s="302">
        <v>120.2</v>
      </c>
      <c r="BR798" s="302">
        <v>120.7</v>
      </c>
      <c r="BS798" s="302">
        <v>120.7</v>
      </c>
      <c r="BT798" s="302">
        <v>120.7</v>
      </c>
      <c r="BU798" s="302">
        <v>121.5</v>
      </c>
      <c r="BV798" s="302">
        <v>121.5</v>
      </c>
      <c r="BW798" s="302">
        <v>122.9</v>
      </c>
      <c r="BX798" s="302">
        <v>123.7</v>
      </c>
      <c r="BY798" s="302">
        <v>123.7</v>
      </c>
      <c r="BZ798" s="153">
        <f t="shared" si="49"/>
        <v>0.25967413441955195</v>
      </c>
      <c r="CA798" s="154">
        <f t="shared" si="50"/>
        <v>0.22233201581027667</v>
      </c>
      <c r="CB798" s="154">
        <f t="shared" si="51"/>
        <v>0.21393523061825315</v>
      </c>
    </row>
    <row r="799" spans="1:80"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2">
        <v>118.3</v>
      </c>
      <c r="AZ799" s="302">
        <v>118.3</v>
      </c>
      <c r="BA799" s="302">
        <v>119.3</v>
      </c>
      <c r="BB799" s="302">
        <v>119.3</v>
      </c>
      <c r="BC799" s="302">
        <v>119.3</v>
      </c>
      <c r="BD799" s="302">
        <v>119.3</v>
      </c>
      <c r="BE799" s="302">
        <v>119.3</v>
      </c>
      <c r="BF799" s="302">
        <v>119.3</v>
      </c>
      <c r="BG799" s="302">
        <v>126.1</v>
      </c>
      <c r="BH799" s="302">
        <v>126.1</v>
      </c>
      <c r="BI799" s="302">
        <v>126.8</v>
      </c>
      <c r="BJ799" s="302">
        <v>126.8</v>
      </c>
      <c r="BK799" s="302">
        <v>126.8</v>
      </c>
      <c r="BL799" s="302">
        <v>126.8</v>
      </c>
      <c r="BM799" s="302">
        <v>126.8</v>
      </c>
      <c r="BN799" s="302">
        <v>127.1</v>
      </c>
      <c r="BO799" s="302">
        <v>127.1</v>
      </c>
      <c r="BP799" s="302">
        <v>127.1</v>
      </c>
      <c r="BQ799" s="302">
        <v>127.1</v>
      </c>
      <c r="BR799" s="302">
        <v>127.1</v>
      </c>
      <c r="BS799" s="302">
        <v>133</v>
      </c>
      <c r="BT799" s="302">
        <v>133</v>
      </c>
      <c r="BU799" s="302">
        <v>133</v>
      </c>
      <c r="BV799" s="302">
        <v>134.80000000000001</v>
      </c>
      <c r="BW799" s="302">
        <v>134.80000000000001</v>
      </c>
      <c r="BX799" s="302">
        <v>134.80000000000001</v>
      </c>
      <c r="BY799" s="302">
        <v>135.1</v>
      </c>
      <c r="BZ799" s="153">
        <f t="shared" si="49"/>
        <v>0.34027777777777773</v>
      </c>
      <c r="CA799" s="154">
        <f t="shared" si="50"/>
        <v>0.3550651955867602</v>
      </c>
      <c r="CB799" s="154">
        <f t="shared" si="51"/>
        <v>0.34561752988047795</v>
      </c>
    </row>
    <row r="800" spans="1:80"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2">
        <v>118.3</v>
      </c>
      <c r="AZ800" s="302">
        <v>118.3</v>
      </c>
      <c r="BA800" s="302">
        <v>119.3</v>
      </c>
      <c r="BB800" s="302">
        <v>119.3</v>
      </c>
      <c r="BC800" s="302">
        <v>119.3</v>
      </c>
      <c r="BD800" s="302">
        <v>119.3</v>
      </c>
      <c r="BE800" s="302">
        <v>119.3</v>
      </c>
      <c r="BF800" s="302">
        <v>119.3</v>
      </c>
      <c r="BG800" s="302">
        <v>126.1</v>
      </c>
      <c r="BH800" s="302">
        <v>126.1</v>
      </c>
      <c r="BI800" s="302">
        <v>126.8</v>
      </c>
      <c r="BJ800" s="302">
        <v>126.8</v>
      </c>
      <c r="BK800" s="302">
        <v>126.8</v>
      </c>
      <c r="BL800" s="302">
        <v>126.8</v>
      </c>
      <c r="BM800" s="302">
        <v>126.8</v>
      </c>
      <c r="BN800" s="302">
        <v>127.1</v>
      </c>
      <c r="BO800" s="302">
        <v>127.1</v>
      </c>
      <c r="BP800" s="302">
        <v>127.1</v>
      </c>
      <c r="BQ800" s="302">
        <v>127.1</v>
      </c>
      <c r="BR800" s="302">
        <v>127.1</v>
      </c>
      <c r="BS800" s="302">
        <v>133</v>
      </c>
      <c r="BT800" s="302">
        <v>133</v>
      </c>
      <c r="BU800" s="302">
        <v>133</v>
      </c>
      <c r="BV800" s="302">
        <v>134.80000000000001</v>
      </c>
      <c r="BW800" s="302">
        <v>134.80000000000001</v>
      </c>
      <c r="BX800" s="302">
        <v>134.80000000000001</v>
      </c>
      <c r="BY800" s="302">
        <v>135.1</v>
      </c>
      <c r="BZ800" s="153">
        <f t="shared" si="49"/>
        <v>0.34027777777777773</v>
      </c>
      <c r="CA800" s="154">
        <f t="shared" si="50"/>
        <v>0.3550651955867602</v>
      </c>
      <c r="CB800" s="154">
        <f t="shared" si="51"/>
        <v>0.34561752988047795</v>
      </c>
    </row>
    <row r="801" spans="1:80"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2">
        <v>124.4</v>
      </c>
      <c r="AZ801" s="302">
        <v>121.7</v>
      </c>
      <c r="BA801" s="302">
        <v>122.7</v>
      </c>
      <c r="BB801" s="302">
        <v>122.3</v>
      </c>
      <c r="BC801" s="302">
        <v>122.2</v>
      </c>
      <c r="BD801" s="302">
        <v>123</v>
      </c>
      <c r="BE801" s="302">
        <v>124.4</v>
      </c>
      <c r="BF801" s="302">
        <v>124.8</v>
      </c>
      <c r="BG801" s="302">
        <v>124.2</v>
      </c>
      <c r="BH801" s="302">
        <v>131</v>
      </c>
      <c r="BI801" s="302">
        <v>132.80000000000001</v>
      </c>
      <c r="BJ801" s="302">
        <v>138.30000000000001</v>
      </c>
      <c r="BK801" s="302">
        <v>137.4</v>
      </c>
      <c r="BL801" s="302">
        <v>131.30000000000001</v>
      </c>
      <c r="BM801" s="302">
        <v>129.80000000000001</v>
      </c>
      <c r="BN801" s="302">
        <v>133.69999999999999</v>
      </c>
      <c r="BO801" s="302">
        <v>137.80000000000001</v>
      </c>
      <c r="BP801" s="302">
        <v>136.9</v>
      </c>
      <c r="BQ801" s="302">
        <v>131.9</v>
      </c>
      <c r="BR801" s="302">
        <v>132.9</v>
      </c>
      <c r="BS801" s="302">
        <v>136.69999999999999</v>
      </c>
      <c r="BT801" s="302">
        <v>139.4</v>
      </c>
      <c r="BU801" s="302">
        <v>137</v>
      </c>
      <c r="BV801" s="302">
        <v>138.1</v>
      </c>
      <c r="BW801" s="302">
        <v>133.1</v>
      </c>
      <c r="BX801" s="302">
        <v>132.1</v>
      </c>
      <c r="BY801" s="302">
        <v>129.19999999999999</v>
      </c>
      <c r="BZ801" s="153">
        <f t="shared" si="49"/>
        <v>0.2568093385214007</v>
      </c>
      <c r="CA801" s="154">
        <f t="shared" si="50"/>
        <v>0.43396226415094336</v>
      </c>
      <c r="CB801" s="154">
        <f t="shared" si="51"/>
        <v>0.13632365875109925</v>
      </c>
    </row>
    <row r="802" spans="1:80"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2">
        <v>123.9</v>
      </c>
      <c r="AZ802" s="302">
        <v>120.2</v>
      </c>
      <c r="BA802" s="302">
        <v>119.9</v>
      </c>
      <c r="BB802" s="302">
        <v>119.3</v>
      </c>
      <c r="BC802" s="302">
        <v>118.8</v>
      </c>
      <c r="BD802" s="302">
        <v>119.5</v>
      </c>
      <c r="BE802" s="302">
        <v>119.8</v>
      </c>
      <c r="BF802" s="302">
        <v>120.1</v>
      </c>
      <c r="BG802" s="302">
        <v>119</v>
      </c>
      <c r="BH802" s="302">
        <v>127.4</v>
      </c>
      <c r="BI802" s="302">
        <v>129.69999999999999</v>
      </c>
      <c r="BJ802" s="302">
        <v>136.1</v>
      </c>
      <c r="BK802" s="302">
        <v>135.6</v>
      </c>
      <c r="BL802" s="302">
        <v>129.30000000000001</v>
      </c>
      <c r="BM802" s="302">
        <v>127.2</v>
      </c>
      <c r="BN802" s="302">
        <v>131.30000000000001</v>
      </c>
      <c r="BO802" s="302">
        <v>135.4</v>
      </c>
      <c r="BP802" s="302">
        <v>134.1</v>
      </c>
      <c r="BQ802" s="302">
        <v>128.69999999999999</v>
      </c>
      <c r="BR802" s="302">
        <v>129</v>
      </c>
      <c r="BS802" s="302">
        <v>133.5</v>
      </c>
      <c r="BT802" s="302">
        <v>136.80000000000001</v>
      </c>
      <c r="BU802" s="302">
        <v>134.9</v>
      </c>
      <c r="BV802" s="302">
        <v>137.30000000000001</v>
      </c>
      <c r="BW802" s="302">
        <v>132.5</v>
      </c>
      <c r="BX802" s="302">
        <v>131.4</v>
      </c>
      <c r="BY802" s="302">
        <v>127.4</v>
      </c>
      <c r="BZ802" s="153">
        <f t="shared" si="49"/>
        <v>0.25024533856722275</v>
      </c>
      <c r="CA802" s="154">
        <f t="shared" si="50"/>
        <v>0.39846322722283223</v>
      </c>
      <c r="CB802" s="154">
        <f t="shared" si="51"/>
        <v>0.1560798548094374</v>
      </c>
    </row>
    <row r="803" spans="1:80"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2">
        <v>123.9</v>
      </c>
      <c r="AZ803" s="302">
        <v>120.2</v>
      </c>
      <c r="BA803" s="302">
        <v>119.9</v>
      </c>
      <c r="BB803" s="302">
        <v>119.3</v>
      </c>
      <c r="BC803" s="302">
        <v>118.8</v>
      </c>
      <c r="BD803" s="302">
        <v>119.5</v>
      </c>
      <c r="BE803" s="302">
        <v>119.8</v>
      </c>
      <c r="BF803" s="302">
        <v>120.1</v>
      </c>
      <c r="BG803" s="302">
        <v>119</v>
      </c>
      <c r="BH803" s="302">
        <v>127.4</v>
      </c>
      <c r="BI803" s="302">
        <v>129.69999999999999</v>
      </c>
      <c r="BJ803" s="302">
        <v>136.1</v>
      </c>
      <c r="BK803" s="302">
        <v>135.6</v>
      </c>
      <c r="BL803" s="302">
        <v>129.30000000000001</v>
      </c>
      <c r="BM803" s="302">
        <v>127.2</v>
      </c>
      <c r="BN803" s="302">
        <v>131.30000000000001</v>
      </c>
      <c r="BO803" s="302">
        <v>135.4</v>
      </c>
      <c r="BP803" s="302">
        <v>134.1</v>
      </c>
      <c r="BQ803" s="302">
        <v>128.69999999999999</v>
      </c>
      <c r="BR803" s="302">
        <v>129</v>
      </c>
      <c r="BS803" s="302">
        <v>133.5</v>
      </c>
      <c r="BT803" s="302">
        <v>136.80000000000001</v>
      </c>
      <c r="BU803" s="302">
        <v>134.9</v>
      </c>
      <c r="BV803" s="302">
        <v>137.30000000000001</v>
      </c>
      <c r="BW803" s="302">
        <v>132.5</v>
      </c>
      <c r="BX803" s="302">
        <v>131.4</v>
      </c>
      <c r="BY803" s="302">
        <v>127.4</v>
      </c>
      <c r="BZ803" s="153">
        <f t="shared" si="49"/>
        <v>0.25024533856722275</v>
      </c>
      <c r="CA803" s="154">
        <f t="shared" si="50"/>
        <v>0.39846322722283223</v>
      </c>
      <c r="CB803" s="154">
        <f t="shared" si="51"/>
        <v>0.1560798548094374</v>
      </c>
    </row>
    <row r="804" spans="1:80"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2">
        <v>123.9</v>
      </c>
      <c r="AZ804" s="302">
        <v>120.2</v>
      </c>
      <c r="BA804" s="302">
        <v>119.9</v>
      </c>
      <c r="BB804" s="302">
        <v>119.3</v>
      </c>
      <c r="BC804" s="302">
        <v>118.8</v>
      </c>
      <c r="BD804" s="302">
        <v>119.5</v>
      </c>
      <c r="BE804" s="302">
        <v>119.8</v>
      </c>
      <c r="BF804" s="302">
        <v>120.1</v>
      </c>
      <c r="BG804" s="302">
        <v>119</v>
      </c>
      <c r="BH804" s="302">
        <v>127.4</v>
      </c>
      <c r="BI804" s="302">
        <v>129.69999999999999</v>
      </c>
      <c r="BJ804" s="302">
        <v>136.1</v>
      </c>
      <c r="BK804" s="302">
        <v>135.6</v>
      </c>
      <c r="BL804" s="302">
        <v>129.30000000000001</v>
      </c>
      <c r="BM804" s="302">
        <v>127.2</v>
      </c>
      <c r="BN804" s="302">
        <v>131.30000000000001</v>
      </c>
      <c r="BO804" s="302">
        <v>135.4</v>
      </c>
      <c r="BP804" s="302">
        <v>134.1</v>
      </c>
      <c r="BQ804" s="302">
        <v>128.69999999999999</v>
      </c>
      <c r="BR804" s="302">
        <v>129</v>
      </c>
      <c r="BS804" s="302">
        <v>133.5</v>
      </c>
      <c r="BT804" s="302">
        <v>136.80000000000001</v>
      </c>
      <c r="BU804" s="302">
        <v>134.9</v>
      </c>
      <c r="BV804" s="302">
        <v>137.30000000000001</v>
      </c>
      <c r="BW804" s="302">
        <v>132.5</v>
      </c>
      <c r="BX804" s="302">
        <v>131.4</v>
      </c>
      <c r="BY804" s="302">
        <v>127.4</v>
      </c>
      <c r="BZ804" s="153">
        <f t="shared" si="49"/>
        <v>0.25024533856722275</v>
      </c>
      <c r="CA804" s="154">
        <f t="shared" si="50"/>
        <v>0.39846322722283223</v>
      </c>
      <c r="CB804" s="154">
        <f t="shared" si="51"/>
        <v>0.1560798548094374</v>
      </c>
    </row>
    <row r="805" spans="1:80"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2">
        <v>134.80000000000001</v>
      </c>
      <c r="AZ805" s="302">
        <v>137.30000000000001</v>
      </c>
      <c r="BA805" s="302">
        <v>145.69999999999999</v>
      </c>
      <c r="BB805" s="302">
        <v>146.1</v>
      </c>
      <c r="BC805" s="302">
        <v>148</v>
      </c>
      <c r="BD805" s="302">
        <v>150.30000000000001</v>
      </c>
      <c r="BE805" s="302">
        <v>157.6</v>
      </c>
      <c r="BF805" s="302">
        <v>158.9</v>
      </c>
      <c r="BG805" s="302">
        <v>160.69999999999999</v>
      </c>
      <c r="BH805" s="302">
        <v>161.1</v>
      </c>
      <c r="BI805" s="302">
        <v>161.1</v>
      </c>
      <c r="BJ805" s="302">
        <v>163.30000000000001</v>
      </c>
      <c r="BK805" s="302">
        <v>160</v>
      </c>
      <c r="BL805" s="302">
        <v>152.19999999999999</v>
      </c>
      <c r="BM805" s="302">
        <v>154</v>
      </c>
      <c r="BN805" s="302">
        <v>158.4</v>
      </c>
      <c r="BO805" s="302">
        <v>163.30000000000001</v>
      </c>
      <c r="BP805" s="302">
        <v>164.2</v>
      </c>
      <c r="BQ805" s="302">
        <v>159.9</v>
      </c>
      <c r="BR805" s="302">
        <v>165.2</v>
      </c>
      <c r="BS805" s="302">
        <v>166.5</v>
      </c>
      <c r="BT805" s="302">
        <v>166.8</v>
      </c>
      <c r="BU805" s="302">
        <v>161.19999999999999</v>
      </c>
      <c r="BV805" s="302">
        <v>155.69999999999999</v>
      </c>
      <c r="BW805" s="302">
        <v>147.80000000000001</v>
      </c>
      <c r="BX805" s="302">
        <v>146.1</v>
      </c>
      <c r="BY805" s="302">
        <v>147.69999999999999</v>
      </c>
      <c r="BZ805" s="153">
        <f t="shared" si="49"/>
        <v>0.36003683241252299</v>
      </c>
      <c r="CA805" s="154">
        <f t="shared" si="50"/>
        <v>0.83023543990086723</v>
      </c>
      <c r="CB805" s="154">
        <f t="shared" si="51"/>
        <v>7.9678362573099237E-2</v>
      </c>
    </row>
    <row r="806" spans="1:80"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2">
        <v>134.80000000000001</v>
      </c>
      <c r="AZ806" s="302">
        <v>137.30000000000001</v>
      </c>
      <c r="BA806" s="302">
        <v>145.69999999999999</v>
      </c>
      <c r="BB806" s="302">
        <v>146.1</v>
      </c>
      <c r="BC806" s="302">
        <v>148</v>
      </c>
      <c r="BD806" s="302">
        <v>150.30000000000001</v>
      </c>
      <c r="BE806" s="302">
        <v>157.6</v>
      </c>
      <c r="BF806" s="302">
        <v>158.9</v>
      </c>
      <c r="BG806" s="302">
        <v>160.69999999999999</v>
      </c>
      <c r="BH806" s="302">
        <v>161.1</v>
      </c>
      <c r="BI806" s="302">
        <v>161.1</v>
      </c>
      <c r="BJ806" s="302">
        <v>163.30000000000001</v>
      </c>
      <c r="BK806" s="302">
        <v>160</v>
      </c>
      <c r="BL806" s="302">
        <v>152.19999999999999</v>
      </c>
      <c r="BM806" s="302">
        <v>154</v>
      </c>
      <c r="BN806" s="302">
        <v>158.4</v>
      </c>
      <c r="BO806" s="302">
        <v>163.30000000000001</v>
      </c>
      <c r="BP806" s="302">
        <v>164.2</v>
      </c>
      <c r="BQ806" s="302">
        <v>159.9</v>
      </c>
      <c r="BR806" s="302">
        <v>165.2</v>
      </c>
      <c r="BS806" s="302">
        <v>166.5</v>
      </c>
      <c r="BT806" s="302">
        <v>166.8</v>
      </c>
      <c r="BU806" s="302">
        <v>161.19999999999999</v>
      </c>
      <c r="BV806" s="302">
        <v>155.69999999999999</v>
      </c>
      <c r="BW806" s="302">
        <v>147.80000000000001</v>
      </c>
      <c r="BX806" s="302">
        <v>146.1</v>
      </c>
      <c r="BY806" s="302">
        <v>147.69999999999999</v>
      </c>
      <c r="BZ806" s="153">
        <f t="shared" si="49"/>
        <v>0.36003683241252299</v>
      </c>
      <c r="CA806" s="154">
        <f t="shared" si="50"/>
        <v>0.83023543990086723</v>
      </c>
      <c r="CB806" s="154">
        <f t="shared" si="51"/>
        <v>7.9678362573099237E-2</v>
      </c>
    </row>
    <row r="807" spans="1:80"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2">
        <v>134.80000000000001</v>
      </c>
      <c r="AZ807" s="302">
        <v>137.30000000000001</v>
      </c>
      <c r="BA807" s="302">
        <v>145.69999999999999</v>
      </c>
      <c r="BB807" s="302">
        <v>146.1</v>
      </c>
      <c r="BC807" s="302">
        <v>148</v>
      </c>
      <c r="BD807" s="302">
        <v>150.30000000000001</v>
      </c>
      <c r="BE807" s="302">
        <v>157.6</v>
      </c>
      <c r="BF807" s="302">
        <v>158.9</v>
      </c>
      <c r="BG807" s="302">
        <v>160.69999999999999</v>
      </c>
      <c r="BH807" s="302">
        <v>161.1</v>
      </c>
      <c r="BI807" s="302">
        <v>161.1</v>
      </c>
      <c r="BJ807" s="302">
        <v>163.30000000000001</v>
      </c>
      <c r="BK807" s="302">
        <v>160</v>
      </c>
      <c r="BL807" s="302">
        <v>152.19999999999999</v>
      </c>
      <c r="BM807" s="302">
        <v>154</v>
      </c>
      <c r="BN807" s="302">
        <v>158.4</v>
      </c>
      <c r="BO807" s="302">
        <v>163.30000000000001</v>
      </c>
      <c r="BP807" s="302">
        <v>164.2</v>
      </c>
      <c r="BQ807" s="302">
        <v>159.9</v>
      </c>
      <c r="BR807" s="302">
        <v>165.2</v>
      </c>
      <c r="BS807" s="302">
        <v>166.5</v>
      </c>
      <c r="BT807" s="302">
        <v>166.8</v>
      </c>
      <c r="BU807" s="302">
        <v>161.19999999999999</v>
      </c>
      <c r="BV807" s="302">
        <v>155.69999999999999</v>
      </c>
      <c r="BW807" s="302">
        <v>147.80000000000001</v>
      </c>
      <c r="BX807" s="302">
        <v>146.1</v>
      </c>
      <c r="BY807" s="302">
        <v>147.69999999999999</v>
      </c>
      <c r="BZ807" s="153">
        <f t="shared" si="49"/>
        <v>0.36003683241252299</v>
      </c>
      <c r="CA807" s="154">
        <f t="shared" si="50"/>
        <v>0.83023543990086723</v>
      </c>
      <c r="CB807" s="154">
        <f t="shared" si="51"/>
        <v>7.9678362573099237E-2</v>
      </c>
    </row>
    <row r="808" spans="1:80"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2">
        <v>102.7</v>
      </c>
      <c r="AZ808" s="302">
        <v>102.7</v>
      </c>
      <c r="BA808" s="302">
        <v>102.7</v>
      </c>
      <c r="BB808" s="302">
        <v>102.7</v>
      </c>
      <c r="BC808" s="302">
        <v>102.7</v>
      </c>
      <c r="BD808" s="302">
        <v>102.8</v>
      </c>
      <c r="BE808" s="302">
        <v>102.8</v>
      </c>
      <c r="BF808" s="302">
        <v>103</v>
      </c>
      <c r="BG808" s="302">
        <v>103.2</v>
      </c>
      <c r="BH808" s="302">
        <v>103.4</v>
      </c>
      <c r="BI808" s="302">
        <v>103.3</v>
      </c>
      <c r="BJ808" s="302">
        <v>103.1</v>
      </c>
      <c r="BK808" s="302">
        <v>103.2</v>
      </c>
      <c r="BL808" s="302">
        <v>103.7</v>
      </c>
      <c r="BM808" s="302">
        <v>104</v>
      </c>
      <c r="BN808" s="302">
        <v>104.4</v>
      </c>
      <c r="BO808" s="302">
        <v>104.9</v>
      </c>
      <c r="BP808" s="302">
        <v>105.1</v>
      </c>
      <c r="BQ808" s="302">
        <v>105.1</v>
      </c>
      <c r="BR808" s="302">
        <v>105.1</v>
      </c>
      <c r="BS808" s="302">
        <v>105.2</v>
      </c>
      <c r="BT808" s="302">
        <v>104.5</v>
      </c>
      <c r="BU808" s="302">
        <v>103.2</v>
      </c>
      <c r="BV808" s="302">
        <v>102.6</v>
      </c>
      <c r="BW808" s="302">
        <v>102.6</v>
      </c>
      <c r="BX808" s="302">
        <v>104</v>
      </c>
      <c r="BY808" s="302">
        <v>106.1</v>
      </c>
      <c r="BZ808" s="153">
        <f t="shared" si="49"/>
        <v>4.7384007897334622E-2</v>
      </c>
      <c r="CA808" s="154">
        <f t="shared" si="50"/>
        <v>4.7384007897334622E-2</v>
      </c>
      <c r="CB808" s="154">
        <f t="shared" si="51"/>
        <v>3.7145650048875829E-2</v>
      </c>
    </row>
    <row r="809" spans="1:80"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2">
        <v>103</v>
      </c>
      <c r="AZ809" s="302">
        <v>103</v>
      </c>
      <c r="BA809" s="302">
        <v>102.9</v>
      </c>
      <c r="BB809" s="302">
        <v>102.9</v>
      </c>
      <c r="BC809" s="302">
        <v>103</v>
      </c>
      <c r="BD809" s="302">
        <v>103.1</v>
      </c>
      <c r="BE809" s="302">
        <v>103.1</v>
      </c>
      <c r="BF809" s="302">
        <v>103.3</v>
      </c>
      <c r="BG809" s="302">
        <v>103.6</v>
      </c>
      <c r="BH809" s="302">
        <v>103.8</v>
      </c>
      <c r="BI809" s="302">
        <v>103.7</v>
      </c>
      <c r="BJ809" s="302">
        <v>103.4</v>
      </c>
      <c r="BK809" s="302">
        <v>103.6</v>
      </c>
      <c r="BL809" s="302">
        <v>104.1</v>
      </c>
      <c r="BM809" s="302">
        <v>104.6</v>
      </c>
      <c r="BN809" s="302">
        <v>105.1</v>
      </c>
      <c r="BO809" s="302">
        <v>105.7</v>
      </c>
      <c r="BP809" s="302">
        <v>105.9</v>
      </c>
      <c r="BQ809" s="302">
        <v>105.9</v>
      </c>
      <c r="BR809" s="302">
        <v>105.9</v>
      </c>
      <c r="BS809" s="302">
        <v>105.9</v>
      </c>
      <c r="BT809" s="302">
        <v>105.1</v>
      </c>
      <c r="BU809" s="302">
        <v>103.5</v>
      </c>
      <c r="BV809" s="302">
        <v>102.7</v>
      </c>
      <c r="BW809" s="302">
        <v>102.7</v>
      </c>
      <c r="BX809" s="302">
        <v>104.5</v>
      </c>
      <c r="BY809" s="302">
        <v>107</v>
      </c>
      <c r="BZ809" s="153">
        <f t="shared" si="49"/>
        <v>5.6268509378084926E-2</v>
      </c>
      <c r="CA809" s="154">
        <f t="shared" si="50"/>
        <v>5.0049067713444494E-2</v>
      </c>
      <c r="CB809" s="154">
        <f t="shared" si="51"/>
        <v>3.782735208535408E-2</v>
      </c>
    </row>
    <row r="810" spans="1:80"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2">
        <v>103</v>
      </c>
      <c r="AZ810" s="302">
        <v>103</v>
      </c>
      <c r="BA810" s="302">
        <v>102.9</v>
      </c>
      <c r="BB810" s="302">
        <v>102.9</v>
      </c>
      <c r="BC810" s="302">
        <v>103</v>
      </c>
      <c r="BD810" s="302">
        <v>103.1</v>
      </c>
      <c r="BE810" s="302">
        <v>103.1</v>
      </c>
      <c r="BF810" s="302">
        <v>103.3</v>
      </c>
      <c r="BG810" s="302">
        <v>103.6</v>
      </c>
      <c r="BH810" s="302">
        <v>103.8</v>
      </c>
      <c r="BI810" s="302">
        <v>103.7</v>
      </c>
      <c r="BJ810" s="302">
        <v>103.4</v>
      </c>
      <c r="BK810" s="302">
        <v>103.6</v>
      </c>
      <c r="BL810" s="302">
        <v>104.1</v>
      </c>
      <c r="BM810" s="302">
        <v>104.6</v>
      </c>
      <c r="BN810" s="302">
        <v>105.1</v>
      </c>
      <c r="BO810" s="302">
        <v>105.7</v>
      </c>
      <c r="BP810" s="302">
        <v>105.9</v>
      </c>
      <c r="BQ810" s="302">
        <v>105.9</v>
      </c>
      <c r="BR810" s="302">
        <v>105.9</v>
      </c>
      <c r="BS810" s="302">
        <v>105.9</v>
      </c>
      <c r="BT810" s="302">
        <v>105.1</v>
      </c>
      <c r="BU810" s="302">
        <v>103.5</v>
      </c>
      <c r="BV810" s="302">
        <v>102.7</v>
      </c>
      <c r="BW810" s="302">
        <v>102.7</v>
      </c>
      <c r="BX810" s="302">
        <v>104.5</v>
      </c>
      <c r="BY810" s="302">
        <v>107</v>
      </c>
      <c r="BZ810" s="153">
        <f t="shared" si="49"/>
        <v>5.6268509378084926E-2</v>
      </c>
      <c r="CA810" s="154">
        <f t="shared" si="50"/>
        <v>5.0049067713444494E-2</v>
      </c>
      <c r="CB810" s="154">
        <f t="shared" si="51"/>
        <v>3.782735208535408E-2</v>
      </c>
    </row>
    <row r="811" spans="1:80"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2">
        <v>101.5</v>
      </c>
      <c r="AZ811" s="302">
        <v>101.5</v>
      </c>
      <c r="BA811" s="302">
        <v>101.5</v>
      </c>
      <c r="BB811" s="302">
        <v>101.5</v>
      </c>
      <c r="BC811" s="302">
        <v>101.5</v>
      </c>
      <c r="BD811" s="302">
        <v>101.5</v>
      </c>
      <c r="BE811" s="302">
        <v>101.5</v>
      </c>
      <c r="BF811" s="302">
        <v>101.5</v>
      </c>
      <c r="BG811" s="302">
        <v>101.5</v>
      </c>
      <c r="BH811" s="302">
        <v>101.5</v>
      </c>
      <c r="BI811" s="302">
        <v>101.5</v>
      </c>
      <c r="BJ811" s="302">
        <v>101.5</v>
      </c>
      <c r="BK811" s="302">
        <v>101.5</v>
      </c>
      <c r="BL811" s="302">
        <v>101.5</v>
      </c>
      <c r="BM811" s="302">
        <v>101.5</v>
      </c>
      <c r="BN811" s="302">
        <v>101.5</v>
      </c>
      <c r="BO811" s="302">
        <v>101.5</v>
      </c>
      <c r="BP811" s="302">
        <v>101.5</v>
      </c>
      <c r="BQ811" s="302">
        <v>101.5</v>
      </c>
      <c r="BR811" s="302">
        <v>101.5</v>
      </c>
      <c r="BS811" s="302">
        <v>102.1</v>
      </c>
      <c r="BT811" s="302">
        <v>102.1</v>
      </c>
      <c r="BU811" s="302">
        <v>102.1</v>
      </c>
      <c r="BV811" s="302">
        <v>102.1</v>
      </c>
      <c r="BW811" s="302">
        <v>102.1</v>
      </c>
      <c r="BX811" s="302">
        <v>102.1</v>
      </c>
      <c r="BY811" s="302">
        <v>102.1</v>
      </c>
      <c r="BZ811" s="153">
        <f t="shared" si="49"/>
        <v>1.1892963330029619E-2</v>
      </c>
      <c r="CA811" s="154">
        <f t="shared" si="50"/>
        <v>3.3400809716599165E-2</v>
      </c>
      <c r="CB811" s="154">
        <f t="shared" si="51"/>
        <v>3.3400809716599165E-2</v>
      </c>
    </row>
    <row r="812" spans="1:80"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2">
        <v>101.5</v>
      </c>
      <c r="AZ812" s="302">
        <v>101.5</v>
      </c>
      <c r="BA812" s="302">
        <v>101.5</v>
      </c>
      <c r="BB812" s="302">
        <v>101.5</v>
      </c>
      <c r="BC812" s="302">
        <v>101.5</v>
      </c>
      <c r="BD812" s="302">
        <v>101.5</v>
      </c>
      <c r="BE812" s="302">
        <v>101.5</v>
      </c>
      <c r="BF812" s="302">
        <v>101.5</v>
      </c>
      <c r="BG812" s="302">
        <v>101.5</v>
      </c>
      <c r="BH812" s="302">
        <v>101.5</v>
      </c>
      <c r="BI812" s="302">
        <v>101.5</v>
      </c>
      <c r="BJ812" s="302">
        <v>101.5</v>
      </c>
      <c r="BK812" s="302">
        <v>101.5</v>
      </c>
      <c r="BL812" s="302">
        <v>101.5</v>
      </c>
      <c r="BM812" s="302">
        <v>101.5</v>
      </c>
      <c r="BN812" s="302">
        <v>101.5</v>
      </c>
      <c r="BO812" s="302">
        <v>101.5</v>
      </c>
      <c r="BP812" s="302">
        <v>101.5</v>
      </c>
      <c r="BQ812" s="302">
        <v>101.5</v>
      </c>
      <c r="BR812" s="302">
        <v>101.5</v>
      </c>
      <c r="BS812" s="302">
        <v>102.1</v>
      </c>
      <c r="BT812" s="302">
        <v>102.1</v>
      </c>
      <c r="BU812" s="302">
        <v>102.1</v>
      </c>
      <c r="BV812" s="302">
        <v>102.1</v>
      </c>
      <c r="BW812" s="302">
        <v>102.1</v>
      </c>
      <c r="BX812" s="302">
        <v>102.1</v>
      </c>
      <c r="BY812" s="302">
        <v>102.1</v>
      </c>
      <c r="BZ812" s="153">
        <f t="shared" si="49"/>
        <v>1.1892963330029619E-2</v>
      </c>
      <c r="CA812" s="154">
        <f t="shared" si="50"/>
        <v>3.3400809716599165E-2</v>
      </c>
      <c r="CB812" s="154">
        <f t="shared" si="51"/>
        <v>3.3400809716599165E-2</v>
      </c>
    </row>
    <row r="813" spans="1:80"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2">
        <v>175.6</v>
      </c>
      <c r="AZ813" s="302">
        <v>178.7</v>
      </c>
      <c r="BA813" s="302">
        <v>180.1</v>
      </c>
      <c r="BB813" s="302">
        <v>179.5</v>
      </c>
      <c r="BC813" s="302">
        <v>180.8</v>
      </c>
      <c r="BD813" s="302">
        <v>182.8</v>
      </c>
      <c r="BE813" s="302">
        <v>184.5</v>
      </c>
      <c r="BF813" s="302">
        <v>184.7</v>
      </c>
      <c r="BG813" s="302">
        <v>185.8</v>
      </c>
      <c r="BH813" s="302">
        <v>188.8</v>
      </c>
      <c r="BI813" s="302">
        <v>188.8</v>
      </c>
      <c r="BJ813" s="302">
        <v>188.6</v>
      </c>
      <c r="BK813" s="302">
        <v>176.3</v>
      </c>
      <c r="BL813" s="302">
        <v>163.69999999999999</v>
      </c>
      <c r="BM813" s="302">
        <v>164.4</v>
      </c>
      <c r="BN813" s="302">
        <v>166.7</v>
      </c>
      <c r="BO813" s="302">
        <v>165.9</v>
      </c>
      <c r="BP813" s="302">
        <v>165.2</v>
      </c>
      <c r="BQ813" s="302">
        <v>164.9</v>
      </c>
      <c r="BR813" s="302">
        <v>166.3</v>
      </c>
      <c r="BS813" s="302">
        <v>164.8</v>
      </c>
      <c r="BT813" s="302">
        <v>161.80000000000001</v>
      </c>
      <c r="BU813" s="302">
        <v>162.6</v>
      </c>
      <c r="BV813" s="302">
        <v>162.80000000000001</v>
      </c>
      <c r="BW813" s="302">
        <v>163.30000000000001</v>
      </c>
      <c r="BX813" s="302">
        <v>163.4</v>
      </c>
      <c r="BY813" s="302">
        <v>168.5</v>
      </c>
      <c r="BZ813" s="153">
        <f t="shared" si="49"/>
        <v>0.67495029821073571</v>
      </c>
      <c r="CA813" s="154">
        <f t="shared" si="50"/>
        <v>0.16851595006934822</v>
      </c>
      <c r="CB813" s="154">
        <f t="shared" si="51"/>
        <v>-8.1243184296619433E-2</v>
      </c>
    </row>
    <row r="814" spans="1:80"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2">
        <v>175.6</v>
      </c>
      <c r="AZ814" s="302">
        <v>178.7</v>
      </c>
      <c r="BA814" s="302">
        <v>180.1</v>
      </c>
      <c r="BB814" s="302">
        <v>179.5</v>
      </c>
      <c r="BC814" s="302">
        <v>180.8</v>
      </c>
      <c r="BD814" s="302">
        <v>182.8</v>
      </c>
      <c r="BE814" s="302">
        <v>184.5</v>
      </c>
      <c r="BF814" s="302">
        <v>184.7</v>
      </c>
      <c r="BG814" s="302">
        <v>185.8</v>
      </c>
      <c r="BH814" s="302">
        <v>188.8</v>
      </c>
      <c r="BI814" s="302">
        <v>188.8</v>
      </c>
      <c r="BJ814" s="302">
        <v>188.6</v>
      </c>
      <c r="BK814" s="302">
        <v>176.3</v>
      </c>
      <c r="BL814" s="302">
        <v>163.69999999999999</v>
      </c>
      <c r="BM814" s="302">
        <v>164.4</v>
      </c>
      <c r="BN814" s="302">
        <v>166.7</v>
      </c>
      <c r="BO814" s="302">
        <v>165.9</v>
      </c>
      <c r="BP814" s="302">
        <v>165.2</v>
      </c>
      <c r="BQ814" s="302">
        <v>164.9</v>
      </c>
      <c r="BR814" s="302">
        <v>166.3</v>
      </c>
      <c r="BS814" s="302">
        <v>164.8</v>
      </c>
      <c r="BT814" s="302">
        <v>161.80000000000001</v>
      </c>
      <c r="BU814" s="302">
        <v>162.6</v>
      </c>
      <c r="BV814" s="302">
        <v>162.80000000000001</v>
      </c>
      <c r="BW814" s="302">
        <v>163.30000000000001</v>
      </c>
      <c r="BX814" s="302">
        <v>163.4</v>
      </c>
      <c r="BY814" s="302">
        <v>168.5</v>
      </c>
      <c r="BZ814" s="153">
        <f t="shared" si="49"/>
        <v>0.67495029821073571</v>
      </c>
      <c r="CA814" s="154">
        <f t="shared" si="50"/>
        <v>0.16851595006934822</v>
      </c>
      <c r="CB814" s="154">
        <f t="shared" si="51"/>
        <v>-8.1243184296619433E-2</v>
      </c>
    </row>
    <row r="815" spans="1:80"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2">
        <v>118.4</v>
      </c>
      <c r="AZ815" s="302">
        <v>118.4</v>
      </c>
      <c r="BA815" s="302">
        <v>118.4</v>
      </c>
      <c r="BB815" s="302">
        <v>118.4</v>
      </c>
      <c r="BC815" s="302">
        <v>118.4</v>
      </c>
      <c r="BD815" s="302">
        <v>118.4</v>
      </c>
      <c r="BE815" s="302">
        <v>118.4</v>
      </c>
      <c r="BF815" s="302">
        <v>119.5</v>
      </c>
      <c r="BG815" s="302">
        <v>119.5</v>
      </c>
      <c r="BH815" s="302">
        <v>119.5</v>
      </c>
      <c r="BI815" s="302">
        <v>119.5</v>
      </c>
      <c r="BJ815" s="302">
        <v>119.5</v>
      </c>
      <c r="BK815" s="302">
        <v>119.5</v>
      </c>
      <c r="BL815" s="302">
        <v>119.5</v>
      </c>
      <c r="BM815" s="302">
        <v>119.5</v>
      </c>
      <c r="BN815" s="302">
        <v>119.5</v>
      </c>
      <c r="BO815" s="302">
        <v>119.5</v>
      </c>
      <c r="BP815" s="302">
        <v>119.5</v>
      </c>
      <c r="BQ815" s="302">
        <v>119.5</v>
      </c>
      <c r="BR815" s="302">
        <v>119.5</v>
      </c>
      <c r="BS815" s="302">
        <v>119.5</v>
      </c>
      <c r="BT815" s="302">
        <v>119.5</v>
      </c>
      <c r="BU815" s="302">
        <v>119.5</v>
      </c>
      <c r="BV815" s="302">
        <v>119.5</v>
      </c>
      <c r="BW815" s="302">
        <v>119.5</v>
      </c>
      <c r="BX815" s="302">
        <v>119.5</v>
      </c>
      <c r="BY815" s="302">
        <v>119.5</v>
      </c>
      <c r="BZ815" s="153">
        <f t="shared" si="49"/>
        <v>0.20829120323559144</v>
      </c>
      <c r="CA815" s="154">
        <f t="shared" si="50"/>
        <v>0.17502458210422808</v>
      </c>
      <c r="CB815" s="154">
        <f t="shared" si="51"/>
        <v>4.6409807355516614E-2</v>
      </c>
    </row>
    <row r="816" spans="1:80"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2">
        <v>118.4</v>
      </c>
      <c r="AZ816" s="302">
        <v>118.4</v>
      </c>
      <c r="BA816" s="302">
        <v>118.4</v>
      </c>
      <c r="BB816" s="302">
        <v>118.4</v>
      </c>
      <c r="BC816" s="302">
        <v>118.4</v>
      </c>
      <c r="BD816" s="302">
        <v>118.4</v>
      </c>
      <c r="BE816" s="302">
        <v>118.4</v>
      </c>
      <c r="BF816" s="302">
        <v>119.5</v>
      </c>
      <c r="BG816" s="302">
        <v>119.5</v>
      </c>
      <c r="BH816" s="302">
        <v>119.5</v>
      </c>
      <c r="BI816" s="302">
        <v>119.5</v>
      </c>
      <c r="BJ816" s="302">
        <v>119.5</v>
      </c>
      <c r="BK816" s="302">
        <v>119.5</v>
      </c>
      <c r="BL816" s="302">
        <v>119.5</v>
      </c>
      <c r="BM816" s="302">
        <v>119.5</v>
      </c>
      <c r="BN816" s="302">
        <v>119.5</v>
      </c>
      <c r="BO816" s="302">
        <v>119.5</v>
      </c>
      <c r="BP816" s="302">
        <v>119.5</v>
      </c>
      <c r="BQ816" s="302">
        <v>119.5</v>
      </c>
      <c r="BR816" s="302">
        <v>119.5</v>
      </c>
      <c r="BS816" s="302">
        <v>119.5</v>
      </c>
      <c r="BT816" s="302">
        <v>119.5</v>
      </c>
      <c r="BU816" s="302">
        <v>119.5</v>
      </c>
      <c r="BV816" s="302">
        <v>119.5</v>
      </c>
      <c r="BW816" s="302">
        <v>119.5</v>
      </c>
      <c r="BX816" s="302">
        <v>119.5</v>
      </c>
      <c r="BY816" s="302">
        <v>119.5</v>
      </c>
      <c r="BZ816" s="153">
        <f t="shared" si="49"/>
        <v>0.20829120323559144</v>
      </c>
      <c r="CA816" s="154">
        <f t="shared" si="50"/>
        <v>0.17502458210422808</v>
      </c>
      <c r="CB816" s="154">
        <f t="shared" si="51"/>
        <v>4.6409807355516614E-2</v>
      </c>
    </row>
    <row r="817" spans="1:80"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2">
        <v>194.1</v>
      </c>
      <c r="AZ817" s="302">
        <v>197.7</v>
      </c>
      <c r="BA817" s="302">
        <v>199.3</v>
      </c>
      <c r="BB817" s="302">
        <v>197.5</v>
      </c>
      <c r="BC817" s="302">
        <v>199.1</v>
      </c>
      <c r="BD817" s="302">
        <v>202.8</v>
      </c>
      <c r="BE817" s="302">
        <v>206.1</v>
      </c>
      <c r="BF817" s="302">
        <v>203.6</v>
      </c>
      <c r="BG817" s="302">
        <v>200.4</v>
      </c>
      <c r="BH817" s="302">
        <v>200.4</v>
      </c>
      <c r="BI817" s="302">
        <v>199.3</v>
      </c>
      <c r="BJ817" s="302">
        <v>200.6</v>
      </c>
      <c r="BK817" s="302">
        <v>186.5</v>
      </c>
      <c r="BL817" s="302">
        <v>164.4</v>
      </c>
      <c r="BM817" s="302">
        <v>159.9</v>
      </c>
      <c r="BN817" s="302">
        <v>163.1</v>
      </c>
      <c r="BO817" s="302">
        <v>161.69999999999999</v>
      </c>
      <c r="BP817" s="302">
        <v>160.4</v>
      </c>
      <c r="BQ817" s="302">
        <v>159.80000000000001</v>
      </c>
      <c r="BR817" s="302">
        <v>161.6</v>
      </c>
      <c r="BS817" s="302">
        <v>165.7</v>
      </c>
      <c r="BT817" s="302">
        <v>162.6</v>
      </c>
      <c r="BU817" s="302">
        <v>162</v>
      </c>
      <c r="BV817" s="302">
        <v>159.80000000000001</v>
      </c>
      <c r="BW817" s="302">
        <v>159.30000000000001</v>
      </c>
      <c r="BX817" s="302">
        <v>159</v>
      </c>
      <c r="BY817" s="302">
        <v>164.8</v>
      </c>
      <c r="BZ817" s="153">
        <f t="shared" si="49"/>
        <v>0.64471057884231542</v>
      </c>
      <c r="CA817" s="154">
        <f t="shared" si="50"/>
        <v>4.2656916514321576E-3</v>
      </c>
      <c r="CB817" s="154">
        <f t="shared" si="51"/>
        <v>-0.2156116135173726</v>
      </c>
    </row>
    <row r="818" spans="1:80"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2">
        <v>194.1</v>
      </c>
      <c r="AZ818" s="302">
        <v>197.7</v>
      </c>
      <c r="BA818" s="302">
        <v>199.3</v>
      </c>
      <c r="BB818" s="302">
        <v>197.5</v>
      </c>
      <c r="BC818" s="302">
        <v>199.1</v>
      </c>
      <c r="BD818" s="302">
        <v>202.8</v>
      </c>
      <c r="BE818" s="302">
        <v>206.1</v>
      </c>
      <c r="BF818" s="302">
        <v>203.6</v>
      </c>
      <c r="BG818" s="302">
        <v>200.4</v>
      </c>
      <c r="BH818" s="302">
        <v>200.4</v>
      </c>
      <c r="BI818" s="302">
        <v>199.3</v>
      </c>
      <c r="BJ818" s="302">
        <v>200.6</v>
      </c>
      <c r="BK818" s="302">
        <v>186.5</v>
      </c>
      <c r="BL818" s="302">
        <v>164.4</v>
      </c>
      <c r="BM818" s="302">
        <v>159.9</v>
      </c>
      <c r="BN818" s="302">
        <v>163.1</v>
      </c>
      <c r="BO818" s="302">
        <v>161.69999999999999</v>
      </c>
      <c r="BP818" s="302">
        <v>160.4</v>
      </c>
      <c r="BQ818" s="302">
        <v>159.80000000000001</v>
      </c>
      <c r="BR818" s="302">
        <v>161.6</v>
      </c>
      <c r="BS818" s="302">
        <v>165.7</v>
      </c>
      <c r="BT818" s="302">
        <v>162.6</v>
      </c>
      <c r="BU818" s="302">
        <v>162</v>
      </c>
      <c r="BV818" s="302">
        <v>159.80000000000001</v>
      </c>
      <c r="BW818" s="302">
        <v>159.30000000000001</v>
      </c>
      <c r="BX818" s="302">
        <v>159</v>
      </c>
      <c r="BY818" s="302">
        <v>164.8</v>
      </c>
      <c r="BZ818" s="153">
        <f t="shared" si="49"/>
        <v>0.64471057884231542</v>
      </c>
      <c r="CA818" s="154">
        <f t="shared" si="50"/>
        <v>4.2656916514321576E-3</v>
      </c>
      <c r="CB818" s="154">
        <f t="shared" si="51"/>
        <v>-0.2156116135173726</v>
      </c>
    </row>
    <row r="819" spans="1:80"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2">
        <v>194.6</v>
      </c>
      <c r="AZ819" s="302">
        <v>200.7</v>
      </c>
      <c r="BA819" s="302">
        <v>203.7</v>
      </c>
      <c r="BB819" s="302">
        <v>207.1</v>
      </c>
      <c r="BC819" s="302">
        <v>208.7</v>
      </c>
      <c r="BD819" s="302">
        <v>207.1</v>
      </c>
      <c r="BE819" s="302">
        <v>205.7</v>
      </c>
      <c r="BF819" s="302">
        <v>215.2</v>
      </c>
      <c r="BG819" s="302">
        <v>235.4</v>
      </c>
      <c r="BH819" s="302">
        <v>255</v>
      </c>
      <c r="BI819" s="302">
        <v>259.39999999999998</v>
      </c>
      <c r="BJ819" s="302">
        <v>253.1</v>
      </c>
      <c r="BK819" s="302">
        <v>227.4</v>
      </c>
      <c r="BL819" s="302">
        <v>233</v>
      </c>
      <c r="BM819" s="302">
        <v>255.2</v>
      </c>
      <c r="BN819" s="302">
        <v>257.60000000000002</v>
      </c>
      <c r="BO819" s="302">
        <v>258.7</v>
      </c>
      <c r="BP819" s="302">
        <v>258.5</v>
      </c>
      <c r="BQ819" s="302">
        <v>259</v>
      </c>
      <c r="BR819" s="302">
        <v>261.2</v>
      </c>
      <c r="BS819" s="302">
        <v>234.8</v>
      </c>
      <c r="BT819" s="302">
        <v>227.3</v>
      </c>
      <c r="BU819" s="302">
        <v>235.2</v>
      </c>
      <c r="BV819" s="302">
        <v>245.3</v>
      </c>
      <c r="BW819" s="302">
        <v>250.3</v>
      </c>
      <c r="BX819" s="302">
        <v>252.1</v>
      </c>
      <c r="BY819" s="302">
        <v>262.89999999999998</v>
      </c>
      <c r="BZ819" s="153">
        <f t="shared" si="49"/>
        <v>1.5085877862595416</v>
      </c>
      <c r="CA819" s="154">
        <f t="shared" si="50"/>
        <v>0.96340552651232236</v>
      </c>
      <c r="CB819" s="154">
        <f t="shared" si="51"/>
        <v>0.38806758183738105</v>
      </c>
    </row>
    <row r="820" spans="1:80"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2">
        <v>194.6</v>
      </c>
      <c r="AZ820" s="302">
        <v>200.7</v>
      </c>
      <c r="BA820" s="302">
        <v>203.7</v>
      </c>
      <c r="BB820" s="302">
        <v>207.1</v>
      </c>
      <c r="BC820" s="302">
        <v>208.7</v>
      </c>
      <c r="BD820" s="302">
        <v>207.1</v>
      </c>
      <c r="BE820" s="302">
        <v>205.7</v>
      </c>
      <c r="BF820" s="302">
        <v>215.2</v>
      </c>
      <c r="BG820" s="302">
        <v>235.4</v>
      </c>
      <c r="BH820" s="302">
        <v>255</v>
      </c>
      <c r="BI820" s="302">
        <v>259.39999999999998</v>
      </c>
      <c r="BJ820" s="302">
        <v>253.1</v>
      </c>
      <c r="BK820" s="302">
        <v>227.4</v>
      </c>
      <c r="BL820" s="302">
        <v>233</v>
      </c>
      <c r="BM820" s="302">
        <v>255.2</v>
      </c>
      <c r="BN820" s="302">
        <v>257.60000000000002</v>
      </c>
      <c r="BO820" s="302">
        <v>258.7</v>
      </c>
      <c r="BP820" s="302">
        <v>258.5</v>
      </c>
      <c r="BQ820" s="302">
        <v>259</v>
      </c>
      <c r="BR820" s="302">
        <v>261.2</v>
      </c>
      <c r="BS820" s="302">
        <v>234.8</v>
      </c>
      <c r="BT820" s="302">
        <v>227.3</v>
      </c>
      <c r="BU820" s="302">
        <v>235.2</v>
      </c>
      <c r="BV820" s="302">
        <v>245.3</v>
      </c>
      <c r="BW820" s="302">
        <v>250.3</v>
      </c>
      <c r="BX820" s="302">
        <v>252.1</v>
      </c>
      <c r="BY820" s="302">
        <v>262.89999999999998</v>
      </c>
      <c r="BZ820" s="153">
        <f t="shared" si="49"/>
        <v>1.5085877862595416</v>
      </c>
      <c r="CA820" s="154">
        <f t="shared" si="50"/>
        <v>0.96340552651232236</v>
      </c>
      <c r="CB820" s="154">
        <f t="shared" si="51"/>
        <v>0.38806758183738105</v>
      </c>
    </row>
    <row r="821" spans="1:80"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2">
        <v>157.30000000000001</v>
      </c>
      <c r="AZ821" s="302">
        <v>157.6</v>
      </c>
      <c r="BA821" s="302">
        <v>156.30000000000001</v>
      </c>
      <c r="BB821" s="302">
        <v>157.30000000000001</v>
      </c>
      <c r="BC821" s="302">
        <v>153.1</v>
      </c>
      <c r="BD821" s="302">
        <v>155.69999999999999</v>
      </c>
      <c r="BE821" s="302">
        <v>158.80000000000001</v>
      </c>
      <c r="BF821" s="302">
        <v>160.9</v>
      </c>
      <c r="BG821" s="302">
        <v>163.69999999999999</v>
      </c>
      <c r="BH821" s="302">
        <v>166.5</v>
      </c>
      <c r="BI821" s="302">
        <v>169.3</v>
      </c>
      <c r="BJ821" s="302">
        <v>170.7</v>
      </c>
      <c r="BK821" s="302">
        <v>162.30000000000001</v>
      </c>
      <c r="BL821" s="302">
        <v>160.5</v>
      </c>
      <c r="BM821" s="302">
        <v>166.8</v>
      </c>
      <c r="BN821" s="302">
        <v>170.7</v>
      </c>
      <c r="BO821" s="302">
        <v>170.8</v>
      </c>
      <c r="BP821" s="302">
        <v>172.8</v>
      </c>
      <c r="BQ821" s="302">
        <v>171.7</v>
      </c>
      <c r="BR821" s="302">
        <v>171.8</v>
      </c>
      <c r="BS821" s="302">
        <v>169</v>
      </c>
      <c r="BT821" s="302">
        <v>169.8</v>
      </c>
      <c r="BU821" s="302">
        <v>167.3</v>
      </c>
      <c r="BV821" s="302">
        <v>168</v>
      </c>
      <c r="BW821" s="302">
        <v>167.6</v>
      </c>
      <c r="BX821" s="302">
        <v>166.6</v>
      </c>
      <c r="BY821" s="302">
        <v>169.1</v>
      </c>
      <c r="BZ821" s="153">
        <f t="shared" si="49"/>
        <v>0.64015518913676051</v>
      </c>
      <c r="CA821" s="154">
        <f t="shared" si="50"/>
        <v>0.63856589147286813</v>
      </c>
      <c r="CB821" s="154">
        <f t="shared" si="51"/>
        <v>0.29777436684574043</v>
      </c>
    </row>
    <row r="822" spans="1:80"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2">
        <v>151.9</v>
      </c>
      <c r="AZ822" s="302">
        <v>153.6</v>
      </c>
      <c r="BA822" s="302">
        <v>154.80000000000001</v>
      </c>
      <c r="BB822" s="302">
        <v>155.80000000000001</v>
      </c>
      <c r="BC822" s="302">
        <v>151.9</v>
      </c>
      <c r="BD822" s="302">
        <v>155.19999999999999</v>
      </c>
      <c r="BE822" s="302">
        <v>156.19999999999999</v>
      </c>
      <c r="BF822" s="302">
        <v>158.30000000000001</v>
      </c>
      <c r="BG822" s="302">
        <v>160.6</v>
      </c>
      <c r="BH822" s="302">
        <v>163.69999999999999</v>
      </c>
      <c r="BI822" s="302">
        <v>165.8</v>
      </c>
      <c r="BJ822" s="302">
        <v>167.2</v>
      </c>
      <c r="BK822" s="302">
        <v>159.80000000000001</v>
      </c>
      <c r="BL822" s="302">
        <v>159.9</v>
      </c>
      <c r="BM822" s="302">
        <v>167.2</v>
      </c>
      <c r="BN822" s="302">
        <v>169.6</v>
      </c>
      <c r="BO822" s="302">
        <v>170.7</v>
      </c>
      <c r="BP822" s="302">
        <v>172.6</v>
      </c>
      <c r="BQ822" s="302">
        <v>169.4</v>
      </c>
      <c r="BR822" s="302">
        <v>167.4</v>
      </c>
      <c r="BS822" s="302">
        <v>163.4</v>
      </c>
      <c r="BT822" s="302">
        <v>161.5</v>
      </c>
      <c r="BU822" s="302">
        <v>160.4</v>
      </c>
      <c r="BV822" s="302">
        <v>161.1</v>
      </c>
      <c r="BW822" s="302">
        <v>161.19999999999999</v>
      </c>
      <c r="BX822" s="302">
        <v>161</v>
      </c>
      <c r="BY822" s="302">
        <v>164</v>
      </c>
      <c r="BZ822" s="153">
        <f t="shared" si="49"/>
        <v>0.60312805474095799</v>
      </c>
      <c r="CA822" s="154">
        <f t="shared" si="50"/>
        <v>0.58607350096711786</v>
      </c>
      <c r="CB822" s="154">
        <f t="shared" si="51"/>
        <v>0.39337298215802885</v>
      </c>
    </row>
    <row r="823" spans="1:80"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2">
        <v>146.69999999999999</v>
      </c>
      <c r="AZ823" s="302">
        <v>139.6</v>
      </c>
      <c r="BA823" s="302">
        <v>140.6</v>
      </c>
      <c r="BB823" s="302">
        <v>137.30000000000001</v>
      </c>
      <c r="BC823" s="302">
        <v>130.1</v>
      </c>
      <c r="BD823" s="302">
        <v>136.80000000000001</v>
      </c>
      <c r="BE823" s="302">
        <v>138.1</v>
      </c>
      <c r="BF823" s="302">
        <v>138.69999999999999</v>
      </c>
      <c r="BG823" s="302">
        <v>140.5</v>
      </c>
      <c r="BH823" s="302">
        <v>142.9</v>
      </c>
      <c r="BI823" s="302">
        <v>144.30000000000001</v>
      </c>
      <c r="BJ823" s="302">
        <v>145</v>
      </c>
      <c r="BK823" s="302">
        <v>140</v>
      </c>
      <c r="BL823" s="302">
        <v>138.4</v>
      </c>
      <c r="BM823" s="302">
        <v>141.5</v>
      </c>
      <c r="BN823" s="302">
        <v>142.5</v>
      </c>
      <c r="BO823" s="302">
        <v>141.4</v>
      </c>
      <c r="BP823" s="302">
        <v>142.5</v>
      </c>
      <c r="BQ823" s="302">
        <v>139.69999999999999</v>
      </c>
      <c r="BR823" s="302">
        <v>140.5</v>
      </c>
      <c r="BS823" s="302">
        <v>141.69999999999999</v>
      </c>
      <c r="BT823" s="302">
        <v>143.5</v>
      </c>
      <c r="BU823" s="302">
        <v>145</v>
      </c>
      <c r="BV823" s="302">
        <v>146.19999999999999</v>
      </c>
      <c r="BW823" s="302">
        <v>145.6</v>
      </c>
      <c r="BX823" s="302">
        <v>146.5</v>
      </c>
      <c r="BY823" s="302">
        <v>147.4</v>
      </c>
      <c r="BZ823" s="153">
        <f t="shared" si="49"/>
        <v>0.44086021505376355</v>
      </c>
      <c r="CA823" s="154">
        <f t="shared" si="50"/>
        <v>0.47991967871485958</v>
      </c>
      <c r="CB823" s="154">
        <f t="shared" si="51"/>
        <v>0.34366453965360072</v>
      </c>
    </row>
    <row r="824" spans="1:80"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2">
        <v>146.69999999999999</v>
      </c>
      <c r="AZ824" s="302">
        <v>139.6</v>
      </c>
      <c r="BA824" s="302">
        <v>140.6</v>
      </c>
      <c r="BB824" s="302">
        <v>137.30000000000001</v>
      </c>
      <c r="BC824" s="302">
        <v>130.1</v>
      </c>
      <c r="BD824" s="302">
        <v>136.80000000000001</v>
      </c>
      <c r="BE824" s="302">
        <v>138.1</v>
      </c>
      <c r="BF824" s="302">
        <v>138.69999999999999</v>
      </c>
      <c r="BG824" s="302">
        <v>140.5</v>
      </c>
      <c r="BH824" s="302">
        <v>142.9</v>
      </c>
      <c r="BI824" s="302">
        <v>144.30000000000001</v>
      </c>
      <c r="BJ824" s="302">
        <v>145</v>
      </c>
      <c r="BK824" s="302">
        <v>140</v>
      </c>
      <c r="BL824" s="302">
        <v>138.4</v>
      </c>
      <c r="BM824" s="302">
        <v>141.5</v>
      </c>
      <c r="BN824" s="302">
        <v>142.5</v>
      </c>
      <c r="BO824" s="302">
        <v>141.4</v>
      </c>
      <c r="BP824" s="302">
        <v>142.5</v>
      </c>
      <c r="BQ824" s="302">
        <v>139.69999999999999</v>
      </c>
      <c r="BR824" s="302">
        <v>140.5</v>
      </c>
      <c r="BS824" s="302">
        <v>141.69999999999999</v>
      </c>
      <c r="BT824" s="302">
        <v>143.5</v>
      </c>
      <c r="BU824" s="302">
        <v>145</v>
      </c>
      <c r="BV824" s="302">
        <v>146.19999999999999</v>
      </c>
      <c r="BW824" s="302">
        <v>145.6</v>
      </c>
      <c r="BX824" s="302">
        <v>146.5</v>
      </c>
      <c r="BY824" s="302">
        <v>147.4</v>
      </c>
      <c r="BZ824" s="153">
        <f t="shared" si="49"/>
        <v>0.44086021505376355</v>
      </c>
      <c r="CA824" s="154">
        <f t="shared" si="50"/>
        <v>0.47991967871485958</v>
      </c>
      <c r="CB824" s="154">
        <f t="shared" si="51"/>
        <v>0.34366453965360072</v>
      </c>
    </row>
    <row r="825" spans="1:80"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2">
        <v>131.80000000000001</v>
      </c>
      <c r="AZ825" s="302">
        <v>132.6</v>
      </c>
      <c r="BA825" s="302">
        <v>133.19999999999999</v>
      </c>
      <c r="BB825" s="302">
        <v>135.19999999999999</v>
      </c>
      <c r="BC825" s="302">
        <v>131.30000000000001</v>
      </c>
      <c r="BD825" s="302">
        <v>133.19999999999999</v>
      </c>
      <c r="BE825" s="302">
        <v>134.69999999999999</v>
      </c>
      <c r="BF825" s="302">
        <v>136.9</v>
      </c>
      <c r="BG825" s="302">
        <v>143.6</v>
      </c>
      <c r="BH825" s="302">
        <v>146.5</v>
      </c>
      <c r="BI825" s="302">
        <v>147.6</v>
      </c>
      <c r="BJ825" s="302">
        <v>148.30000000000001</v>
      </c>
      <c r="BK825" s="302">
        <v>140.19999999999999</v>
      </c>
      <c r="BL825" s="302">
        <v>138.30000000000001</v>
      </c>
      <c r="BM825" s="302">
        <v>144.30000000000001</v>
      </c>
      <c r="BN825" s="302">
        <v>145.6</v>
      </c>
      <c r="BO825" s="302">
        <v>145.9</v>
      </c>
      <c r="BP825" s="302">
        <v>147.30000000000001</v>
      </c>
      <c r="BQ825" s="302">
        <v>143.9</v>
      </c>
      <c r="BR825" s="302">
        <v>144.6</v>
      </c>
      <c r="BS825" s="302">
        <v>149.9</v>
      </c>
      <c r="BT825" s="302">
        <v>151.19999999999999</v>
      </c>
      <c r="BU825" s="302">
        <v>152.9</v>
      </c>
      <c r="BV825" s="302">
        <v>156.5</v>
      </c>
      <c r="BW825" s="302">
        <v>156.9</v>
      </c>
      <c r="BX825" s="302">
        <v>157.9</v>
      </c>
      <c r="BY825" s="302">
        <v>160.4</v>
      </c>
      <c r="BZ825" s="153">
        <f t="shared" si="49"/>
        <v>0.53199617956064948</v>
      </c>
      <c r="CA825" s="154">
        <f t="shared" si="50"/>
        <v>0.56640625</v>
      </c>
      <c r="CB825" s="154">
        <f t="shared" si="51"/>
        <v>0.46484018264840188</v>
      </c>
    </row>
    <row r="826" spans="1:80"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2">
        <v>131.80000000000001</v>
      </c>
      <c r="AZ826" s="302">
        <v>132.6</v>
      </c>
      <c r="BA826" s="302">
        <v>133.19999999999999</v>
      </c>
      <c r="BB826" s="302">
        <v>135.19999999999999</v>
      </c>
      <c r="BC826" s="302">
        <v>131.30000000000001</v>
      </c>
      <c r="BD826" s="302">
        <v>133.19999999999999</v>
      </c>
      <c r="BE826" s="302">
        <v>134.69999999999999</v>
      </c>
      <c r="BF826" s="302">
        <v>136.9</v>
      </c>
      <c r="BG826" s="302">
        <v>143.6</v>
      </c>
      <c r="BH826" s="302">
        <v>146.5</v>
      </c>
      <c r="BI826" s="302">
        <v>147.6</v>
      </c>
      <c r="BJ826" s="302">
        <v>148.30000000000001</v>
      </c>
      <c r="BK826" s="302">
        <v>140.19999999999999</v>
      </c>
      <c r="BL826" s="302">
        <v>138.30000000000001</v>
      </c>
      <c r="BM826" s="302">
        <v>144.30000000000001</v>
      </c>
      <c r="BN826" s="302">
        <v>145.6</v>
      </c>
      <c r="BO826" s="302">
        <v>145.9</v>
      </c>
      <c r="BP826" s="302">
        <v>147.30000000000001</v>
      </c>
      <c r="BQ826" s="302">
        <v>143.9</v>
      </c>
      <c r="BR826" s="302">
        <v>144.6</v>
      </c>
      <c r="BS826" s="302">
        <v>149.9</v>
      </c>
      <c r="BT826" s="302">
        <v>151.19999999999999</v>
      </c>
      <c r="BU826" s="302">
        <v>152.9</v>
      </c>
      <c r="BV826" s="302">
        <v>156.5</v>
      </c>
      <c r="BW826" s="302">
        <v>156.9</v>
      </c>
      <c r="BX826" s="302">
        <v>157.9</v>
      </c>
      <c r="BY826" s="302">
        <v>160.4</v>
      </c>
      <c r="BZ826" s="153">
        <f t="shared" si="49"/>
        <v>0.53199617956064948</v>
      </c>
      <c r="CA826" s="154">
        <f t="shared" si="50"/>
        <v>0.56640625</v>
      </c>
      <c r="CB826" s="154">
        <f t="shared" si="51"/>
        <v>0.46484018264840188</v>
      </c>
    </row>
    <row r="827" spans="1:80"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2">
        <v>183.1</v>
      </c>
      <c r="AZ827" s="302">
        <v>184.2</v>
      </c>
      <c r="BA827" s="302">
        <v>186.8</v>
      </c>
      <c r="BB827" s="302">
        <v>194.9</v>
      </c>
      <c r="BC827" s="302">
        <v>185.4</v>
      </c>
      <c r="BD827" s="302">
        <v>186.7</v>
      </c>
      <c r="BE827" s="302">
        <v>188.7</v>
      </c>
      <c r="BF827" s="302">
        <v>185</v>
      </c>
      <c r="BG827" s="302">
        <v>192.6</v>
      </c>
      <c r="BH827" s="302">
        <v>201.1</v>
      </c>
      <c r="BI827" s="302">
        <v>205.5</v>
      </c>
      <c r="BJ827" s="302">
        <v>202.8</v>
      </c>
      <c r="BK827" s="302">
        <v>196.9</v>
      </c>
      <c r="BL827" s="302">
        <v>191.3</v>
      </c>
      <c r="BM827" s="302">
        <v>197.6</v>
      </c>
      <c r="BN827" s="302">
        <v>196.5</v>
      </c>
      <c r="BO827" s="302">
        <v>193</v>
      </c>
      <c r="BP827" s="302">
        <v>195.4</v>
      </c>
      <c r="BQ827" s="302">
        <v>193.1</v>
      </c>
      <c r="BR827" s="302">
        <v>188.5</v>
      </c>
      <c r="BS827" s="302">
        <v>183</v>
      </c>
      <c r="BT827" s="302">
        <v>180.5</v>
      </c>
      <c r="BU827" s="302">
        <v>178.8</v>
      </c>
      <c r="BV827" s="302">
        <v>178.1</v>
      </c>
      <c r="BW827" s="302">
        <v>181.8</v>
      </c>
      <c r="BX827" s="302">
        <v>183</v>
      </c>
      <c r="BY827" s="302">
        <v>188.6</v>
      </c>
      <c r="BZ827" s="153">
        <f t="shared" si="49"/>
        <v>0.94633642930856532</v>
      </c>
      <c r="CA827" s="154">
        <f t="shared" si="50"/>
        <v>1</v>
      </c>
      <c r="CB827" s="154">
        <f t="shared" si="51"/>
        <v>0.60374149659863952</v>
      </c>
    </row>
    <row r="828" spans="1:80"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2">
        <v>183.1</v>
      </c>
      <c r="AZ828" s="302">
        <v>184.2</v>
      </c>
      <c r="BA828" s="302">
        <v>186.8</v>
      </c>
      <c r="BB828" s="302">
        <v>194.9</v>
      </c>
      <c r="BC828" s="302">
        <v>185.4</v>
      </c>
      <c r="BD828" s="302">
        <v>186.7</v>
      </c>
      <c r="BE828" s="302">
        <v>188.7</v>
      </c>
      <c r="BF828" s="302">
        <v>185</v>
      </c>
      <c r="BG828" s="302">
        <v>192.6</v>
      </c>
      <c r="BH828" s="302">
        <v>201.1</v>
      </c>
      <c r="BI828" s="302">
        <v>205.5</v>
      </c>
      <c r="BJ828" s="302">
        <v>202.8</v>
      </c>
      <c r="BK828" s="302">
        <v>196.9</v>
      </c>
      <c r="BL828" s="302">
        <v>191.3</v>
      </c>
      <c r="BM828" s="302">
        <v>197.6</v>
      </c>
      <c r="BN828" s="302">
        <v>196.5</v>
      </c>
      <c r="BO828" s="302">
        <v>193</v>
      </c>
      <c r="BP828" s="302">
        <v>195.4</v>
      </c>
      <c r="BQ828" s="302">
        <v>193.1</v>
      </c>
      <c r="BR828" s="302">
        <v>188.5</v>
      </c>
      <c r="BS828" s="302">
        <v>183</v>
      </c>
      <c r="BT828" s="302">
        <v>180.5</v>
      </c>
      <c r="BU828" s="302">
        <v>178.8</v>
      </c>
      <c r="BV828" s="302">
        <v>178.1</v>
      </c>
      <c r="BW828" s="302">
        <v>181.8</v>
      </c>
      <c r="BX828" s="302">
        <v>183</v>
      </c>
      <c r="BY828" s="302">
        <v>188.6</v>
      </c>
      <c r="BZ828" s="153">
        <f t="shared" si="49"/>
        <v>0.94633642930856532</v>
      </c>
      <c r="CA828" s="154">
        <f t="shared" si="50"/>
        <v>1</v>
      </c>
      <c r="CB828" s="154">
        <f t="shared" si="51"/>
        <v>0.60374149659863952</v>
      </c>
    </row>
    <row r="829" spans="1:80"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2">
        <v>170.5</v>
      </c>
      <c r="AZ829" s="302">
        <v>172.4</v>
      </c>
      <c r="BA829" s="302">
        <v>173.7</v>
      </c>
      <c r="BB829" s="302">
        <v>175.9</v>
      </c>
      <c r="BC829" s="302">
        <v>169.8</v>
      </c>
      <c r="BD829" s="302">
        <v>172.6</v>
      </c>
      <c r="BE829" s="302">
        <v>174.9</v>
      </c>
      <c r="BF829" s="302">
        <v>173.3</v>
      </c>
      <c r="BG829" s="302">
        <v>173.3</v>
      </c>
      <c r="BH829" s="302">
        <v>176.1</v>
      </c>
      <c r="BI829" s="302">
        <v>177.4</v>
      </c>
      <c r="BJ829" s="302">
        <v>180</v>
      </c>
      <c r="BK829" s="302">
        <v>170.3</v>
      </c>
      <c r="BL829" s="302">
        <v>165.1</v>
      </c>
      <c r="BM829" s="302">
        <v>169.9</v>
      </c>
      <c r="BN829" s="302">
        <v>172.6</v>
      </c>
      <c r="BO829" s="302">
        <v>169.9</v>
      </c>
      <c r="BP829" s="302">
        <v>171.9</v>
      </c>
      <c r="BQ829" s="302">
        <v>168.1</v>
      </c>
      <c r="BR829" s="302">
        <v>167.1</v>
      </c>
      <c r="BS829" s="302">
        <v>164.3</v>
      </c>
      <c r="BT829" s="302">
        <v>164.8</v>
      </c>
      <c r="BU829" s="302">
        <v>165.5</v>
      </c>
      <c r="BV829" s="302">
        <v>168.2</v>
      </c>
      <c r="BW829" s="302">
        <v>168.8</v>
      </c>
      <c r="BX829" s="302">
        <v>169.4</v>
      </c>
      <c r="BY829" s="302">
        <v>172.1</v>
      </c>
      <c r="BZ829" s="153">
        <f t="shared" si="49"/>
        <v>0.76875642343268247</v>
      </c>
      <c r="CA829" s="154">
        <f t="shared" si="50"/>
        <v>0.61293345829428292</v>
      </c>
      <c r="CB829" s="154">
        <f t="shared" si="51"/>
        <v>0.30874524714828894</v>
      </c>
    </row>
    <row r="830" spans="1:80"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2">
        <v>170.5</v>
      </c>
      <c r="AZ830" s="302">
        <v>172.4</v>
      </c>
      <c r="BA830" s="302">
        <v>173.7</v>
      </c>
      <c r="BB830" s="302">
        <v>175.9</v>
      </c>
      <c r="BC830" s="302">
        <v>169.8</v>
      </c>
      <c r="BD830" s="302">
        <v>172.6</v>
      </c>
      <c r="BE830" s="302">
        <v>174.9</v>
      </c>
      <c r="BF830" s="302">
        <v>173.3</v>
      </c>
      <c r="BG830" s="302">
        <v>173.3</v>
      </c>
      <c r="BH830" s="302">
        <v>176.1</v>
      </c>
      <c r="BI830" s="302">
        <v>177.4</v>
      </c>
      <c r="BJ830" s="302">
        <v>180</v>
      </c>
      <c r="BK830" s="302">
        <v>170.3</v>
      </c>
      <c r="BL830" s="302">
        <v>165.1</v>
      </c>
      <c r="BM830" s="302">
        <v>169.9</v>
      </c>
      <c r="BN830" s="302">
        <v>172.6</v>
      </c>
      <c r="BO830" s="302">
        <v>169.9</v>
      </c>
      <c r="BP830" s="302">
        <v>171.9</v>
      </c>
      <c r="BQ830" s="302">
        <v>168.1</v>
      </c>
      <c r="BR830" s="302">
        <v>167.1</v>
      </c>
      <c r="BS830" s="302">
        <v>164.3</v>
      </c>
      <c r="BT830" s="302">
        <v>164.8</v>
      </c>
      <c r="BU830" s="302">
        <v>165.5</v>
      </c>
      <c r="BV830" s="302">
        <v>168.2</v>
      </c>
      <c r="BW830" s="302">
        <v>168.8</v>
      </c>
      <c r="BX830" s="302">
        <v>169.4</v>
      </c>
      <c r="BY830" s="302">
        <v>172.1</v>
      </c>
      <c r="BZ830" s="153">
        <f t="shared" si="49"/>
        <v>0.76875642343268247</v>
      </c>
      <c r="CA830" s="154">
        <f t="shared" si="50"/>
        <v>0.61293345829428292</v>
      </c>
      <c r="CB830" s="154">
        <f t="shared" si="51"/>
        <v>0.30874524714828894</v>
      </c>
    </row>
    <row r="831" spans="1:80"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2">
        <v>154.6</v>
      </c>
      <c r="AZ831" s="302">
        <v>159.19999999999999</v>
      </c>
      <c r="BA831" s="302">
        <v>160.30000000000001</v>
      </c>
      <c r="BB831" s="302">
        <v>162.5</v>
      </c>
      <c r="BC831" s="302">
        <v>158.1</v>
      </c>
      <c r="BD831" s="302">
        <v>163.69999999999999</v>
      </c>
      <c r="BE831" s="302">
        <v>171.1</v>
      </c>
      <c r="BF831" s="302">
        <v>173.4</v>
      </c>
      <c r="BG831" s="302">
        <v>190.2</v>
      </c>
      <c r="BH831" s="302">
        <v>193.4</v>
      </c>
      <c r="BI831" s="302">
        <v>216.3</v>
      </c>
      <c r="BJ831" s="302">
        <v>217.1</v>
      </c>
      <c r="BK831" s="302">
        <v>204.8</v>
      </c>
      <c r="BL831" s="302">
        <v>265.60000000000002</v>
      </c>
      <c r="BM831" s="302">
        <v>307.39999999999998</v>
      </c>
      <c r="BN831" s="302">
        <v>310.60000000000002</v>
      </c>
      <c r="BO831" s="302">
        <v>311.89999999999998</v>
      </c>
      <c r="BP831" s="302">
        <v>320.2</v>
      </c>
      <c r="BQ831" s="302">
        <v>342.3</v>
      </c>
      <c r="BR831" s="302">
        <v>340.5</v>
      </c>
      <c r="BS831" s="302">
        <v>328.3</v>
      </c>
      <c r="BT831" s="302">
        <v>338.8</v>
      </c>
      <c r="BU831" s="302">
        <v>305.7</v>
      </c>
      <c r="BV831" s="302">
        <v>304.5</v>
      </c>
      <c r="BW831" s="302">
        <v>306.60000000000002</v>
      </c>
      <c r="BX831" s="302">
        <v>306.39999999999998</v>
      </c>
      <c r="BY831" s="302">
        <v>342.8</v>
      </c>
      <c r="BZ831" s="153">
        <f t="shared" si="49"/>
        <v>2.4591321897073666</v>
      </c>
      <c r="CA831" s="154">
        <f t="shared" si="50"/>
        <v>2.3840078973346497</v>
      </c>
      <c r="CB831" s="154">
        <f t="shared" si="51"/>
        <v>2.1391941391941391</v>
      </c>
    </row>
    <row r="832" spans="1:80"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2">
        <v>154.6</v>
      </c>
      <c r="AZ832" s="302">
        <v>159.19999999999999</v>
      </c>
      <c r="BA832" s="302">
        <v>160.30000000000001</v>
      </c>
      <c r="BB832" s="302">
        <v>162.5</v>
      </c>
      <c r="BC832" s="302">
        <v>158.1</v>
      </c>
      <c r="BD832" s="302">
        <v>163.69999999999999</v>
      </c>
      <c r="BE832" s="302">
        <v>171.1</v>
      </c>
      <c r="BF832" s="302">
        <v>173.4</v>
      </c>
      <c r="BG832" s="302">
        <v>190.2</v>
      </c>
      <c r="BH832" s="302">
        <v>193.4</v>
      </c>
      <c r="BI832" s="302">
        <v>216.3</v>
      </c>
      <c r="BJ832" s="302">
        <v>217.1</v>
      </c>
      <c r="BK832" s="302">
        <v>204.8</v>
      </c>
      <c r="BL832" s="302">
        <v>265.60000000000002</v>
      </c>
      <c r="BM832" s="302">
        <v>307.39999999999998</v>
      </c>
      <c r="BN832" s="302">
        <v>310.60000000000002</v>
      </c>
      <c r="BO832" s="302">
        <v>311.89999999999998</v>
      </c>
      <c r="BP832" s="302">
        <v>320.2</v>
      </c>
      <c r="BQ832" s="302">
        <v>342.3</v>
      </c>
      <c r="BR832" s="302">
        <v>340.5</v>
      </c>
      <c r="BS832" s="302">
        <v>328.3</v>
      </c>
      <c r="BT832" s="302">
        <v>338.8</v>
      </c>
      <c r="BU832" s="302">
        <v>305.7</v>
      </c>
      <c r="BV832" s="302">
        <v>304.5</v>
      </c>
      <c r="BW832" s="302">
        <v>306.60000000000002</v>
      </c>
      <c r="BX832" s="302">
        <v>306.39999999999998</v>
      </c>
      <c r="BY832" s="302">
        <v>342.8</v>
      </c>
      <c r="BZ832" s="153">
        <f t="shared" si="49"/>
        <v>2.4591321897073666</v>
      </c>
      <c r="CA832" s="154">
        <f t="shared" si="50"/>
        <v>2.3840078973346497</v>
      </c>
      <c r="CB832" s="154">
        <f t="shared" si="51"/>
        <v>2.1391941391941391</v>
      </c>
    </row>
    <row r="833" spans="1:80"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2">
        <v>155.30000000000001</v>
      </c>
      <c r="AZ833" s="302">
        <v>158.5</v>
      </c>
      <c r="BA833" s="302">
        <v>160.1</v>
      </c>
      <c r="BB833" s="302">
        <v>160.9</v>
      </c>
      <c r="BC833" s="302">
        <v>155.5</v>
      </c>
      <c r="BD833" s="302">
        <v>155.1</v>
      </c>
      <c r="BE833" s="302">
        <v>157.6</v>
      </c>
      <c r="BF833" s="302">
        <v>163.6</v>
      </c>
      <c r="BG833" s="302">
        <v>168.1</v>
      </c>
      <c r="BH833" s="302">
        <v>170.9</v>
      </c>
      <c r="BI833" s="302">
        <v>170.9</v>
      </c>
      <c r="BJ833" s="302">
        <v>172.9</v>
      </c>
      <c r="BK833" s="302">
        <v>160.5</v>
      </c>
      <c r="BL833" s="302">
        <v>152.30000000000001</v>
      </c>
      <c r="BM833" s="302">
        <v>157.6</v>
      </c>
      <c r="BN833" s="302">
        <v>160.9</v>
      </c>
      <c r="BO833" s="302">
        <v>160.6</v>
      </c>
      <c r="BP833" s="302">
        <v>163.9</v>
      </c>
      <c r="BQ833" s="302">
        <v>160.19999999999999</v>
      </c>
      <c r="BR833" s="302">
        <v>158.30000000000001</v>
      </c>
      <c r="BS833" s="302">
        <v>154.9</v>
      </c>
      <c r="BT833" s="302">
        <v>155.19999999999999</v>
      </c>
      <c r="BU833" s="302">
        <v>155.5</v>
      </c>
      <c r="BV833" s="302">
        <v>157.4</v>
      </c>
      <c r="BW833" s="302">
        <v>157.6</v>
      </c>
      <c r="BX833" s="302">
        <v>158</v>
      </c>
      <c r="BY833" s="302">
        <v>161</v>
      </c>
      <c r="BZ833" s="153">
        <f t="shared" si="49"/>
        <v>0.60839160839160844</v>
      </c>
      <c r="CA833" s="154">
        <f t="shared" si="50"/>
        <v>0.60039761431411542</v>
      </c>
      <c r="CB833" s="154">
        <f t="shared" si="51"/>
        <v>0.35067114093959728</v>
      </c>
    </row>
    <row r="834" spans="1:80"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2">
        <v>155.30000000000001</v>
      </c>
      <c r="AZ834" s="302">
        <v>158.5</v>
      </c>
      <c r="BA834" s="302">
        <v>160.1</v>
      </c>
      <c r="BB834" s="302">
        <v>160.9</v>
      </c>
      <c r="BC834" s="302">
        <v>155.5</v>
      </c>
      <c r="BD834" s="302">
        <v>155.1</v>
      </c>
      <c r="BE834" s="302">
        <v>157.6</v>
      </c>
      <c r="BF834" s="302">
        <v>163.6</v>
      </c>
      <c r="BG834" s="302">
        <v>168.1</v>
      </c>
      <c r="BH834" s="302">
        <v>170.9</v>
      </c>
      <c r="BI834" s="302">
        <v>170.9</v>
      </c>
      <c r="BJ834" s="302">
        <v>172.9</v>
      </c>
      <c r="BK834" s="302">
        <v>160.5</v>
      </c>
      <c r="BL834" s="302">
        <v>152.30000000000001</v>
      </c>
      <c r="BM834" s="302">
        <v>157.6</v>
      </c>
      <c r="BN834" s="302">
        <v>160.9</v>
      </c>
      <c r="BO834" s="302">
        <v>160.6</v>
      </c>
      <c r="BP834" s="302">
        <v>163.9</v>
      </c>
      <c r="BQ834" s="302">
        <v>160.19999999999999</v>
      </c>
      <c r="BR834" s="302">
        <v>158.30000000000001</v>
      </c>
      <c r="BS834" s="302">
        <v>154.9</v>
      </c>
      <c r="BT834" s="302">
        <v>155.19999999999999</v>
      </c>
      <c r="BU834" s="302">
        <v>155.5</v>
      </c>
      <c r="BV834" s="302">
        <v>157.4</v>
      </c>
      <c r="BW834" s="302">
        <v>157.6</v>
      </c>
      <c r="BX834" s="302">
        <v>158</v>
      </c>
      <c r="BY834" s="302">
        <v>161</v>
      </c>
      <c r="BZ834" s="153">
        <f t="shared" si="49"/>
        <v>0.60839160839160844</v>
      </c>
      <c r="CA834" s="154">
        <f t="shared" si="50"/>
        <v>0.60039761431411542</v>
      </c>
      <c r="CB834" s="154">
        <f t="shared" si="51"/>
        <v>0.35067114093959728</v>
      </c>
    </row>
    <row r="835" spans="1:80"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2">
        <v>261.89999999999998</v>
      </c>
      <c r="AZ835" s="302">
        <v>270.89999999999998</v>
      </c>
      <c r="BA835" s="302">
        <v>276.2</v>
      </c>
      <c r="BB835" s="302">
        <v>279</v>
      </c>
      <c r="BC835" s="302">
        <v>266.7</v>
      </c>
      <c r="BD835" s="302">
        <v>255.7</v>
      </c>
      <c r="BE835" s="302">
        <v>241.6</v>
      </c>
      <c r="BF835" s="302">
        <v>242.5</v>
      </c>
      <c r="BG835" s="302">
        <v>248.6</v>
      </c>
      <c r="BH835" s="302">
        <v>241.7</v>
      </c>
      <c r="BI835" s="302">
        <v>239.8</v>
      </c>
      <c r="BJ835" s="302">
        <v>240.2</v>
      </c>
      <c r="BK835" s="302">
        <v>211.1</v>
      </c>
      <c r="BL835" s="302">
        <v>203.8</v>
      </c>
      <c r="BM835" s="302">
        <v>223</v>
      </c>
      <c r="BN835" s="302">
        <v>229.2</v>
      </c>
      <c r="BO835" s="302">
        <v>225.9</v>
      </c>
      <c r="BP835" s="302">
        <v>228</v>
      </c>
      <c r="BQ835" s="302">
        <v>224.3</v>
      </c>
      <c r="BR835" s="302">
        <v>223.8</v>
      </c>
      <c r="BS835" s="302">
        <v>213.7</v>
      </c>
      <c r="BT835" s="302">
        <v>207.8</v>
      </c>
      <c r="BU835" s="302">
        <v>202.2</v>
      </c>
      <c r="BV835" s="302">
        <v>201.9</v>
      </c>
      <c r="BW835" s="302">
        <v>195.4</v>
      </c>
      <c r="BX835" s="302">
        <v>186.5</v>
      </c>
      <c r="BY835" s="302">
        <v>190</v>
      </c>
      <c r="BZ835" s="153">
        <f t="shared" si="49"/>
        <v>0.84287099903006801</v>
      </c>
      <c r="CA835" s="154">
        <f t="shared" si="50"/>
        <v>0.70556552962298014</v>
      </c>
      <c r="CB835" s="154">
        <f t="shared" si="51"/>
        <v>0.18898623279098864</v>
      </c>
    </row>
    <row r="836" spans="1:80"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2">
        <v>261.89999999999998</v>
      </c>
      <c r="AZ836" s="302">
        <v>270.89999999999998</v>
      </c>
      <c r="BA836" s="302">
        <v>276.2</v>
      </c>
      <c r="BB836" s="302">
        <v>279</v>
      </c>
      <c r="BC836" s="302">
        <v>266.7</v>
      </c>
      <c r="BD836" s="302">
        <v>255.7</v>
      </c>
      <c r="BE836" s="302">
        <v>241.6</v>
      </c>
      <c r="BF836" s="302">
        <v>242.5</v>
      </c>
      <c r="BG836" s="302">
        <v>248.6</v>
      </c>
      <c r="BH836" s="302">
        <v>241.7</v>
      </c>
      <c r="BI836" s="302">
        <v>239.8</v>
      </c>
      <c r="BJ836" s="302">
        <v>240.2</v>
      </c>
      <c r="BK836" s="302">
        <v>211.1</v>
      </c>
      <c r="BL836" s="302">
        <v>203.8</v>
      </c>
      <c r="BM836" s="302">
        <v>223</v>
      </c>
      <c r="BN836" s="302">
        <v>229.2</v>
      </c>
      <c r="BO836" s="302">
        <v>225.9</v>
      </c>
      <c r="BP836" s="302">
        <v>228</v>
      </c>
      <c r="BQ836" s="302">
        <v>224.3</v>
      </c>
      <c r="BR836" s="302">
        <v>223.8</v>
      </c>
      <c r="BS836" s="302">
        <v>213.7</v>
      </c>
      <c r="BT836" s="302">
        <v>207.8</v>
      </c>
      <c r="BU836" s="302">
        <v>202.2</v>
      </c>
      <c r="BV836" s="302">
        <v>201.9</v>
      </c>
      <c r="BW836" s="302">
        <v>195.4</v>
      </c>
      <c r="BX836" s="302">
        <v>186.5</v>
      </c>
      <c r="BY836" s="302">
        <v>190</v>
      </c>
      <c r="BZ836" s="153">
        <f t="shared" si="49"/>
        <v>0.84287099903006801</v>
      </c>
      <c r="CA836" s="154">
        <f t="shared" si="50"/>
        <v>0.70556552962298014</v>
      </c>
      <c r="CB836" s="154">
        <f t="shared" si="51"/>
        <v>0.18898623279098864</v>
      </c>
    </row>
    <row r="837" spans="1:80"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2">
        <v>192</v>
      </c>
      <c r="AZ837" s="302">
        <v>197.5</v>
      </c>
      <c r="BA837" s="302">
        <v>197.4</v>
      </c>
      <c r="BB837" s="302">
        <v>203.1</v>
      </c>
      <c r="BC837" s="302">
        <v>196.8</v>
      </c>
      <c r="BD837" s="302">
        <v>198.6</v>
      </c>
      <c r="BE837" s="302">
        <v>195.1</v>
      </c>
      <c r="BF837" s="302">
        <v>201.9</v>
      </c>
      <c r="BG837" s="302">
        <v>200.8</v>
      </c>
      <c r="BH837" s="302">
        <v>209.5</v>
      </c>
      <c r="BI837" s="302">
        <v>210.9</v>
      </c>
      <c r="BJ837" s="302">
        <v>215.2</v>
      </c>
      <c r="BK837" s="302">
        <v>203.7</v>
      </c>
      <c r="BL837" s="302">
        <v>196.2</v>
      </c>
      <c r="BM837" s="302">
        <v>215.2</v>
      </c>
      <c r="BN837" s="302">
        <v>219.8</v>
      </c>
      <c r="BO837" s="302">
        <v>214.8</v>
      </c>
      <c r="BP837" s="302">
        <v>210.2</v>
      </c>
      <c r="BQ837" s="302">
        <v>202.9</v>
      </c>
      <c r="BR837" s="302">
        <v>200.1</v>
      </c>
      <c r="BS837" s="302">
        <v>184.4</v>
      </c>
      <c r="BT837" s="302">
        <v>177.8</v>
      </c>
      <c r="BU837" s="302">
        <v>178.1</v>
      </c>
      <c r="BV837" s="302">
        <v>176.4</v>
      </c>
      <c r="BW837" s="302">
        <v>180.4</v>
      </c>
      <c r="BX837" s="302">
        <v>185.9</v>
      </c>
      <c r="BY837" s="302">
        <v>188.6</v>
      </c>
      <c r="BZ837" s="153">
        <f t="shared" si="49"/>
        <v>0.79107312440645772</v>
      </c>
      <c r="CA837" s="154">
        <f t="shared" si="50"/>
        <v>0.52096774193548379</v>
      </c>
      <c r="CB837" s="154">
        <f t="shared" si="51"/>
        <v>0.15422276621787018</v>
      </c>
    </row>
    <row r="838" spans="1:80"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2">
        <v>186.4</v>
      </c>
      <c r="AZ838" s="302">
        <v>193.3</v>
      </c>
      <c r="BA838" s="302">
        <v>190.3</v>
      </c>
      <c r="BB838" s="302">
        <v>188</v>
      </c>
      <c r="BC838" s="302">
        <v>184.7</v>
      </c>
      <c r="BD838" s="302">
        <v>178.6</v>
      </c>
      <c r="BE838" s="302">
        <v>165.9</v>
      </c>
      <c r="BF838" s="302">
        <v>165</v>
      </c>
      <c r="BG838" s="302">
        <v>161.9</v>
      </c>
      <c r="BH838" s="302">
        <v>173.3</v>
      </c>
      <c r="BI838" s="302">
        <v>175.3</v>
      </c>
      <c r="BJ838" s="302">
        <v>178.5</v>
      </c>
      <c r="BK838" s="302">
        <v>159.19999999999999</v>
      </c>
      <c r="BL838" s="302">
        <v>151</v>
      </c>
      <c r="BM838" s="302">
        <v>160.19999999999999</v>
      </c>
      <c r="BN838" s="302">
        <v>158.69999999999999</v>
      </c>
      <c r="BO838" s="302">
        <v>152.6</v>
      </c>
      <c r="BP838" s="302">
        <v>150.4</v>
      </c>
      <c r="BQ838" s="302">
        <v>146.9</v>
      </c>
      <c r="BR838" s="302">
        <v>142.5</v>
      </c>
      <c r="BS838" s="302">
        <v>136.30000000000001</v>
      </c>
      <c r="BT838" s="302">
        <v>134.6</v>
      </c>
      <c r="BU838" s="302">
        <v>132.6</v>
      </c>
      <c r="BV838" s="302">
        <v>135.4</v>
      </c>
      <c r="BW838" s="302">
        <v>136.4</v>
      </c>
      <c r="BX838" s="302">
        <v>139.4</v>
      </c>
      <c r="BY838" s="302">
        <v>142.1</v>
      </c>
      <c r="BZ838" s="153">
        <f t="shared" si="49"/>
        <v>0.46043165467625896</v>
      </c>
      <c r="CA838" s="154">
        <f t="shared" si="50"/>
        <v>0.13317384370015939</v>
      </c>
      <c r="CB838" s="154">
        <f t="shared" si="51"/>
        <v>-9.0655509065551698E-3</v>
      </c>
    </row>
    <row r="839" spans="1:80"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2">
        <v>197.8</v>
      </c>
      <c r="AZ839" s="302">
        <v>202</v>
      </c>
      <c r="BA839" s="302">
        <v>204.9</v>
      </c>
      <c r="BB839" s="302">
        <v>218.9</v>
      </c>
      <c r="BC839" s="302">
        <v>209.6</v>
      </c>
      <c r="BD839" s="302">
        <v>219.6</v>
      </c>
      <c r="BE839" s="302">
        <v>225.8</v>
      </c>
      <c r="BF839" s="302">
        <v>240.7</v>
      </c>
      <c r="BG839" s="302">
        <v>241.6</v>
      </c>
      <c r="BH839" s="302">
        <v>247.6</v>
      </c>
      <c r="BI839" s="302">
        <v>248.3</v>
      </c>
      <c r="BJ839" s="302">
        <v>253.6</v>
      </c>
      <c r="BK839" s="302">
        <v>250.3</v>
      </c>
      <c r="BL839" s="302">
        <v>243.7</v>
      </c>
      <c r="BM839" s="302">
        <v>273</v>
      </c>
      <c r="BN839" s="302">
        <v>283.89999999999998</v>
      </c>
      <c r="BO839" s="302">
        <v>280.2</v>
      </c>
      <c r="BP839" s="302">
        <v>272.89999999999998</v>
      </c>
      <c r="BQ839" s="302">
        <v>261.7</v>
      </c>
      <c r="BR839" s="302">
        <v>260.60000000000002</v>
      </c>
      <c r="BS839" s="302">
        <v>234.9</v>
      </c>
      <c r="BT839" s="302">
        <v>223.1</v>
      </c>
      <c r="BU839" s="302">
        <v>226</v>
      </c>
      <c r="BV839" s="302">
        <v>219.5</v>
      </c>
      <c r="BW839" s="302">
        <v>226.7</v>
      </c>
      <c r="BX839" s="302">
        <v>234.7</v>
      </c>
      <c r="BY839" s="302">
        <v>237.5</v>
      </c>
      <c r="BZ839" s="153">
        <f t="shared" si="49"/>
        <v>1.088830255057168</v>
      </c>
      <c r="CA839" s="154">
        <f t="shared" si="50"/>
        <v>0.94035947712418289</v>
      </c>
      <c r="CB839" s="154">
        <f t="shared" si="51"/>
        <v>0.28865979381443291</v>
      </c>
    </row>
    <row r="840" spans="1:80"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2">
        <v>157.30000000000001</v>
      </c>
      <c r="AZ840" s="302">
        <v>162.30000000000001</v>
      </c>
      <c r="BA840" s="302">
        <v>174.3</v>
      </c>
      <c r="BB840" s="302">
        <v>174.1</v>
      </c>
      <c r="BC840" s="302">
        <v>173.5</v>
      </c>
      <c r="BD840" s="302">
        <v>176.2</v>
      </c>
      <c r="BE840" s="302">
        <v>181.5</v>
      </c>
      <c r="BF840" s="302">
        <v>176.2</v>
      </c>
      <c r="BG840" s="302">
        <v>179.8</v>
      </c>
      <c r="BH840" s="302">
        <v>181.6</v>
      </c>
      <c r="BI840" s="302">
        <v>174.7</v>
      </c>
      <c r="BJ840" s="302">
        <v>172.6</v>
      </c>
      <c r="BK840" s="302">
        <v>166.2</v>
      </c>
      <c r="BL840" s="302">
        <v>178</v>
      </c>
      <c r="BM840" s="302">
        <v>193.3</v>
      </c>
      <c r="BN840" s="302">
        <v>195.9</v>
      </c>
      <c r="BO840" s="302">
        <v>197.6</v>
      </c>
      <c r="BP840" s="302">
        <v>200.7</v>
      </c>
      <c r="BQ840" s="302">
        <v>197.4</v>
      </c>
      <c r="BR840" s="302">
        <v>183.6</v>
      </c>
      <c r="BS840" s="302">
        <v>180.5</v>
      </c>
      <c r="BT840" s="302">
        <v>182.3</v>
      </c>
      <c r="BU840" s="302">
        <v>183.6</v>
      </c>
      <c r="BV840" s="302">
        <v>186.2</v>
      </c>
      <c r="BW840" s="302">
        <v>186</v>
      </c>
      <c r="BX840" s="302">
        <v>192.1</v>
      </c>
      <c r="BY840" s="302">
        <v>194.9</v>
      </c>
      <c r="BZ840" s="153">
        <f t="shared" si="49"/>
        <v>0.91265947006869474</v>
      </c>
      <c r="CA840" s="154">
        <f t="shared" si="50"/>
        <v>0.94705294705294718</v>
      </c>
      <c r="CB840" s="154">
        <f t="shared" si="51"/>
        <v>0.66866438356164393</v>
      </c>
    </row>
    <row r="841" spans="1:80"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2">
        <v>157.30000000000001</v>
      </c>
      <c r="AZ841" s="302">
        <v>162.30000000000001</v>
      </c>
      <c r="BA841" s="302">
        <v>174.3</v>
      </c>
      <c r="BB841" s="302">
        <v>174.1</v>
      </c>
      <c r="BC841" s="302">
        <v>173.5</v>
      </c>
      <c r="BD841" s="302">
        <v>176.2</v>
      </c>
      <c r="BE841" s="302">
        <v>181.5</v>
      </c>
      <c r="BF841" s="302">
        <v>176.2</v>
      </c>
      <c r="BG841" s="302">
        <v>179.8</v>
      </c>
      <c r="BH841" s="302">
        <v>181.6</v>
      </c>
      <c r="BI841" s="302">
        <v>174.7</v>
      </c>
      <c r="BJ841" s="302">
        <v>172.6</v>
      </c>
      <c r="BK841" s="302">
        <v>166.2</v>
      </c>
      <c r="BL841" s="302">
        <v>178</v>
      </c>
      <c r="BM841" s="302">
        <v>193.3</v>
      </c>
      <c r="BN841" s="302">
        <v>195.9</v>
      </c>
      <c r="BO841" s="302">
        <v>197.6</v>
      </c>
      <c r="BP841" s="302">
        <v>200.7</v>
      </c>
      <c r="BQ841" s="302">
        <v>197.4</v>
      </c>
      <c r="BR841" s="302">
        <v>183.6</v>
      </c>
      <c r="BS841" s="302">
        <v>180.5</v>
      </c>
      <c r="BT841" s="302">
        <v>182.3</v>
      </c>
      <c r="BU841" s="302">
        <v>183.6</v>
      </c>
      <c r="BV841" s="302">
        <v>186.2</v>
      </c>
      <c r="BW841" s="302">
        <v>186</v>
      </c>
      <c r="BX841" s="302">
        <v>192.1</v>
      </c>
      <c r="BY841" s="302">
        <v>194.9</v>
      </c>
      <c r="BZ841" s="153">
        <f t="shared" si="49"/>
        <v>0.91265947006869474</v>
      </c>
      <c r="CA841" s="154">
        <f t="shared" si="50"/>
        <v>0.94705294705294718</v>
      </c>
      <c r="CB841" s="154">
        <f t="shared" si="51"/>
        <v>0.66866438356164393</v>
      </c>
    </row>
    <row r="842" spans="1:80"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2">
        <v>151.69999999999999</v>
      </c>
      <c r="AZ842" s="302">
        <v>154.5</v>
      </c>
      <c r="BA842" s="302">
        <v>154.69999999999999</v>
      </c>
      <c r="BB842" s="302">
        <v>155.6</v>
      </c>
      <c r="BC842" s="302">
        <v>152.6</v>
      </c>
      <c r="BD842" s="302">
        <v>155.1</v>
      </c>
      <c r="BE842" s="302">
        <v>157.19999999999999</v>
      </c>
      <c r="BF842" s="302">
        <v>157</v>
      </c>
      <c r="BG842" s="302">
        <v>159.9</v>
      </c>
      <c r="BH842" s="302">
        <v>160.19999999999999</v>
      </c>
      <c r="BI842" s="302">
        <v>161.80000000000001</v>
      </c>
      <c r="BJ842" s="302">
        <v>162.80000000000001</v>
      </c>
      <c r="BK842" s="302">
        <v>157.5</v>
      </c>
      <c r="BL842" s="302">
        <v>156.6</v>
      </c>
      <c r="BM842" s="302">
        <v>160.30000000000001</v>
      </c>
      <c r="BN842" s="302">
        <v>161.9</v>
      </c>
      <c r="BO842" s="302">
        <v>161.5</v>
      </c>
      <c r="BP842" s="302">
        <v>164</v>
      </c>
      <c r="BQ842" s="302">
        <v>156.80000000000001</v>
      </c>
      <c r="BR842" s="302">
        <v>153.4</v>
      </c>
      <c r="BS842" s="302">
        <v>150.80000000000001</v>
      </c>
      <c r="BT842" s="302">
        <v>149.4</v>
      </c>
      <c r="BU842" s="302">
        <v>149.4</v>
      </c>
      <c r="BV842" s="302">
        <v>150.6</v>
      </c>
      <c r="BW842" s="302">
        <v>150.80000000000001</v>
      </c>
      <c r="BX842" s="302">
        <v>152</v>
      </c>
      <c r="BY842" s="302">
        <v>153.80000000000001</v>
      </c>
      <c r="BZ842" s="153">
        <f t="shared" si="49"/>
        <v>0.44821092278719404</v>
      </c>
      <c r="CA842" s="154">
        <f t="shared" si="50"/>
        <v>0.54728370221327971</v>
      </c>
      <c r="CB842" s="154">
        <f t="shared" si="51"/>
        <v>0.33160173160173168</v>
      </c>
    </row>
    <row r="843" spans="1:80"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2">
        <v>151.69999999999999</v>
      </c>
      <c r="AZ843" s="302">
        <v>154.5</v>
      </c>
      <c r="BA843" s="302">
        <v>154.69999999999999</v>
      </c>
      <c r="BB843" s="302">
        <v>155.6</v>
      </c>
      <c r="BC843" s="302">
        <v>152.6</v>
      </c>
      <c r="BD843" s="302">
        <v>155.1</v>
      </c>
      <c r="BE843" s="302">
        <v>157.19999999999999</v>
      </c>
      <c r="BF843" s="302">
        <v>157</v>
      </c>
      <c r="BG843" s="302">
        <v>159.9</v>
      </c>
      <c r="BH843" s="302">
        <v>160.19999999999999</v>
      </c>
      <c r="BI843" s="302">
        <v>161.80000000000001</v>
      </c>
      <c r="BJ843" s="302">
        <v>162.80000000000001</v>
      </c>
      <c r="BK843" s="302">
        <v>157.5</v>
      </c>
      <c r="BL843" s="302">
        <v>156.6</v>
      </c>
      <c r="BM843" s="302">
        <v>160.30000000000001</v>
      </c>
      <c r="BN843" s="302">
        <v>161.9</v>
      </c>
      <c r="BO843" s="302">
        <v>161.5</v>
      </c>
      <c r="BP843" s="302">
        <v>164</v>
      </c>
      <c r="BQ843" s="302">
        <v>156.80000000000001</v>
      </c>
      <c r="BR843" s="302">
        <v>153.4</v>
      </c>
      <c r="BS843" s="302">
        <v>150.80000000000001</v>
      </c>
      <c r="BT843" s="302">
        <v>149.4</v>
      </c>
      <c r="BU843" s="302">
        <v>149.4</v>
      </c>
      <c r="BV843" s="302">
        <v>150.6</v>
      </c>
      <c r="BW843" s="302">
        <v>150.80000000000001</v>
      </c>
      <c r="BX843" s="302">
        <v>152</v>
      </c>
      <c r="BY843" s="302">
        <v>153.80000000000001</v>
      </c>
      <c r="BZ843" s="153">
        <f t="shared" si="49"/>
        <v>0.44821092278719404</v>
      </c>
      <c r="CA843" s="154">
        <f t="shared" si="50"/>
        <v>0.54728370221327971</v>
      </c>
      <c r="CB843" s="154">
        <f t="shared" si="51"/>
        <v>0.33160173160173168</v>
      </c>
    </row>
    <row r="844" spans="1:80"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2">
        <v>168.5</v>
      </c>
      <c r="AZ844" s="302">
        <v>169.9</v>
      </c>
      <c r="BA844" s="302">
        <v>170.7</v>
      </c>
      <c r="BB844" s="302">
        <v>172.1</v>
      </c>
      <c r="BC844" s="302">
        <v>156</v>
      </c>
      <c r="BD844" s="302">
        <v>158.5</v>
      </c>
      <c r="BE844" s="302">
        <v>160.69999999999999</v>
      </c>
      <c r="BF844" s="302">
        <v>180.1</v>
      </c>
      <c r="BG844" s="302">
        <v>182.8</v>
      </c>
      <c r="BH844" s="302">
        <v>186.3</v>
      </c>
      <c r="BI844" s="302">
        <v>188.5</v>
      </c>
      <c r="BJ844" s="302">
        <v>189.6</v>
      </c>
      <c r="BK844" s="302">
        <v>178.1</v>
      </c>
      <c r="BL844" s="302">
        <v>176.6</v>
      </c>
      <c r="BM844" s="302">
        <v>182.2</v>
      </c>
      <c r="BN844" s="302">
        <v>184.5</v>
      </c>
      <c r="BO844" s="302">
        <v>179</v>
      </c>
      <c r="BP844" s="302">
        <v>177.5</v>
      </c>
      <c r="BQ844" s="302">
        <v>171.5</v>
      </c>
      <c r="BR844" s="302">
        <v>171.1</v>
      </c>
      <c r="BS844" s="302">
        <v>167.7</v>
      </c>
      <c r="BT844" s="302">
        <v>169.3</v>
      </c>
      <c r="BU844" s="302">
        <v>158.1</v>
      </c>
      <c r="BV844" s="302">
        <v>159.9</v>
      </c>
      <c r="BW844" s="302">
        <v>160.4</v>
      </c>
      <c r="BX844" s="302">
        <v>161</v>
      </c>
      <c r="BY844" s="302">
        <v>163.4</v>
      </c>
      <c r="BZ844" s="153">
        <f t="shared" si="49"/>
        <v>0.69502074688796678</v>
      </c>
      <c r="CA844" s="154">
        <f t="shared" si="50"/>
        <v>0.67589743589743601</v>
      </c>
      <c r="CB844" s="154">
        <f t="shared" si="51"/>
        <v>0.64883955600403653</v>
      </c>
    </row>
    <row r="845" spans="1:80"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2">
        <v>168.5</v>
      </c>
      <c r="AZ845" s="302">
        <v>169.9</v>
      </c>
      <c r="BA845" s="302">
        <v>170.7</v>
      </c>
      <c r="BB845" s="302">
        <v>172.1</v>
      </c>
      <c r="BC845" s="302">
        <v>156</v>
      </c>
      <c r="BD845" s="302">
        <v>158.5</v>
      </c>
      <c r="BE845" s="302">
        <v>160.69999999999999</v>
      </c>
      <c r="BF845" s="302">
        <v>180.1</v>
      </c>
      <c r="BG845" s="302">
        <v>182.8</v>
      </c>
      <c r="BH845" s="302">
        <v>186.3</v>
      </c>
      <c r="BI845" s="302">
        <v>188.5</v>
      </c>
      <c r="BJ845" s="302">
        <v>189.6</v>
      </c>
      <c r="BK845" s="302">
        <v>178.1</v>
      </c>
      <c r="BL845" s="302">
        <v>176.6</v>
      </c>
      <c r="BM845" s="302">
        <v>182.2</v>
      </c>
      <c r="BN845" s="302">
        <v>184.5</v>
      </c>
      <c r="BO845" s="302">
        <v>179</v>
      </c>
      <c r="BP845" s="302">
        <v>177.5</v>
      </c>
      <c r="BQ845" s="302">
        <v>171.5</v>
      </c>
      <c r="BR845" s="302">
        <v>171.1</v>
      </c>
      <c r="BS845" s="302">
        <v>167.7</v>
      </c>
      <c r="BT845" s="302">
        <v>169.3</v>
      </c>
      <c r="BU845" s="302">
        <v>158.1</v>
      </c>
      <c r="BV845" s="302">
        <v>159.9</v>
      </c>
      <c r="BW845" s="302">
        <v>160.4</v>
      </c>
      <c r="BX845" s="302">
        <v>161</v>
      </c>
      <c r="BY845" s="302">
        <v>163.4</v>
      </c>
      <c r="BZ845" s="153">
        <f t="shared" si="49"/>
        <v>0.69502074688796678</v>
      </c>
      <c r="CA845" s="154">
        <f t="shared" si="50"/>
        <v>0.67589743589743601</v>
      </c>
      <c r="CB845" s="154">
        <f t="shared" si="51"/>
        <v>0.64883955600403653</v>
      </c>
    </row>
    <row r="846" spans="1:80"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2">
        <v>131.69999999999999</v>
      </c>
      <c r="AZ846" s="302">
        <v>136.5</v>
      </c>
      <c r="BA846" s="302">
        <v>136.19999999999999</v>
      </c>
      <c r="BB846" s="302">
        <v>137.4</v>
      </c>
      <c r="BC846" s="302">
        <v>136.30000000000001</v>
      </c>
      <c r="BD846" s="302">
        <v>137.5</v>
      </c>
      <c r="BE846" s="302">
        <v>138.30000000000001</v>
      </c>
      <c r="BF846" s="302">
        <v>138.69999999999999</v>
      </c>
      <c r="BG846" s="302">
        <v>154.19999999999999</v>
      </c>
      <c r="BH846" s="302">
        <v>156.19999999999999</v>
      </c>
      <c r="BI846" s="302">
        <v>157.5</v>
      </c>
      <c r="BJ846" s="302">
        <v>158.4</v>
      </c>
      <c r="BK846" s="302">
        <v>153.1</v>
      </c>
      <c r="BL846" s="302">
        <v>153.19999999999999</v>
      </c>
      <c r="BM846" s="302">
        <v>155.5</v>
      </c>
      <c r="BN846" s="302">
        <v>155.69999999999999</v>
      </c>
      <c r="BO846" s="302">
        <v>155.1</v>
      </c>
      <c r="BP846" s="302">
        <v>154.6</v>
      </c>
      <c r="BQ846" s="302">
        <v>153.5</v>
      </c>
      <c r="BR846" s="302">
        <v>154.30000000000001</v>
      </c>
      <c r="BS846" s="302">
        <v>159</v>
      </c>
      <c r="BT846" s="302">
        <v>160.6</v>
      </c>
      <c r="BU846" s="302">
        <v>161.6</v>
      </c>
      <c r="BV846" s="302">
        <v>162.69999999999999</v>
      </c>
      <c r="BW846" s="302">
        <v>162.69999999999999</v>
      </c>
      <c r="BX846" s="302">
        <v>163.30000000000001</v>
      </c>
      <c r="BY846" s="302">
        <v>164.3</v>
      </c>
      <c r="BZ846" s="153">
        <f t="shared" si="49"/>
        <v>0.63157894736842113</v>
      </c>
      <c r="CA846" s="154">
        <f t="shared" si="50"/>
        <v>0.60606060606060619</v>
      </c>
      <c r="CB846" s="154">
        <f t="shared" si="51"/>
        <v>0.53695042095416279</v>
      </c>
    </row>
    <row r="847" spans="1:80"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2">
        <v>131.69999999999999</v>
      </c>
      <c r="AZ847" s="302">
        <v>136.5</v>
      </c>
      <c r="BA847" s="302">
        <v>136.19999999999999</v>
      </c>
      <c r="BB847" s="302">
        <v>137.4</v>
      </c>
      <c r="BC847" s="302">
        <v>136.30000000000001</v>
      </c>
      <c r="BD847" s="302">
        <v>137.5</v>
      </c>
      <c r="BE847" s="302">
        <v>138.30000000000001</v>
      </c>
      <c r="BF847" s="302">
        <v>138.69999999999999</v>
      </c>
      <c r="BG847" s="302">
        <v>154.19999999999999</v>
      </c>
      <c r="BH847" s="302">
        <v>156.19999999999999</v>
      </c>
      <c r="BI847" s="302">
        <v>157.5</v>
      </c>
      <c r="BJ847" s="302">
        <v>158.4</v>
      </c>
      <c r="BK847" s="302">
        <v>153.1</v>
      </c>
      <c r="BL847" s="302">
        <v>153.19999999999999</v>
      </c>
      <c r="BM847" s="302">
        <v>155.5</v>
      </c>
      <c r="BN847" s="302">
        <v>155.69999999999999</v>
      </c>
      <c r="BO847" s="302">
        <v>155.1</v>
      </c>
      <c r="BP847" s="302">
        <v>154.6</v>
      </c>
      <c r="BQ847" s="302">
        <v>153.5</v>
      </c>
      <c r="BR847" s="302">
        <v>154.30000000000001</v>
      </c>
      <c r="BS847" s="302">
        <v>159</v>
      </c>
      <c r="BT847" s="302">
        <v>160.6</v>
      </c>
      <c r="BU847" s="302">
        <v>161.6</v>
      </c>
      <c r="BV847" s="302">
        <v>162.69999999999999</v>
      </c>
      <c r="BW847" s="302">
        <v>162.69999999999999</v>
      </c>
      <c r="BX847" s="302">
        <v>163.30000000000001</v>
      </c>
      <c r="BY847" s="302">
        <v>164.3</v>
      </c>
      <c r="BZ847" s="153">
        <f t="shared" ref="BZ847:BZ910" si="53">(BY847-H847)/H847</f>
        <v>0.63157894736842113</v>
      </c>
      <c r="CA847" s="154">
        <f t="shared" ref="CA847:CA910" si="54">(BY847-T847)/T847</f>
        <v>0.60606060606060619</v>
      </c>
      <c r="CB847" s="154">
        <f t="shared" ref="CB847:CB910" si="55">(BY847-AF847)/AF847</f>
        <v>0.53695042095416279</v>
      </c>
    </row>
    <row r="848" spans="1:80"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2">
        <v>144.4</v>
      </c>
      <c r="AZ848" s="302">
        <v>144.69999999999999</v>
      </c>
      <c r="BA848" s="302">
        <v>146.4</v>
      </c>
      <c r="BB848" s="302">
        <v>148.6</v>
      </c>
      <c r="BC848" s="302">
        <v>146.19999999999999</v>
      </c>
      <c r="BD848" s="302">
        <v>156.9</v>
      </c>
      <c r="BE848" s="302">
        <v>158.1</v>
      </c>
      <c r="BF848" s="302">
        <v>158.9</v>
      </c>
      <c r="BG848" s="302">
        <v>162.80000000000001</v>
      </c>
      <c r="BH848" s="302">
        <v>167.9</v>
      </c>
      <c r="BI848" s="302">
        <v>168.8</v>
      </c>
      <c r="BJ848" s="302">
        <v>169.6</v>
      </c>
      <c r="BK848" s="302">
        <v>162.4</v>
      </c>
      <c r="BL848" s="302">
        <v>160.9</v>
      </c>
      <c r="BM848" s="302">
        <v>160.6</v>
      </c>
      <c r="BN848" s="302">
        <v>161.30000000000001</v>
      </c>
      <c r="BO848" s="302">
        <v>160</v>
      </c>
      <c r="BP848" s="302">
        <v>161</v>
      </c>
      <c r="BQ848" s="302">
        <v>160.5</v>
      </c>
      <c r="BR848" s="302">
        <v>161.6</v>
      </c>
      <c r="BS848" s="302">
        <v>161.30000000000001</v>
      </c>
      <c r="BT848" s="302">
        <v>162.1</v>
      </c>
      <c r="BU848" s="302">
        <v>163.80000000000001</v>
      </c>
      <c r="BV848" s="302">
        <v>166.8</v>
      </c>
      <c r="BW848" s="302">
        <v>167.1</v>
      </c>
      <c r="BX848" s="302">
        <v>168</v>
      </c>
      <c r="BY848" s="302">
        <v>170.7</v>
      </c>
      <c r="BZ848" s="153">
        <f t="shared" si="53"/>
        <v>0.69009900990098993</v>
      </c>
      <c r="CA848" s="154">
        <f t="shared" si="54"/>
        <v>0.68343195266272172</v>
      </c>
      <c r="CB848" s="154">
        <f t="shared" si="55"/>
        <v>0.60885956644674832</v>
      </c>
    </row>
    <row r="849" spans="1:80"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2">
        <v>146.69999999999999</v>
      </c>
      <c r="AZ849" s="302">
        <v>147</v>
      </c>
      <c r="BA849" s="302">
        <v>149</v>
      </c>
      <c r="BB849" s="302">
        <v>151.30000000000001</v>
      </c>
      <c r="BC849" s="302">
        <v>148.80000000000001</v>
      </c>
      <c r="BD849" s="302">
        <v>160.9</v>
      </c>
      <c r="BE849" s="302">
        <v>162.1</v>
      </c>
      <c r="BF849" s="302">
        <v>163</v>
      </c>
      <c r="BG849" s="302">
        <v>166.1</v>
      </c>
      <c r="BH849" s="302">
        <v>171.7</v>
      </c>
      <c r="BI849" s="302">
        <v>172.7</v>
      </c>
      <c r="BJ849" s="302">
        <v>173.5</v>
      </c>
      <c r="BK849" s="302">
        <v>165.9</v>
      </c>
      <c r="BL849" s="302">
        <v>164.2</v>
      </c>
      <c r="BM849" s="302">
        <v>163.69999999999999</v>
      </c>
      <c r="BN849" s="302">
        <v>164.4</v>
      </c>
      <c r="BO849" s="302">
        <v>163.1</v>
      </c>
      <c r="BP849" s="302">
        <v>164.1</v>
      </c>
      <c r="BQ849" s="302">
        <v>163.80000000000001</v>
      </c>
      <c r="BR849" s="302">
        <v>164.9</v>
      </c>
      <c r="BS849" s="302">
        <v>164.6</v>
      </c>
      <c r="BT849" s="302">
        <v>165.4</v>
      </c>
      <c r="BU849" s="302">
        <v>167.1</v>
      </c>
      <c r="BV849" s="302">
        <v>170.3</v>
      </c>
      <c r="BW849" s="302">
        <v>170.6</v>
      </c>
      <c r="BX849" s="302">
        <v>171.6</v>
      </c>
      <c r="BY849" s="302">
        <v>174.4</v>
      </c>
      <c r="BZ849" s="153">
        <f t="shared" si="53"/>
        <v>0.72502472799208717</v>
      </c>
      <c r="CA849" s="154">
        <f t="shared" si="54"/>
        <v>0.71992110453648916</v>
      </c>
      <c r="CB849" s="154">
        <f t="shared" si="55"/>
        <v>0.63602251407129473</v>
      </c>
    </row>
    <row r="850" spans="1:80"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2">
        <v>127.9</v>
      </c>
      <c r="AZ850" s="302">
        <v>127.9</v>
      </c>
      <c r="BA850" s="302">
        <v>127.9</v>
      </c>
      <c r="BB850" s="302">
        <v>129.19999999999999</v>
      </c>
      <c r="BC850" s="302">
        <v>127.7</v>
      </c>
      <c r="BD850" s="302">
        <v>128.5</v>
      </c>
      <c r="BE850" s="302">
        <v>129</v>
      </c>
      <c r="BF850" s="302">
        <v>129.4</v>
      </c>
      <c r="BG850" s="302">
        <v>139.1</v>
      </c>
      <c r="BH850" s="302">
        <v>140.5</v>
      </c>
      <c r="BI850" s="302">
        <v>140.9</v>
      </c>
      <c r="BJ850" s="302">
        <v>141.4</v>
      </c>
      <c r="BK850" s="302">
        <v>137.9</v>
      </c>
      <c r="BL850" s="302">
        <v>137.19999999999999</v>
      </c>
      <c r="BM850" s="302">
        <v>138.6</v>
      </c>
      <c r="BN850" s="302">
        <v>138.69999999999999</v>
      </c>
      <c r="BO850" s="302">
        <v>137.9</v>
      </c>
      <c r="BP850" s="302">
        <v>138.19999999999999</v>
      </c>
      <c r="BQ850" s="302">
        <v>136.9</v>
      </c>
      <c r="BR850" s="302">
        <v>137.9</v>
      </c>
      <c r="BS850" s="302">
        <v>138.1</v>
      </c>
      <c r="BT850" s="302">
        <v>138.5</v>
      </c>
      <c r="BU850" s="302">
        <v>139.6</v>
      </c>
      <c r="BV850" s="302">
        <v>141.4</v>
      </c>
      <c r="BW850" s="302">
        <v>141.5</v>
      </c>
      <c r="BX850" s="302">
        <v>142.1</v>
      </c>
      <c r="BY850" s="302">
        <v>144.30000000000001</v>
      </c>
      <c r="BZ850" s="153">
        <f t="shared" si="53"/>
        <v>0.44444444444444448</v>
      </c>
      <c r="CA850" s="154">
        <f t="shared" si="54"/>
        <v>0.4258893280632412</v>
      </c>
      <c r="CB850" s="154">
        <f t="shared" si="55"/>
        <v>0.41193737769080241</v>
      </c>
    </row>
    <row r="851" spans="1:80"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2">
        <v>177</v>
      </c>
      <c r="AZ851" s="302">
        <v>167</v>
      </c>
      <c r="BA851" s="302">
        <v>168.1</v>
      </c>
      <c r="BB851" s="302">
        <v>169.3</v>
      </c>
      <c r="BC851" s="302">
        <v>166</v>
      </c>
      <c r="BD851" s="302">
        <v>181.4</v>
      </c>
      <c r="BE851" s="302">
        <v>179.3</v>
      </c>
      <c r="BF851" s="302">
        <v>195.5</v>
      </c>
      <c r="BG851" s="302">
        <v>208.6</v>
      </c>
      <c r="BH851" s="302">
        <v>215.7</v>
      </c>
      <c r="BI851" s="302">
        <v>220.9</v>
      </c>
      <c r="BJ851" s="302">
        <v>220.1</v>
      </c>
      <c r="BK851" s="302">
        <v>204.6</v>
      </c>
      <c r="BL851" s="302">
        <v>210.9</v>
      </c>
      <c r="BM851" s="302">
        <v>216.6</v>
      </c>
      <c r="BN851" s="302">
        <v>225.2</v>
      </c>
      <c r="BO851" s="302">
        <v>235.6</v>
      </c>
      <c r="BP851" s="302">
        <v>239.8</v>
      </c>
      <c r="BQ851" s="302">
        <v>241.4</v>
      </c>
      <c r="BR851" s="302">
        <v>243.8</v>
      </c>
      <c r="BS851" s="302">
        <v>253.2</v>
      </c>
      <c r="BT851" s="302">
        <v>255.2</v>
      </c>
      <c r="BU851" s="302">
        <v>238.2</v>
      </c>
      <c r="BV851" s="302">
        <v>238.4</v>
      </c>
      <c r="BW851" s="302">
        <v>239.8</v>
      </c>
      <c r="BX851" s="302">
        <v>240.4</v>
      </c>
      <c r="BY851" s="302">
        <v>237.5</v>
      </c>
      <c r="BZ851" s="153">
        <f t="shared" si="53"/>
        <v>1.3058252427184467</v>
      </c>
      <c r="CA851" s="154">
        <f t="shared" si="54"/>
        <v>1.4160732451678535</v>
      </c>
      <c r="CB851" s="154">
        <f t="shared" si="55"/>
        <v>1.0247229326513214</v>
      </c>
    </row>
    <row r="852" spans="1:80"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2">
        <v>177</v>
      </c>
      <c r="AZ852" s="302">
        <v>167</v>
      </c>
      <c r="BA852" s="302">
        <v>168.1</v>
      </c>
      <c r="BB852" s="302">
        <v>169.3</v>
      </c>
      <c r="BC852" s="302">
        <v>166</v>
      </c>
      <c r="BD852" s="302">
        <v>181.4</v>
      </c>
      <c r="BE852" s="302">
        <v>179.3</v>
      </c>
      <c r="BF852" s="302">
        <v>195.5</v>
      </c>
      <c r="BG852" s="302">
        <v>208.6</v>
      </c>
      <c r="BH852" s="302">
        <v>215.7</v>
      </c>
      <c r="BI852" s="302">
        <v>220.9</v>
      </c>
      <c r="BJ852" s="302">
        <v>220.1</v>
      </c>
      <c r="BK852" s="302">
        <v>204.6</v>
      </c>
      <c r="BL852" s="302">
        <v>210.9</v>
      </c>
      <c r="BM852" s="302">
        <v>216.6</v>
      </c>
      <c r="BN852" s="302">
        <v>225.2</v>
      </c>
      <c r="BO852" s="302">
        <v>235.6</v>
      </c>
      <c r="BP852" s="302">
        <v>239.8</v>
      </c>
      <c r="BQ852" s="302">
        <v>241.4</v>
      </c>
      <c r="BR852" s="302">
        <v>243.8</v>
      </c>
      <c r="BS852" s="302">
        <v>253.2</v>
      </c>
      <c r="BT852" s="302">
        <v>255.2</v>
      </c>
      <c r="BU852" s="302">
        <v>238.2</v>
      </c>
      <c r="BV852" s="302">
        <v>238.4</v>
      </c>
      <c r="BW852" s="302">
        <v>239.8</v>
      </c>
      <c r="BX852" s="302">
        <v>240.4</v>
      </c>
      <c r="BY852" s="302">
        <v>237.5</v>
      </c>
      <c r="BZ852" s="153">
        <f t="shared" si="53"/>
        <v>1.3058252427184467</v>
      </c>
      <c r="CA852" s="154">
        <f t="shared" si="54"/>
        <v>1.4160732451678535</v>
      </c>
      <c r="CB852" s="154">
        <f t="shared" si="55"/>
        <v>1.0247229326513214</v>
      </c>
    </row>
    <row r="853" spans="1:80"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2">
        <v>216.9</v>
      </c>
      <c r="AZ853" s="302">
        <v>218.6</v>
      </c>
      <c r="BA853" s="302">
        <v>223.5</v>
      </c>
      <c r="BB853" s="302">
        <v>222.9</v>
      </c>
      <c r="BC853" s="302">
        <v>215.7</v>
      </c>
      <c r="BD853" s="302">
        <v>222.6</v>
      </c>
      <c r="BE853" s="302">
        <v>227.2</v>
      </c>
      <c r="BF853" s="302">
        <v>252.2</v>
      </c>
      <c r="BG853" s="302">
        <v>236.9</v>
      </c>
      <c r="BH853" s="302">
        <v>262.2</v>
      </c>
      <c r="BI853" s="302">
        <v>267.8</v>
      </c>
      <c r="BJ853" s="302">
        <v>288.7</v>
      </c>
      <c r="BK853" s="302">
        <v>268.3</v>
      </c>
      <c r="BL853" s="302">
        <v>266.60000000000002</v>
      </c>
      <c r="BM853" s="302">
        <v>310.2</v>
      </c>
      <c r="BN853" s="302">
        <v>322.3</v>
      </c>
      <c r="BO853" s="302">
        <v>366</v>
      </c>
      <c r="BP853" s="302">
        <v>384.2</v>
      </c>
      <c r="BQ853" s="302">
        <v>379</v>
      </c>
      <c r="BR853" s="302">
        <v>371</v>
      </c>
      <c r="BS853" s="302">
        <v>341.8</v>
      </c>
      <c r="BT853" s="302">
        <v>304.2</v>
      </c>
      <c r="BU853" s="302">
        <v>303.8</v>
      </c>
      <c r="BV853" s="302">
        <v>299.8</v>
      </c>
      <c r="BW853" s="302">
        <v>287.39999999999998</v>
      </c>
      <c r="BX853" s="302">
        <v>256.2</v>
      </c>
      <c r="BY853" s="302">
        <v>261.10000000000002</v>
      </c>
      <c r="BZ853" s="153">
        <f t="shared" si="53"/>
        <v>1.3866544789762341</v>
      </c>
      <c r="CA853" s="154">
        <f t="shared" si="54"/>
        <v>1.5081652257444769</v>
      </c>
      <c r="CB853" s="154">
        <f t="shared" si="55"/>
        <v>1.2664930555555558</v>
      </c>
    </row>
    <row r="854" spans="1:80"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2">
        <v>216.9</v>
      </c>
      <c r="AZ854" s="302">
        <v>218.6</v>
      </c>
      <c r="BA854" s="302">
        <v>223.5</v>
      </c>
      <c r="BB854" s="302">
        <v>222.9</v>
      </c>
      <c r="BC854" s="302">
        <v>215.7</v>
      </c>
      <c r="BD854" s="302">
        <v>222.6</v>
      </c>
      <c r="BE854" s="302">
        <v>227.2</v>
      </c>
      <c r="BF854" s="302">
        <v>252.2</v>
      </c>
      <c r="BG854" s="302">
        <v>236.9</v>
      </c>
      <c r="BH854" s="302">
        <v>262.2</v>
      </c>
      <c r="BI854" s="302">
        <v>267.8</v>
      </c>
      <c r="BJ854" s="302">
        <v>288.7</v>
      </c>
      <c r="BK854" s="302">
        <v>268.3</v>
      </c>
      <c r="BL854" s="302">
        <v>266.60000000000002</v>
      </c>
      <c r="BM854" s="302">
        <v>310.2</v>
      </c>
      <c r="BN854" s="302">
        <v>322.3</v>
      </c>
      <c r="BO854" s="302">
        <v>366</v>
      </c>
      <c r="BP854" s="302">
        <v>384.2</v>
      </c>
      <c r="BQ854" s="302">
        <v>379</v>
      </c>
      <c r="BR854" s="302">
        <v>371</v>
      </c>
      <c r="BS854" s="302">
        <v>341.8</v>
      </c>
      <c r="BT854" s="302">
        <v>304.2</v>
      </c>
      <c r="BU854" s="302">
        <v>303.8</v>
      </c>
      <c r="BV854" s="302">
        <v>299.8</v>
      </c>
      <c r="BW854" s="302">
        <v>287.39999999999998</v>
      </c>
      <c r="BX854" s="302">
        <v>256.2</v>
      </c>
      <c r="BY854" s="302">
        <v>261.10000000000002</v>
      </c>
      <c r="BZ854" s="153">
        <f t="shared" si="53"/>
        <v>1.3866544789762341</v>
      </c>
      <c r="CA854" s="154">
        <f t="shared" si="54"/>
        <v>1.5081652257444769</v>
      </c>
      <c r="CB854" s="154">
        <f t="shared" si="55"/>
        <v>1.2664930555555558</v>
      </c>
    </row>
    <row r="855" spans="1:80"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2">
        <v>158.5</v>
      </c>
      <c r="AZ855" s="302">
        <v>162</v>
      </c>
      <c r="BA855" s="302">
        <v>164.3</v>
      </c>
      <c r="BB855" s="302">
        <v>163.1</v>
      </c>
      <c r="BC855" s="302">
        <v>155.5</v>
      </c>
      <c r="BD855" s="302">
        <v>161.9</v>
      </c>
      <c r="BE855" s="302">
        <v>165.1</v>
      </c>
      <c r="BF855" s="302">
        <v>165</v>
      </c>
      <c r="BG855" s="302">
        <v>167.1</v>
      </c>
      <c r="BH855" s="302">
        <v>168.3</v>
      </c>
      <c r="BI855" s="302">
        <v>168.2</v>
      </c>
      <c r="BJ855" s="302">
        <v>166.9</v>
      </c>
      <c r="BK855" s="302">
        <v>154.1</v>
      </c>
      <c r="BL855" s="302">
        <v>149.69999999999999</v>
      </c>
      <c r="BM855" s="302">
        <v>154.69999999999999</v>
      </c>
      <c r="BN855" s="302">
        <v>159.4</v>
      </c>
      <c r="BO855" s="302">
        <v>160.1</v>
      </c>
      <c r="BP855" s="302">
        <v>164.3</v>
      </c>
      <c r="BQ855" s="302">
        <v>160.4</v>
      </c>
      <c r="BR855" s="302">
        <v>157.9</v>
      </c>
      <c r="BS855" s="302">
        <v>153.19999999999999</v>
      </c>
      <c r="BT855" s="302">
        <v>152.69999999999999</v>
      </c>
      <c r="BU855" s="302">
        <v>152.80000000000001</v>
      </c>
      <c r="BV855" s="302">
        <v>154.19999999999999</v>
      </c>
      <c r="BW855" s="302">
        <v>156.19999999999999</v>
      </c>
      <c r="BX855" s="302">
        <v>156.5</v>
      </c>
      <c r="BY855" s="302">
        <v>164.9</v>
      </c>
      <c r="BZ855" s="153">
        <f t="shared" si="53"/>
        <v>0.64735264735264753</v>
      </c>
      <c r="CA855" s="154">
        <f t="shared" si="54"/>
        <v>0.68265306122448988</v>
      </c>
      <c r="CB855" s="154">
        <f t="shared" si="55"/>
        <v>0.39038785834738626</v>
      </c>
    </row>
    <row r="856" spans="1:80"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2">
        <v>148.6</v>
      </c>
      <c r="AZ856" s="302">
        <v>151.6</v>
      </c>
      <c r="BA856" s="302">
        <v>153.5</v>
      </c>
      <c r="BB856" s="302">
        <v>153.80000000000001</v>
      </c>
      <c r="BC856" s="302">
        <v>147.9</v>
      </c>
      <c r="BD856" s="302">
        <v>155.5</v>
      </c>
      <c r="BE856" s="302">
        <v>158.5</v>
      </c>
      <c r="BF856" s="302">
        <v>158.69999999999999</v>
      </c>
      <c r="BG856" s="302">
        <v>162.80000000000001</v>
      </c>
      <c r="BH856" s="302">
        <v>165.7</v>
      </c>
      <c r="BI856" s="302">
        <v>167.4</v>
      </c>
      <c r="BJ856" s="302">
        <v>166.8</v>
      </c>
      <c r="BK856" s="302">
        <v>154.4</v>
      </c>
      <c r="BL856" s="302">
        <v>151.4</v>
      </c>
      <c r="BM856" s="302">
        <v>159</v>
      </c>
      <c r="BN856" s="302">
        <v>163.4</v>
      </c>
      <c r="BO856" s="302">
        <v>163.30000000000001</v>
      </c>
      <c r="BP856" s="302">
        <v>172.5</v>
      </c>
      <c r="BQ856" s="302">
        <v>167.5</v>
      </c>
      <c r="BR856" s="302">
        <v>164.4</v>
      </c>
      <c r="BS856" s="302">
        <v>159.5</v>
      </c>
      <c r="BT856" s="302">
        <v>159.80000000000001</v>
      </c>
      <c r="BU856" s="302">
        <v>159.5</v>
      </c>
      <c r="BV856" s="302">
        <v>159.1</v>
      </c>
      <c r="BW856" s="302">
        <v>160.19999999999999</v>
      </c>
      <c r="BX856" s="302">
        <v>160.5</v>
      </c>
      <c r="BY856" s="302">
        <v>164.1</v>
      </c>
      <c r="BZ856" s="153">
        <f t="shared" si="53"/>
        <v>0.59630350194552528</v>
      </c>
      <c r="CA856" s="154">
        <f t="shared" si="54"/>
        <v>0.65423387096774188</v>
      </c>
      <c r="CB856" s="154">
        <f t="shared" si="55"/>
        <v>0.37783375314861462</v>
      </c>
    </row>
    <row r="857" spans="1:80"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2">
        <v>185.6</v>
      </c>
      <c r="AZ857" s="302">
        <v>190.4</v>
      </c>
      <c r="BA857" s="302">
        <v>193.7</v>
      </c>
      <c r="BB857" s="302">
        <v>188.3</v>
      </c>
      <c r="BC857" s="302">
        <v>176.3</v>
      </c>
      <c r="BD857" s="302">
        <v>179.4</v>
      </c>
      <c r="BE857" s="302">
        <v>182.9</v>
      </c>
      <c r="BF857" s="302">
        <v>181.9</v>
      </c>
      <c r="BG857" s="302">
        <v>178.8</v>
      </c>
      <c r="BH857" s="302">
        <v>175.4</v>
      </c>
      <c r="BI857" s="302">
        <v>170.4</v>
      </c>
      <c r="BJ857" s="302">
        <v>167.2</v>
      </c>
      <c r="BK857" s="302">
        <v>153.1</v>
      </c>
      <c r="BL857" s="302">
        <v>145.30000000000001</v>
      </c>
      <c r="BM857" s="302">
        <v>142.9</v>
      </c>
      <c r="BN857" s="302">
        <v>148.6</v>
      </c>
      <c r="BO857" s="302">
        <v>151.4</v>
      </c>
      <c r="BP857" s="302">
        <v>142.1</v>
      </c>
      <c r="BQ857" s="302">
        <v>141.30000000000001</v>
      </c>
      <c r="BR857" s="302">
        <v>140.1</v>
      </c>
      <c r="BS857" s="302">
        <v>136.1</v>
      </c>
      <c r="BT857" s="302">
        <v>133.6</v>
      </c>
      <c r="BU857" s="302">
        <v>134.30000000000001</v>
      </c>
      <c r="BV857" s="302">
        <v>140.9</v>
      </c>
      <c r="BW857" s="302">
        <v>145.4</v>
      </c>
      <c r="BX857" s="302">
        <v>145.69999999999999</v>
      </c>
      <c r="BY857" s="302">
        <v>167</v>
      </c>
      <c r="BZ857" s="153">
        <f t="shared" si="53"/>
        <v>0.79763186221743798</v>
      </c>
      <c r="CA857" s="154">
        <f t="shared" si="54"/>
        <v>0.76160337552742619</v>
      </c>
      <c r="CB857" s="154">
        <f t="shared" si="55"/>
        <v>0.42369991474850816</v>
      </c>
    </row>
    <row r="858" spans="1:80"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2">
        <v>113.5</v>
      </c>
      <c r="AZ858" s="302">
        <v>114</v>
      </c>
      <c r="BA858" s="302">
        <v>114.3</v>
      </c>
      <c r="BB858" s="302">
        <v>114.3</v>
      </c>
      <c r="BC858" s="302">
        <v>113.4</v>
      </c>
      <c r="BD858" s="302">
        <v>113.8</v>
      </c>
      <c r="BE858" s="302">
        <v>114.3</v>
      </c>
      <c r="BF858" s="302">
        <v>114.3</v>
      </c>
      <c r="BG858" s="302">
        <v>114.9</v>
      </c>
      <c r="BH858" s="302">
        <v>115.4</v>
      </c>
      <c r="BI858" s="302">
        <v>118.2</v>
      </c>
      <c r="BJ858" s="302">
        <v>118.2</v>
      </c>
      <c r="BK858" s="302">
        <v>116.3</v>
      </c>
      <c r="BL858" s="302">
        <v>115.8</v>
      </c>
      <c r="BM858" s="302">
        <v>116.8</v>
      </c>
      <c r="BN858" s="302">
        <v>117.5</v>
      </c>
      <c r="BO858" s="302">
        <v>117.5</v>
      </c>
      <c r="BP858" s="302">
        <v>117.9</v>
      </c>
      <c r="BQ858" s="302">
        <v>117.2</v>
      </c>
      <c r="BR858" s="302">
        <v>116.7</v>
      </c>
      <c r="BS858" s="302">
        <v>115.9</v>
      </c>
      <c r="BT858" s="302">
        <v>116</v>
      </c>
      <c r="BU858" s="302">
        <v>116.2</v>
      </c>
      <c r="BV858" s="302">
        <v>116.5</v>
      </c>
      <c r="BW858" s="302">
        <v>116.7</v>
      </c>
      <c r="BX858" s="302">
        <v>116.8</v>
      </c>
      <c r="BY858" s="302">
        <v>117.3</v>
      </c>
      <c r="BZ858" s="153">
        <f t="shared" si="53"/>
        <v>0.19571865443425079</v>
      </c>
      <c r="CA858" s="154">
        <f t="shared" si="54"/>
        <v>0.12356321839080452</v>
      </c>
      <c r="CB858" s="154">
        <f t="shared" si="55"/>
        <v>8.2103321033210247E-2</v>
      </c>
    </row>
    <row r="859" spans="1:80"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2">
        <v>113.5</v>
      </c>
      <c r="AZ859" s="302">
        <v>114</v>
      </c>
      <c r="BA859" s="302">
        <v>114.3</v>
      </c>
      <c r="BB859" s="302">
        <v>114.3</v>
      </c>
      <c r="BC859" s="302">
        <v>113.4</v>
      </c>
      <c r="BD859" s="302">
        <v>113.8</v>
      </c>
      <c r="BE859" s="302">
        <v>114.3</v>
      </c>
      <c r="BF859" s="302">
        <v>114.3</v>
      </c>
      <c r="BG859" s="302">
        <v>114.9</v>
      </c>
      <c r="BH859" s="302">
        <v>115.4</v>
      </c>
      <c r="BI859" s="302">
        <v>118.2</v>
      </c>
      <c r="BJ859" s="302">
        <v>118.2</v>
      </c>
      <c r="BK859" s="302">
        <v>116.3</v>
      </c>
      <c r="BL859" s="302">
        <v>115.8</v>
      </c>
      <c r="BM859" s="302">
        <v>116.8</v>
      </c>
      <c r="BN859" s="302">
        <v>117.5</v>
      </c>
      <c r="BO859" s="302">
        <v>117.5</v>
      </c>
      <c r="BP859" s="302">
        <v>117.9</v>
      </c>
      <c r="BQ859" s="302">
        <v>117.2</v>
      </c>
      <c r="BR859" s="302">
        <v>116.7</v>
      </c>
      <c r="BS859" s="302">
        <v>115.9</v>
      </c>
      <c r="BT859" s="302">
        <v>116</v>
      </c>
      <c r="BU859" s="302">
        <v>116.2</v>
      </c>
      <c r="BV859" s="302">
        <v>116.5</v>
      </c>
      <c r="BW859" s="302">
        <v>116.7</v>
      </c>
      <c r="BX859" s="302">
        <v>116.8</v>
      </c>
      <c r="BY859" s="302">
        <v>117.3</v>
      </c>
      <c r="BZ859" s="153">
        <f t="shared" si="53"/>
        <v>0.19571865443425079</v>
      </c>
      <c r="CA859" s="154">
        <f t="shared" si="54"/>
        <v>0.12356321839080452</v>
      </c>
      <c r="CB859" s="154">
        <f t="shared" si="55"/>
        <v>8.2103321033210247E-2</v>
      </c>
    </row>
    <row r="860" spans="1:80"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2">
        <v>164.1</v>
      </c>
      <c r="AZ860" s="302">
        <v>162.69999999999999</v>
      </c>
      <c r="BA860" s="302">
        <v>158.19999999999999</v>
      </c>
      <c r="BB860" s="302">
        <v>159.1</v>
      </c>
      <c r="BC860" s="302">
        <v>154.6</v>
      </c>
      <c r="BD860" s="302">
        <v>156.30000000000001</v>
      </c>
      <c r="BE860" s="302">
        <v>162.1</v>
      </c>
      <c r="BF860" s="302">
        <v>164.3</v>
      </c>
      <c r="BG860" s="302">
        <v>167.7</v>
      </c>
      <c r="BH860" s="302">
        <v>170.1</v>
      </c>
      <c r="BI860" s="302">
        <v>173.9</v>
      </c>
      <c r="BJ860" s="302">
        <v>175.2</v>
      </c>
      <c r="BK860" s="302">
        <v>165.5</v>
      </c>
      <c r="BL860" s="302">
        <v>161.30000000000001</v>
      </c>
      <c r="BM860" s="302">
        <v>166.3</v>
      </c>
      <c r="BN860" s="302">
        <v>172.1</v>
      </c>
      <c r="BO860" s="302">
        <v>171.1</v>
      </c>
      <c r="BP860" s="302">
        <v>173.1</v>
      </c>
      <c r="BQ860" s="302">
        <v>174.6</v>
      </c>
      <c r="BR860" s="302">
        <v>177.3</v>
      </c>
      <c r="BS860" s="302">
        <v>176.3</v>
      </c>
      <c r="BT860" s="302">
        <v>180.5</v>
      </c>
      <c r="BU860" s="302">
        <v>176.2</v>
      </c>
      <c r="BV860" s="302">
        <v>176.9</v>
      </c>
      <c r="BW860" s="302">
        <v>175.9</v>
      </c>
      <c r="BX860" s="302">
        <v>173.7</v>
      </c>
      <c r="BY860" s="302">
        <v>175.6</v>
      </c>
      <c r="BZ860" s="153">
        <f t="shared" si="53"/>
        <v>0.68683957732949086</v>
      </c>
      <c r="CA860" s="154">
        <f t="shared" si="54"/>
        <v>0.70485436893203879</v>
      </c>
      <c r="CB860" s="154">
        <f t="shared" si="55"/>
        <v>0.19863481228668939</v>
      </c>
    </row>
    <row r="861" spans="1:80"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2">
        <v>162.6</v>
      </c>
      <c r="AZ861" s="302">
        <v>166.3</v>
      </c>
      <c r="BA861" s="302">
        <v>159.9</v>
      </c>
      <c r="BB861" s="302">
        <v>164</v>
      </c>
      <c r="BC861" s="302">
        <v>166.8</v>
      </c>
      <c r="BD861" s="302">
        <v>171</v>
      </c>
      <c r="BE861" s="302">
        <v>169.8</v>
      </c>
      <c r="BF861" s="302">
        <v>166.4</v>
      </c>
      <c r="BG861" s="302">
        <v>167.1</v>
      </c>
      <c r="BH861" s="302">
        <v>166.8</v>
      </c>
      <c r="BI861" s="302">
        <v>160.5</v>
      </c>
      <c r="BJ861" s="302">
        <v>158.80000000000001</v>
      </c>
      <c r="BK861" s="302">
        <v>168.5</v>
      </c>
      <c r="BL861" s="302">
        <v>166.6</v>
      </c>
      <c r="BM861" s="302">
        <v>168</v>
      </c>
      <c r="BN861" s="302">
        <v>165.2</v>
      </c>
      <c r="BO861" s="302">
        <v>157</v>
      </c>
      <c r="BP861" s="302">
        <v>163</v>
      </c>
      <c r="BQ861" s="302">
        <v>159.9</v>
      </c>
      <c r="BR861" s="302">
        <v>153.19999999999999</v>
      </c>
      <c r="BS861" s="302">
        <v>153.4</v>
      </c>
      <c r="BT861" s="302">
        <v>152.19999999999999</v>
      </c>
      <c r="BU861" s="302">
        <v>153.4</v>
      </c>
      <c r="BV861" s="302">
        <v>152.19999999999999</v>
      </c>
      <c r="BW861" s="302">
        <v>149.69999999999999</v>
      </c>
      <c r="BX861" s="302">
        <v>148.6</v>
      </c>
      <c r="BY861" s="302">
        <v>150.1</v>
      </c>
      <c r="BZ861" s="153">
        <f t="shared" si="53"/>
        <v>0.44326923076923069</v>
      </c>
      <c r="CA861" s="154">
        <f t="shared" si="54"/>
        <v>0.45586808923375366</v>
      </c>
      <c r="CB861" s="154">
        <f t="shared" si="55"/>
        <v>-8.5870889159561481E-2</v>
      </c>
    </row>
    <row r="862" spans="1:80"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2">
        <v>159.9</v>
      </c>
      <c r="AZ862" s="302">
        <v>163.6</v>
      </c>
      <c r="BA862" s="302">
        <v>155.30000000000001</v>
      </c>
      <c r="BB862" s="302">
        <v>158.9</v>
      </c>
      <c r="BC862" s="302">
        <v>162.80000000000001</v>
      </c>
      <c r="BD862" s="302">
        <v>167.4</v>
      </c>
      <c r="BE862" s="302">
        <v>164.9</v>
      </c>
      <c r="BF862" s="302">
        <v>159.9</v>
      </c>
      <c r="BG862" s="302">
        <v>159.5</v>
      </c>
      <c r="BH862" s="302">
        <v>157.6</v>
      </c>
      <c r="BI862" s="302">
        <v>151</v>
      </c>
      <c r="BJ862" s="302">
        <v>148.9</v>
      </c>
      <c r="BK862" s="302">
        <v>163.69999999999999</v>
      </c>
      <c r="BL862" s="302">
        <v>162.19999999999999</v>
      </c>
      <c r="BM862" s="302">
        <v>161.80000000000001</v>
      </c>
      <c r="BN862" s="302">
        <v>157.1</v>
      </c>
      <c r="BO862" s="302">
        <v>150</v>
      </c>
      <c r="BP862" s="302">
        <v>157.1</v>
      </c>
      <c r="BQ862" s="302">
        <v>154.69999999999999</v>
      </c>
      <c r="BR862" s="302">
        <v>147.6</v>
      </c>
      <c r="BS862" s="302">
        <v>149</v>
      </c>
      <c r="BT862" s="302">
        <v>147.5</v>
      </c>
      <c r="BU862" s="302">
        <v>148.30000000000001</v>
      </c>
      <c r="BV862" s="302">
        <v>145.4</v>
      </c>
      <c r="BW862" s="302">
        <v>141.19999999999999</v>
      </c>
      <c r="BX862" s="302">
        <v>139.80000000000001</v>
      </c>
      <c r="BY862" s="302">
        <v>140.30000000000001</v>
      </c>
      <c r="BZ862" s="153">
        <f t="shared" si="53"/>
        <v>0.34258373205741638</v>
      </c>
      <c r="CA862" s="154">
        <f t="shared" si="54"/>
        <v>0.33619047619047632</v>
      </c>
      <c r="CB862" s="154">
        <f t="shared" si="55"/>
        <v>-0.16883886255924169</v>
      </c>
    </row>
    <row r="863" spans="1:80"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2">
        <v>174.5</v>
      </c>
      <c r="AZ863" s="302">
        <v>178.4</v>
      </c>
      <c r="BA863" s="302">
        <v>180.7</v>
      </c>
      <c r="BB863" s="302">
        <v>187.1</v>
      </c>
      <c r="BC863" s="302">
        <v>185</v>
      </c>
      <c r="BD863" s="302">
        <v>187.6</v>
      </c>
      <c r="BE863" s="302">
        <v>191.8</v>
      </c>
      <c r="BF863" s="302">
        <v>195.6</v>
      </c>
      <c r="BG863" s="302">
        <v>201.4</v>
      </c>
      <c r="BH863" s="302">
        <v>208.2</v>
      </c>
      <c r="BI863" s="302">
        <v>202.9</v>
      </c>
      <c r="BJ863" s="302">
        <v>203.3</v>
      </c>
      <c r="BK863" s="302">
        <v>190.3</v>
      </c>
      <c r="BL863" s="302">
        <v>186.1</v>
      </c>
      <c r="BM863" s="302">
        <v>195.9</v>
      </c>
      <c r="BN863" s="302">
        <v>201.3</v>
      </c>
      <c r="BO863" s="302">
        <v>188.7</v>
      </c>
      <c r="BP863" s="302">
        <v>189.5</v>
      </c>
      <c r="BQ863" s="302">
        <v>183.5</v>
      </c>
      <c r="BR863" s="302">
        <v>178.2</v>
      </c>
      <c r="BS863" s="302">
        <v>173.6</v>
      </c>
      <c r="BT863" s="302">
        <v>173.7</v>
      </c>
      <c r="BU863" s="302">
        <v>176.3</v>
      </c>
      <c r="BV863" s="302">
        <v>183.2</v>
      </c>
      <c r="BW863" s="302">
        <v>187.9</v>
      </c>
      <c r="BX863" s="302">
        <v>188.3</v>
      </c>
      <c r="BY863" s="302">
        <v>194.3</v>
      </c>
      <c r="BZ863" s="153">
        <f t="shared" si="53"/>
        <v>0.90303623898139096</v>
      </c>
      <c r="CA863" s="154">
        <f t="shared" si="54"/>
        <v>1.0517423442449843</v>
      </c>
      <c r="CB863" s="154">
        <f t="shared" si="55"/>
        <v>0.35400696864111508</v>
      </c>
    </row>
    <row r="864" spans="1:80"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2">
        <v>176.6</v>
      </c>
      <c r="AZ864" s="302">
        <v>172</v>
      </c>
      <c r="BA864" s="302">
        <v>174.7</v>
      </c>
      <c r="BB864" s="302">
        <v>174.5</v>
      </c>
      <c r="BC864" s="302">
        <v>167.3</v>
      </c>
      <c r="BD864" s="302">
        <v>166.2</v>
      </c>
      <c r="BE864" s="302">
        <v>165.8</v>
      </c>
      <c r="BF864" s="302">
        <v>166.9</v>
      </c>
      <c r="BG864" s="302">
        <v>166</v>
      </c>
      <c r="BH864" s="302">
        <v>169.2</v>
      </c>
      <c r="BI864" s="302">
        <v>166</v>
      </c>
      <c r="BJ864" s="302">
        <v>159.69999999999999</v>
      </c>
      <c r="BK864" s="302">
        <v>146</v>
      </c>
      <c r="BL864" s="302">
        <v>149.30000000000001</v>
      </c>
      <c r="BM864" s="302">
        <v>153.30000000000001</v>
      </c>
      <c r="BN864" s="302">
        <v>159.69999999999999</v>
      </c>
      <c r="BO864" s="302">
        <v>159.4</v>
      </c>
      <c r="BP864" s="302">
        <v>163.30000000000001</v>
      </c>
      <c r="BQ864" s="302">
        <v>160.69999999999999</v>
      </c>
      <c r="BR864" s="302">
        <v>156.80000000000001</v>
      </c>
      <c r="BS864" s="302">
        <v>151.6</v>
      </c>
      <c r="BT864" s="302">
        <v>154.19999999999999</v>
      </c>
      <c r="BU864" s="302">
        <v>153.5</v>
      </c>
      <c r="BV864" s="302">
        <v>154.30000000000001</v>
      </c>
      <c r="BW864" s="302">
        <v>153.9</v>
      </c>
      <c r="BX864" s="302">
        <v>155.80000000000001</v>
      </c>
      <c r="BY864" s="302">
        <v>160.4</v>
      </c>
      <c r="BZ864" s="153">
        <f t="shared" si="53"/>
        <v>0.54082612872238245</v>
      </c>
      <c r="CA864" s="154">
        <f t="shared" si="54"/>
        <v>0.44504504504504511</v>
      </c>
      <c r="CB864" s="154">
        <f t="shared" si="55"/>
        <v>0.1489971346704872</v>
      </c>
    </row>
    <row r="865" spans="1:80"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2">
        <v>202.7</v>
      </c>
      <c r="AZ865" s="302">
        <v>197.7</v>
      </c>
      <c r="BA865" s="302">
        <v>199.8</v>
      </c>
      <c r="BB865" s="302">
        <v>202</v>
      </c>
      <c r="BC865" s="302">
        <v>193.5</v>
      </c>
      <c r="BD865" s="302">
        <v>189.3</v>
      </c>
      <c r="BE865" s="302">
        <v>187.7</v>
      </c>
      <c r="BF865" s="302">
        <v>190</v>
      </c>
      <c r="BG865" s="302">
        <v>186.4</v>
      </c>
      <c r="BH865" s="302">
        <v>190.3</v>
      </c>
      <c r="BI865" s="302">
        <v>184.9</v>
      </c>
      <c r="BJ865" s="302">
        <v>175.3</v>
      </c>
      <c r="BK865" s="302">
        <v>158.4</v>
      </c>
      <c r="BL865" s="302">
        <v>163.5</v>
      </c>
      <c r="BM865" s="302">
        <v>161.6</v>
      </c>
      <c r="BN865" s="302">
        <v>166.3</v>
      </c>
      <c r="BO865" s="302">
        <v>165.6</v>
      </c>
      <c r="BP865" s="302">
        <v>169.9</v>
      </c>
      <c r="BQ865" s="302">
        <v>165.1</v>
      </c>
      <c r="BR865" s="302">
        <v>160.80000000000001</v>
      </c>
      <c r="BS865" s="302">
        <v>155.6</v>
      </c>
      <c r="BT865" s="302">
        <v>159.30000000000001</v>
      </c>
      <c r="BU865" s="302">
        <v>159.6</v>
      </c>
      <c r="BV865" s="302">
        <v>159.9</v>
      </c>
      <c r="BW865" s="302">
        <v>161.6</v>
      </c>
      <c r="BX865" s="302">
        <v>160.4</v>
      </c>
      <c r="BY865" s="302">
        <v>166.4</v>
      </c>
      <c r="BZ865" s="153">
        <f t="shared" si="53"/>
        <v>0.6706827309236949</v>
      </c>
      <c r="CA865" s="154">
        <f t="shared" si="54"/>
        <v>0.36281736281736293</v>
      </c>
      <c r="CB865" s="154">
        <f t="shared" si="55"/>
        <v>4.9842271293375429E-2</v>
      </c>
    </row>
    <row r="866" spans="1:80"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2">
        <v>126.4</v>
      </c>
      <c r="AZ866" s="302">
        <v>122.5</v>
      </c>
      <c r="BA866" s="302">
        <v>126.1</v>
      </c>
      <c r="BB866" s="302">
        <v>121.3</v>
      </c>
      <c r="BC866" s="302">
        <v>116.8</v>
      </c>
      <c r="BD866" s="302">
        <v>121.5</v>
      </c>
      <c r="BE866" s="302">
        <v>123.5</v>
      </c>
      <c r="BF866" s="302">
        <v>122.3</v>
      </c>
      <c r="BG866" s="302">
        <v>126.7</v>
      </c>
      <c r="BH866" s="302">
        <v>128.5</v>
      </c>
      <c r="BI866" s="302">
        <v>129.5</v>
      </c>
      <c r="BJ866" s="302">
        <v>129.69999999999999</v>
      </c>
      <c r="BK866" s="302">
        <v>122.2</v>
      </c>
      <c r="BL866" s="302">
        <v>121.7</v>
      </c>
      <c r="BM866" s="302">
        <v>137.30000000000001</v>
      </c>
      <c r="BN866" s="302">
        <v>146.9</v>
      </c>
      <c r="BO866" s="302">
        <v>147.30000000000001</v>
      </c>
      <c r="BP866" s="302">
        <v>150.6</v>
      </c>
      <c r="BQ866" s="302">
        <v>152.19999999999999</v>
      </c>
      <c r="BR866" s="302">
        <v>149.19999999999999</v>
      </c>
      <c r="BS866" s="302">
        <v>144</v>
      </c>
      <c r="BT866" s="302">
        <v>144.19999999999999</v>
      </c>
      <c r="BU866" s="302">
        <v>141.6</v>
      </c>
      <c r="BV866" s="302">
        <v>143.30000000000001</v>
      </c>
      <c r="BW866" s="302">
        <v>139</v>
      </c>
      <c r="BX866" s="302">
        <v>147</v>
      </c>
      <c r="BY866" s="302">
        <v>148.80000000000001</v>
      </c>
      <c r="BZ866" s="153">
        <f t="shared" si="53"/>
        <v>0.31798051372896374</v>
      </c>
      <c r="CA866" s="154">
        <f t="shared" si="54"/>
        <v>0.66071428571428592</v>
      </c>
      <c r="CB866" s="154">
        <f t="shared" si="55"/>
        <v>0.44325897187196917</v>
      </c>
    </row>
    <row r="867" spans="1:80"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2">
        <v>247</v>
      </c>
      <c r="AZ867" s="302">
        <v>244</v>
      </c>
      <c r="BA867" s="302">
        <v>227.4</v>
      </c>
      <c r="BB867" s="302">
        <v>223</v>
      </c>
      <c r="BC867" s="302">
        <v>206.6</v>
      </c>
      <c r="BD867" s="302">
        <v>218.4</v>
      </c>
      <c r="BE867" s="302">
        <v>247.6</v>
      </c>
      <c r="BF867" s="302">
        <v>276.89999999999998</v>
      </c>
      <c r="BG867" s="302">
        <v>276.39999999999998</v>
      </c>
      <c r="BH867" s="302">
        <v>292.2</v>
      </c>
      <c r="BI867" s="302">
        <v>314.89999999999998</v>
      </c>
      <c r="BJ867" s="302">
        <v>341</v>
      </c>
      <c r="BK867" s="302">
        <v>318.60000000000002</v>
      </c>
      <c r="BL867" s="302">
        <v>335.4</v>
      </c>
      <c r="BM867" s="302">
        <v>362.5</v>
      </c>
      <c r="BN867" s="302">
        <v>401.9</v>
      </c>
      <c r="BO867" s="302">
        <v>392.2</v>
      </c>
      <c r="BP867" s="302">
        <v>395.3</v>
      </c>
      <c r="BQ867" s="302">
        <v>417.8</v>
      </c>
      <c r="BR867" s="302">
        <v>454.1</v>
      </c>
      <c r="BS867" s="302">
        <v>463.5</v>
      </c>
      <c r="BT867" s="302">
        <v>517.6</v>
      </c>
      <c r="BU867" s="302">
        <v>499.5</v>
      </c>
      <c r="BV867" s="302">
        <v>486.3</v>
      </c>
      <c r="BW867" s="302">
        <v>465.8</v>
      </c>
      <c r="BX867" s="302">
        <v>413</v>
      </c>
      <c r="BY867" s="302">
        <v>403.4</v>
      </c>
      <c r="BZ867" s="153">
        <f t="shared" si="53"/>
        <v>3.2418506834910619</v>
      </c>
      <c r="CA867" s="154">
        <f t="shared" si="54"/>
        <v>3.1673553719008263</v>
      </c>
      <c r="CB867" s="154">
        <f t="shared" si="55"/>
        <v>1.0665983606557377</v>
      </c>
    </row>
    <row r="868" spans="1:80"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2">
        <v>247</v>
      </c>
      <c r="AZ868" s="302">
        <v>244</v>
      </c>
      <c r="BA868" s="302">
        <v>227.4</v>
      </c>
      <c r="BB868" s="302">
        <v>223</v>
      </c>
      <c r="BC868" s="302">
        <v>206.6</v>
      </c>
      <c r="BD868" s="302">
        <v>218.4</v>
      </c>
      <c r="BE868" s="302">
        <v>247.6</v>
      </c>
      <c r="BF868" s="302">
        <v>276.89999999999998</v>
      </c>
      <c r="BG868" s="302">
        <v>276.39999999999998</v>
      </c>
      <c r="BH868" s="302">
        <v>292.2</v>
      </c>
      <c r="BI868" s="302">
        <v>314.89999999999998</v>
      </c>
      <c r="BJ868" s="302">
        <v>341</v>
      </c>
      <c r="BK868" s="302">
        <v>318.60000000000002</v>
      </c>
      <c r="BL868" s="302">
        <v>335.4</v>
      </c>
      <c r="BM868" s="302">
        <v>362.5</v>
      </c>
      <c r="BN868" s="302">
        <v>401.9</v>
      </c>
      <c r="BO868" s="302">
        <v>392.2</v>
      </c>
      <c r="BP868" s="302">
        <v>395.3</v>
      </c>
      <c r="BQ868" s="302">
        <v>417.8</v>
      </c>
      <c r="BR868" s="302">
        <v>454.1</v>
      </c>
      <c r="BS868" s="302">
        <v>463.5</v>
      </c>
      <c r="BT868" s="302">
        <v>517.6</v>
      </c>
      <c r="BU868" s="302">
        <v>499.5</v>
      </c>
      <c r="BV868" s="302">
        <v>486.3</v>
      </c>
      <c r="BW868" s="302">
        <v>465.8</v>
      </c>
      <c r="BX868" s="302">
        <v>413</v>
      </c>
      <c r="BY868" s="302">
        <v>403.4</v>
      </c>
      <c r="BZ868" s="153">
        <f t="shared" si="53"/>
        <v>3.2418506834910619</v>
      </c>
      <c r="CA868" s="154">
        <f t="shared" si="54"/>
        <v>3.1673553719008263</v>
      </c>
      <c r="CB868" s="154">
        <f t="shared" si="55"/>
        <v>1.0665983606557377</v>
      </c>
    </row>
    <row r="869" spans="1:80"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2">
        <v>206.2</v>
      </c>
      <c r="AZ869" s="302">
        <v>211.5</v>
      </c>
      <c r="BA869" s="302">
        <v>216.8</v>
      </c>
      <c r="BB869" s="302">
        <v>212</v>
      </c>
      <c r="BC869" s="302">
        <v>197.5</v>
      </c>
      <c r="BD869" s="302">
        <v>200.3</v>
      </c>
      <c r="BE869" s="302">
        <v>188.7</v>
      </c>
      <c r="BF869" s="302">
        <v>182.1</v>
      </c>
      <c r="BG869" s="302">
        <v>184</v>
      </c>
      <c r="BH869" s="302">
        <v>180.8</v>
      </c>
      <c r="BI869" s="302">
        <v>192.5</v>
      </c>
      <c r="BJ869" s="302">
        <v>190.9</v>
      </c>
      <c r="BK869" s="302">
        <v>180.4</v>
      </c>
      <c r="BL869" s="302">
        <v>174.5</v>
      </c>
      <c r="BM869" s="302">
        <v>179.2</v>
      </c>
      <c r="BN869" s="302">
        <v>182.3</v>
      </c>
      <c r="BO869" s="302">
        <v>174.6</v>
      </c>
      <c r="BP869" s="302">
        <v>177.1</v>
      </c>
      <c r="BQ869" s="302">
        <v>175.1</v>
      </c>
      <c r="BR869" s="302">
        <v>169.1</v>
      </c>
      <c r="BS869" s="302">
        <v>165.7</v>
      </c>
      <c r="BT869" s="302">
        <v>175.7</v>
      </c>
      <c r="BU869" s="302">
        <v>175.4</v>
      </c>
      <c r="BV869" s="302">
        <v>188</v>
      </c>
      <c r="BW869" s="302">
        <v>192.8</v>
      </c>
      <c r="BX869" s="302">
        <v>191.7</v>
      </c>
      <c r="BY869" s="302">
        <v>191.9</v>
      </c>
      <c r="BZ869" s="153">
        <f t="shared" si="53"/>
        <v>0.91516966067864269</v>
      </c>
      <c r="CA869" s="154">
        <f t="shared" si="54"/>
        <v>0.5588952071486597</v>
      </c>
      <c r="CB869" s="154">
        <f t="shared" si="55"/>
        <v>-0.16962353959324963</v>
      </c>
    </row>
    <row r="870" spans="1:80"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2">
        <v>206.2</v>
      </c>
      <c r="AZ870" s="302">
        <v>211.5</v>
      </c>
      <c r="BA870" s="302">
        <v>216.8</v>
      </c>
      <c r="BB870" s="302">
        <v>212</v>
      </c>
      <c r="BC870" s="302">
        <v>197.5</v>
      </c>
      <c r="BD870" s="302">
        <v>200.3</v>
      </c>
      <c r="BE870" s="302">
        <v>188.7</v>
      </c>
      <c r="BF870" s="302">
        <v>182.1</v>
      </c>
      <c r="BG870" s="302">
        <v>184</v>
      </c>
      <c r="BH870" s="302">
        <v>180.8</v>
      </c>
      <c r="BI870" s="302">
        <v>192.5</v>
      </c>
      <c r="BJ870" s="302">
        <v>190.9</v>
      </c>
      <c r="BK870" s="302">
        <v>180.4</v>
      </c>
      <c r="BL870" s="302">
        <v>174.5</v>
      </c>
      <c r="BM870" s="302">
        <v>179.2</v>
      </c>
      <c r="BN870" s="302">
        <v>182.3</v>
      </c>
      <c r="BO870" s="302">
        <v>174.6</v>
      </c>
      <c r="BP870" s="302">
        <v>177.1</v>
      </c>
      <c r="BQ870" s="302">
        <v>175.1</v>
      </c>
      <c r="BR870" s="302">
        <v>169.1</v>
      </c>
      <c r="BS870" s="302">
        <v>165.7</v>
      </c>
      <c r="BT870" s="302">
        <v>175.7</v>
      </c>
      <c r="BU870" s="302">
        <v>175.4</v>
      </c>
      <c r="BV870" s="302">
        <v>188</v>
      </c>
      <c r="BW870" s="302">
        <v>192.8</v>
      </c>
      <c r="BX870" s="302">
        <v>191.7</v>
      </c>
      <c r="BY870" s="302">
        <v>191.9</v>
      </c>
      <c r="BZ870" s="153">
        <f t="shared" si="53"/>
        <v>0.91516966067864269</v>
      </c>
      <c r="CA870" s="154">
        <f t="shared" si="54"/>
        <v>0.5588952071486597</v>
      </c>
      <c r="CB870" s="154">
        <f t="shared" si="55"/>
        <v>-0.16962353959324963</v>
      </c>
    </row>
    <row r="871" spans="1:80"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2">
        <v>197.8</v>
      </c>
      <c r="AZ871" s="302">
        <v>192.8</v>
      </c>
      <c r="BA871" s="302">
        <v>174.9</v>
      </c>
      <c r="BB871" s="302">
        <v>174.6</v>
      </c>
      <c r="BC871" s="302">
        <v>171.7</v>
      </c>
      <c r="BD871" s="302">
        <v>173.3</v>
      </c>
      <c r="BE871" s="302">
        <v>177.6</v>
      </c>
      <c r="BF871" s="302">
        <v>175.5</v>
      </c>
      <c r="BG871" s="302">
        <v>171.3</v>
      </c>
      <c r="BH871" s="302">
        <v>172.1</v>
      </c>
      <c r="BI871" s="302">
        <v>177.7</v>
      </c>
      <c r="BJ871" s="302">
        <v>183.6</v>
      </c>
      <c r="BK871" s="302">
        <v>170</v>
      </c>
      <c r="BL871" s="302">
        <v>161.1</v>
      </c>
      <c r="BM871" s="302">
        <v>165.4</v>
      </c>
      <c r="BN871" s="302">
        <v>173.2</v>
      </c>
      <c r="BO871" s="302">
        <v>180.6</v>
      </c>
      <c r="BP871" s="302">
        <v>182</v>
      </c>
      <c r="BQ871" s="302">
        <v>173.2</v>
      </c>
      <c r="BR871" s="302">
        <v>172.3</v>
      </c>
      <c r="BS871" s="302">
        <v>169.2</v>
      </c>
      <c r="BT871" s="302">
        <v>165.8</v>
      </c>
      <c r="BU871" s="302">
        <v>160.6</v>
      </c>
      <c r="BV871" s="302">
        <v>160</v>
      </c>
      <c r="BW871" s="302">
        <v>160</v>
      </c>
      <c r="BX871" s="302">
        <v>163.30000000000001</v>
      </c>
      <c r="BY871" s="302">
        <v>168.7</v>
      </c>
      <c r="BZ871" s="153">
        <f t="shared" si="53"/>
        <v>0.56930232558139526</v>
      </c>
      <c r="CA871" s="154">
        <f t="shared" si="54"/>
        <v>0.57663551401869151</v>
      </c>
      <c r="CB871" s="154">
        <f t="shared" si="55"/>
        <v>4.6526054590570722E-2</v>
      </c>
    </row>
    <row r="872" spans="1:80"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2">
        <v>197.8</v>
      </c>
      <c r="AZ872" s="302">
        <v>192.8</v>
      </c>
      <c r="BA872" s="302">
        <v>174.9</v>
      </c>
      <c r="BB872" s="302">
        <v>174.6</v>
      </c>
      <c r="BC872" s="302">
        <v>171.7</v>
      </c>
      <c r="BD872" s="302">
        <v>173.3</v>
      </c>
      <c r="BE872" s="302">
        <v>177.6</v>
      </c>
      <c r="BF872" s="302">
        <v>175.5</v>
      </c>
      <c r="BG872" s="302">
        <v>171.3</v>
      </c>
      <c r="BH872" s="302">
        <v>172.1</v>
      </c>
      <c r="BI872" s="302">
        <v>177.7</v>
      </c>
      <c r="BJ872" s="302">
        <v>183.6</v>
      </c>
      <c r="BK872" s="302">
        <v>170</v>
      </c>
      <c r="BL872" s="302">
        <v>161.1</v>
      </c>
      <c r="BM872" s="302">
        <v>165.4</v>
      </c>
      <c r="BN872" s="302">
        <v>173.2</v>
      </c>
      <c r="BO872" s="302">
        <v>180.6</v>
      </c>
      <c r="BP872" s="302">
        <v>182</v>
      </c>
      <c r="BQ872" s="302">
        <v>173.2</v>
      </c>
      <c r="BR872" s="302">
        <v>172.3</v>
      </c>
      <c r="BS872" s="302">
        <v>169.2</v>
      </c>
      <c r="BT872" s="302">
        <v>165.8</v>
      </c>
      <c r="BU872" s="302">
        <v>160.6</v>
      </c>
      <c r="BV872" s="302">
        <v>160</v>
      </c>
      <c r="BW872" s="302">
        <v>160</v>
      </c>
      <c r="BX872" s="302">
        <v>163.30000000000001</v>
      </c>
      <c r="BY872" s="302">
        <v>168.7</v>
      </c>
      <c r="BZ872" s="153">
        <f t="shared" si="53"/>
        <v>0.56930232558139526</v>
      </c>
      <c r="CA872" s="154">
        <f t="shared" si="54"/>
        <v>0.57663551401869151</v>
      </c>
      <c r="CB872" s="154">
        <f t="shared" si="55"/>
        <v>4.6526054590570722E-2</v>
      </c>
    </row>
    <row r="873" spans="1:80"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2">
        <v>136.19999999999999</v>
      </c>
      <c r="AZ873" s="302">
        <v>135.1</v>
      </c>
      <c r="BA873" s="302">
        <v>134.1</v>
      </c>
      <c r="BB873" s="302">
        <v>136.19999999999999</v>
      </c>
      <c r="BC873" s="302">
        <v>132.80000000000001</v>
      </c>
      <c r="BD873" s="302">
        <v>133.5</v>
      </c>
      <c r="BE873" s="302">
        <v>141.9</v>
      </c>
      <c r="BF873" s="302">
        <v>144.30000000000001</v>
      </c>
      <c r="BG873" s="302">
        <v>152.6</v>
      </c>
      <c r="BH873" s="302">
        <v>155</v>
      </c>
      <c r="BI873" s="302">
        <v>158.6</v>
      </c>
      <c r="BJ873" s="302">
        <v>158</v>
      </c>
      <c r="BK873" s="302">
        <v>148.30000000000001</v>
      </c>
      <c r="BL873" s="302">
        <v>141.1</v>
      </c>
      <c r="BM873" s="302">
        <v>144.69999999999999</v>
      </c>
      <c r="BN873" s="302">
        <v>148</v>
      </c>
      <c r="BO873" s="302">
        <v>147.1</v>
      </c>
      <c r="BP873" s="302">
        <v>148</v>
      </c>
      <c r="BQ873" s="302">
        <v>152.30000000000001</v>
      </c>
      <c r="BR873" s="302">
        <v>156.1</v>
      </c>
      <c r="BS873" s="302">
        <v>155.30000000000001</v>
      </c>
      <c r="BT873" s="302">
        <v>156.30000000000001</v>
      </c>
      <c r="BU873" s="302">
        <v>152</v>
      </c>
      <c r="BV873" s="302">
        <v>154.19999999999999</v>
      </c>
      <c r="BW873" s="302">
        <v>154.80000000000001</v>
      </c>
      <c r="BX873" s="302">
        <v>155.69999999999999</v>
      </c>
      <c r="BY873" s="302">
        <v>158.4</v>
      </c>
      <c r="BZ873" s="153">
        <f t="shared" si="53"/>
        <v>0.5128939828080229</v>
      </c>
      <c r="CA873" s="154">
        <f t="shared" si="54"/>
        <v>0.59838546922300717</v>
      </c>
      <c r="CB873" s="154">
        <f t="shared" si="55"/>
        <v>0.25415676959619959</v>
      </c>
    </row>
    <row r="874" spans="1:80"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2">
        <v>141.9</v>
      </c>
      <c r="AZ874" s="302">
        <v>143.19999999999999</v>
      </c>
      <c r="BA874" s="302">
        <v>147.19999999999999</v>
      </c>
      <c r="BB874" s="302">
        <v>151.30000000000001</v>
      </c>
      <c r="BC874" s="302">
        <v>145.19999999999999</v>
      </c>
      <c r="BD874" s="302">
        <v>149.6</v>
      </c>
      <c r="BE874" s="302">
        <v>154.4</v>
      </c>
      <c r="BF874" s="302">
        <v>160.69999999999999</v>
      </c>
      <c r="BG874" s="302">
        <v>173.5</v>
      </c>
      <c r="BH874" s="302">
        <v>176</v>
      </c>
      <c r="BI874" s="302">
        <v>178.8</v>
      </c>
      <c r="BJ874" s="302">
        <v>176.2</v>
      </c>
      <c r="BK874" s="302">
        <v>161.6</v>
      </c>
      <c r="BL874" s="302">
        <v>156.1</v>
      </c>
      <c r="BM874" s="302">
        <v>164.3</v>
      </c>
      <c r="BN874" s="302">
        <v>175.4</v>
      </c>
      <c r="BO874" s="302">
        <v>173.2</v>
      </c>
      <c r="BP874" s="302">
        <v>172.1</v>
      </c>
      <c r="BQ874" s="302">
        <v>174.3</v>
      </c>
      <c r="BR874" s="302">
        <v>173.7</v>
      </c>
      <c r="BS874" s="302">
        <v>170.4</v>
      </c>
      <c r="BT874" s="302">
        <v>168</v>
      </c>
      <c r="BU874" s="302">
        <v>166.9</v>
      </c>
      <c r="BV874" s="302">
        <v>171.7</v>
      </c>
      <c r="BW874" s="302">
        <v>172.6</v>
      </c>
      <c r="BX874" s="302">
        <v>179.2</v>
      </c>
      <c r="BY874" s="302">
        <v>180.7</v>
      </c>
      <c r="BZ874" s="153">
        <f t="shared" si="53"/>
        <v>0.77854330708661412</v>
      </c>
      <c r="CA874" s="154">
        <f t="shared" si="54"/>
        <v>0.7560738581146742</v>
      </c>
      <c r="CB874" s="154">
        <f t="shared" si="55"/>
        <v>0.21847606203641251</v>
      </c>
    </row>
    <row r="875" spans="1:80"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2">
        <v>112.2</v>
      </c>
      <c r="AZ875" s="302">
        <v>112.8</v>
      </c>
      <c r="BA875" s="302">
        <v>113.1</v>
      </c>
      <c r="BB875" s="302">
        <v>113.5</v>
      </c>
      <c r="BC875" s="302">
        <v>113.1</v>
      </c>
      <c r="BD875" s="302">
        <v>112.1</v>
      </c>
      <c r="BE875" s="302">
        <v>125.1</v>
      </c>
      <c r="BF875" s="302">
        <v>124.8</v>
      </c>
      <c r="BG875" s="302">
        <v>126.5</v>
      </c>
      <c r="BH875" s="302">
        <v>131</v>
      </c>
      <c r="BI875" s="302">
        <v>133.30000000000001</v>
      </c>
      <c r="BJ875" s="302">
        <v>135.4</v>
      </c>
      <c r="BK875" s="302">
        <v>132.69999999999999</v>
      </c>
      <c r="BL875" s="302">
        <v>126.1</v>
      </c>
      <c r="BM875" s="302">
        <v>124.6</v>
      </c>
      <c r="BN875" s="302">
        <v>123.4</v>
      </c>
      <c r="BO875" s="302">
        <v>123.4</v>
      </c>
      <c r="BP875" s="302">
        <v>123.7</v>
      </c>
      <c r="BQ875" s="302">
        <v>132</v>
      </c>
      <c r="BR875" s="302">
        <v>136.80000000000001</v>
      </c>
      <c r="BS875" s="302">
        <v>137.6</v>
      </c>
      <c r="BT875" s="302">
        <v>137</v>
      </c>
      <c r="BU875" s="302">
        <v>131.6</v>
      </c>
      <c r="BV875" s="302">
        <v>130.69999999999999</v>
      </c>
      <c r="BW875" s="302">
        <v>130.69999999999999</v>
      </c>
      <c r="BX875" s="302">
        <v>127.5</v>
      </c>
      <c r="BY875" s="302">
        <v>130.80000000000001</v>
      </c>
      <c r="BZ875" s="153">
        <f t="shared" si="53"/>
        <v>0.29376854599406549</v>
      </c>
      <c r="CA875" s="154">
        <f t="shared" si="54"/>
        <v>0.33062054933875906</v>
      </c>
      <c r="CB875" s="154">
        <f t="shared" si="55"/>
        <v>0.28109696376101878</v>
      </c>
    </row>
    <row r="876" spans="1:80"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2">
        <v>183.5</v>
      </c>
      <c r="AZ876" s="302">
        <v>169.5</v>
      </c>
      <c r="BA876" s="302">
        <v>158.6</v>
      </c>
      <c r="BB876" s="302">
        <v>159.9</v>
      </c>
      <c r="BC876" s="302">
        <v>155.69999999999999</v>
      </c>
      <c r="BD876" s="302">
        <v>147.80000000000001</v>
      </c>
      <c r="BE876" s="302">
        <v>148.69999999999999</v>
      </c>
      <c r="BF876" s="302">
        <v>151.80000000000001</v>
      </c>
      <c r="BG876" s="302">
        <v>162.69999999999999</v>
      </c>
      <c r="BH876" s="302">
        <v>166.4</v>
      </c>
      <c r="BI876" s="302">
        <v>180.2</v>
      </c>
      <c r="BJ876" s="302">
        <v>179.5</v>
      </c>
      <c r="BK876" s="302">
        <v>163.30000000000001</v>
      </c>
      <c r="BL876" s="302">
        <v>150</v>
      </c>
      <c r="BM876" s="302">
        <v>154.80000000000001</v>
      </c>
      <c r="BN876" s="302">
        <v>154.30000000000001</v>
      </c>
      <c r="BO876" s="302">
        <v>151.5</v>
      </c>
      <c r="BP876" s="302">
        <v>158.4</v>
      </c>
      <c r="BQ876" s="302">
        <v>162.4</v>
      </c>
      <c r="BR876" s="302">
        <v>175.6</v>
      </c>
      <c r="BS876" s="302">
        <v>178.9</v>
      </c>
      <c r="BT876" s="302">
        <v>179.3</v>
      </c>
      <c r="BU876" s="302">
        <v>173.3</v>
      </c>
      <c r="BV876" s="302">
        <v>176.9</v>
      </c>
      <c r="BW876" s="302">
        <v>178.1</v>
      </c>
      <c r="BX876" s="302">
        <v>180.3</v>
      </c>
      <c r="BY876" s="302">
        <v>186.3</v>
      </c>
      <c r="BZ876" s="153">
        <f t="shared" si="53"/>
        <v>0.53333333333333344</v>
      </c>
      <c r="CA876" s="154">
        <f t="shared" si="54"/>
        <v>0.9487447698744772</v>
      </c>
      <c r="CB876" s="154">
        <f t="shared" si="55"/>
        <v>0.464622641509434</v>
      </c>
    </row>
    <row r="877" spans="1:80"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2">
        <v>163.1</v>
      </c>
      <c r="AZ877" s="302">
        <v>161.30000000000001</v>
      </c>
      <c r="BA877" s="302">
        <v>151</v>
      </c>
      <c r="BB877" s="302">
        <v>154.4</v>
      </c>
      <c r="BC877" s="302">
        <v>148.5</v>
      </c>
      <c r="BD877" s="302">
        <v>153.80000000000001</v>
      </c>
      <c r="BE877" s="302">
        <v>161.80000000000001</v>
      </c>
      <c r="BF877" s="302">
        <v>163.1</v>
      </c>
      <c r="BG877" s="302">
        <v>179.8</v>
      </c>
      <c r="BH877" s="302">
        <v>173.6</v>
      </c>
      <c r="BI877" s="302">
        <v>174.2</v>
      </c>
      <c r="BJ877" s="302">
        <v>170</v>
      </c>
      <c r="BK877" s="302">
        <v>154.5</v>
      </c>
      <c r="BL877" s="302">
        <v>145.9</v>
      </c>
      <c r="BM877" s="302">
        <v>154.19999999999999</v>
      </c>
      <c r="BN877" s="302">
        <v>155.69999999999999</v>
      </c>
      <c r="BO877" s="302">
        <v>157.4</v>
      </c>
      <c r="BP877" s="302">
        <v>159.9</v>
      </c>
      <c r="BQ877" s="302">
        <v>156</v>
      </c>
      <c r="BR877" s="302">
        <v>159.69999999999999</v>
      </c>
      <c r="BS877" s="302">
        <v>156.1</v>
      </c>
      <c r="BT877" s="302">
        <v>172.4</v>
      </c>
      <c r="BU877" s="302">
        <v>165.3</v>
      </c>
      <c r="BV877" s="302">
        <v>169.7</v>
      </c>
      <c r="BW877" s="302">
        <v>171.2</v>
      </c>
      <c r="BX877" s="302">
        <v>170.7</v>
      </c>
      <c r="BY877" s="302">
        <v>171.4</v>
      </c>
      <c r="BZ877" s="153">
        <f t="shared" si="53"/>
        <v>0.55253623188405798</v>
      </c>
      <c r="CA877" s="154">
        <f t="shared" si="54"/>
        <v>0.81375661375661379</v>
      </c>
      <c r="CB877" s="154">
        <f t="shared" si="55"/>
        <v>0.12467191601049868</v>
      </c>
    </row>
    <row r="878" spans="1:80"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2">
        <v>173.5</v>
      </c>
      <c r="AZ878" s="302">
        <v>173.6</v>
      </c>
      <c r="BA878" s="302">
        <v>173.5</v>
      </c>
      <c r="BB878" s="302">
        <v>175</v>
      </c>
      <c r="BC878" s="302">
        <v>171.7</v>
      </c>
      <c r="BD878" s="302">
        <v>170.5</v>
      </c>
      <c r="BE878" s="302">
        <v>161</v>
      </c>
      <c r="BF878" s="302">
        <v>161.9</v>
      </c>
      <c r="BG878" s="302">
        <v>157.5</v>
      </c>
      <c r="BH878" s="302">
        <v>156.1</v>
      </c>
      <c r="BI878" s="302">
        <v>154.19999999999999</v>
      </c>
      <c r="BJ878" s="302">
        <v>153.6</v>
      </c>
      <c r="BK878" s="302">
        <v>150.9</v>
      </c>
      <c r="BL878" s="302">
        <v>148.4</v>
      </c>
      <c r="BM878" s="302">
        <v>148.80000000000001</v>
      </c>
      <c r="BN878" s="302">
        <v>144.30000000000001</v>
      </c>
      <c r="BO878" s="302">
        <v>139.69999999999999</v>
      </c>
      <c r="BP878" s="302">
        <v>144.1</v>
      </c>
      <c r="BQ878" s="302">
        <v>145.6</v>
      </c>
      <c r="BR878" s="302">
        <v>146</v>
      </c>
      <c r="BS878" s="302">
        <v>144.30000000000001</v>
      </c>
      <c r="BT878" s="302">
        <v>157.5</v>
      </c>
      <c r="BU878" s="302">
        <v>150.19999999999999</v>
      </c>
      <c r="BV878" s="302">
        <v>146.4</v>
      </c>
      <c r="BW878" s="302">
        <v>144.69999999999999</v>
      </c>
      <c r="BX878" s="302">
        <v>145.80000000000001</v>
      </c>
      <c r="BY878" s="302">
        <v>128.1</v>
      </c>
      <c r="BZ878" s="153">
        <f t="shared" si="53"/>
        <v>0.29393939393939389</v>
      </c>
      <c r="CA878" s="154">
        <f t="shared" si="54"/>
        <v>0.30448065173116079</v>
      </c>
      <c r="CB878" s="154">
        <f t="shared" si="55"/>
        <v>-9.9156118143459884E-2</v>
      </c>
    </row>
    <row r="879" spans="1:80"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2">
        <v>173.5</v>
      </c>
      <c r="AZ879" s="302">
        <v>173.6</v>
      </c>
      <c r="BA879" s="302">
        <v>173.5</v>
      </c>
      <c r="BB879" s="302">
        <v>175</v>
      </c>
      <c r="BC879" s="302">
        <v>171.7</v>
      </c>
      <c r="BD879" s="302">
        <v>170.5</v>
      </c>
      <c r="BE879" s="302">
        <v>161</v>
      </c>
      <c r="BF879" s="302">
        <v>161.9</v>
      </c>
      <c r="BG879" s="302">
        <v>157.5</v>
      </c>
      <c r="BH879" s="302">
        <v>156.1</v>
      </c>
      <c r="BI879" s="302">
        <v>154.19999999999999</v>
      </c>
      <c r="BJ879" s="302">
        <v>153.6</v>
      </c>
      <c r="BK879" s="302">
        <v>150.9</v>
      </c>
      <c r="BL879" s="302">
        <v>148.4</v>
      </c>
      <c r="BM879" s="302">
        <v>148.80000000000001</v>
      </c>
      <c r="BN879" s="302">
        <v>144.30000000000001</v>
      </c>
      <c r="BO879" s="302">
        <v>139.69999999999999</v>
      </c>
      <c r="BP879" s="302">
        <v>144.1</v>
      </c>
      <c r="BQ879" s="302">
        <v>145.6</v>
      </c>
      <c r="BR879" s="302">
        <v>146</v>
      </c>
      <c r="BS879" s="302">
        <v>144.30000000000001</v>
      </c>
      <c r="BT879" s="302">
        <v>157.5</v>
      </c>
      <c r="BU879" s="302">
        <v>150.19999999999999</v>
      </c>
      <c r="BV879" s="302">
        <v>146.4</v>
      </c>
      <c r="BW879" s="302">
        <v>144.69999999999999</v>
      </c>
      <c r="BX879" s="302">
        <v>145.80000000000001</v>
      </c>
      <c r="BY879" s="302">
        <v>128.1</v>
      </c>
      <c r="BZ879" s="153">
        <f t="shared" si="53"/>
        <v>0.29393939393939389</v>
      </c>
      <c r="CA879" s="154">
        <f t="shared" si="54"/>
        <v>0.30448065173116079</v>
      </c>
      <c r="CB879" s="154">
        <f t="shared" si="55"/>
        <v>-9.9156118143459884E-2</v>
      </c>
    </row>
    <row r="880" spans="1:80"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2">
        <v>125.3</v>
      </c>
      <c r="AZ880" s="302">
        <v>126.6</v>
      </c>
      <c r="BA880" s="302">
        <v>128.30000000000001</v>
      </c>
      <c r="BB880" s="302">
        <v>127.2</v>
      </c>
      <c r="BC880" s="302">
        <v>125.1</v>
      </c>
      <c r="BD880" s="302">
        <v>126.6</v>
      </c>
      <c r="BE880" s="302">
        <v>127.6</v>
      </c>
      <c r="BF880" s="302">
        <v>127.4</v>
      </c>
      <c r="BG880" s="302">
        <v>128.80000000000001</v>
      </c>
      <c r="BH880" s="302">
        <v>130.5</v>
      </c>
      <c r="BI880" s="302">
        <v>131.1</v>
      </c>
      <c r="BJ880" s="302">
        <v>131.9</v>
      </c>
      <c r="BK880" s="302">
        <v>127.8</v>
      </c>
      <c r="BL880" s="302">
        <v>126.5</v>
      </c>
      <c r="BM880" s="302">
        <v>129.30000000000001</v>
      </c>
      <c r="BN880" s="302">
        <v>130.6</v>
      </c>
      <c r="BO880" s="302">
        <v>130.5</v>
      </c>
      <c r="BP880" s="302">
        <v>131.80000000000001</v>
      </c>
      <c r="BQ880" s="302">
        <v>129.4</v>
      </c>
      <c r="BR880" s="302">
        <v>128.19999999999999</v>
      </c>
      <c r="BS880" s="302">
        <v>126.5</v>
      </c>
      <c r="BT880" s="302">
        <v>126.5</v>
      </c>
      <c r="BU880" s="302">
        <v>126.9</v>
      </c>
      <c r="BV880" s="302">
        <v>128</v>
      </c>
      <c r="BW880" s="302">
        <v>128.4</v>
      </c>
      <c r="BX880" s="302">
        <v>128.9</v>
      </c>
      <c r="BY880" s="302">
        <v>130.4</v>
      </c>
      <c r="BZ880" s="153">
        <f t="shared" si="53"/>
        <v>0.28853754940711462</v>
      </c>
      <c r="CA880" s="154">
        <f t="shared" si="54"/>
        <v>0.31451612903225806</v>
      </c>
      <c r="CB880" s="154">
        <f t="shared" si="55"/>
        <v>0.21077065923862584</v>
      </c>
    </row>
    <row r="881" spans="1:80"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2">
        <v>125.3</v>
      </c>
      <c r="AZ881" s="302">
        <v>126.6</v>
      </c>
      <c r="BA881" s="302">
        <v>128.30000000000001</v>
      </c>
      <c r="BB881" s="302">
        <v>127.2</v>
      </c>
      <c r="BC881" s="302">
        <v>125.1</v>
      </c>
      <c r="BD881" s="302">
        <v>126.6</v>
      </c>
      <c r="BE881" s="302">
        <v>127.6</v>
      </c>
      <c r="BF881" s="302">
        <v>127.4</v>
      </c>
      <c r="BG881" s="302">
        <v>128.80000000000001</v>
      </c>
      <c r="BH881" s="302">
        <v>130.5</v>
      </c>
      <c r="BI881" s="302">
        <v>131.1</v>
      </c>
      <c r="BJ881" s="302">
        <v>131.9</v>
      </c>
      <c r="BK881" s="302">
        <v>127.8</v>
      </c>
      <c r="BL881" s="302">
        <v>126.5</v>
      </c>
      <c r="BM881" s="302">
        <v>129.30000000000001</v>
      </c>
      <c r="BN881" s="302">
        <v>130.6</v>
      </c>
      <c r="BO881" s="302">
        <v>130.5</v>
      </c>
      <c r="BP881" s="302">
        <v>131.80000000000001</v>
      </c>
      <c r="BQ881" s="302">
        <v>129.4</v>
      </c>
      <c r="BR881" s="302">
        <v>128.19999999999999</v>
      </c>
      <c r="BS881" s="302">
        <v>126.5</v>
      </c>
      <c r="BT881" s="302">
        <v>126.5</v>
      </c>
      <c r="BU881" s="302">
        <v>126.9</v>
      </c>
      <c r="BV881" s="302">
        <v>128</v>
      </c>
      <c r="BW881" s="302">
        <v>128.4</v>
      </c>
      <c r="BX881" s="302">
        <v>128.9</v>
      </c>
      <c r="BY881" s="302">
        <v>130.4</v>
      </c>
      <c r="BZ881" s="153">
        <f t="shared" si="53"/>
        <v>0.28853754940711462</v>
      </c>
      <c r="CA881" s="154">
        <f t="shared" si="54"/>
        <v>0.31451612903225806</v>
      </c>
      <c r="CB881" s="154">
        <f t="shared" si="55"/>
        <v>0.21077065923862584</v>
      </c>
    </row>
    <row r="882" spans="1:80"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2">
        <v>167.9</v>
      </c>
      <c r="AZ882" s="302">
        <v>170.8</v>
      </c>
      <c r="BA882" s="302">
        <v>172.8</v>
      </c>
      <c r="BB882" s="302">
        <v>173.1</v>
      </c>
      <c r="BC882" s="302">
        <v>167.2</v>
      </c>
      <c r="BD882" s="302">
        <v>169.7</v>
      </c>
      <c r="BE882" s="302">
        <v>172.7</v>
      </c>
      <c r="BF882" s="302">
        <v>172.8</v>
      </c>
      <c r="BG882" s="302">
        <v>169.7</v>
      </c>
      <c r="BH882" s="302">
        <v>172.4</v>
      </c>
      <c r="BI882" s="302">
        <v>174</v>
      </c>
      <c r="BJ882" s="302">
        <v>174.2</v>
      </c>
      <c r="BK882" s="302">
        <v>162.80000000000001</v>
      </c>
      <c r="BL882" s="302">
        <v>160</v>
      </c>
      <c r="BM882" s="302">
        <v>166</v>
      </c>
      <c r="BN882" s="302">
        <v>170</v>
      </c>
      <c r="BO882" s="302">
        <v>170</v>
      </c>
      <c r="BP882" s="302">
        <v>172.7</v>
      </c>
      <c r="BQ882" s="302">
        <v>168.2</v>
      </c>
      <c r="BR882" s="302">
        <v>165.5</v>
      </c>
      <c r="BS882" s="302">
        <v>158.5</v>
      </c>
      <c r="BT882" s="302">
        <v>158.69999999999999</v>
      </c>
      <c r="BU882" s="302">
        <v>158.5</v>
      </c>
      <c r="BV882" s="302">
        <v>160.4</v>
      </c>
      <c r="BW882" s="302">
        <v>160.1</v>
      </c>
      <c r="BX882" s="302">
        <v>160.1</v>
      </c>
      <c r="BY882" s="302">
        <v>163.19999999999999</v>
      </c>
      <c r="BZ882" s="153">
        <f t="shared" si="53"/>
        <v>0.57528957528957525</v>
      </c>
      <c r="CA882" s="154">
        <f t="shared" si="54"/>
        <v>0.56022944550669218</v>
      </c>
      <c r="CB882" s="154">
        <f t="shared" si="55"/>
        <v>0.14446002805049085</v>
      </c>
    </row>
    <row r="883" spans="1:80"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2">
        <v>167.9</v>
      </c>
      <c r="AZ883" s="302">
        <v>170.8</v>
      </c>
      <c r="BA883" s="302">
        <v>172.8</v>
      </c>
      <c r="BB883" s="302">
        <v>173.1</v>
      </c>
      <c r="BC883" s="302">
        <v>167.2</v>
      </c>
      <c r="BD883" s="302">
        <v>169.7</v>
      </c>
      <c r="BE883" s="302">
        <v>172.7</v>
      </c>
      <c r="BF883" s="302">
        <v>172.8</v>
      </c>
      <c r="BG883" s="302">
        <v>169.7</v>
      </c>
      <c r="BH883" s="302">
        <v>172.4</v>
      </c>
      <c r="BI883" s="302">
        <v>174</v>
      </c>
      <c r="BJ883" s="302">
        <v>174.2</v>
      </c>
      <c r="BK883" s="302">
        <v>162.80000000000001</v>
      </c>
      <c r="BL883" s="302">
        <v>160</v>
      </c>
      <c r="BM883" s="302">
        <v>166</v>
      </c>
      <c r="BN883" s="302">
        <v>170</v>
      </c>
      <c r="BO883" s="302">
        <v>170</v>
      </c>
      <c r="BP883" s="302">
        <v>172.7</v>
      </c>
      <c r="BQ883" s="302">
        <v>168.2</v>
      </c>
      <c r="BR883" s="302">
        <v>165.5</v>
      </c>
      <c r="BS883" s="302">
        <v>158.5</v>
      </c>
      <c r="BT883" s="302">
        <v>158.69999999999999</v>
      </c>
      <c r="BU883" s="302">
        <v>158.5</v>
      </c>
      <c r="BV883" s="302">
        <v>160.4</v>
      </c>
      <c r="BW883" s="302">
        <v>160.1</v>
      </c>
      <c r="BX883" s="302">
        <v>160.1</v>
      </c>
      <c r="BY883" s="302">
        <v>163.19999999999999</v>
      </c>
      <c r="BZ883" s="153">
        <f t="shared" si="53"/>
        <v>0.57528957528957525</v>
      </c>
      <c r="CA883" s="154">
        <f t="shared" si="54"/>
        <v>0.56022944550669218</v>
      </c>
      <c r="CB883" s="154">
        <f t="shared" si="55"/>
        <v>0.14446002805049085</v>
      </c>
    </row>
    <row r="884" spans="1:80"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2">
        <v>146.9</v>
      </c>
      <c r="AZ884" s="302">
        <v>148.80000000000001</v>
      </c>
      <c r="BA884" s="302">
        <v>150</v>
      </c>
      <c r="BB884" s="302">
        <v>150.4</v>
      </c>
      <c r="BC884" s="302">
        <v>146.1</v>
      </c>
      <c r="BD884" s="302">
        <v>148.69999999999999</v>
      </c>
      <c r="BE884" s="302">
        <v>150.9</v>
      </c>
      <c r="BF884" s="302">
        <v>151.9</v>
      </c>
      <c r="BG884" s="302">
        <v>154.4</v>
      </c>
      <c r="BH884" s="302">
        <v>156.6</v>
      </c>
      <c r="BI884" s="302">
        <v>157.80000000000001</v>
      </c>
      <c r="BJ884" s="302">
        <v>157.80000000000001</v>
      </c>
      <c r="BK884" s="302">
        <v>148.4</v>
      </c>
      <c r="BL884" s="302">
        <v>145.9</v>
      </c>
      <c r="BM884" s="302">
        <v>151.30000000000001</v>
      </c>
      <c r="BN884" s="302">
        <v>154.1</v>
      </c>
      <c r="BO884" s="302">
        <v>153.5</v>
      </c>
      <c r="BP884" s="302">
        <v>155.19999999999999</v>
      </c>
      <c r="BQ884" s="302">
        <v>151.5</v>
      </c>
      <c r="BR884" s="302">
        <v>150.30000000000001</v>
      </c>
      <c r="BS884" s="302">
        <v>146.9</v>
      </c>
      <c r="BT884" s="302">
        <v>147</v>
      </c>
      <c r="BU884" s="302">
        <v>147.4</v>
      </c>
      <c r="BV884" s="302">
        <v>148.69999999999999</v>
      </c>
      <c r="BW884" s="302">
        <v>149.69999999999999</v>
      </c>
      <c r="BX884" s="302">
        <v>150.19999999999999</v>
      </c>
      <c r="BY884" s="302">
        <v>153.1</v>
      </c>
      <c r="BZ884" s="153">
        <f t="shared" si="53"/>
        <v>0.50245338567222753</v>
      </c>
      <c r="CA884" s="154">
        <f t="shared" si="54"/>
        <v>0.53253253253253241</v>
      </c>
      <c r="CB884" s="154">
        <f t="shared" si="55"/>
        <v>0.31642304385210662</v>
      </c>
    </row>
    <row r="885" spans="1:80"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2">
        <v>146.9</v>
      </c>
      <c r="AZ885" s="302">
        <v>148.80000000000001</v>
      </c>
      <c r="BA885" s="302">
        <v>150</v>
      </c>
      <c r="BB885" s="302">
        <v>150.4</v>
      </c>
      <c r="BC885" s="302">
        <v>146.1</v>
      </c>
      <c r="BD885" s="302">
        <v>148.69999999999999</v>
      </c>
      <c r="BE885" s="302">
        <v>150.9</v>
      </c>
      <c r="BF885" s="302">
        <v>151.9</v>
      </c>
      <c r="BG885" s="302">
        <v>154.4</v>
      </c>
      <c r="BH885" s="302">
        <v>156.6</v>
      </c>
      <c r="BI885" s="302">
        <v>157.80000000000001</v>
      </c>
      <c r="BJ885" s="302">
        <v>157.80000000000001</v>
      </c>
      <c r="BK885" s="302">
        <v>148.4</v>
      </c>
      <c r="BL885" s="302">
        <v>145.9</v>
      </c>
      <c r="BM885" s="302">
        <v>151.30000000000001</v>
      </c>
      <c r="BN885" s="302">
        <v>154.1</v>
      </c>
      <c r="BO885" s="302">
        <v>153.5</v>
      </c>
      <c r="BP885" s="302">
        <v>155.19999999999999</v>
      </c>
      <c r="BQ885" s="302">
        <v>151.5</v>
      </c>
      <c r="BR885" s="302">
        <v>150.30000000000001</v>
      </c>
      <c r="BS885" s="302">
        <v>146.9</v>
      </c>
      <c r="BT885" s="302">
        <v>147</v>
      </c>
      <c r="BU885" s="302">
        <v>147.4</v>
      </c>
      <c r="BV885" s="302">
        <v>148.69999999999999</v>
      </c>
      <c r="BW885" s="302">
        <v>149.69999999999999</v>
      </c>
      <c r="BX885" s="302">
        <v>150.19999999999999</v>
      </c>
      <c r="BY885" s="302">
        <v>153.1</v>
      </c>
      <c r="BZ885" s="153">
        <f t="shared" si="53"/>
        <v>0.50245338567222753</v>
      </c>
      <c r="CA885" s="154">
        <f t="shared" si="54"/>
        <v>0.53253253253253241</v>
      </c>
      <c r="CB885" s="154">
        <f t="shared" si="55"/>
        <v>0.31642304385210662</v>
      </c>
    </row>
    <row r="886" spans="1:80"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2">
        <v>147</v>
      </c>
      <c r="AZ886" s="302">
        <v>148.30000000000001</v>
      </c>
      <c r="BA886" s="302">
        <v>149.80000000000001</v>
      </c>
      <c r="BB886" s="302">
        <v>150.80000000000001</v>
      </c>
      <c r="BC886" s="302">
        <v>148.5</v>
      </c>
      <c r="BD886" s="302">
        <v>154.4</v>
      </c>
      <c r="BE886" s="302">
        <v>155.4</v>
      </c>
      <c r="BF886" s="302">
        <v>160</v>
      </c>
      <c r="BG886" s="302">
        <v>157.30000000000001</v>
      </c>
      <c r="BH886" s="302">
        <v>158.69999999999999</v>
      </c>
      <c r="BI886" s="302">
        <v>164.1</v>
      </c>
      <c r="BJ886" s="302">
        <v>172.4</v>
      </c>
      <c r="BK886" s="302">
        <v>169.1</v>
      </c>
      <c r="BL886" s="302">
        <v>169.1</v>
      </c>
      <c r="BM886" s="302">
        <v>170.5</v>
      </c>
      <c r="BN886" s="302">
        <v>171.3</v>
      </c>
      <c r="BO886" s="302">
        <v>171.4</v>
      </c>
      <c r="BP886" s="302">
        <v>171.5</v>
      </c>
      <c r="BQ886" s="302">
        <v>170.5</v>
      </c>
      <c r="BR886" s="302">
        <v>170</v>
      </c>
      <c r="BS886" s="302">
        <v>169</v>
      </c>
      <c r="BT886" s="302">
        <v>169</v>
      </c>
      <c r="BU886" s="302">
        <v>169</v>
      </c>
      <c r="BV886" s="302">
        <v>169.4</v>
      </c>
      <c r="BW886" s="302">
        <v>169.6</v>
      </c>
      <c r="BX886" s="302">
        <v>169.3</v>
      </c>
      <c r="BY886" s="302">
        <v>169.9</v>
      </c>
      <c r="BZ886" s="153">
        <f t="shared" si="53"/>
        <v>0.75879917184265022</v>
      </c>
      <c r="CA886" s="154">
        <f t="shared" si="54"/>
        <v>0.71442986881937454</v>
      </c>
      <c r="CB886" s="154">
        <f t="shared" si="55"/>
        <v>0.40995850622406643</v>
      </c>
    </row>
    <row r="887" spans="1:80"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2">
        <v>147</v>
      </c>
      <c r="AZ887" s="302">
        <v>148.30000000000001</v>
      </c>
      <c r="BA887" s="302">
        <v>149.80000000000001</v>
      </c>
      <c r="BB887" s="302">
        <v>150.80000000000001</v>
      </c>
      <c r="BC887" s="302">
        <v>148.5</v>
      </c>
      <c r="BD887" s="302">
        <v>154.4</v>
      </c>
      <c r="BE887" s="302">
        <v>155.4</v>
      </c>
      <c r="BF887" s="302">
        <v>160</v>
      </c>
      <c r="BG887" s="302">
        <v>157.30000000000001</v>
      </c>
      <c r="BH887" s="302">
        <v>158.69999999999999</v>
      </c>
      <c r="BI887" s="302">
        <v>164.1</v>
      </c>
      <c r="BJ887" s="302">
        <v>172.4</v>
      </c>
      <c r="BK887" s="302">
        <v>169.1</v>
      </c>
      <c r="BL887" s="302">
        <v>169.1</v>
      </c>
      <c r="BM887" s="302">
        <v>170.5</v>
      </c>
      <c r="BN887" s="302">
        <v>171.3</v>
      </c>
      <c r="BO887" s="302">
        <v>171.4</v>
      </c>
      <c r="BP887" s="302">
        <v>171.5</v>
      </c>
      <c r="BQ887" s="302">
        <v>170.5</v>
      </c>
      <c r="BR887" s="302">
        <v>170</v>
      </c>
      <c r="BS887" s="302">
        <v>169</v>
      </c>
      <c r="BT887" s="302">
        <v>169</v>
      </c>
      <c r="BU887" s="302">
        <v>169</v>
      </c>
      <c r="BV887" s="302">
        <v>169.4</v>
      </c>
      <c r="BW887" s="302">
        <v>169.6</v>
      </c>
      <c r="BX887" s="302">
        <v>169.3</v>
      </c>
      <c r="BY887" s="302">
        <v>169.9</v>
      </c>
      <c r="BZ887" s="153">
        <f t="shared" si="53"/>
        <v>0.75879917184265022</v>
      </c>
      <c r="CA887" s="154">
        <f t="shared" si="54"/>
        <v>0.71442986881937454</v>
      </c>
      <c r="CB887" s="154">
        <f t="shared" si="55"/>
        <v>0.40995850622406643</v>
      </c>
    </row>
    <row r="888" spans="1:80"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2">
        <v>119.9</v>
      </c>
      <c r="AZ888" s="302">
        <v>121</v>
      </c>
      <c r="BA888" s="302">
        <v>122.6</v>
      </c>
      <c r="BB888" s="302">
        <v>121.3</v>
      </c>
      <c r="BC888" s="302">
        <v>119.8</v>
      </c>
      <c r="BD888" s="302">
        <v>121</v>
      </c>
      <c r="BE888" s="302">
        <v>121.7</v>
      </c>
      <c r="BF888" s="302">
        <v>121.4</v>
      </c>
      <c r="BG888" s="302">
        <v>122.8</v>
      </c>
      <c r="BH888" s="302">
        <v>124.4</v>
      </c>
      <c r="BI888" s="302">
        <v>124.4</v>
      </c>
      <c r="BJ888" s="302">
        <v>125.3</v>
      </c>
      <c r="BK888" s="302">
        <v>122.3</v>
      </c>
      <c r="BL888" s="302">
        <v>121.3</v>
      </c>
      <c r="BM888" s="302">
        <v>123.5</v>
      </c>
      <c r="BN888" s="302">
        <v>124.4</v>
      </c>
      <c r="BO888" s="302">
        <v>124.3</v>
      </c>
      <c r="BP888" s="302">
        <v>125.5</v>
      </c>
      <c r="BQ888" s="302">
        <v>123.3</v>
      </c>
      <c r="BR888" s="302">
        <v>122.2</v>
      </c>
      <c r="BS888" s="302">
        <v>121</v>
      </c>
      <c r="BT888" s="302">
        <v>121</v>
      </c>
      <c r="BU888" s="302">
        <v>121.4</v>
      </c>
      <c r="BV888" s="302">
        <v>122.4</v>
      </c>
      <c r="BW888" s="302">
        <v>122.8</v>
      </c>
      <c r="BX888" s="302">
        <v>123.5</v>
      </c>
      <c r="BY888" s="302">
        <v>124.7</v>
      </c>
      <c r="BZ888" s="153">
        <f t="shared" si="53"/>
        <v>0.23221343873517786</v>
      </c>
      <c r="CA888" s="154">
        <f t="shared" si="54"/>
        <v>0.25579053373615313</v>
      </c>
      <c r="CB888" s="154">
        <f t="shared" si="55"/>
        <v>0.17975402081362346</v>
      </c>
    </row>
    <row r="889" spans="1:80"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2">
        <v>122.1</v>
      </c>
      <c r="AZ889" s="302">
        <v>123.7</v>
      </c>
      <c r="BA889" s="302">
        <v>129.6</v>
      </c>
      <c r="BB889" s="302">
        <v>124.4</v>
      </c>
      <c r="BC889" s="302">
        <v>122.3</v>
      </c>
      <c r="BD889" s="302">
        <v>123.8</v>
      </c>
      <c r="BE889" s="302">
        <v>125.5</v>
      </c>
      <c r="BF889" s="302">
        <v>123.7</v>
      </c>
      <c r="BG889" s="302">
        <v>126.1</v>
      </c>
      <c r="BH889" s="302">
        <v>128.80000000000001</v>
      </c>
      <c r="BI889" s="302">
        <v>129.30000000000001</v>
      </c>
      <c r="BJ889" s="302">
        <v>128.4</v>
      </c>
      <c r="BK889" s="302">
        <v>124.5</v>
      </c>
      <c r="BL889" s="302">
        <v>122.1</v>
      </c>
      <c r="BM889" s="302">
        <v>127.7</v>
      </c>
      <c r="BN889" s="302">
        <v>127.4</v>
      </c>
      <c r="BO889" s="302">
        <v>127.6</v>
      </c>
      <c r="BP889" s="302">
        <v>130.9</v>
      </c>
      <c r="BQ889" s="302">
        <v>128.69999999999999</v>
      </c>
      <c r="BR889" s="302">
        <v>124.7</v>
      </c>
      <c r="BS889" s="302">
        <v>125.1</v>
      </c>
      <c r="BT889" s="302">
        <v>125.7</v>
      </c>
      <c r="BU889" s="302">
        <v>126.3</v>
      </c>
      <c r="BV889" s="302">
        <v>128.6</v>
      </c>
      <c r="BW889" s="302">
        <v>127.9</v>
      </c>
      <c r="BX889" s="302">
        <v>129.19999999999999</v>
      </c>
      <c r="BY889" s="302">
        <v>130.80000000000001</v>
      </c>
      <c r="BZ889" s="153">
        <f t="shared" si="53"/>
        <v>0.29249011857707519</v>
      </c>
      <c r="CA889" s="154">
        <f t="shared" si="54"/>
        <v>0.30669330669330686</v>
      </c>
      <c r="CB889" s="154">
        <f t="shared" si="55"/>
        <v>0.26744186046511637</v>
      </c>
    </row>
    <row r="890" spans="1:80"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2">
        <v>113</v>
      </c>
      <c r="AZ890" s="302">
        <v>114.6</v>
      </c>
      <c r="BA890" s="302">
        <v>113.7</v>
      </c>
      <c r="BB890" s="302">
        <v>113</v>
      </c>
      <c r="BC890" s="302">
        <v>113.1</v>
      </c>
      <c r="BD890" s="302">
        <v>112.5</v>
      </c>
      <c r="BE890" s="302">
        <v>112.6</v>
      </c>
      <c r="BF890" s="302">
        <v>112.8</v>
      </c>
      <c r="BG890" s="302">
        <v>112.4</v>
      </c>
      <c r="BH890" s="302">
        <v>115.2</v>
      </c>
      <c r="BI890" s="302">
        <v>114.1</v>
      </c>
      <c r="BJ890" s="302">
        <v>115.1</v>
      </c>
      <c r="BK890" s="302">
        <v>115.6</v>
      </c>
      <c r="BL890" s="302">
        <v>115.1</v>
      </c>
      <c r="BM890" s="302">
        <v>116</v>
      </c>
      <c r="BN890" s="302">
        <v>116.2</v>
      </c>
      <c r="BO890" s="302">
        <v>114</v>
      </c>
      <c r="BP890" s="302">
        <v>114.3</v>
      </c>
      <c r="BQ890" s="302">
        <v>113.7</v>
      </c>
      <c r="BR890" s="302">
        <v>114.2</v>
      </c>
      <c r="BS890" s="302">
        <v>113.8</v>
      </c>
      <c r="BT890" s="302">
        <v>113.4</v>
      </c>
      <c r="BU890" s="302">
        <v>113.2</v>
      </c>
      <c r="BV890" s="302">
        <v>113.3</v>
      </c>
      <c r="BW890" s="302">
        <v>113.9</v>
      </c>
      <c r="BX890" s="302">
        <v>115</v>
      </c>
      <c r="BY890" s="302">
        <v>116.1</v>
      </c>
      <c r="BZ890" s="153">
        <f t="shared" si="53"/>
        <v>0.15752741774675968</v>
      </c>
      <c r="CA890" s="154">
        <f t="shared" si="54"/>
        <v>0.17036290322580636</v>
      </c>
      <c r="CB890" s="154">
        <f t="shared" si="55"/>
        <v>0.10047393364928904</v>
      </c>
    </row>
    <row r="891" spans="1:80"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2">
        <v>124.1</v>
      </c>
      <c r="AZ891" s="302">
        <v>124.6</v>
      </c>
      <c r="BA891" s="302">
        <v>125.9</v>
      </c>
      <c r="BB891" s="302">
        <v>125.7</v>
      </c>
      <c r="BC891" s="302">
        <v>123.5</v>
      </c>
      <c r="BD891" s="302">
        <v>125.3</v>
      </c>
      <c r="BE891" s="302">
        <v>125.9</v>
      </c>
      <c r="BF891" s="302">
        <v>125.9</v>
      </c>
      <c r="BG891" s="302">
        <v>128.30000000000001</v>
      </c>
      <c r="BH891" s="302">
        <v>128.5</v>
      </c>
      <c r="BI891" s="302">
        <v>128.9</v>
      </c>
      <c r="BJ891" s="302">
        <v>131</v>
      </c>
      <c r="BK891" s="302">
        <v>126.2</v>
      </c>
      <c r="BL891" s="302">
        <v>125.2</v>
      </c>
      <c r="BM891" s="302">
        <v>126.9</v>
      </c>
      <c r="BN891" s="302">
        <v>129.1</v>
      </c>
      <c r="BO891" s="302">
        <v>130.30000000000001</v>
      </c>
      <c r="BP891" s="302">
        <v>131.4</v>
      </c>
      <c r="BQ891" s="302">
        <v>128.1</v>
      </c>
      <c r="BR891" s="302">
        <v>127.6</v>
      </c>
      <c r="BS891" s="302">
        <v>125.4</v>
      </c>
      <c r="BT891" s="302">
        <v>124.9</v>
      </c>
      <c r="BU891" s="302">
        <v>125.9</v>
      </c>
      <c r="BV891" s="302">
        <v>126.8</v>
      </c>
      <c r="BW891" s="302">
        <v>127.2</v>
      </c>
      <c r="BX891" s="302">
        <v>127.5</v>
      </c>
      <c r="BY891" s="302">
        <v>128.9</v>
      </c>
      <c r="BZ891" s="153">
        <f t="shared" si="53"/>
        <v>0.26248775710088162</v>
      </c>
      <c r="CA891" s="154">
        <f t="shared" si="54"/>
        <v>0.30597771023302939</v>
      </c>
      <c r="CB891" s="154">
        <f t="shared" si="55"/>
        <v>0.19462465245597774</v>
      </c>
    </row>
    <row r="892" spans="1:80"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2">
        <v>120.5</v>
      </c>
      <c r="AZ892" s="302">
        <v>120.7</v>
      </c>
      <c r="BA892" s="302">
        <v>122.3</v>
      </c>
      <c r="BB892" s="302">
        <v>122.5</v>
      </c>
      <c r="BC892" s="302">
        <v>121.2</v>
      </c>
      <c r="BD892" s="302">
        <v>124.7</v>
      </c>
      <c r="BE892" s="302">
        <v>124.4</v>
      </c>
      <c r="BF892" s="302">
        <v>124.5</v>
      </c>
      <c r="BG892" s="302">
        <v>125.6</v>
      </c>
      <c r="BH892" s="302">
        <v>126.2</v>
      </c>
      <c r="BI892" s="302">
        <v>126.3</v>
      </c>
      <c r="BJ892" s="302">
        <v>128</v>
      </c>
      <c r="BK892" s="302">
        <v>123.1</v>
      </c>
      <c r="BL892" s="302">
        <v>122.8</v>
      </c>
      <c r="BM892" s="302">
        <v>123.7</v>
      </c>
      <c r="BN892" s="302">
        <v>125.6</v>
      </c>
      <c r="BO892" s="302">
        <v>125.9</v>
      </c>
      <c r="BP892" s="302">
        <v>126.6</v>
      </c>
      <c r="BQ892" s="302">
        <v>124.6</v>
      </c>
      <c r="BR892" s="302">
        <v>123.1</v>
      </c>
      <c r="BS892" s="302">
        <v>119.3</v>
      </c>
      <c r="BT892" s="302">
        <v>119.8</v>
      </c>
      <c r="BU892" s="302">
        <v>120</v>
      </c>
      <c r="BV892" s="302">
        <v>120.9</v>
      </c>
      <c r="BW892" s="302">
        <v>123.5</v>
      </c>
      <c r="BX892" s="302">
        <v>122.4</v>
      </c>
      <c r="BY892" s="302">
        <v>122.6</v>
      </c>
      <c r="BZ892" s="153">
        <f t="shared" si="53"/>
        <v>0.20078354554358474</v>
      </c>
      <c r="CA892" s="154">
        <f t="shared" si="54"/>
        <v>0.22845691382765529</v>
      </c>
      <c r="CB892" s="154">
        <f t="shared" si="55"/>
        <v>0.1665080875356803</v>
      </c>
    </row>
    <row r="893" spans="1:80"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2">
        <v>119.6</v>
      </c>
      <c r="AZ893" s="302">
        <v>120</v>
      </c>
      <c r="BA893" s="302">
        <v>120.5</v>
      </c>
      <c r="BB893" s="302">
        <v>121.1</v>
      </c>
      <c r="BC893" s="302">
        <v>119.1</v>
      </c>
      <c r="BD893" s="302">
        <v>122.3</v>
      </c>
      <c r="BE893" s="302">
        <v>123</v>
      </c>
      <c r="BF893" s="302">
        <v>123</v>
      </c>
      <c r="BG893" s="302">
        <v>124</v>
      </c>
      <c r="BH893" s="302">
        <v>124.8</v>
      </c>
      <c r="BI893" s="302">
        <v>125.7</v>
      </c>
      <c r="BJ893" s="302">
        <v>125.8</v>
      </c>
      <c r="BK893" s="302">
        <v>122.8</v>
      </c>
      <c r="BL893" s="302">
        <v>122.9</v>
      </c>
      <c r="BM893" s="302">
        <v>124.4</v>
      </c>
      <c r="BN893" s="302">
        <v>123.7</v>
      </c>
      <c r="BO893" s="302">
        <v>124.2</v>
      </c>
      <c r="BP893" s="302">
        <v>125.1</v>
      </c>
      <c r="BQ893" s="302">
        <v>123.3</v>
      </c>
      <c r="BR893" s="302">
        <v>123</v>
      </c>
      <c r="BS893" s="302">
        <v>121.6</v>
      </c>
      <c r="BT893" s="302">
        <v>122.2</v>
      </c>
      <c r="BU893" s="302">
        <v>123.3</v>
      </c>
      <c r="BV893" s="302">
        <v>124.3</v>
      </c>
      <c r="BW893" s="302">
        <v>124.4</v>
      </c>
      <c r="BX893" s="302">
        <v>124.9</v>
      </c>
      <c r="BY893" s="302">
        <v>124.6</v>
      </c>
      <c r="BZ893" s="153">
        <f t="shared" si="53"/>
        <v>0.24103585657370505</v>
      </c>
      <c r="CA893" s="154">
        <f t="shared" si="54"/>
        <v>0.23733862959284996</v>
      </c>
      <c r="CB893" s="154">
        <f t="shared" si="55"/>
        <v>0.18553758325404376</v>
      </c>
    </row>
    <row r="894" spans="1:80"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2">
        <v>126.8</v>
      </c>
      <c r="AZ894" s="302">
        <v>128.80000000000001</v>
      </c>
      <c r="BA894" s="302">
        <v>130.1</v>
      </c>
      <c r="BB894" s="302">
        <v>130.30000000000001</v>
      </c>
      <c r="BC894" s="302">
        <v>126.3</v>
      </c>
      <c r="BD894" s="302">
        <v>128</v>
      </c>
      <c r="BE894" s="302">
        <v>130</v>
      </c>
      <c r="BF894" s="302">
        <v>130.1</v>
      </c>
      <c r="BG894" s="302">
        <v>132.80000000000001</v>
      </c>
      <c r="BH894" s="302">
        <v>134.69999999999999</v>
      </c>
      <c r="BI894" s="302">
        <v>135.80000000000001</v>
      </c>
      <c r="BJ894" s="302">
        <v>136</v>
      </c>
      <c r="BK894" s="302">
        <v>127.9</v>
      </c>
      <c r="BL894" s="302">
        <v>127</v>
      </c>
      <c r="BM894" s="302">
        <v>128.9</v>
      </c>
      <c r="BN894" s="302">
        <v>130.1</v>
      </c>
      <c r="BO894" s="302">
        <v>130.1</v>
      </c>
      <c r="BP894" s="302">
        <v>130.9</v>
      </c>
      <c r="BQ894" s="302">
        <v>118.1</v>
      </c>
      <c r="BR894" s="302">
        <v>116.3</v>
      </c>
      <c r="BS894" s="302">
        <v>112.7</v>
      </c>
      <c r="BT894" s="302">
        <v>112.8</v>
      </c>
      <c r="BU894" s="302">
        <v>112.7</v>
      </c>
      <c r="BV894" s="302">
        <v>115</v>
      </c>
      <c r="BW894" s="302">
        <v>116.1</v>
      </c>
      <c r="BX894" s="302">
        <v>116.5</v>
      </c>
      <c r="BY894" s="302">
        <v>118.5</v>
      </c>
      <c r="BZ894" s="153">
        <f t="shared" si="53"/>
        <v>0.17326732673267325</v>
      </c>
      <c r="CA894" s="154">
        <f t="shared" si="54"/>
        <v>0.20795107033639151</v>
      </c>
      <c r="CB894" s="154">
        <f t="shared" si="55"/>
        <v>0.14825581395348833</v>
      </c>
    </row>
    <row r="895" spans="1:80"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2">
        <v>132.6</v>
      </c>
      <c r="AZ895" s="302">
        <v>134.19999999999999</v>
      </c>
      <c r="BA895" s="302">
        <v>135.19999999999999</v>
      </c>
      <c r="BB895" s="302">
        <v>135.4</v>
      </c>
      <c r="BC895" s="302">
        <v>132.6</v>
      </c>
      <c r="BD895" s="302">
        <v>133.4</v>
      </c>
      <c r="BE895" s="302">
        <v>135</v>
      </c>
      <c r="BF895" s="302">
        <v>135.5</v>
      </c>
      <c r="BG895" s="302">
        <v>138.1</v>
      </c>
      <c r="BH895" s="302">
        <v>139.69999999999999</v>
      </c>
      <c r="BI895" s="302">
        <v>140.6</v>
      </c>
      <c r="BJ895" s="302">
        <v>139.5</v>
      </c>
      <c r="BK895" s="302">
        <v>133</v>
      </c>
      <c r="BL895" s="302">
        <v>132</v>
      </c>
      <c r="BM895" s="302">
        <v>134.80000000000001</v>
      </c>
      <c r="BN895" s="302">
        <v>137.6</v>
      </c>
      <c r="BO895" s="302">
        <v>137.69999999999999</v>
      </c>
      <c r="BP895" s="302">
        <v>138.30000000000001</v>
      </c>
      <c r="BQ895" s="302">
        <v>135.9</v>
      </c>
      <c r="BR895" s="302">
        <v>134.5</v>
      </c>
      <c r="BS895" s="302">
        <v>131.9</v>
      </c>
      <c r="BT895" s="302">
        <v>132.19999999999999</v>
      </c>
      <c r="BU895" s="302">
        <v>132.30000000000001</v>
      </c>
      <c r="BV895" s="302">
        <v>133.1</v>
      </c>
      <c r="BW895" s="302">
        <v>134.19999999999999</v>
      </c>
      <c r="BX895" s="302">
        <v>134.6</v>
      </c>
      <c r="BY895" s="302">
        <v>136.9</v>
      </c>
      <c r="BZ895" s="153">
        <f t="shared" si="53"/>
        <v>0.348768472906404</v>
      </c>
      <c r="CA895" s="154">
        <f t="shared" si="54"/>
        <v>0.39836567926455563</v>
      </c>
      <c r="CB895" s="154">
        <f t="shared" si="55"/>
        <v>0.2915094339622642</v>
      </c>
    </row>
    <row r="896" spans="1:80"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2">
        <v>136.5</v>
      </c>
      <c r="AZ896" s="302">
        <v>138.6</v>
      </c>
      <c r="BA896" s="302">
        <v>139.1</v>
      </c>
      <c r="BB896" s="302">
        <v>140.1</v>
      </c>
      <c r="BC896" s="302">
        <v>137.1</v>
      </c>
      <c r="BD896" s="302">
        <v>134.69999999999999</v>
      </c>
      <c r="BE896" s="302">
        <v>136.1</v>
      </c>
      <c r="BF896" s="302">
        <v>139.69999999999999</v>
      </c>
      <c r="BG896" s="302">
        <v>142.9</v>
      </c>
      <c r="BH896" s="302">
        <v>144.80000000000001</v>
      </c>
      <c r="BI896" s="302">
        <v>145.9</v>
      </c>
      <c r="BJ896" s="302">
        <v>146.30000000000001</v>
      </c>
      <c r="BK896" s="302">
        <v>139.6</v>
      </c>
      <c r="BL896" s="302">
        <v>141.6</v>
      </c>
      <c r="BM896" s="302">
        <v>145.1</v>
      </c>
      <c r="BN896" s="302">
        <v>147.9</v>
      </c>
      <c r="BO896" s="302">
        <v>147.5</v>
      </c>
      <c r="BP896" s="302">
        <v>148.5</v>
      </c>
      <c r="BQ896" s="302">
        <v>146.1</v>
      </c>
      <c r="BR896" s="302">
        <v>145.5</v>
      </c>
      <c r="BS896" s="302">
        <v>143.30000000000001</v>
      </c>
      <c r="BT896" s="302">
        <v>144</v>
      </c>
      <c r="BU896" s="302">
        <v>144.4</v>
      </c>
      <c r="BV896" s="302">
        <v>146</v>
      </c>
      <c r="BW896" s="302">
        <v>146.4</v>
      </c>
      <c r="BX896" s="302">
        <v>146.69999999999999</v>
      </c>
      <c r="BY896" s="302">
        <v>148.6</v>
      </c>
      <c r="BZ896" s="153">
        <f t="shared" si="53"/>
        <v>0.46692991115498517</v>
      </c>
      <c r="CA896" s="154">
        <f t="shared" si="54"/>
        <v>0.5209825997952916</v>
      </c>
      <c r="CB896" s="154">
        <f t="shared" si="55"/>
        <v>0.36832412523020258</v>
      </c>
    </row>
    <row r="897" spans="1:80"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2">
        <v>126.7</v>
      </c>
      <c r="AZ897" s="302">
        <v>127.9</v>
      </c>
      <c r="BA897" s="302">
        <v>128.80000000000001</v>
      </c>
      <c r="BB897" s="302">
        <v>128.9</v>
      </c>
      <c r="BC897" s="302">
        <v>126.6</v>
      </c>
      <c r="BD897" s="302">
        <v>128.19999999999999</v>
      </c>
      <c r="BE897" s="302">
        <v>129.4</v>
      </c>
      <c r="BF897" s="302">
        <v>129.4</v>
      </c>
      <c r="BG897" s="302">
        <v>131.5</v>
      </c>
      <c r="BH897" s="302">
        <v>132.9</v>
      </c>
      <c r="BI897" s="302">
        <v>133.80000000000001</v>
      </c>
      <c r="BJ897" s="302">
        <v>130.6</v>
      </c>
      <c r="BK897" s="302">
        <v>124.5</v>
      </c>
      <c r="BL897" s="302">
        <v>123.2</v>
      </c>
      <c r="BM897" s="302">
        <v>126.4</v>
      </c>
      <c r="BN897" s="302">
        <v>128.6</v>
      </c>
      <c r="BO897" s="302">
        <v>128.5</v>
      </c>
      <c r="BP897" s="302">
        <v>127.9</v>
      </c>
      <c r="BQ897" s="302">
        <v>125.6</v>
      </c>
      <c r="BR897" s="302">
        <v>124.3</v>
      </c>
      <c r="BS897" s="302">
        <v>121.8</v>
      </c>
      <c r="BT897" s="302">
        <v>122</v>
      </c>
      <c r="BU897" s="302">
        <v>122.2</v>
      </c>
      <c r="BV897" s="302">
        <v>122.3</v>
      </c>
      <c r="BW897" s="302">
        <v>123.7</v>
      </c>
      <c r="BX897" s="302">
        <v>124.5</v>
      </c>
      <c r="BY897" s="302">
        <v>125.6</v>
      </c>
      <c r="BZ897" s="153">
        <f t="shared" si="53"/>
        <v>0.23988153998025663</v>
      </c>
      <c r="CA897" s="154">
        <f t="shared" si="54"/>
        <v>0.27383367139959436</v>
      </c>
      <c r="CB897" s="154">
        <f t="shared" si="55"/>
        <v>0.1815616180620884</v>
      </c>
    </row>
    <row r="898" spans="1:80"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2">
        <v>137</v>
      </c>
      <c r="AZ898" s="302">
        <v>138.4</v>
      </c>
      <c r="BA898" s="302">
        <v>139.30000000000001</v>
      </c>
      <c r="BB898" s="302">
        <v>139.5</v>
      </c>
      <c r="BC898" s="302">
        <v>136.69999999999999</v>
      </c>
      <c r="BD898" s="302">
        <v>137.9</v>
      </c>
      <c r="BE898" s="302">
        <v>139.30000000000001</v>
      </c>
      <c r="BF898" s="302">
        <v>139.30000000000001</v>
      </c>
      <c r="BG898" s="302">
        <v>141.19999999999999</v>
      </c>
      <c r="BH898" s="302">
        <v>142.5</v>
      </c>
      <c r="BI898" s="302">
        <v>143.30000000000001</v>
      </c>
      <c r="BJ898" s="302">
        <v>143.4</v>
      </c>
      <c r="BK898" s="302">
        <v>138.30000000000001</v>
      </c>
      <c r="BL898" s="302">
        <v>136.9</v>
      </c>
      <c r="BM898" s="302">
        <v>137.4</v>
      </c>
      <c r="BN898" s="302">
        <v>140.4</v>
      </c>
      <c r="BO898" s="302">
        <v>140.30000000000001</v>
      </c>
      <c r="BP898" s="302">
        <v>141.69999999999999</v>
      </c>
      <c r="BQ898" s="302">
        <v>139.5</v>
      </c>
      <c r="BR898" s="302">
        <v>138.19999999999999</v>
      </c>
      <c r="BS898" s="302">
        <v>135.9</v>
      </c>
      <c r="BT898" s="302">
        <v>136</v>
      </c>
      <c r="BU898" s="302">
        <v>135.9</v>
      </c>
      <c r="BV898" s="302">
        <v>136.9</v>
      </c>
      <c r="BW898" s="302">
        <v>138.1</v>
      </c>
      <c r="BX898" s="302">
        <v>138.30000000000001</v>
      </c>
      <c r="BY898" s="302">
        <v>142.9</v>
      </c>
      <c r="BZ898" s="153">
        <f t="shared" si="53"/>
        <v>0.39960822722820777</v>
      </c>
      <c r="CA898" s="154">
        <f t="shared" si="54"/>
        <v>0.47776628748707345</v>
      </c>
      <c r="CB898" s="154">
        <f t="shared" si="55"/>
        <v>0.38737864077669909</v>
      </c>
    </row>
    <row r="899" spans="1:80"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2">
        <v>137.1</v>
      </c>
      <c r="AZ899" s="302">
        <v>139.4</v>
      </c>
      <c r="BA899" s="302">
        <v>140.80000000000001</v>
      </c>
      <c r="BB899" s="302">
        <v>140.9</v>
      </c>
      <c r="BC899" s="302">
        <v>137</v>
      </c>
      <c r="BD899" s="302">
        <v>138.5</v>
      </c>
      <c r="BE899" s="302">
        <v>141.1</v>
      </c>
      <c r="BF899" s="302">
        <v>140.9</v>
      </c>
      <c r="BG899" s="302">
        <v>144.5</v>
      </c>
      <c r="BH899" s="302">
        <v>146.5</v>
      </c>
      <c r="BI899" s="302">
        <v>147.69999999999999</v>
      </c>
      <c r="BJ899" s="302">
        <v>148.4</v>
      </c>
      <c r="BK899" s="302">
        <v>139.9</v>
      </c>
      <c r="BL899" s="302">
        <v>137.30000000000001</v>
      </c>
      <c r="BM899" s="302">
        <v>141.30000000000001</v>
      </c>
      <c r="BN899" s="302">
        <v>145.19999999999999</v>
      </c>
      <c r="BO899" s="302">
        <v>145.80000000000001</v>
      </c>
      <c r="BP899" s="302">
        <v>147.9</v>
      </c>
      <c r="BQ899" s="302">
        <v>145.19999999999999</v>
      </c>
      <c r="BR899" s="302">
        <v>143.1</v>
      </c>
      <c r="BS899" s="302">
        <v>139.6</v>
      </c>
      <c r="BT899" s="302">
        <v>139.80000000000001</v>
      </c>
      <c r="BU899" s="302">
        <v>139.9</v>
      </c>
      <c r="BV899" s="302">
        <v>141.30000000000001</v>
      </c>
      <c r="BW899" s="302">
        <v>142</v>
      </c>
      <c r="BX899" s="302">
        <v>142.19999999999999</v>
      </c>
      <c r="BY899" s="302">
        <v>144.6</v>
      </c>
      <c r="BZ899" s="153">
        <f t="shared" si="53"/>
        <v>0.42603550295857973</v>
      </c>
      <c r="CA899" s="154">
        <f t="shared" si="54"/>
        <v>0.47852760736196315</v>
      </c>
      <c r="CB899" s="154">
        <f t="shared" si="55"/>
        <v>0.36030103480714953</v>
      </c>
    </row>
    <row r="900" spans="1:80"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2">
        <v>140</v>
      </c>
      <c r="AZ900" s="302">
        <v>142</v>
      </c>
      <c r="BA900" s="302">
        <v>145.30000000000001</v>
      </c>
      <c r="BB900" s="302">
        <v>143.30000000000001</v>
      </c>
      <c r="BC900" s="302">
        <v>138.69999999999999</v>
      </c>
      <c r="BD900" s="302">
        <v>140.69999999999999</v>
      </c>
      <c r="BE900" s="302">
        <v>142.9</v>
      </c>
      <c r="BF900" s="302">
        <v>141.5</v>
      </c>
      <c r="BG900" s="302">
        <v>144.4</v>
      </c>
      <c r="BH900" s="302">
        <v>146.5</v>
      </c>
      <c r="BI900" s="302">
        <v>148.9</v>
      </c>
      <c r="BJ900" s="302">
        <v>148.80000000000001</v>
      </c>
      <c r="BK900" s="302">
        <v>139.80000000000001</v>
      </c>
      <c r="BL900" s="302">
        <v>137.69999999999999</v>
      </c>
      <c r="BM900" s="302">
        <v>143.1</v>
      </c>
      <c r="BN900" s="302">
        <v>146.19999999999999</v>
      </c>
      <c r="BO900" s="302">
        <v>146.1</v>
      </c>
      <c r="BP900" s="302">
        <v>148.19999999999999</v>
      </c>
      <c r="BQ900" s="302">
        <v>144.69999999999999</v>
      </c>
      <c r="BR900" s="302">
        <v>142.6</v>
      </c>
      <c r="BS900" s="302">
        <v>139</v>
      </c>
      <c r="BT900" s="302">
        <v>139.30000000000001</v>
      </c>
      <c r="BU900" s="302">
        <v>139.69999999999999</v>
      </c>
      <c r="BV900" s="302">
        <v>141.4</v>
      </c>
      <c r="BW900" s="302">
        <v>141.69999999999999</v>
      </c>
      <c r="BX900" s="302">
        <v>142</v>
      </c>
      <c r="BY900" s="302">
        <v>144.6</v>
      </c>
      <c r="BZ900" s="153">
        <f t="shared" si="53"/>
        <v>0.4204322200392927</v>
      </c>
      <c r="CA900" s="154">
        <f t="shared" si="54"/>
        <v>0.46802030456852783</v>
      </c>
      <c r="CB900" s="154">
        <f t="shared" si="55"/>
        <v>0.31693989071038248</v>
      </c>
    </row>
    <row r="901" spans="1:80"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2">
        <v>136.4</v>
      </c>
      <c r="AZ901" s="302">
        <v>138.69999999999999</v>
      </c>
      <c r="BA901" s="302">
        <v>140.19999999999999</v>
      </c>
      <c r="BB901" s="302">
        <v>136.30000000000001</v>
      </c>
      <c r="BC901" s="302">
        <v>131.80000000000001</v>
      </c>
      <c r="BD901" s="302">
        <v>133.69999999999999</v>
      </c>
      <c r="BE901" s="302">
        <v>135.9</v>
      </c>
      <c r="BF901" s="302">
        <v>133.30000000000001</v>
      </c>
      <c r="BG901" s="302">
        <v>136.1</v>
      </c>
      <c r="BH901" s="302">
        <v>138.19999999999999</v>
      </c>
      <c r="BI901" s="302">
        <v>139.4</v>
      </c>
      <c r="BJ901" s="302">
        <v>139</v>
      </c>
      <c r="BK901" s="302">
        <v>130.30000000000001</v>
      </c>
      <c r="BL901" s="302">
        <v>128.1</v>
      </c>
      <c r="BM901" s="302">
        <v>132.69999999999999</v>
      </c>
      <c r="BN901" s="302">
        <v>135.80000000000001</v>
      </c>
      <c r="BO901" s="302">
        <v>135.69999999999999</v>
      </c>
      <c r="BP901" s="302">
        <v>137.80000000000001</v>
      </c>
      <c r="BQ901" s="302">
        <v>134.4</v>
      </c>
      <c r="BR901" s="302">
        <v>132.4</v>
      </c>
      <c r="BS901" s="302">
        <v>128.80000000000001</v>
      </c>
      <c r="BT901" s="302">
        <v>129</v>
      </c>
      <c r="BU901" s="302">
        <v>129.80000000000001</v>
      </c>
      <c r="BV901" s="302">
        <v>131.5</v>
      </c>
      <c r="BW901" s="302">
        <v>132.19999999999999</v>
      </c>
      <c r="BX901" s="302">
        <v>132.4</v>
      </c>
      <c r="BY901" s="302">
        <v>134.9</v>
      </c>
      <c r="BZ901" s="153">
        <f t="shared" si="53"/>
        <v>0.32645034414945923</v>
      </c>
      <c r="CA901" s="154">
        <f t="shared" si="54"/>
        <v>0.38501026694045171</v>
      </c>
      <c r="CB901" s="154">
        <f t="shared" si="55"/>
        <v>0.25023169601482853</v>
      </c>
    </row>
    <row r="902" spans="1:80"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2">
        <v>132.4</v>
      </c>
      <c r="AZ902" s="302">
        <v>133.5</v>
      </c>
      <c r="BA902" s="302">
        <v>144.19999999999999</v>
      </c>
      <c r="BB902" s="302">
        <v>144.4</v>
      </c>
      <c r="BC902" s="302">
        <v>141</v>
      </c>
      <c r="BD902" s="302">
        <v>142.19999999999999</v>
      </c>
      <c r="BE902" s="302">
        <v>143.6</v>
      </c>
      <c r="BF902" s="302">
        <v>143.69999999999999</v>
      </c>
      <c r="BG902" s="302">
        <v>145.6</v>
      </c>
      <c r="BH902" s="302">
        <v>147.1</v>
      </c>
      <c r="BI902" s="302">
        <v>154</v>
      </c>
      <c r="BJ902" s="302">
        <v>154.1</v>
      </c>
      <c r="BK902" s="302">
        <v>147.80000000000001</v>
      </c>
      <c r="BL902" s="302">
        <v>146.4</v>
      </c>
      <c r="BM902" s="302">
        <v>153.30000000000001</v>
      </c>
      <c r="BN902" s="302">
        <v>155.30000000000001</v>
      </c>
      <c r="BO902" s="302">
        <v>155</v>
      </c>
      <c r="BP902" s="302">
        <v>156.5</v>
      </c>
      <c r="BQ902" s="302">
        <v>154</v>
      </c>
      <c r="BR902" s="302">
        <v>152.5</v>
      </c>
      <c r="BS902" s="302">
        <v>149.6</v>
      </c>
      <c r="BT902" s="302">
        <v>150.1</v>
      </c>
      <c r="BU902" s="302">
        <v>150</v>
      </c>
      <c r="BV902" s="302">
        <v>151.30000000000001</v>
      </c>
      <c r="BW902" s="302">
        <v>149.69999999999999</v>
      </c>
      <c r="BX902" s="302">
        <v>150</v>
      </c>
      <c r="BY902" s="302">
        <v>151.9</v>
      </c>
      <c r="BZ902" s="153">
        <f t="shared" si="53"/>
        <v>0.49067713444553479</v>
      </c>
      <c r="CA902" s="154">
        <f t="shared" si="54"/>
        <v>0.54369918699186992</v>
      </c>
      <c r="CB902" s="154">
        <f t="shared" si="55"/>
        <v>0.37715321849501371</v>
      </c>
    </row>
    <row r="903" spans="1:80"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2">
        <v>163.1</v>
      </c>
      <c r="AZ903" s="302">
        <v>166</v>
      </c>
      <c r="BA903" s="302">
        <v>167.8</v>
      </c>
      <c r="BB903" s="302">
        <v>168.2</v>
      </c>
      <c r="BC903" s="302">
        <v>162.4</v>
      </c>
      <c r="BD903" s="302">
        <v>164.9</v>
      </c>
      <c r="BE903" s="302">
        <v>167.7</v>
      </c>
      <c r="BF903" s="302">
        <v>167.9</v>
      </c>
      <c r="BG903" s="302">
        <v>171.7</v>
      </c>
      <c r="BH903" s="302">
        <v>174.4</v>
      </c>
      <c r="BI903" s="302">
        <v>176.1</v>
      </c>
      <c r="BJ903" s="302">
        <v>176.3</v>
      </c>
      <c r="BK903" s="302">
        <v>164.7</v>
      </c>
      <c r="BL903" s="302">
        <v>161.9</v>
      </c>
      <c r="BM903" s="302">
        <v>167.9</v>
      </c>
      <c r="BN903" s="302">
        <v>172.1</v>
      </c>
      <c r="BO903" s="302">
        <v>172</v>
      </c>
      <c r="BP903" s="302">
        <v>174.7</v>
      </c>
      <c r="BQ903" s="302">
        <v>170.2</v>
      </c>
      <c r="BR903" s="302">
        <v>167.5</v>
      </c>
      <c r="BS903" s="302">
        <v>162.80000000000001</v>
      </c>
      <c r="BT903" s="302">
        <v>163</v>
      </c>
      <c r="BU903" s="302">
        <v>162.80000000000001</v>
      </c>
      <c r="BV903" s="302">
        <v>165</v>
      </c>
      <c r="BW903" s="302">
        <v>166</v>
      </c>
      <c r="BX903" s="302">
        <v>166.3</v>
      </c>
      <c r="BY903" s="302">
        <v>169.7</v>
      </c>
      <c r="BZ903" s="153">
        <f t="shared" si="53"/>
        <v>0.66863323500491623</v>
      </c>
      <c r="CA903" s="154">
        <f t="shared" si="54"/>
        <v>0.64917395529640409</v>
      </c>
      <c r="CB903" s="154">
        <f t="shared" si="55"/>
        <v>0.41534612176813995</v>
      </c>
    </row>
    <row r="904" spans="1:80"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2">
        <v>132.30000000000001</v>
      </c>
      <c r="AZ904" s="302">
        <v>132.80000000000001</v>
      </c>
      <c r="BA904" s="302">
        <v>134.5</v>
      </c>
      <c r="BB904" s="302">
        <v>134.80000000000001</v>
      </c>
      <c r="BC904" s="302">
        <v>129.6</v>
      </c>
      <c r="BD904" s="302">
        <v>131.80000000000001</v>
      </c>
      <c r="BE904" s="302">
        <v>135</v>
      </c>
      <c r="BF904" s="302">
        <v>135.1</v>
      </c>
      <c r="BG904" s="302">
        <v>138.6</v>
      </c>
      <c r="BH904" s="302">
        <v>141.1</v>
      </c>
      <c r="BI904" s="302">
        <v>141.9</v>
      </c>
      <c r="BJ904" s="302">
        <v>142.19999999999999</v>
      </c>
      <c r="BK904" s="302">
        <v>131.6</v>
      </c>
      <c r="BL904" s="302">
        <v>129.6</v>
      </c>
      <c r="BM904" s="302">
        <v>135.1</v>
      </c>
      <c r="BN904" s="302">
        <v>138.9</v>
      </c>
      <c r="BO904" s="302">
        <v>138.80000000000001</v>
      </c>
      <c r="BP904" s="302">
        <v>141.30000000000001</v>
      </c>
      <c r="BQ904" s="302">
        <v>137.19999999999999</v>
      </c>
      <c r="BR904" s="302">
        <v>134.69999999999999</v>
      </c>
      <c r="BS904" s="302">
        <v>131.4</v>
      </c>
      <c r="BT904" s="302">
        <v>131.6</v>
      </c>
      <c r="BU904" s="302">
        <v>132.1</v>
      </c>
      <c r="BV904" s="302">
        <v>134.1</v>
      </c>
      <c r="BW904" s="302">
        <v>135</v>
      </c>
      <c r="BX904" s="302">
        <v>135.19999999999999</v>
      </c>
      <c r="BY904" s="302">
        <v>138.19999999999999</v>
      </c>
      <c r="BZ904" s="153">
        <f t="shared" si="53"/>
        <v>0.34960937499999983</v>
      </c>
      <c r="CA904" s="154">
        <f t="shared" si="54"/>
        <v>0.42327497425334704</v>
      </c>
      <c r="CB904" s="154">
        <f t="shared" si="55"/>
        <v>0.37239324726911605</v>
      </c>
    </row>
    <row r="905" spans="1:80"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2">
        <v>162.5</v>
      </c>
      <c r="AZ905" s="302">
        <v>164.5</v>
      </c>
      <c r="BA905" s="302">
        <v>164.7</v>
      </c>
      <c r="BB905" s="302">
        <v>163</v>
      </c>
      <c r="BC905" s="302">
        <v>159.80000000000001</v>
      </c>
      <c r="BD905" s="302">
        <v>162.4</v>
      </c>
      <c r="BE905" s="302">
        <v>166.4</v>
      </c>
      <c r="BF905" s="302">
        <v>167.5</v>
      </c>
      <c r="BG905" s="302">
        <v>174.7</v>
      </c>
      <c r="BH905" s="302">
        <v>185.6</v>
      </c>
      <c r="BI905" s="302">
        <v>190.8</v>
      </c>
      <c r="BJ905" s="302">
        <v>188.9</v>
      </c>
      <c r="BK905" s="302">
        <v>169.3</v>
      </c>
      <c r="BL905" s="302">
        <v>164.8</v>
      </c>
      <c r="BM905" s="302">
        <v>173</v>
      </c>
      <c r="BN905" s="302">
        <v>175.1</v>
      </c>
      <c r="BO905" s="302">
        <v>173.3</v>
      </c>
      <c r="BP905" s="302">
        <v>175.2</v>
      </c>
      <c r="BQ905" s="302">
        <v>171.8</v>
      </c>
      <c r="BR905" s="302">
        <v>171.5</v>
      </c>
      <c r="BS905" s="302">
        <v>167.9</v>
      </c>
      <c r="BT905" s="302">
        <v>168.8</v>
      </c>
      <c r="BU905" s="302">
        <v>171.3</v>
      </c>
      <c r="BV905" s="302">
        <v>177.6</v>
      </c>
      <c r="BW905" s="302">
        <v>177</v>
      </c>
      <c r="BX905" s="302">
        <v>179.5</v>
      </c>
      <c r="BY905" s="302">
        <v>189.2</v>
      </c>
      <c r="BZ905" s="153">
        <f t="shared" si="53"/>
        <v>0.80362249761677773</v>
      </c>
      <c r="CA905" s="154">
        <f t="shared" si="54"/>
        <v>0.6611062335381912</v>
      </c>
      <c r="CB905" s="154">
        <f t="shared" si="55"/>
        <v>0.14251207729468596</v>
      </c>
    </row>
    <row r="906" spans="1:80"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2">
        <v>169.6</v>
      </c>
      <c r="AZ906" s="302">
        <v>171.4</v>
      </c>
      <c r="BA906" s="302">
        <v>172.2</v>
      </c>
      <c r="BB906" s="302">
        <v>172.4</v>
      </c>
      <c r="BC906" s="302">
        <v>168.6</v>
      </c>
      <c r="BD906" s="302">
        <v>170.2</v>
      </c>
      <c r="BE906" s="302">
        <v>171.5</v>
      </c>
      <c r="BF906" s="302">
        <v>170.8</v>
      </c>
      <c r="BG906" s="302">
        <v>173.9</v>
      </c>
      <c r="BH906" s="302">
        <v>179.7</v>
      </c>
      <c r="BI906" s="302">
        <v>179.9</v>
      </c>
      <c r="BJ906" s="302">
        <v>176.1</v>
      </c>
      <c r="BK906" s="302">
        <v>166.4</v>
      </c>
      <c r="BL906" s="302">
        <v>164.3</v>
      </c>
      <c r="BM906" s="302">
        <v>167</v>
      </c>
      <c r="BN906" s="302">
        <v>166.8</v>
      </c>
      <c r="BO906" s="302">
        <v>166</v>
      </c>
      <c r="BP906" s="302">
        <v>165.4</v>
      </c>
      <c r="BQ906" s="302">
        <v>160.80000000000001</v>
      </c>
      <c r="BR906" s="302">
        <v>158.5</v>
      </c>
      <c r="BS906" s="302">
        <v>154.30000000000001</v>
      </c>
      <c r="BT906" s="302">
        <v>153.6</v>
      </c>
      <c r="BU906" s="302">
        <v>151.69999999999999</v>
      </c>
      <c r="BV906" s="302">
        <v>151.9</v>
      </c>
      <c r="BW906" s="302">
        <v>152.30000000000001</v>
      </c>
      <c r="BX906" s="302">
        <v>153.6</v>
      </c>
      <c r="BY906" s="302">
        <v>155.9</v>
      </c>
      <c r="BZ906" s="153">
        <f t="shared" si="53"/>
        <v>0.53899308983218175</v>
      </c>
      <c r="CA906" s="154">
        <f t="shared" si="54"/>
        <v>0.4211485870556062</v>
      </c>
      <c r="CB906" s="154">
        <f t="shared" si="55"/>
        <v>-0.12415730337078648</v>
      </c>
    </row>
    <row r="907" spans="1:80"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2">
        <v>169.7</v>
      </c>
      <c r="AZ907" s="302">
        <v>173.5</v>
      </c>
      <c r="BA907" s="302">
        <v>172.3</v>
      </c>
      <c r="BB907" s="302">
        <v>172.7</v>
      </c>
      <c r="BC907" s="302">
        <v>165.3</v>
      </c>
      <c r="BD907" s="302">
        <v>166.3</v>
      </c>
      <c r="BE907" s="302">
        <v>164.6</v>
      </c>
      <c r="BF907" s="302">
        <v>163.4</v>
      </c>
      <c r="BG907" s="302">
        <v>170.2</v>
      </c>
      <c r="BH907" s="302">
        <v>182.4</v>
      </c>
      <c r="BI907" s="302">
        <v>183.1</v>
      </c>
      <c r="BJ907" s="302">
        <v>180.8</v>
      </c>
      <c r="BK907" s="302">
        <v>167.3</v>
      </c>
      <c r="BL907" s="302">
        <v>168.9</v>
      </c>
      <c r="BM907" s="302">
        <v>173.8</v>
      </c>
      <c r="BN907" s="302">
        <v>173.8</v>
      </c>
      <c r="BO907" s="302">
        <v>171.6</v>
      </c>
      <c r="BP907" s="302">
        <v>171.2</v>
      </c>
      <c r="BQ907" s="302">
        <v>161.4</v>
      </c>
      <c r="BR907" s="302">
        <v>158.30000000000001</v>
      </c>
      <c r="BS907" s="302">
        <v>152.1</v>
      </c>
      <c r="BT907" s="302">
        <v>151.1</v>
      </c>
      <c r="BU907" s="302">
        <v>147.9</v>
      </c>
      <c r="BV907" s="302">
        <v>150.69999999999999</v>
      </c>
      <c r="BW907" s="302">
        <v>152</v>
      </c>
      <c r="BX907" s="302">
        <v>156.80000000000001</v>
      </c>
      <c r="BY907" s="302">
        <v>161.6</v>
      </c>
      <c r="BZ907" s="153">
        <f t="shared" si="53"/>
        <v>0.62575452716297775</v>
      </c>
      <c r="CA907" s="154">
        <f t="shared" si="54"/>
        <v>0.51169317118802604</v>
      </c>
      <c r="CB907" s="154">
        <f t="shared" si="55"/>
        <v>-5.9371362048894157E-2</v>
      </c>
    </row>
    <row r="908" spans="1:80"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2">
        <v>129.6</v>
      </c>
      <c r="AZ908" s="302">
        <v>131.80000000000001</v>
      </c>
      <c r="BA908" s="302">
        <v>139.5</v>
      </c>
      <c r="BB908" s="302">
        <v>140.30000000000001</v>
      </c>
      <c r="BC908" s="302">
        <v>134.1</v>
      </c>
      <c r="BD908" s="302">
        <v>143.30000000000001</v>
      </c>
      <c r="BE908" s="302">
        <v>141.30000000000001</v>
      </c>
      <c r="BF908" s="302">
        <v>138.4</v>
      </c>
      <c r="BG908" s="302">
        <v>151.9</v>
      </c>
      <c r="BH908" s="302">
        <v>182.5</v>
      </c>
      <c r="BI908" s="302">
        <v>177.5</v>
      </c>
      <c r="BJ908" s="302">
        <v>158.6</v>
      </c>
      <c r="BK908" s="302">
        <v>146.1</v>
      </c>
      <c r="BL908" s="302">
        <v>156.6</v>
      </c>
      <c r="BM908" s="302">
        <v>156.80000000000001</v>
      </c>
      <c r="BN908" s="302">
        <v>145.6</v>
      </c>
      <c r="BO908" s="302">
        <v>146</v>
      </c>
      <c r="BP908" s="302">
        <v>147.69999999999999</v>
      </c>
      <c r="BQ908" s="302">
        <v>154.80000000000001</v>
      </c>
      <c r="BR908" s="302">
        <v>156.30000000000001</v>
      </c>
      <c r="BS908" s="302">
        <v>140.9</v>
      </c>
      <c r="BT908" s="302">
        <v>135.19999999999999</v>
      </c>
      <c r="BU908" s="302">
        <v>133.30000000000001</v>
      </c>
      <c r="BV908" s="302">
        <v>134.80000000000001</v>
      </c>
      <c r="BW908" s="302">
        <v>133.9</v>
      </c>
      <c r="BX908" s="302">
        <v>132.19999999999999</v>
      </c>
      <c r="BY908" s="302">
        <v>135.30000000000001</v>
      </c>
      <c r="BZ908" s="153">
        <f t="shared" si="53"/>
        <v>0.33827893175074203</v>
      </c>
      <c r="CA908" s="154">
        <f t="shared" si="54"/>
        <v>0.32000000000000012</v>
      </c>
      <c r="CB908" s="154">
        <f t="shared" si="55"/>
        <v>-0.21291448516579403</v>
      </c>
    </row>
    <row r="909" spans="1:80"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2">
        <v>179.3</v>
      </c>
      <c r="AZ909" s="302">
        <v>182.9</v>
      </c>
      <c r="BA909" s="302">
        <v>180.2</v>
      </c>
      <c r="BB909" s="302">
        <v>181.4</v>
      </c>
      <c r="BC909" s="302">
        <v>174.4</v>
      </c>
      <c r="BD909" s="302">
        <v>174.3</v>
      </c>
      <c r="BE909" s="302">
        <v>171.8</v>
      </c>
      <c r="BF909" s="302">
        <v>172</v>
      </c>
      <c r="BG909" s="302">
        <v>179.3</v>
      </c>
      <c r="BH909" s="302">
        <v>185.9</v>
      </c>
      <c r="BI909" s="302">
        <v>187.8</v>
      </c>
      <c r="BJ909" s="302">
        <v>188.2</v>
      </c>
      <c r="BK909" s="302">
        <v>174.2</v>
      </c>
      <c r="BL909" s="302">
        <v>173.4</v>
      </c>
      <c r="BM909" s="302">
        <v>181.5</v>
      </c>
      <c r="BN909" s="302">
        <v>184</v>
      </c>
      <c r="BO909" s="302">
        <v>183.9</v>
      </c>
      <c r="BP909" s="302">
        <v>183.2</v>
      </c>
      <c r="BQ909" s="302">
        <v>166</v>
      </c>
      <c r="BR909" s="302">
        <v>163</v>
      </c>
      <c r="BS909" s="302">
        <v>159.5</v>
      </c>
      <c r="BT909" s="302">
        <v>161.69999999999999</v>
      </c>
      <c r="BU909" s="302">
        <v>155.69999999999999</v>
      </c>
      <c r="BV909" s="302">
        <v>159.80000000000001</v>
      </c>
      <c r="BW909" s="302">
        <v>162.9</v>
      </c>
      <c r="BX909" s="302">
        <v>175.9</v>
      </c>
      <c r="BY909" s="302">
        <v>183.5</v>
      </c>
      <c r="BZ909" s="153">
        <f t="shared" si="53"/>
        <v>0.87244897959183676</v>
      </c>
      <c r="CA909" s="154">
        <f t="shared" si="54"/>
        <v>0.79374389051808414</v>
      </c>
      <c r="CB909" s="154">
        <f t="shared" si="55"/>
        <v>0.26726519337016563</v>
      </c>
    </row>
    <row r="910" spans="1:80"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2">
        <v>174.4</v>
      </c>
      <c r="AZ910" s="302">
        <v>179.4</v>
      </c>
      <c r="BA910" s="302">
        <v>176.3</v>
      </c>
      <c r="BB910" s="302">
        <v>175.1</v>
      </c>
      <c r="BC910" s="302">
        <v>166.6</v>
      </c>
      <c r="BD910" s="302">
        <v>165</v>
      </c>
      <c r="BE910" s="302">
        <v>165</v>
      </c>
      <c r="BF910" s="302">
        <v>162.30000000000001</v>
      </c>
      <c r="BG910" s="302">
        <v>164.9</v>
      </c>
      <c r="BH910" s="302">
        <v>176.9</v>
      </c>
      <c r="BI910" s="302">
        <v>178.4</v>
      </c>
      <c r="BJ910" s="302">
        <v>180.3</v>
      </c>
      <c r="BK910" s="302">
        <v>167</v>
      </c>
      <c r="BL910" s="302">
        <v>167.9</v>
      </c>
      <c r="BM910" s="302">
        <v>170.2</v>
      </c>
      <c r="BN910" s="302">
        <v>171.6</v>
      </c>
      <c r="BO910" s="302">
        <v>165</v>
      </c>
      <c r="BP910" s="302">
        <v>164</v>
      </c>
      <c r="BQ910" s="302">
        <v>157.5</v>
      </c>
      <c r="BR910" s="302">
        <v>152</v>
      </c>
      <c r="BS910" s="302">
        <v>146</v>
      </c>
      <c r="BT910" s="302">
        <v>142.1</v>
      </c>
      <c r="BU910" s="302">
        <v>142.80000000000001</v>
      </c>
      <c r="BV910" s="302">
        <v>144.19999999999999</v>
      </c>
      <c r="BW910" s="302">
        <v>144</v>
      </c>
      <c r="BX910" s="302">
        <v>138.6</v>
      </c>
      <c r="BY910" s="302">
        <v>140.1</v>
      </c>
      <c r="BZ910" s="153">
        <f t="shared" si="53"/>
        <v>0.38988095238095238</v>
      </c>
      <c r="CA910" s="154">
        <f t="shared" si="54"/>
        <v>0.20257510729613729</v>
      </c>
      <c r="CB910" s="154">
        <f t="shared" si="55"/>
        <v>-0.34654850746268662</v>
      </c>
    </row>
    <row r="911" spans="1:80"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2">
        <v>171.7</v>
      </c>
      <c r="AZ911" s="302">
        <v>172.2</v>
      </c>
      <c r="BA911" s="302">
        <v>175.1</v>
      </c>
      <c r="BB911" s="302">
        <v>175.6</v>
      </c>
      <c r="BC911" s="302">
        <v>173.4</v>
      </c>
      <c r="BD911" s="302">
        <v>174.7</v>
      </c>
      <c r="BE911" s="302">
        <v>176.6</v>
      </c>
      <c r="BF911" s="302">
        <v>176.4</v>
      </c>
      <c r="BG911" s="302">
        <v>177.7</v>
      </c>
      <c r="BH911" s="302">
        <v>180.9</v>
      </c>
      <c r="BI911" s="302">
        <v>181.1</v>
      </c>
      <c r="BJ911" s="302">
        <v>175.8</v>
      </c>
      <c r="BK911" s="302">
        <v>168</v>
      </c>
      <c r="BL911" s="302">
        <v>163.69999999999999</v>
      </c>
      <c r="BM911" s="302">
        <v>165.9</v>
      </c>
      <c r="BN911" s="302">
        <v>164.8</v>
      </c>
      <c r="BO911" s="302">
        <v>164.7</v>
      </c>
      <c r="BP911" s="302">
        <v>164.2</v>
      </c>
      <c r="BQ911" s="302">
        <v>162.19999999999999</v>
      </c>
      <c r="BR911" s="302">
        <v>160.80000000000001</v>
      </c>
      <c r="BS911" s="302">
        <v>157.6</v>
      </c>
      <c r="BT911" s="302">
        <v>157</v>
      </c>
      <c r="BU911" s="302">
        <v>155.30000000000001</v>
      </c>
      <c r="BV911" s="302">
        <v>154.30000000000001</v>
      </c>
      <c r="BW911" s="302">
        <v>153.9</v>
      </c>
      <c r="BX911" s="302">
        <v>153.30000000000001</v>
      </c>
      <c r="BY911" s="302">
        <v>154.19999999999999</v>
      </c>
      <c r="BZ911" s="153">
        <f t="shared" ref="BZ911:BZ974" si="57">(BY911-H911)/H911</f>
        <v>0.50439024390243892</v>
      </c>
      <c r="CA911" s="154">
        <f t="shared" ref="CA911:CA974" si="58">(BY911-T911)/T911</f>
        <v>0.39169675090252704</v>
      </c>
      <c r="CB911" s="154">
        <f t="shared" ref="CB911:CB974" si="59">(BY911-AF911)/AF911</f>
        <v>-0.17363344051446949</v>
      </c>
    </row>
    <row r="912" spans="1:80"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2">
        <v>168.8</v>
      </c>
      <c r="AZ912" s="302">
        <v>168.4</v>
      </c>
      <c r="BA912" s="302">
        <v>172.9</v>
      </c>
      <c r="BB912" s="302">
        <v>173.5</v>
      </c>
      <c r="BC912" s="302">
        <v>170.3</v>
      </c>
      <c r="BD912" s="302">
        <v>172.2</v>
      </c>
      <c r="BE912" s="302">
        <v>174.4</v>
      </c>
      <c r="BF912" s="302">
        <v>173</v>
      </c>
      <c r="BG912" s="302">
        <v>173.1</v>
      </c>
      <c r="BH912" s="302">
        <v>174.5</v>
      </c>
      <c r="BI912" s="302">
        <v>172.5</v>
      </c>
      <c r="BJ912" s="302">
        <v>163.1</v>
      </c>
      <c r="BK912" s="302">
        <v>156.4</v>
      </c>
      <c r="BL912" s="302">
        <v>153.9</v>
      </c>
      <c r="BM912" s="302">
        <v>157.5</v>
      </c>
      <c r="BN912" s="302">
        <v>155.69999999999999</v>
      </c>
      <c r="BO912" s="302">
        <v>155</v>
      </c>
      <c r="BP912" s="302">
        <v>154.6</v>
      </c>
      <c r="BQ912" s="302">
        <v>152.30000000000001</v>
      </c>
      <c r="BR912" s="302">
        <v>150.6</v>
      </c>
      <c r="BS912" s="302">
        <v>147.19999999999999</v>
      </c>
      <c r="BT912" s="302">
        <v>147.1</v>
      </c>
      <c r="BU912" s="302">
        <v>145.80000000000001</v>
      </c>
      <c r="BV912" s="302">
        <v>144.9</v>
      </c>
      <c r="BW912" s="302">
        <v>145.5</v>
      </c>
      <c r="BX912" s="302">
        <v>145.5</v>
      </c>
      <c r="BY912" s="302">
        <v>146.80000000000001</v>
      </c>
      <c r="BZ912" s="153">
        <f t="shared" si="57"/>
        <v>0.44488188976377974</v>
      </c>
      <c r="CA912" s="154">
        <f t="shared" si="58"/>
        <v>0.27320034692107559</v>
      </c>
      <c r="CB912" s="154">
        <f t="shared" si="59"/>
        <v>-0.25520040588533732</v>
      </c>
    </row>
    <row r="913" spans="1:80"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2">
        <v>173.9</v>
      </c>
      <c r="AZ913" s="302">
        <v>173.9</v>
      </c>
      <c r="BA913" s="302">
        <v>176.9</v>
      </c>
      <c r="BB913" s="302">
        <v>176.9</v>
      </c>
      <c r="BC913" s="302">
        <v>176.9</v>
      </c>
      <c r="BD913" s="302">
        <v>177.3</v>
      </c>
      <c r="BE913" s="302">
        <v>178.3</v>
      </c>
      <c r="BF913" s="302">
        <v>181.7</v>
      </c>
      <c r="BG913" s="302">
        <v>181.7</v>
      </c>
      <c r="BH913" s="302">
        <v>182.4</v>
      </c>
      <c r="BI913" s="302">
        <v>182.4</v>
      </c>
      <c r="BJ913" s="302">
        <v>174.6</v>
      </c>
      <c r="BK913" s="302">
        <v>172.9</v>
      </c>
      <c r="BL913" s="302">
        <v>172.9</v>
      </c>
      <c r="BM913" s="302">
        <v>170.6</v>
      </c>
      <c r="BN913" s="302">
        <v>169.4</v>
      </c>
      <c r="BO913" s="302">
        <v>169.4</v>
      </c>
      <c r="BP913" s="302">
        <v>167.6</v>
      </c>
      <c r="BQ913" s="302">
        <v>167.6</v>
      </c>
      <c r="BR913" s="302">
        <v>167.6</v>
      </c>
      <c r="BS913" s="302">
        <v>164.6</v>
      </c>
      <c r="BT913" s="302">
        <v>164.6</v>
      </c>
      <c r="BU913" s="302">
        <v>162.69999999999999</v>
      </c>
      <c r="BV913" s="302">
        <v>159</v>
      </c>
      <c r="BW913" s="302">
        <v>159</v>
      </c>
      <c r="BX913" s="302">
        <v>159</v>
      </c>
      <c r="BY913" s="302">
        <v>157.6</v>
      </c>
      <c r="BZ913" s="153">
        <f t="shared" si="57"/>
        <v>0.53756097560975602</v>
      </c>
      <c r="CA913" s="154">
        <f t="shared" si="58"/>
        <v>0.4366453965360072</v>
      </c>
      <c r="CB913" s="154">
        <f t="shared" si="59"/>
        <v>-0.14626218851570966</v>
      </c>
    </row>
    <row r="914" spans="1:80"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2">
        <v>173.1</v>
      </c>
      <c r="AZ914" s="302">
        <v>174.8</v>
      </c>
      <c r="BA914" s="302">
        <v>175.9</v>
      </c>
      <c r="BB914" s="302">
        <v>176.8</v>
      </c>
      <c r="BC914" s="302">
        <v>174.1</v>
      </c>
      <c r="BD914" s="302">
        <v>175.5</v>
      </c>
      <c r="BE914" s="302">
        <v>177.6</v>
      </c>
      <c r="BF914" s="302">
        <v>176.3</v>
      </c>
      <c r="BG914" s="302">
        <v>179.5</v>
      </c>
      <c r="BH914" s="302">
        <v>186</v>
      </c>
      <c r="BI914" s="302">
        <v>188.5</v>
      </c>
      <c r="BJ914" s="302">
        <v>188.7</v>
      </c>
      <c r="BK914" s="302">
        <v>175.8</v>
      </c>
      <c r="BL914" s="302">
        <v>167</v>
      </c>
      <c r="BM914" s="302">
        <v>170.9</v>
      </c>
      <c r="BN914" s="302">
        <v>170.5</v>
      </c>
      <c r="BO914" s="302">
        <v>170.9</v>
      </c>
      <c r="BP914" s="302">
        <v>171.1</v>
      </c>
      <c r="BQ914" s="302">
        <v>168</v>
      </c>
      <c r="BR914" s="302">
        <v>166</v>
      </c>
      <c r="BS914" s="302">
        <v>162.69999999999999</v>
      </c>
      <c r="BT914" s="302">
        <v>161.5</v>
      </c>
      <c r="BU914" s="302">
        <v>159.5</v>
      </c>
      <c r="BV914" s="302">
        <v>160.19999999999999</v>
      </c>
      <c r="BW914" s="302">
        <v>158.6</v>
      </c>
      <c r="BX914" s="302">
        <v>157</v>
      </c>
      <c r="BY914" s="302">
        <v>158.9</v>
      </c>
      <c r="BZ914" s="153">
        <f t="shared" si="57"/>
        <v>0.5397286821705426</v>
      </c>
      <c r="CA914" s="154">
        <f t="shared" si="58"/>
        <v>0.48089468779123962</v>
      </c>
      <c r="CB914" s="154">
        <f t="shared" si="59"/>
        <v>-0.10730337078651682</v>
      </c>
    </row>
    <row r="915" spans="1:80"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2">
        <v>163.80000000000001</v>
      </c>
      <c r="AZ915" s="302">
        <v>165.4</v>
      </c>
      <c r="BA915" s="302">
        <v>164.3</v>
      </c>
      <c r="BB915" s="302">
        <v>163.30000000000001</v>
      </c>
      <c r="BC915" s="302">
        <v>162</v>
      </c>
      <c r="BD915" s="302">
        <v>166</v>
      </c>
      <c r="BE915" s="302">
        <v>171</v>
      </c>
      <c r="BF915" s="302">
        <v>170.1</v>
      </c>
      <c r="BG915" s="302">
        <v>170.8</v>
      </c>
      <c r="BH915" s="302">
        <v>171.5</v>
      </c>
      <c r="BI915" s="302">
        <v>170.6</v>
      </c>
      <c r="BJ915" s="302">
        <v>168.2</v>
      </c>
      <c r="BK915" s="302">
        <v>160.6</v>
      </c>
      <c r="BL915" s="302">
        <v>157.19999999999999</v>
      </c>
      <c r="BM915" s="302">
        <v>157.30000000000001</v>
      </c>
      <c r="BN915" s="302">
        <v>159.19999999999999</v>
      </c>
      <c r="BO915" s="302">
        <v>159</v>
      </c>
      <c r="BP915" s="302">
        <v>157.69999999999999</v>
      </c>
      <c r="BQ915" s="302">
        <v>156</v>
      </c>
      <c r="BR915" s="302">
        <v>153.1</v>
      </c>
      <c r="BS915" s="302">
        <v>149.9</v>
      </c>
      <c r="BT915" s="302">
        <v>149.6</v>
      </c>
      <c r="BU915" s="302">
        <v>149.5</v>
      </c>
      <c r="BV915" s="302">
        <v>148.1</v>
      </c>
      <c r="BW915" s="302">
        <v>148.80000000000001</v>
      </c>
      <c r="BX915" s="302">
        <v>148.30000000000001</v>
      </c>
      <c r="BY915" s="302">
        <v>149.9</v>
      </c>
      <c r="BZ915" s="153">
        <f t="shared" si="57"/>
        <v>0.47684729064039416</v>
      </c>
      <c r="CA915" s="154">
        <f t="shared" si="58"/>
        <v>0.33958891867739049</v>
      </c>
      <c r="CB915" s="154">
        <f t="shared" si="59"/>
        <v>-0.10293237582286049</v>
      </c>
    </row>
    <row r="916" spans="1:80"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2">
        <v>163.80000000000001</v>
      </c>
      <c r="AZ916" s="302">
        <v>165.4</v>
      </c>
      <c r="BA916" s="302">
        <v>164.3</v>
      </c>
      <c r="BB916" s="302">
        <v>163.30000000000001</v>
      </c>
      <c r="BC916" s="302">
        <v>162</v>
      </c>
      <c r="BD916" s="302">
        <v>166</v>
      </c>
      <c r="BE916" s="302">
        <v>171</v>
      </c>
      <c r="BF916" s="302">
        <v>170.1</v>
      </c>
      <c r="BG916" s="302">
        <v>170.8</v>
      </c>
      <c r="BH916" s="302">
        <v>171.5</v>
      </c>
      <c r="BI916" s="302">
        <v>170.6</v>
      </c>
      <c r="BJ916" s="302">
        <v>168.2</v>
      </c>
      <c r="BK916" s="302">
        <v>160.6</v>
      </c>
      <c r="BL916" s="302">
        <v>157.19999999999999</v>
      </c>
      <c r="BM916" s="302">
        <v>157.30000000000001</v>
      </c>
      <c r="BN916" s="302">
        <v>159.19999999999999</v>
      </c>
      <c r="BO916" s="302">
        <v>159</v>
      </c>
      <c r="BP916" s="302">
        <v>157.69999999999999</v>
      </c>
      <c r="BQ916" s="302">
        <v>156</v>
      </c>
      <c r="BR916" s="302">
        <v>153.1</v>
      </c>
      <c r="BS916" s="302">
        <v>149.9</v>
      </c>
      <c r="BT916" s="302">
        <v>149.6</v>
      </c>
      <c r="BU916" s="302">
        <v>149.5</v>
      </c>
      <c r="BV916" s="302">
        <v>148.1</v>
      </c>
      <c r="BW916" s="302">
        <v>148.80000000000001</v>
      </c>
      <c r="BX916" s="302">
        <v>148.30000000000001</v>
      </c>
      <c r="BY916" s="302">
        <v>149.9</v>
      </c>
      <c r="BZ916" s="153">
        <f t="shared" si="57"/>
        <v>0.47684729064039416</v>
      </c>
      <c r="CA916" s="154">
        <f t="shared" si="58"/>
        <v>0.33958891867739049</v>
      </c>
      <c r="CB916" s="154">
        <f t="shared" si="59"/>
        <v>-0.10293237582286049</v>
      </c>
    </row>
    <row r="917" spans="1:80"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2">
        <v>150.1</v>
      </c>
      <c r="AZ917" s="302">
        <v>152</v>
      </c>
      <c r="BA917" s="302">
        <v>151</v>
      </c>
      <c r="BB917" s="302">
        <v>150.6</v>
      </c>
      <c r="BC917" s="302">
        <v>148</v>
      </c>
      <c r="BD917" s="302">
        <v>149.69999999999999</v>
      </c>
      <c r="BE917" s="302">
        <v>149.9</v>
      </c>
      <c r="BF917" s="302">
        <v>151.69999999999999</v>
      </c>
      <c r="BG917" s="302">
        <v>157.5</v>
      </c>
      <c r="BH917" s="302">
        <v>163.1</v>
      </c>
      <c r="BI917" s="302">
        <v>170.3</v>
      </c>
      <c r="BJ917" s="302">
        <v>172.5</v>
      </c>
      <c r="BK917" s="302">
        <v>160.19999999999999</v>
      </c>
      <c r="BL917" s="302">
        <v>155.30000000000001</v>
      </c>
      <c r="BM917" s="302">
        <v>162.69999999999999</v>
      </c>
      <c r="BN917" s="302">
        <v>166.8</v>
      </c>
      <c r="BO917" s="302">
        <v>166.7</v>
      </c>
      <c r="BP917" s="302">
        <v>168.7</v>
      </c>
      <c r="BQ917" s="302">
        <v>165.9</v>
      </c>
      <c r="BR917" s="302">
        <v>165.2</v>
      </c>
      <c r="BS917" s="302">
        <v>161.9</v>
      </c>
      <c r="BT917" s="302">
        <v>163.1</v>
      </c>
      <c r="BU917" s="302">
        <v>163</v>
      </c>
      <c r="BV917" s="302">
        <v>171.9</v>
      </c>
      <c r="BW917" s="302">
        <v>173</v>
      </c>
      <c r="BX917" s="302">
        <v>177.3</v>
      </c>
      <c r="BY917" s="302">
        <v>189.1</v>
      </c>
      <c r="BZ917" s="153">
        <f t="shared" si="57"/>
        <v>0.83592233009708727</v>
      </c>
      <c r="CA917" s="154">
        <f t="shared" si="58"/>
        <v>0.6764184397163121</v>
      </c>
      <c r="CB917" s="154">
        <f t="shared" si="59"/>
        <v>0.24571805006587602</v>
      </c>
    </row>
    <row r="918" spans="1:80"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2">
        <v>190.5</v>
      </c>
      <c r="AZ918" s="302">
        <v>191</v>
      </c>
      <c r="BA918" s="302">
        <v>191</v>
      </c>
      <c r="BB918" s="302">
        <v>185.4</v>
      </c>
      <c r="BC918" s="302">
        <v>183.8</v>
      </c>
      <c r="BD918" s="302">
        <v>193.7</v>
      </c>
      <c r="BE918" s="302">
        <v>195.6</v>
      </c>
      <c r="BF918" s="302">
        <v>194.7</v>
      </c>
      <c r="BG918" s="302">
        <v>209.3</v>
      </c>
      <c r="BH918" s="302">
        <v>233.2</v>
      </c>
      <c r="BI918" s="302">
        <v>258.39999999999998</v>
      </c>
      <c r="BJ918" s="302">
        <v>243.7</v>
      </c>
      <c r="BK918" s="302">
        <v>218.6</v>
      </c>
      <c r="BL918" s="302">
        <v>202.1</v>
      </c>
      <c r="BM918" s="302">
        <v>217.5</v>
      </c>
      <c r="BN918" s="302">
        <v>233.3</v>
      </c>
      <c r="BO918" s="302">
        <v>220.8</v>
      </c>
      <c r="BP918" s="302">
        <v>220.7</v>
      </c>
      <c r="BQ918" s="302">
        <v>222.9</v>
      </c>
      <c r="BR918" s="302">
        <v>233.1</v>
      </c>
      <c r="BS918" s="302">
        <v>243.4</v>
      </c>
      <c r="BT918" s="302">
        <v>230.9</v>
      </c>
      <c r="BU918" s="302">
        <v>230.1</v>
      </c>
      <c r="BV918" s="302">
        <v>241.1</v>
      </c>
      <c r="BW918" s="302">
        <v>241.2</v>
      </c>
      <c r="BX918" s="302">
        <v>222.4</v>
      </c>
      <c r="BY918" s="302">
        <v>234.9</v>
      </c>
      <c r="BZ918" s="153">
        <f t="shared" si="57"/>
        <v>1.2608277189605388</v>
      </c>
      <c r="CA918" s="154">
        <f t="shared" si="58"/>
        <v>0.86873508353221962</v>
      </c>
      <c r="CB918" s="154">
        <f t="shared" si="59"/>
        <v>0.37690504103165307</v>
      </c>
    </row>
    <row r="919" spans="1:80"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2">
        <v>190.5</v>
      </c>
      <c r="AZ919" s="302">
        <v>191</v>
      </c>
      <c r="BA919" s="302">
        <v>191</v>
      </c>
      <c r="BB919" s="302">
        <v>185.4</v>
      </c>
      <c r="BC919" s="302">
        <v>183.8</v>
      </c>
      <c r="BD919" s="302">
        <v>193.7</v>
      </c>
      <c r="BE919" s="302">
        <v>195.6</v>
      </c>
      <c r="BF919" s="302">
        <v>194.7</v>
      </c>
      <c r="BG919" s="302">
        <v>209.3</v>
      </c>
      <c r="BH919" s="302">
        <v>233.2</v>
      </c>
      <c r="BI919" s="302">
        <v>258.39999999999998</v>
      </c>
      <c r="BJ919" s="302">
        <v>243.7</v>
      </c>
      <c r="BK919" s="302">
        <v>218.6</v>
      </c>
      <c r="BL919" s="302">
        <v>202.1</v>
      </c>
      <c r="BM919" s="302">
        <v>217.5</v>
      </c>
      <c r="BN919" s="302">
        <v>233.3</v>
      </c>
      <c r="BO919" s="302">
        <v>220.8</v>
      </c>
      <c r="BP919" s="302">
        <v>220.7</v>
      </c>
      <c r="BQ919" s="302">
        <v>222.9</v>
      </c>
      <c r="BR919" s="302">
        <v>233.1</v>
      </c>
      <c r="BS919" s="302">
        <v>243.4</v>
      </c>
      <c r="BT919" s="302">
        <v>230.9</v>
      </c>
      <c r="BU919" s="302">
        <v>230.1</v>
      </c>
      <c r="BV919" s="302">
        <v>241.1</v>
      </c>
      <c r="BW919" s="302">
        <v>241.2</v>
      </c>
      <c r="BX919" s="302">
        <v>222.4</v>
      </c>
      <c r="BY919" s="302">
        <v>234.9</v>
      </c>
      <c r="BZ919" s="153">
        <f t="shared" si="57"/>
        <v>1.2608277189605388</v>
      </c>
      <c r="CA919" s="154">
        <f t="shared" si="58"/>
        <v>0.86873508353221962</v>
      </c>
      <c r="CB919" s="154">
        <f t="shared" si="59"/>
        <v>0.37690504103165307</v>
      </c>
    </row>
    <row r="920" spans="1:80"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2">
        <v>175.8</v>
      </c>
      <c r="AZ920" s="302">
        <v>177.4</v>
      </c>
      <c r="BA920" s="302">
        <v>178.4</v>
      </c>
      <c r="BB920" s="302">
        <v>183</v>
      </c>
      <c r="BC920" s="302">
        <v>180.4</v>
      </c>
      <c r="BD920" s="302">
        <v>183.3</v>
      </c>
      <c r="BE920" s="302">
        <v>185.7</v>
      </c>
      <c r="BF920" s="302">
        <v>187.2</v>
      </c>
      <c r="BG920" s="302">
        <v>191.6</v>
      </c>
      <c r="BH920" s="302">
        <v>197.7</v>
      </c>
      <c r="BI920" s="302">
        <v>213.3</v>
      </c>
      <c r="BJ920" s="302">
        <v>217.2</v>
      </c>
      <c r="BK920" s="302">
        <v>202.8</v>
      </c>
      <c r="BL920" s="302">
        <v>193.7</v>
      </c>
      <c r="BM920" s="302">
        <v>197.6</v>
      </c>
      <c r="BN920" s="302">
        <v>205.8</v>
      </c>
      <c r="BO920" s="302">
        <v>213.4</v>
      </c>
      <c r="BP920" s="302">
        <v>217</v>
      </c>
      <c r="BQ920" s="302">
        <v>211</v>
      </c>
      <c r="BR920" s="302">
        <v>210</v>
      </c>
      <c r="BS920" s="302">
        <v>207.4</v>
      </c>
      <c r="BT920" s="302">
        <v>207</v>
      </c>
      <c r="BU920" s="302">
        <v>193.3</v>
      </c>
      <c r="BV920" s="302">
        <v>199.3</v>
      </c>
      <c r="BW920" s="302">
        <v>204.3</v>
      </c>
      <c r="BX920" s="302">
        <v>209.4</v>
      </c>
      <c r="BY920" s="302">
        <v>213.5</v>
      </c>
      <c r="BZ920" s="153">
        <f t="shared" si="57"/>
        <v>1.0469798657718121</v>
      </c>
      <c r="CA920" s="154">
        <f t="shared" si="58"/>
        <v>0.82167235494880542</v>
      </c>
      <c r="CB920" s="154">
        <f t="shared" si="59"/>
        <v>0.22771707878090852</v>
      </c>
    </row>
    <row r="921" spans="1:80"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2">
        <v>175.2</v>
      </c>
      <c r="AZ921" s="302">
        <v>176.7</v>
      </c>
      <c r="BA921" s="302">
        <v>176.9</v>
      </c>
      <c r="BB921" s="302">
        <v>181.4</v>
      </c>
      <c r="BC921" s="302">
        <v>175.1</v>
      </c>
      <c r="BD921" s="302">
        <v>178.8</v>
      </c>
      <c r="BE921" s="302">
        <v>181.5</v>
      </c>
      <c r="BF921" s="302">
        <v>182.5</v>
      </c>
      <c r="BG921" s="302">
        <v>185.3</v>
      </c>
      <c r="BH921" s="302">
        <v>192.9</v>
      </c>
      <c r="BI921" s="302">
        <v>218.5</v>
      </c>
      <c r="BJ921" s="302">
        <v>224.7</v>
      </c>
      <c r="BK921" s="302">
        <v>202.5</v>
      </c>
      <c r="BL921" s="302">
        <v>186.7</v>
      </c>
      <c r="BM921" s="302">
        <v>195</v>
      </c>
      <c r="BN921" s="302">
        <v>209.4</v>
      </c>
      <c r="BO921" s="302">
        <v>221</v>
      </c>
      <c r="BP921" s="302">
        <v>223.8</v>
      </c>
      <c r="BQ921" s="302">
        <v>213.9</v>
      </c>
      <c r="BR921" s="302">
        <v>212.5</v>
      </c>
      <c r="BS921" s="302">
        <v>212.5</v>
      </c>
      <c r="BT921" s="302">
        <v>212.5</v>
      </c>
      <c r="BU921" s="302">
        <v>189.5</v>
      </c>
      <c r="BV921" s="302">
        <v>198.9</v>
      </c>
      <c r="BW921" s="302">
        <v>206.6</v>
      </c>
      <c r="BX921" s="302">
        <v>213.6</v>
      </c>
      <c r="BY921" s="302">
        <v>217.7</v>
      </c>
      <c r="BZ921" s="153">
        <f t="shared" si="57"/>
        <v>1.0064516129032257</v>
      </c>
      <c r="CA921" s="154">
        <f t="shared" si="58"/>
        <v>0.93339253996447602</v>
      </c>
      <c r="CB921" s="154">
        <f t="shared" si="59"/>
        <v>0.25403225806451613</v>
      </c>
    </row>
    <row r="922" spans="1:80"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2">
        <v>176.7</v>
      </c>
      <c r="AZ922" s="302">
        <v>178.3</v>
      </c>
      <c r="BA922" s="302">
        <v>180.5</v>
      </c>
      <c r="BB922" s="302">
        <v>185.3</v>
      </c>
      <c r="BC922" s="302">
        <v>187.5</v>
      </c>
      <c r="BD922" s="302">
        <v>189.4</v>
      </c>
      <c r="BE922" s="302">
        <v>191.5</v>
      </c>
      <c r="BF922" s="302">
        <v>193.7</v>
      </c>
      <c r="BG922" s="302">
        <v>200.2</v>
      </c>
      <c r="BH922" s="302">
        <v>204.1</v>
      </c>
      <c r="BI922" s="302">
        <v>206.3</v>
      </c>
      <c r="BJ922" s="302">
        <v>207.1</v>
      </c>
      <c r="BK922" s="302">
        <v>203.3</v>
      </c>
      <c r="BL922" s="302">
        <v>203.2</v>
      </c>
      <c r="BM922" s="302">
        <v>201.1</v>
      </c>
      <c r="BN922" s="302">
        <v>201.1</v>
      </c>
      <c r="BO922" s="302">
        <v>203.1</v>
      </c>
      <c r="BP922" s="302">
        <v>207.8</v>
      </c>
      <c r="BQ922" s="302">
        <v>207.1</v>
      </c>
      <c r="BR922" s="302">
        <v>206.5</v>
      </c>
      <c r="BS922" s="302">
        <v>200.4</v>
      </c>
      <c r="BT922" s="302">
        <v>199.6</v>
      </c>
      <c r="BU922" s="302">
        <v>198.5</v>
      </c>
      <c r="BV922" s="302">
        <v>199.9</v>
      </c>
      <c r="BW922" s="302">
        <v>201.1</v>
      </c>
      <c r="BX922" s="302">
        <v>203.8</v>
      </c>
      <c r="BY922" s="302">
        <v>207.7</v>
      </c>
      <c r="BZ922" s="153">
        <f t="shared" si="57"/>
        <v>1.1064908722109534</v>
      </c>
      <c r="CA922" s="154">
        <f t="shared" si="58"/>
        <v>0.68450932684509325</v>
      </c>
      <c r="CB922" s="154">
        <f t="shared" si="59"/>
        <v>0.19094036697247696</v>
      </c>
    </row>
    <row r="923" spans="1:80"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2">
        <v>131.69999999999999</v>
      </c>
      <c r="AZ923" s="302">
        <v>134.1</v>
      </c>
      <c r="BA923" s="302">
        <v>131.30000000000001</v>
      </c>
      <c r="BB923" s="302">
        <v>127.3</v>
      </c>
      <c r="BC923" s="302">
        <v>124.8</v>
      </c>
      <c r="BD923" s="302">
        <v>123.4</v>
      </c>
      <c r="BE923" s="302">
        <v>122.6</v>
      </c>
      <c r="BF923" s="302">
        <v>124.6</v>
      </c>
      <c r="BG923" s="302">
        <v>130.19999999999999</v>
      </c>
      <c r="BH923" s="302">
        <v>137.69999999999999</v>
      </c>
      <c r="BI923" s="302">
        <v>140.80000000000001</v>
      </c>
      <c r="BJ923" s="302">
        <v>142.5</v>
      </c>
      <c r="BK923" s="302">
        <v>130</v>
      </c>
      <c r="BL923" s="302">
        <v>127.9</v>
      </c>
      <c r="BM923" s="302">
        <v>136.30000000000001</v>
      </c>
      <c r="BN923" s="302">
        <v>138.80000000000001</v>
      </c>
      <c r="BO923" s="302">
        <v>134.69999999999999</v>
      </c>
      <c r="BP923" s="302">
        <v>136.19999999999999</v>
      </c>
      <c r="BQ923" s="302">
        <v>133.9</v>
      </c>
      <c r="BR923" s="302">
        <v>132.6</v>
      </c>
      <c r="BS923" s="302">
        <v>130.1</v>
      </c>
      <c r="BT923" s="302">
        <v>132.6</v>
      </c>
      <c r="BU923" s="302">
        <v>138.80000000000001</v>
      </c>
      <c r="BV923" s="302">
        <v>151.4</v>
      </c>
      <c r="BW923" s="302">
        <v>150.80000000000001</v>
      </c>
      <c r="BX923" s="302">
        <v>155.19999999999999</v>
      </c>
      <c r="BY923" s="302">
        <v>174.4</v>
      </c>
      <c r="BZ923" s="153">
        <f t="shared" si="57"/>
        <v>0.70146341463414641</v>
      </c>
      <c r="CA923" s="154">
        <f t="shared" si="58"/>
        <v>0.56693620844564252</v>
      </c>
      <c r="CB923" s="154">
        <f t="shared" si="59"/>
        <v>0.20859320859320854</v>
      </c>
    </row>
    <row r="924" spans="1:80"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2">
        <v>146.9</v>
      </c>
      <c r="AZ924" s="302">
        <v>149.69999999999999</v>
      </c>
      <c r="BA924" s="302">
        <v>151.6</v>
      </c>
      <c r="BB924" s="302">
        <v>157.69999999999999</v>
      </c>
      <c r="BC924" s="302">
        <v>154.9</v>
      </c>
      <c r="BD924" s="302">
        <v>157.5</v>
      </c>
      <c r="BE924" s="302">
        <v>160.1</v>
      </c>
      <c r="BF924" s="302">
        <v>171.4</v>
      </c>
      <c r="BG924" s="302">
        <v>189.4</v>
      </c>
      <c r="BH924" s="302">
        <v>194.6</v>
      </c>
      <c r="BI924" s="302">
        <v>194.3</v>
      </c>
      <c r="BJ924" s="302">
        <v>200.5</v>
      </c>
      <c r="BK924" s="302">
        <v>191.1</v>
      </c>
      <c r="BL924" s="302">
        <v>195.6</v>
      </c>
      <c r="BM924" s="302">
        <v>212.9</v>
      </c>
      <c r="BN924" s="302">
        <v>215.9</v>
      </c>
      <c r="BO924" s="302">
        <v>215</v>
      </c>
      <c r="BP924" s="302">
        <v>225.7</v>
      </c>
      <c r="BQ924" s="302">
        <v>232.9</v>
      </c>
      <c r="BR924" s="302">
        <v>236.1</v>
      </c>
      <c r="BS924" s="302">
        <v>245.4</v>
      </c>
      <c r="BT924" s="302">
        <v>251.5</v>
      </c>
      <c r="BU924" s="302">
        <v>256.2</v>
      </c>
      <c r="BV924" s="302">
        <v>259.7</v>
      </c>
      <c r="BW924" s="302">
        <v>263.5</v>
      </c>
      <c r="BX924" s="302">
        <v>288.60000000000002</v>
      </c>
      <c r="BY924" s="302">
        <v>323.60000000000002</v>
      </c>
      <c r="BZ924" s="153">
        <f t="shared" si="57"/>
        <v>2.5836101882613511</v>
      </c>
      <c r="CA924" s="154">
        <f t="shared" si="58"/>
        <v>2.1632453567937442</v>
      </c>
      <c r="CB924" s="154">
        <f t="shared" si="59"/>
        <v>1.9338168631006347</v>
      </c>
    </row>
    <row r="925" spans="1:80"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2">
        <v>164.8</v>
      </c>
      <c r="AZ925" s="302">
        <v>163.30000000000001</v>
      </c>
      <c r="BA925" s="302">
        <v>162.6</v>
      </c>
      <c r="BB925" s="302">
        <v>158.30000000000001</v>
      </c>
      <c r="BC925" s="302">
        <v>159.6</v>
      </c>
      <c r="BD925" s="302">
        <v>164.9</v>
      </c>
      <c r="BE925" s="302">
        <v>161.69999999999999</v>
      </c>
      <c r="BF925" s="302">
        <v>159.69999999999999</v>
      </c>
      <c r="BG925" s="302">
        <v>177</v>
      </c>
      <c r="BH925" s="302">
        <v>202.3</v>
      </c>
      <c r="BI925" s="302">
        <v>218.1</v>
      </c>
      <c r="BJ925" s="302">
        <v>220.6</v>
      </c>
      <c r="BK925" s="302">
        <v>204.6</v>
      </c>
      <c r="BL925" s="302">
        <v>192.7</v>
      </c>
      <c r="BM925" s="302">
        <v>211.7</v>
      </c>
      <c r="BN925" s="302">
        <v>235.9</v>
      </c>
      <c r="BO925" s="302">
        <v>225</v>
      </c>
      <c r="BP925" s="302">
        <v>225.2</v>
      </c>
      <c r="BQ925" s="302">
        <v>221.6</v>
      </c>
      <c r="BR925" s="302">
        <v>228.6</v>
      </c>
      <c r="BS925" s="302">
        <v>227.8</v>
      </c>
      <c r="BT925" s="302">
        <v>219.1</v>
      </c>
      <c r="BU925" s="302">
        <v>222.1</v>
      </c>
      <c r="BV925" s="302">
        <v>248.6</v>
      </c>
      <c r="BW925" s="302">
        <v>261.89999999999998</v>
      </c>
      <c r="BX925" s="302">
        <v>265.8</v>
      </c>
      <c r="BY925" s="302">
        <v>304.39999999999998</v>
      </c>
      <c r="BZ925" s="153">
        <f t="shared" si="57"/>
        <v>2.459090909090909</v>
      </c>
      <c r="CA925" s="154">
        <f t="shared" si="58"/>
        <v>1.4889615699100569</v>
      </c>
      <c r="CB925" s="154">
        <f t="shared" si="59"/>
        <v>1.5094806265457541</v>
      </c>
    </row>
    <row r="926" spans="1:80"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2">
        <v>141.19999999999999</v>
      </c>
      <c r="AZ926" s="302">
        <v>142.6</v>
      </c>
      <c r="BA926" s="302">
        <v>139.5</v>
      </c>
      <c r="BB926" s="302">
        <v>143.6</v>
      </c>
      <c r="BC926" s="302">
        <v>143.9</v>
      </c>
      <c r="BD926" s="302">
        <v>141.9</v>
      </c>
      <c r="BE926" s="302">
        <v>140.9</v>
      </c>
      <c r="BF926" s="302">
        <v>143.6</v>
      </c>
      <c r="BG926" s="302">
        <v>151.80000000000001</v>
      </c>
      <c r="BH926" s="302">
        <v>168.1</v>
      </c>
      <c r="BI926" s="302">
        <v>163.6</v>
      </c>
      <c r="BJ926" s="302">
        <v>162.80000000000001</v>
      </c>
      <c r="BK926" s="302">
        <v>145.9</v>
      </c>
      <c r="BL926" s="302">
        <v>145.9</v>
      </c>
      <c r="BM926" s="302">
        <v>157.19999999999999</v>
      </c>
      <c r="BN926" s="302">
        <v>156.19999999999999</v>
      </c>
      <c r="BO926" s="302">
        <v>151.6</v>
      </c>
      <c r="BP926" s="302">
        <v>157.5</v>
      </c>
      <c r="BQ926" s="302">
        <v>160</v>
      </c>
      <c r="BR926" s="302">
        <v>154.69999999999999</v>
      </c>
      <c r="BS926" s="302">
        <v>144.30000000000001</v>
      </c>
      <c r="BT926" s="302">
        <v>154.80000000000001</v>
      </c>
      <c r="BU926" s="302">
        <v>188.1</v>
      </c>
      <c r="BV926" s="302">
        <v>216.3</v>
      </c>
      <c r="BW926" s="302">
        <v>208.6</v>
      </c>
      <c r="BX926" s="302">
        <v>224.4</v>
      </c>
      <c r="BY926" s="302">
        <v>255.9</v>
      </c>
      <c r="BZ926" s="153">
        <f t="shared" si="57"/>
        <v>1.2606007067137808</v>
      </c>
      <c r="CA926" s="154">
        <f t="shared" si="58"/>
        <v>1.152228763666947</v>
      </c>
      <c r="CB926" s="154">
        <f t="shared" si="59"/>
        <v>1.1325000000000001</v>
      </c>
    </row>
    <row r="927" spans="1:80"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2">
        <v>77.7</v>
      </c>
      <c r="AZ927" s="302">
        <v>78.3</v>
      </c>
      <c r="BA927" s="302">
        <v>73.8</v>
      </c>
      <c r="BB927" s="302">
        <v>68.2</v>
      </c>
      <c r="BC927" s="302">
        <v>66.900000000000006</v>
      </c>
      <c r="BD927" s="302">
        <v>61.9</v>
      </c>
      <c r="BE927" s="302">
        <v>60.2</v>
      </c>
      <c r="BF927" s="302">
        <v>65.2</v>
      </c>
      <c r="BG927" s="302">
        <v>67.400000000000006</v>
      </c>
      <c r="BH927" s="302">
        <v>65.599999999999994</v>
      </c>
      <c r="BI927" s="302">
        <v>62</v>
      </c>
      <c r="BJ927" s="302">
        <v>64.7</v>
      </c>
      <c r="BK927" s="302">
        <v>57.8</v>
      </c>
      <c r="BL927" s="302">
        <v>62.9</v>
      </c>
      <c r="BM927" s="302">
        <v>69.2</v>
      </c>
      <c r="BN927" s="302">
        <v>66.5</v>
      </c>
      <c r="BO927" s="302">
        <v>62.5</v>
      </c>
      <c r="BP927" s="302">
        <v>65</v>
      </c>
      <c r="BQ927" s="302">
        <v>64.2</v>
      </c>
      <c r="BR927" s="302">
        <v>61.3</v>
      </c>
      <c r="BS927" s="302">
        <v>58.3</v>
      </c>
      <c r="BT927" s="302">
        <v>60.7</v>
      </c>
      <c r="BU927" s="302">
        <v>66</v>
      </c>
      <c r="BV927" s="302">
        <v>78</v>
      </c>
      <c r="BW927" s="302">
        <v>72.3</v>
      </c>
      <c r="BX927" s="302">
        <v>76</v>
      </c>
      <c r="BY927" s="302">
        <v>94.7</v>
      </c>
      <c r="BZ927" s="153">
        <f t="shared" si="57"/>
        <v>-6.1446977205153644E-2</v>
      </c>
      <c r="CA927" s="154">
        <f t="shared" si="58"/>
        <v>-0.10576015108593015</v>
      </c>
      <c r="CB927" s="154">
        <f t="shared" si="59"/>
        <v>-5.8648111332007868E-2</v>
      </c>
    </row>
    <row r="928" spans="1:80"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2">
        <v>125.3</v>
      </c>
      <c r="AZ928" s="302">
        <v>143.6</v>
      </c>
      <c r="BA928" s="302">
        <v>145.4</v>
      </c>
      <c r="BB928" s="302">
        <v>145.80000000000001</v>
      </c>
      <c r="BC928" s="302">
        <v>140.1</v>
      </c>
      <c r="BD928" s="302">
        <v>142.69999999999999</v>
      </c>
      <c r="BE928" s="302">
        <v>132.30000000000001</v>
      </c>
      <c r="BF928" s="302">
        <v>126.6</v>
      </c>
      <c r="BG928" s="302">
        <v>127.9</v>
      </c>
      <c r="BH928" s="302">
        <v>130.19999999999999</v>
      </c>
      <c r="BI928" s="302">
        <v>130.30000000000001</v>
      </c>
      <c r="BJ928" s="302">
        <v>127.9</v>
      </c>
      <c r="BK928" s="302">
        <v>115.8</v>
      </c>
      <c r="BL928" s="302">
        <v>111.7</v>
      </c>
      <c r="BM928" s="302">
        <v>110.8</v>
      </c>
      <c r="BN928" s="302">
        <v>109.2</v>
      </c>
      <c r="BO928" s="302">
        <v>109.8</v>
      </c>
      <c r="BP928" s="302">
        <v>112.1</v>
      </c>
      <c r="BQ928" s="302">
        <v>108.9</v>
      </c>
      <c r="BR928" s="302">
        <v>104.6</v>
      </c>
      <c r="BS928" s="302">
        <v>92.5</v>
      </c>
      <c r="BT928" s="302">
        <v>134.5</v>
      </c>
      <c r="BU928" s="302">
        <v>141.9</v>
      </c>
      <c r="BV928" s="302">
        <v>143.80000000000001</v>
      </c>
      <c r="BW928" s="302">
        <v>143.5</v>
      </c>
      <c r="BX928" s="302">
        <v>143.5</v>
      </c>
      <c r="BY928" s="302">
        <v>146.69999999999999</v>
      </c>
      <c r="BZ928" s="153">
        <f t="shared" si="57"/>
        <v>0.36719478098788438</v>
      </c>
      <c r="CA928" s="154">
        <f t="shared" si="58"/>
        <v>0.34834558823529405</v>
      </c>
      <c r="CB928" s="154">
        <f t="shared" si="59"/>
        <v>-0.3643847487001734</v>
      </c>
    </row>
    <row r="929" spans="1:80"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2">
        <v>232.9</v>
      </c>
      <c r="AZ929" s="302">
        <v>232.6</v>
      </c>
      <c r="BA929" s="302">
        <v>221.9</v>
      </c>
      <c r="BB929" s="302">
        <v>215.8</v>
      </c>
      <c r="BC929" s="302">
        <v>201.6</v>
      </c>
      <c r="BD929" s="302">
        <v>205.5</v>
      </c>
      <c r="BE929" s="302">
        <v>213.7</v>
      </c>
      <c r="BF929" s="302">
        <v>220.4</v>
      </c>
      <c r="BG929" s="302">
        <v>236.2</v>
      </c>
      <c r="BH929" s="302">
        <v>264.89999999999998</v>
      </c>
      <c r="BI929" s="302">
        <v>292.5</v>
      </c>
      <c r="BJ929" s="302">
        <v>295.3</v>
      </c>
      <c r="BK929" s="302">
        <v>268.89999999999998</v>
      </c>
      <c r="BL929" s="302">
        <v>261.60000000000002</v>
      </c>
      <c r="BM929" s="302">
        <v>271.5</v>
      </c>
      <c r="BN929" s="302">
        <v>281</v>
      </c>
      <c r="BO929" s="302">
        <v>272.5</v>
      </c>
      <c r="BP929" s="302">
        <v>263.3</v>
      </c>
      <c r="BQ929" s="302">
        <v>255.3</v>
      </c>
      <c r="BR929" s="302">
        <v>263.2</v>
      </c>
      <c r="BS929" s="302">
        <v>273.89999999999998</v>
      </c>
      <c r="BT929" s="302">
        <v>276.5</v>
      </c>
      <c r="BU929" s="302">
        <v>266.8</v>
      </c>
      <c r="BV929" s="302">
        <v>271.89999999999998</v>
      </c>
      <c r="BW929" s="302">
        <v>280.8</v>
      </c>
      <c r="BX929" s="302">
        <v>286.8</v>
      </c>
      <c r="BY929" s="302">
        <v>297.2</v>
      </c>
      <c r="BZ929" s="153">
        <f t="shared" si="57"/>
        <v>1.8714975845410626</v>
      </c>
      <c r="CA929" s="154">
        <f t="shared" si="58"/>
        <v>1.6231244483671667</v>
      </c>
      <c r="CB929" s="154">
        <f t="shared" si="59"/>
        <v>0.18077075883988877</v>
      </c>
    </row>
    <row r="930" spans="1:80"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2">
        <v>217.8</v>
      </c>
      <c r="AZ930" s="302">
        <v>216.8</v>
      </c>
      <c r="BA930" s="302">
        <v>215.5</v>
      </c>
      <c r="BB930" s="302">
        <v>208.5</v>
      </c>
      <c r="BC930" s="302">
        <v>189.5</v>
      </c>
      <c r="BD930" s="302">
        <v>179.5</v>
      </c>
      <c r="BE930" s="302">
        <v>173.5</v>
      </c>
      <c r="BF930" s="302">
        <v>169</v>
      </c>
      <c r="BG930" s="302">
        <v>172.7</v>
      </c>
      <c r="BH930" s="302">
        <v>182.8</v>
      </c>
      <c r="BI930" s="302">
        <v>194.5</v>
      </c>
      <c r="BJ930" s="302">
        <v>206.8</v>
      </c>
      <c r="BK930" s="302">
        <v>188.3</v>
      </c>
      <c r="BL930" s="302">
        <v>168.4</v>
      </c>
      <c r="BM930" s="302">
        <v>169.4</v>
      </c>
      <c r="BN930" s="302">
        <v>173.2</v>
      </c>
      <c r="BO930" s="302">
        <v>175.6</v>
      </c>
      <c r="BP930" s="302">
        <v>176.4</v>
      </c>
      <c r="BQ930" s="302">
        <v>164.3</v>
      </c>
      <c r="BR930" s="302">
        <v>159.5</v>
      </c>
      <c r="BS930" s="302">
        <v>153.6</v>
      </c>
      <c r="BT930" s="302">
        <v>157.30000000000001</v>
      </c>
      <c r="BU930" s="302">
        <v>156.4</v>
      </c>
      <c r="BV930" s="302">
        <v>155.19999999999999</v>
      </c>
      <c r="BW930" s="302">
        <v>155.5</v>
      </c>
      <c r="BX930" s="302">
        <v>154.1</v>
      </c>
      <c r="BY930" s="302">
        <v>157.30000000000001</v>
      </c>
      <c r="BZ930" s="153">
        <f t="shared" si="57"/>
        <v>0.28828828828828845</v>
      </c>
      <c r="CA930" s="154">
        <f t="shared" si="58"/>
        <v>0.41584158415841599</v>
      </c>
      <c r="CB930" s="154">
        <f t="shared" si="59"/>
        <v>7.0422535211269064E-3</v>
      </c>
    </row>
    <row r="931" spans="1:80"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2">
        <v>159.69999999999999</v>
      </c>
      <c r="AZ931" s="302">
        <v>170.1</v>
      </c>
      <c r="BA931" s="302">
        <v>170.2</v>
      </c>
      <c r="BB931" s="302">
        <v>163.30000000000001</v>
      </c>
      <c r="BC931" s="302">
        <v>165.5</v>
      </c>
      <c r="BD931" s="302">
        <v>168.6</v>
      </c>
      <c r="BE931" s="302">
        <v>174.5</v>
      </c>
      <c r="BF931" s="302">
        <v>173.2</v>
      </c>
      <c r="BG931" s="302">
        <v>170.8</v>
      </c>
      <c r="BH931" s="302">
        <v>171.6</v>
      </c>
      <c r="BI931" s="302">
        <v>175.7</v>
      </c>
      <c r="BJ931" s="302">
        <v>170.4</v>
      </c>
      <c r="BK931" s="302">
        <v>157</v>
      </c>
      <c r="BL931" s="302">
        <v>152.4</v>
      </c>
      <c r="BM931" s="302">
        <v>158.80000000000001</v>
      </c>
      <c r="BN931" s="302">
        <v>155.69999999999999</v>
      </c>
      <c r="BO931" s="302">
        <v>154.80000000000001</v>
      </c>
      <c r="BP931" s="302">
        <v>153</v>
      </c>
      <c r="BQ931" s="302">
        <v>149</v>
      </c>
      <c r="BR931" s="302">
        <v>146.30000000000001</v>
      </c>
      <c r="BS931" s="302">
        <v>147.5</v>
      </c>
      <c r="BT931" s="302">
        <v>139.80000000000001</v>
      </c>
      <c r="BU931" s="302">
        <v>137.30000000000001</v>
      </c>
      <c r="BV931" s="302">
        <v>139.1</v>
      </c>
      <c r="BW931" s="302">
        <v>141.4</v>
      </c>
      <c r="BX931" s="302">
        <v>137.4</v>
      </c>
      <c r="BY931" s="302">
        <v>141.6</v>
      </c>
      <c r="BZ931" s="153">
        <f t="shared" si="57"/>
        <v>0.38687561214495597</v>
      </c>
      <c r="CA931" s="154">
        <f t="shared" si="58"/>
        <v>0.26541554959785513</v>
      </c>
      <c r="CB931" s="154">
        <f t="shared" si="59"/>
        <v>-0.42321792260692465</v>
      </c>
    </row>
    <row r="932" spans="1:80"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2">
        <v>157.80000000000001</v>
      </c>
      <c r="AZ932" s="302">
        <v>158.80000000000001</v>
      </c>
      <c r="BA932" s="302">
        <v>159.9</v>
      </c>
      <c r="BB932" s="302">
        <v>162.30000000000001</v>
      </c>
      <c r="BC932" s="302">
        <v>159.69999999999999</v>
      </c>
      <c r="BD932" s="302">
        <v>167.2</v>
      </c>
      <c r="BE932" s="302">
        <v>166.9</v>
      </c>
      <c r="BF932" s="302">
        <v>168.8</v>
      </c>
      <c r="BG932" s="302">
        <v>176.4</v>
      </c>
      <c r="BH932" s="302">
        <v>174.3</v>
      </c>
      <c r="BI932" s="302">
        <v>177.5</v>
      </c>
      <c r="BJ932" s="302">
        <v>180.2</v>
      </c>
      <c r="BK932" s="302">
        <v>173.2</v>
      </c>
      <c r="BL932" s="302">
        <v>168.4</v>
      </c>
      <c r="BM932" s="302">
        <v>177.6</v>
      </c>
      <c r="BN932" s="302">
        <v>178.1</v>
      </c>
      <c r="BO932" s="302">
        <v>178.6</v>
      </c>
      <c r="BP932" s="302">
        <v>179.7</v>
      </c>
      <c r="BQ932" s="302">
        <v>180.5</v>
      </c>
      <c r="BR932" s="302">
        <v>180.9</v>
      </c>
      <c r="BS932" s="302">
        <v>172.7</v>
      </c>
      <c r="BT932" s="302">
        <v>173.5</v>
      </c>
      <c r="BU932" s="302">
        <v>177.7</v>
      </c>
      <c r="BV932" s="302">
        <v>180.4</v>
      </c>
      <c r="BW932" s="302">
        <v>180</v>
      </c>
      <c r="BX932" s="302">
        <v>184.8</v>
      </c>
      <c r="BY932" s="302">
        <v>188</v>
      </c>
      <c r="BZ932" s="153">
        <f t="shared" si="57"/>
        <v>0.84133202742409408</v>
      </c>
      <c r="CA932" s="154">
        <f t="shared" si="58"/>
        <v>0.73271889400921664</v>
      </c>
      <c r="CB932" s="154">
        <f t="shared" si="59"/>
        <v>0.38643067846607676</v>
      </c>
    </row>
    <row r="933" spans="1:80"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2">
        <v>157.80000000000001</v>
      </c>
      <c r="AZ933" s="302">
        <v>158.80000000000001</v>
      </c>
      <c r="BA933" s="302">
        <v>159.9</v>
      </c>
      <c r="BB933" s="302">
        <v>162.30000000000001</v>
      </c>
      <c r="BC933" s="302">
        <v>159.69999999999999</v>
      </c>
      <c r="BD933" s="302">
        <v>167.2</v>
      </c>
      <c r="BE933" s="302">
        <v>166.9</v>
      </c>
      <c r="BF933" s="302">
        <v>168.8</v>
      </c>
      <c r="BG933" s="302">
        <v>176.4</v>
      </c>
      <c r="BH933" s="302">
        <v>174.3</v>
      </c>
      <c r="BI933" s="302">
        <v>177.5</v>
      </c>
      <c r="BJ933" s="302">
        <v>180.2</v>
      </c>
      <c r="BK933" s="302">
        <v>173.2</v>
      </c>
      <c r="BL933" s="302">
        <v>168.4</v>
      </c>
      <c r="BM933" s="302">
        <v>177.6</v>
      </c>
      <c r="BN933" s="302">
        <v>178.1</v>
      </c>
      <c r="BO933" s="302">
        <v>178.6</v>
      </c>
      <c r="BP933" s="302">
        <v>179.7</v>
      </c>
      <c r="BQ933" s="302">
        <v>180.5</v>
      </c>
      <c r="BR933" s="302">
        <v>180.9</v>
      </c>
      <c r="BS933" s="302">
        <v>172.7</v>
      </c>
      <c r="BT933" s="302">
        <v>173.5</v>
      </c>
      <c r="BU933" s="302">
        <v>177.7</v>
      </c>
      <c r="BV933" s="302">
        <v>180.4</v>
      </c>
      <c r="BW933" s="302">
        <v>180</v>
      </c>
      <c r="BX933" s="302">
        <v>184.8</v>
      </c>
      <c r="BY933" s="302">
        <v>188</v>
      </c>
      <c r="BZ933" s="153">
        <f t="shared" si="57"/>
        <v>0.84133202742409408</v>
      </c>
      <c r="CA933" s="154">
        <f t="shared" si="58"/>
        <v>0.73271889400921664</v>
      </c>
      <c r="CB933" s="154">
        <f t="shared" si="59"/>
        <v>0.38643067846607676</v>
      </c>
    </row>
    <row r="934" spans="1:80"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2">
        <v>138.19999999999999</v>
      </c>
      <c r="AZ934" s="302">
        <v>140</v>
      </c>
      <c r="BA934" s="302">
        <v>142</v>
      </c>
      <c r="BB934" s="302">
        <v>141.4</v>
      </c>
      <c r="BC934" s="302">
        <v>139</v>
      </c>
      <c r="BD934" s="302">
        <v>140.5</v>
      </c>
      <c r="BE934" s="302">
        <v>143.30000000000001</v>
      </c>
      <c r="BF934" s="302">
        <v>143.5</v>
      </c>
      <c r="BG934" s="302">
        <v>146.19999999999999</v>
      </c>
      <c r="BH934" s="302">
        <v>148.30000000000001</v>
      </c>
      <c r="BI934" s="302">
        <v>149.4</v>
      </c>
      <c r="BJ934" s="302">
        <v>148.9</v>
      </c>
      <c r="BK934" s="302">
        <v>141.5</v>
      </c>
      <c r="BL934" s="302">
        <v>140.6</v>
      </c>
      <c r="BM934" s="302">
        <v>144.69999999999999</v>
      </c>
      <c r="BN934" s="302">
        <v>149.30000000000001</v>
      </c>
      <c r="BO934" s="302">
        <v>149.5</v>
      </c>
      <c r="BP934" s="302">
        <v>151.1</v>
      </c>
      <c r="BQ934" s="302">
        <v>148.5</v>
      </c>
      <c r="BR934" s="302">
        <v>147.30000000000001</v>
      </c>
      <c r="BS934" s="302">
        <v>145.5</v>
      </c>
      <c r="BT934" s="302">
        <v>146.4</v>
      </c>
      <c r="BU934" s="302">
        <v>146.69999999999999</v>
      </c>
      <c r="BV934" s="302">
        <v>147.80000000000001</v>
      </c>
      <c r="BW934" s="302">
        <v>149.30000000000001</v>
      </c>
      <c r="BX934" s="302">
        <v>149.4</v>
      </c>
      <c r="BY934" s="302">
        <v>151.5</v>
      </c>
      <c r="BZ934" s="153">
        <f t="shared" si="57"/>
        <v>0.48821218074656192</v>
      </c>
      <c r="CA934" s="154">
        <f t="shared" si="58"/>
        <v>0.5074626865671642</v>
      </c>
      <c r="CB934" s="154">
        <f t="shared" si="59"/>
        <v>0.29487179487179488</v>
      </c>
    </row>
    <row r="935" spans="1:80"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2">
        <v>143.4</v>
      </c>
      <c r="AZ935" s="302">
        <v>145.9</v>
      </c>
      <c r="BA935" s="302">
        <v>146.6</v>
      </c>
      <c r="BB935" s="302">
        <v>145.6</v>
      </c>
      <c r="BC935" s="302">
        <v>142.69999999999999</v>
      </c>
      <c r="BD935" s="302">
        <v>144.6</v>
      </c>
      <c r="BE935" s="302">
        <v>147.9</v>
      </c>
      <c r="BF935" s="302">
        <v>148.80000000000001</v>
      </c>
      <c r="BG935" s="302">
        <v>149.80000000000001</v>
      </c>
      <c r="BH935" s="302">
        <v>152.30000000000001</v>
      </c>
      <c r="BI935" s="302">
        <v>153.6</v>
      </c>
      <c r="BJ935" s="302">
        <v>152.4</v>
      </c>
      <c r="BK935" s="302">
        <v>142.69999999999999</v>
      </c>
      <c r="BL935" s="302">
        <v>141.1</v>
      </c>
      <c r="BM935" s="302">
        <v>149.5</v>
      </c>
      <c r="BN935" s="302">
        <v>151.9</v>
      </c>
      <c r="BO935" s="302">
        <v>150.80000000000001</v>
      </c>
      <c r="BP935" s="302">
        <v>153.4</v>
      </c>
      <c r="BQ935" s="302">
        <v>148.6</v>
      </c>
      <c r="BR935" s="302">
        <v>145.69999999999999</v>
      </c>
      <c r="BS935" s="302">
        <v>140.1</v>
      </c>
      <c r="BT935" s="302">
        <v>141.6</v>
      </c>
      <c r="BU935" s="302">
        <v>140.30000000000001</v>
      </c>
      <c r="BV935" s="302">
        <v>141.6</v>
      </c>
      <c r="BW935" s="302">
        <v>142.5</v>
      </c>
      <c r="BX935" s="302">
        <v>144.4</v>
      </c>
      <c r="BY935" s="302">
        <v>147.80000000000001</v>
      </c>
      <c r="BZ935" s="153">
        <f t="shared" si="57"/>
        <v>0.41435406698564603</v>
      </c>
      <c r="CA935" s="154">
        <f t="shared" si="58"/>
        <v>0.35100548446069474</v>
      </c>
      <c r="CB935" s="154">
        <f t="shared" si="59"/>
        <v>2.4965325936199882E-2</v>
      </c>
    </row>
    <row r="936" spans="1:80"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2">
        <v>143.4</v>
      </c>
      <c r="AZ936" s="302">
        <v>145.9</v>
      </c>
      <c r="BA936" s="302">
        <v>146.6</v>
      </c>
      <c r="BB936" s="302">
        <v>145.6</v>
      </c>
      <c r="BC936" s="302">
        <v>142.69999999999999</v>
      </c>
      <c r="BD936" s="302">
        <v>144.6</v>
      </c>
      <c r="BE936" s="302">
        <v>147.9</v>
      </c>
      <c r="BF936" s="302">
        <v>148.80000000000001</v>
      </c>
      <c r="BG936" s="302">
        <v>149.80000000000001</v>
      </c>
      <c r="BH936" s="302">
        <v>152.30000000000001</v>
      </c>
      <c r="BI936" s="302">
        <v>153.6</v>
      </c>
      <c r="BJ936" s="302">
        <v>152.4</v>
      </c>
      <c r="BK936" s="302">
        <v>142.69999999999999</v>
      </c>
      <c r="BL936" s="302">
        <v>141.1</v>
      </c>
      <c r="BM936" s="302">
        <v>149.5</v>
      </c>
      <c r="BN936" s="302">
        <v>151.9</v>
      </c>
      <c r="BO936" s="302">
        <v>150.80000000000001</v>
      </c>
      <c r="BP936" s="302">
        <v>153.4</v>
      </c>
      <c r="BQ936" s="302">
        <v>148.6</v>
      </c>
      <c r="BR936" s="302">
        <v>145.69999999999999</v>
      </c>
      <c r="BS936" s="302">
        <v>140.1</v>
      </c>
      <c r="BT936" s="302">
        <v>141.6</v>
      </c>
      <c r="BU936" s="302">
        <v>140.30000000000001</v>
      </c>
      <c r="BV936" s="302">
        <v>141.6</v>
      </c>
      <c r="BW936" s="302">
        <v>142.5</v>
      </c>
      <c r="BX936" s="302">
        <v>144.4</v>
      </c>
      <c r="BY936" s="302">
        <v>147.80000000000001</v>
      </c>
      <c r="BZ936" s="153">
        <f t="shared" si="57"/>
        <v>0.41435406698564603</v>
      </c>
      <c r="CA936" s="154">
        <f t="shared" si="58"/>
        <v>0.35100548446069474</v>
      </c>
      <c r="CB936" s="154">
        <f t="shared" si="59"/>
        <v>2.4965325936199882E-2</v>
      </c>
    </row>
    <row r="937" spans="1:80"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2">
        <v>132.30000000000001</v>
      </c>
      <c r="AZ937" s="302">
        <v>133</v>
      </c>
      <c r="BA937" s="302">
        <v>135.6</v>
      </c>
      <c r="BB937" s="302">
        <v>134.69999999999999</v>
      </c>
      <c r="BC937" s="302">
        <v>133.30000000000001</v>
      </c>
      <c r="BD937" s="302">
        <v>134.19999999999999</v>
      </c>
      <c r="BE937" s="302">
        <v>137.6</v>
      </c>
      <c r="BF937" s="302">
        <v>137.69999999999999</v>
      </c>
      <c r="BG937" s="302">
        <v>140.5</v>
      </c>
      <c r="BH937" s="302">
        <v>142</v>
      </c>
      <c r="BI937" s="302">
        <v>142.9</v>
      </c>
      <c r="BJ937" s="302">
        <v>142.9</v>
      </c>
      <c r="BK937" s="302">
        <v>137.80000000000001</v>
      </c>
      <c r="BL937" s="302">
        <v>137</v>
      </c>
      <c r="BM937" s="302">
        <v>139.19999999999999</v>
      </c>
      <c r="BN937" s="302">
        <v>144.4</v>
      </c>
      <c r="BO937" s="302">
        <v>144.9</v>
      </c>
      <c r="BP937" s="302">
        <v>145.6</v>
      </c>
      <c r="BQ937" s="302">
        <v>142.5</v>
      </c>
      <c r="BR937" s="302">
        <v>142.4</v>
      </c>
      <c r="BS937" s="302">
        <v>141.80000000000001</v>
      </c>
      <c r="BT937" s="302">
        <v>142.80000000000001</v>
      </c>
      <c r="BU937" s="302">
        <v>143.80000000000001</v>
      </c>
      <c r="BV937" s="302">
        <v>144.30000000000001</v>
      </c>
      <c r="BW937" s="302">
        <v>146.19999999999999</v>
      </c>
      <c r="BX937" s="302">
        <v>145.6</v>
      </c>
      <c r="BY937" s="302">
        <v>146.80000000000001</v>
      </c>
      <c r="BZ937" s="153">
        <f t="shared" si="57"/>
        <v>0.4577954319761669</v>
      </c>
      <c r="CA937" s="154">
        <f t="shared" si="58"/>
        <v>0.48582995951417018</v>
      </c>
      <c r="CB937" s="154">
        <f t="shared" si="59"/>
        <v>0.35299539170506922</v>
      </c>
    </row>
    <row r="938" spans="1:80"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2">
        <v>124.4</v>
      </c>
      <c r="AZ938" s="302">
        <v>125.5</v>
      </c>
      <c r="BA938" s="302">
        <v>130.30000000000001</v>
      </c>
      <c r="BB938" s="302">
        <v>130.5</v>
      </c>
      <c r="BC938" s="302">
        <v>128.30000000000001</v>
      </c>
      <c r="BD938" s="302">
        <v>129.19999999999999</v>
      </c>
      <c r="BE938" s="302">
        <v>130.30000000000001</v>
      </c>
      <c r="BF938" s="302">
        <v>130.4</v>
      </c>
      <c r="BG938" s="302">
        <v>134.9</v>
      </c>
      <c r="BH938" s="302">
        <v>135.9</v>
      </c>
      <c r="BI938" s="302">
        <v>136.5</v>
      </c>
      <c r="BJ938" s="302">
        <v>136.6</v>
      </c>
      <c r="BK938" s="302">
        <v>132.30000000000001</v>
      </c>
      <c r="BL938" s="302">
        <v>131.19999999999999</v>
      </c>
      <c r="BM938" s="302">
        <v>134.69999999999999</v>
      </c>
      <c r="BN938" s="302">
        <v>143.69999999999999</v>
      </c>
      <c r="BO938" s="302">
        <v>143.69999999999999</v>
      </c>
      <c r="BP938" s="302">
        <v>144.80000000000001</v>
      </c>
      <c r="BQ938" s="302">
        <v>143.1</v>
      </c>
      <c r="BR938" s="302">
        <v>142</v>
      </c>
      <c r="BS938" s="302">
        <v>140.4</v>
      </c>
      <c r="BT938" s="302">
        <v>140.9</v>
      </c>
      <c r="BU938" s="302">
        <v>142.9</v>
      </c>
      <c r="BV938" s="302">
        <v>143.80000000000001</v>
      </c>
      <c r="BW938" s="302">
        <v>144.1</v>
      </c>
      <c r="BX938" s="302">
        <v>144.19999999999999</v>
      </c>
      <c r="BY938" s="302">
        <v>145.5</v>
      </c>
      <c r="BZ938" s="153">
        <f t="shared" si="57"/>
        <v>0.45064805583250256</v>
      </c>
      <c r="CA938" s="154">
        <f t="shared" si="58"/>
        <v>0.46821392532795164</v>
      </c>
      <c r="CB938" s="154">
        <f t="shared" si="59"/>
        <v>0.40173410404624282</v>
      </c>
    </row>
    <row r="939" spans="1:80"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2">
        <v>140.30000000000001</v>
      </c>
      <c r="AZ939" s="302">
        <v>140.69999999999999</v>
      </c>
      <c r="BA939" s="302">
        <v>140.9</v>
      </c>
      <c r="BB939" s="302">
        <v>139</v>
      </c>
      <c r="BC939" s="302">
        <v>138.4</v>
      </c>
      <c r="BD939" s="302">
        <v>139.4</v>
      </c>
      <c r="BE939" s="302">
        <v>145.1</v>
      </c>
      <c r="BF939" s="302">
        <v>145.19999999999999</v>
      </c>
      <c r="BG939" s="302">
        <v>146.19999999999999</v>
      </c>
      <c r="BH939" s="302">
        <v>148.19999999999999</v>
      </c>
      <c r="BI939" s="302">
        <v>149.4</v>
      </c>
      <c r="BJ939" s="302">
        <v>149.4</v>
      </c>
      <c r="BK939" s="302">
        <v>143.4</v>
      </c>
      <c r="BL939" s="302">
        <v>143.1</v>
      </c>
      <c r="BM939" s="302">
        <v>143.80000000000001</v>
      </c>
      <c r="BN939" s="302">
        <v>145.1</v>
      </c>
      <c r="BO939" s="302">
        <v>146.1</v>
      </c>
      <c r="BP939" s="302">
        <v>146.5</v>
      </c>
      <c r="BQ939" s="302">
        <v>141.80000000000001</v>
      </c>
      <c r="BR939" s="302">
        <v>142.69999999999999</v>
      </c>
      <c r="BS939" s="302">
        <v>143.30000000000001</v>
      </c>
      <c r="BT939" s="302">
        <v>144.6</v>
      </c>
      <c r="BU939" s="302">
        <v>144.6</v>
      </c>
      <c r="BV939" s="302">
        <v>144.9</v>
      </c>
      <c r="BW939" s="302">
        <v>148.30000000000001</v>
      </c>
      <c r="BX939" s="302">
        <v>147</v>
      </c>
      <c r="BY939" s="302">
        <v>148.19999999999999</v>
      </c>
      <c r="BZ939" s="153">
        <f t="shared" si="57"/>
        <v>0.4644268774703556</v>
      </c>
      <c r="CA939" s="154">
        <f t="shared" si="58"/>
        <v>0.5045685279187816</v>
      </c>
      <c r="CB939" s="154">
        <f t="shared" si="59"/>
        <v>0.30918727915194333</v>
      </c>
    </row>
    <row r="940" spans="1:80"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2">
        <v>146.30000000000001</v>
      </c>
      <c r="AZ940" s="302">
        <v>149.69999999999999</v>
      </c>
      <c r="BA940" s="302">
        <v>151.30000000000001</v>
      </c>
      <c r="BB940" s="302">
        <v>151.4</v>
      </c>
      <c r="BC940" s="302">
        <v>147.5</v>
      </c>
      <c r="BD940" s="302">
        <v>149.6</v>
      </c>
      <c r="BE940" s="302">
        <v>151.19999999999999</v>
      </c>
      <c r="BF940" s="302">
        <v>151.30000000000001</v>
      </c>
      <c r="BG940" s="302">
        <v>154.69999999999999</v>
      </c>
      <c r="BH940" s="302">
        <v>157.69999999999999</v>
      </c>
      <c r="BI940" s="302">
        <v>159.1</v>
      </c>
      <c r="BJ940" s="302">
        <v>157.9</v>
      </c>
      <c r="BK940" s="302">
        <v>147.9</v>
      </c>
      <c r="BL940" s="302">
        <v>146.80000000000001</v>
      </c>
      <c r="BM940" s="302">
        <v>152.30000000000001</v>
      </c>
      <c r="BN940" s="302">
        <v>156.9</v>
      </c>
      <c r="BO940" s="302">
        <v>157.4</v>
      </c>
      <c r="BP940" s="302">
        <v>159.80000000000001</v>
      </c>
      <c r="BQ940" s="302">
        <v>159.6</v>
      </c>
      <c r="BR940" s="302">
        <v>157.30000000000001</v>
      </c>
      <c r="BS940" s="302">
        <v>155.19999999999999</v>
      </c>
      <c r="BT940" s="302">
        <v>155.69999999999999</v>
      </c>
      <c r="BU940" s="302">
        <v>155.6</v>
      </c>
      <c r="BV940" s="302">
        <v>157.69999999999999</v>
      </c>
      <c r="BW940" s="302">
        <v>158.6</v>
      </c>
      <c r="BX940" s="302">
        <v>159</v>
      </c>
      <c r="BY940" s="302">
        <v>162.19999999999999</v>
      </c>
      <c r="BZ940" s="153">
        <f t="shared" si="57"/>
        <v>0.58398437499999978</v>
      </c>
      <c r="CA940" s="154">
        <f t="shared" si="58"/>
        <v>0.64170040485829949</v>
      </c>
      <c r="CB940" s="154">
        <f t="shared" si="59"/>
        <v>0.37807986406117233</v>
      </c>
    </row>
    <row r="941" spans="1:80"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2">
        <v>146.30000000000001</v>
      </c>
      <c r="AZ941" s="302">
        <v>149.69999999999999</v>
      </c>
      <c r="BA941" s="302">
        <v>151.30000000000001</v>
      </c>
      <c r="BB941" s="302">
        <v>151.4</v>
      </c>
      <c r="BC941" s="302">
        <v>147.5</v>
      </c>
      <c r="BD941" s="302">
        <v>149.6</v>
      </c>
      <c r="BE941" s="302">
        <v>151.19999999999999</v>
      </c>
      <c r="BF941" s="302">
        <v>151.30000000000001</v>
      </c>
      <c r="BG941" s="302">
        <v>154.69999999999999</v>
      </c>
      <c r="BH941" s="302">
        <v>157.69999999999999</v>
      </c>
      <c r="BI941" s="302">
        <v>159.1</v>
      </c>
      <c r="BJ941" s="302">
        <v>157.9</v>
      </c>
      <c r="BK941" s="302">
        <v>147.9</v>
      </c>
      <c r="BL941" s="302">
        <v>146.80000000000001</v>
      </c>
      <c r="BM941" s="302">
        <v>152.30000000000001</v>
      </c>
      <c r="BN941" s="302">
        <v>156.9</v>
      </c>
      <c r="BO941" s="302">
        <v>157.4</v>
      </c>
      <c r="BP941" s="302">
        <v>159.80000000000001</v>
      </c>
      <c r="BQ941" s="302">
        <v>159.6</v>
      </c>
      <c r="BR941" s="302">
        <v>157.30000000000001</v>
      </c>
      <c r="BS941" s="302">
        <v>155.19999999999999</v>
      </c>
      <c r="BT941" s="302">
        <v>155.69999999999999</v>
      </c>
      <c r="BU941" s="302">
        <v>155.6</v>
      </c>
      <c r="BV941" s="302">
        <v>157.69999999999999</v>
      </c>
      <c r="BW941" s="302">
        <v>158.6</v>
      </c>
      <c r="BX941" s="302">
        <v>159</v>
      </c>
      <c r="BY941" s="302">
        <v>162.19999999999999</v>
      </c>
      <c r="BZ941" s="153">
        <f t="shared" si="57"/>
        <v>0.58398437499999978</v>
      </c>
      <c r="CA941" s="154">
        <f t="shared" si="58"/>
        <v>0.64170040485829949</v>
      </c>
      <c r="CB941" s="154">
        <f t="shared" si="59"/>
        <v>0.37807986406117233</v>
      </c>
    </row>
    <row r="942" spans="1:80"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2">
        <v>183</v>
      </c>
      <c r="AZ942" s="302">
        <v>185.5</v>
      </c>
      <c r="BA942" s="302">
        <v>187.3</v>
      </c>
      <c r="BB942" s="302">
        <v>181.3</v>
      </c>
      <c r="BC942" s="302">
        <v>176.9</v>
      </c>
      <c r="BD942" s="302">
        <v>181.7</v>
      </c>
      <c r="BE942" s="302">
        <v>192</v>
      </c>
      <c r="BF942" s="302">
        <v>191.9</v>
      </c>
      <c r="BG942" s="302">
        <v>201.3</v>
      </c>
      <c r="BH942" s="302">
        <v>221.3</v>
      </c>
      <c r="BI942" s="302">
        <v>231.6</v>
      </c>
      <c r="BJ942" s="302">
        <v>226.2</v>
      </c>
      <c r="BK942" s="302">
        <v>190.7</v>
      </c>
      <c r="BL942" s="302">
        <v>182.4</v>
      </c>
      <c r="BM942" s="302">
        <v>193.6</v>
      </c>
      <c r="BN942" s="302">
        <v>195.1</v>
      </c>
      <c r="BO942" s="302">
        <v>190.4</v>
      </c>
      <c r="BP942" s="302">
        <v>192.5</v>
      </c>
      <c r="BQ942" s="302">
        <v>187.1</v>
      </c>
      <c r="BR942" s="302">
        <v>187.7</v>
      </c>
      <c r="BS942" s="302">
        <v>186</v>
      </c>
      <c r="BT942" s="302">
        <v>185.2</v>
      </c>
      <c r="BU942" s="302">
        <v>188.5</v>
      </c>
      <c r="BV942" s="302">
        <v>195.1</v>
      </c>
      <c r="BW942" s="302">
        <v>192.1</v>
      </c>
      <c r="BX942" s="302">
        <v>191.3</v>
      </c>
      <c r="BY942" s="302">
        <v>200.6</v>
      </c>
      <c r="BZ942" s="153">
        <f t="shared" si="57"/>
        <v>0.83868010999083409</v>
      </c>
      <c r="CA942" s="154">
        <f t="shared" si="58"/>
        <v>0.67027477102414657</v>
      </c>
      <c r="CB942" s="154">
        <f t="shared" si="59"/>
        <v>-9.3827160493827437E-3</v>
      </c>
    </row>
    <row r="943" spans="1:80"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2">
        <v>183</v>
      </c>
      <c r="AZ943" s="302">
        <v>185.5</v>
      </c>
      <c r="BA943" s="302">
        <v>187.3</v>
      </c>
      <c r="BB943" s="302">
        <v>181.3</v>
      </c>
      <c r="BC943" s="302">
        <v>176.9</v>
      </c>
      <c r="BD943" s="302">
        <v>181.7</v>
      </c>
      <c r="BE943" s="302">
        <v>192</v>
      </c>
      <c r="BF943" s="302">
        <v>191.9</v>
      </c>
      <c r="BG943" s="302">
        <v>201.3</v>
      </c>
      <c r="BH943" s="302">
        <v>221.3</v>
      </c>
      <c r="BI943" s="302">
        <v>231.6</v>
      </c>
      <c r="BJ943" s="302">
        <v>226.2</v>
      </c>
      <c r="BK943" s="302">
        <v>190.7</v>
      </c>
      <c r="BL943" s="302">
        <v>182.4</v>
      </c>
      <c r="BM943" s="302">
        <v>193.6</v>
      </c>
      <c r="BN943" s="302">
        <v>195.1</v>
      </c>
      <c r="BO943" s="302">
        <v>190.4</v>
      </c>
      <c r="BP943" s="302">
        <v>192.5</v>
      </c>
      <c r="BQ943" s="302">
        <v>187.1</v>
      </c>
      <c r="BR943" s="302">
        <v>187.7</v>
      </c>
      <c r="BS943" s="302">
        <v>186</v>
      </c>
      <c r="BT943" s="302">
        <v>185.2</v>
      </c>
      <c r="BU943" s="302">
        <v>188.5</v>
      </c>
      <c r="BV943" s="302">
        <v>195.1</v>
      </c>
      <c r="BW943" s="302">
        <v>192.1</v>
      </c>
      <c r="BX943" s="302">
        <v>191.3</v>
      </c>
      <c r="BY943" s="302">
        <v>200.6</v>
      </c>
      <c r="BZ943" s="153">
        <f t="shared" si="57"/>
        <v>0.83868010999083409</v>
      </c>
      <c r="CA943" s="154">
        <f t="shared" si="58"/>
        <v>0.67027477102414657</v>
      </c>
      <c r="CB943" s="154">
        <f t="shared" si="59"/>
        <v>-9.3827160493827437E-3</v>
      </c>
    </row>
    <row r="944" spans="1:80"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2">
        <v>168.3</v>
      </c>
      <c r="AZ944" s="302">
        <v>171.7</v>
      </c>
      <c r="BA944" s="302">
        <v>173.9</v>
      </c>
      <c r="BB944" s="302">
        <v>167.8</v>
      </c>
      <c r="BC944" s="302">
        <v>161.30000000000001</v>
      </c>
      <c r="BD944" s="302">
        <v>164.1</v>
      </c>
      <c r="BE944" s="302">
        <v>183.5</v>
      </c>
      <c r="BF944" s="302">
        <v>183.7</v>
      </c>
      <c r="BG944" s="302">
        <v>188.4</v>
      </c>
      <c r="BH944" s="302">
        <v>205.4</v>
      </c>
      <c r="BI944" s="302">
        <v>207.5</v>
      </c>
      <c r="BJ944" s="302">
        <v>207.9</v>
      </c>
      <c r="BK944" s="302">
        <v>160.69999999999999</v>
      </c>
      <c r="BL944" s="302">
        <v>157.5</v>
      </c>
      <c r="BM944" s="302">
        <v>164.2</v>
      </c>
      <c r="BN944" s="302">
        <v>153.80000000000001</v>
      </c>
      <c r="BO944" s="302">
        <v>153.69999999999999</v>
      </c>
      <c r="BP944" s="302">
        <v>156.4</v>
      </c>
      <c r="BQ944" s="302">
        <v>147</v>
      </c>
      <c r="BR944" s="302">
        <v>144.30000000000001</v>
      </c>
      <c r="BS944" s="302">
        <v>139.69999999999999</v>
      </c>
      <c r="BT944" s="302">
        <v>152.5</v>
      </c>
      <c r="BU944" s="302">
        <v>152.30000000000001</v>
      </c>
      <c r="BV944" s="302">
        <v>154.6</v>
      </c>
      <c r="BW944" s="302">
        <v>147.6</v>
      </c>
      <c r="BX944" s="302">
        <v>147.9</v>
      </c>
      <c r="BY944" s="302">
        <v>151.19999999999999</v>
      </c>
      <c r="BZ944" s="153">
        <f t="shared" si="57"/>
        <v>0.30569948186528489</v>
      </c>
      <c r="CA944" s="154">
        <f t="shared" si="58"/>
        <v>0.3159268929503915</v>
      </c>
      <c r="CB944" s="154">
        <f t="shared" si="59"/>
        <v>-0.33421400264200796</v>
      </c>
    </row>
    <row r="945" spans="1:80"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2">
        <v>193.7</v>
      </c>
      <c r="AZ945" s="302">
        <v>195</v>
      </c>
      <c r="BA945" s="302">
        <v>195.6</v>
      </c>
      <c r="BB945" s="302">
        <v>187.8</v>
      </c>
      <c r="BC945" s="302">
        <v>186.2</v>
      </c>
      <c r="BD945" s="302">
        <v>195.5</v>
      </c>
      <c r="BE945" s="302">
        <v>198.1</v>
      </c>
      <c r="BF945" s="302">
        <v>197.4</v>
      </c>
      <c r="BG945" s="302">
        <v>211.9</v>
      </c>
      <c r="BH945" s="302">
        <v>236</v>
      </c>
      <c r="BI945" s="302">
        <v>255.5</v>
      </c>
      <c r="BJ945" s="302">
        <v>243.4</v>
      </c>
      <c r="BK945" s="302">
        <v>219.2</v>
      </c>
      <c r="BL945" s="302">
        <v>204.9</v>
      </c>
      <c r="BM945" s="302">
        <v>220.8</v>
      </c>
      <c r="BN945" s="302">
        <v>234.1</v>
      </c>
      <c r="BO945" s="302">
        <v>222.2</v>
      </c>
      <c r="BP945" s="302">
        <v>222.1</v>
      </c>
      <c r="BQ945" s="302">
        <v>222.7</v>
      </c>
      <c r="BR945" s="302">
        <v>227.4</v>
      </c>
      <c r="BS945" s="302">
        <v>229.7</v>
      </c>
      <c r="BT945" s="302">
        <v>217.1</v>
      </c>
      <c r="BU945" s="302">
        <v>225</v>
      </c>
      <c r="BV945" s="302">
        <v>235.7</v>
      </c>
      <c r="BW945" s="302">
        <v>235.9</v>
      </c>
      <c r="BX945" s="302">
        <v>233.4</v>
      </c>
      <c r="BY945" s="302">
        <v>246.4</v>
      </c>
      <c r="BZ945" s="153">
        <f t="shared" si="57"/>
        <v>1.4180569185475955</v>
      </c>
      <c r="CA945" s="154">
        <f t="shared" si="58"/>
        <v>0.94015748031496071</v>
      </c>
      <c r="CB945" s="154">
        <f t="shared" si="59"/>
        <v>0.40639269406392708</v>
      </c>
    </row>
    <row r="946" spans="1:80"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2">
        <v>148.6</v>
      </c>
      <c r="AZ946" s="302">
        <v>151.6</v>
      </c>
      <c r="BA946" s="302">
        <v>159.30000000000001</v>
      </c>
      <c r="BB946" s="302">
        <v>156.6</v>
      </c>
      <c r="BC946" s="302">
        <v>156.4</v>
      </c>
      <c r="BD946" s="302">
        <v>157.1</v>
      </c>
      <c r="BE946" s="302">
        <v>160.80000000000001</v>
      </c>
      <c r="BF946" s="302">
        <v>150.69999999999999</v>
      </c>
      <c r="BG946" s="302">
        <v>161</v>
      </c>
      <c r="BH946" s="302">
        <v>181.7</v>
      </c>
      <c r="BI946" s="302">
        <v>199.1</v>
      </c>
      <c r="BJ946" s="302">
        <v>189.6</v>
      </c>
      <c r="BK946" s="302">
        <v>173.5</v>
      </c>
      <c r="BL946" s="302">
        <v>166.7</v>
      </c>
      <c r="BM946" s="302">
        <v>181.9</v>
      </c>
      <c r="BN946" s="302">
        <v>203.9</v>
      </c>
      <c r="BO946" s="302">
        <v>197.1</v>
      </c>
      <c r="BP946" s="302">
        <v>202.6</v>
      </c>
      <c r="BQ946" s="302">
        <v>183.2</v>
      </c>
      <c r="BR946" s="302">
        <v>178.2</v>
      </c>
      <c r="BS946" s="302">
        <v>178</v>
      </c>
      <c r="BT946" s="302">
        <v>161.30000000000001</v>
      </c>
      <c r="BU946" s="302">
        <v>163</v>
      </c>
      <c r="BV946" s="302">
        <v>166.2</v>
      </c>
      <c r="BW946" s="302">
        <v>174.1</v>
      </c>
      <c r="BX946" s="302">
        <v>176.2</v>
      </c>
      <c r="BY946" s="302">
        <v>189.6</v>
      </c>
      <c r="BZ946" s="153">
        <f t="shared" si="57"/>
        <v>0.80399619410085632</v>
      </c>
      <c r="CA946" s="154">
        <f t="shared" si="58"/>
        <v>0.5852842809364549</v>
      </c>
      <c r="CB946" s="154">
        <f t="shared" si="59"/>
        <v>0.13805522208883553</v>
      </c>
    </row>
    <row r="947" spans="1:80"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2">
        <v>333.4</v>
      </c>
      <c r="AZ947" s="302">
        <v>340.3</v>
      </c>
      <c r="BA947" s="302">
        <v>349.6</v>
      </c>
      <c r="BB947" s="302">
        <v>372.1</v>
      </c>
      <c r="BC947" s="302">
        <v>357.6</v>
      </c>
      <c r="BD947" s="302">
        <v>324.8</v>
      </c>
      <c r="BE947" s="302">
        <v>297.5</v>
      </c>
      <c r="BF947" s="302">
        <v>313.89999999999998</v>
      </c>
      <c r="BG947" s="302">
        <v>324.89999999999998</v>
      </c>
      <c r="BH947" s="302">
        <v>333.5</v>
      </c>
      <c r="BI947" s="302">
        <v>337</v>
      </c>
      <c r="BJ947" s="302">
        <v>337.6</v>
      </c>
      <c r="BK947" s="302">
        <v>312.60000000000002</v>
      </c>
      <c r="BL947" s="302">
        <v>306.39999999999998</v>
      </c>
      <c r="BM947" s="302">
        <v>319.5</v>
      </c>
      <c r="BN947" s="302">
        <v>329.8</v>
      </c>
      <c r="BO947" s="302">
        <v>361.8</v>
      </c>
      <c r="BP947" s="302">
        <v>384.3</v>
      </c>
      <c r="BQ947" s="302">
        <v>373.5</v>
      </c>
      <c r="BR947" s="302">
        <v>374.3</v>
      </c>
      <c r="BS947" s="302">
        <v>360</v>
      </c>
      <c r="BT947" s="302">
        <v>312.60000000000002</v>
      </c>
      <c r="BU947" s="302">
        <v>307.8</v>
      </c>
      <c r="BV947" s="302">
        <v>329.3</v>
      </c>
      <c r="BW947" s="302">
        <v>338.9</v>
      </c>
      <c r="BX947" s="302">
        <v>342.2</v>
      </c>
      <c r="BY947" s="302">
        <v>405.2</v>
      </c>
      <c r="BZ947" s="153">
        <f t="shared" si="57"/>
        <v>2.8407582938388622</v>
      </c>
      <c r="CA947" s="154">
        <f t="shared" si="58"/>
        <v>2.9881889763779532</v>
      </c>
      <c r="CB947" s="154">
        <f t="shared" si="59"/>
        <v>0.72866894197952214</v>
      </c>
    </row>
    <row r="948" spans="1:80"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2">
        <v>166.7</v>
      </c>
      <c r="AZ948" s="302">
        <v>167.7</v>
      </c>
      <c r="BA948" s="302">
        <v>163.6</v>
      </c>
      <c r="BB948" s="302">
        <v>168.6</v>
      </c>
      <c r="BC948" s="302">
        <v>166</v>
      </c>
      <c r="BD948" s="302">
        <v>167.6</v>
      </c>
      <c r="BE948" s="302">
        <v>168.7</v>
      </c>
      <c r="BF948" s="302">
        <v>174.4</v>
      </c>
      <c r="BG948" s="302">
        <v>191.8</v>
      </c>
      <c r="BH948" s="302">
        <v>210</v>
      </c>
      <c r="BI948" s="302">
        <v>203</v>
      </c>
      <c r="BJ948" s="302">
        <v>197.7</v>
      </c>
      <c r="BK948" s="302">
        <v>176.3</v>
      </c>
      <c r="BL948" s="302">
        <v>177.7</v>
      </c>
      <c r="BM948" s="302">
        <v>192.1</v>
      </c>
      <c r="BN948" s="302">
        <v>187.5</v>
      </c>
      <c r="BO948" s="302">
        <v>184.4</v>
      </c>
      <c r="BP948" s="302">
        <v>189.4</v>
      </c>
      <c r="BQ948" s="302">
        <v>190.1</v>
      </c>
      <c r="BR948" s="302">
        <v>192.5</v>
      </c>
      <c r="BS948" s="302">
        <v>178.2</v>
      </c>
      <c r="BT948" s="302">
        <v>186.5</v>
      </c>
      <c r="BU948" s="302">
        <v>205.2</v>
      </c>
      <c r="BV948" s="302">
        <v>216.4</v>
      </c>
      <c r="BW948" s="302">
        <v>213.1</v>
      </c>
      <c r="BX948" s="302">
        <v>226.1</v>
      </c>
      <c r="BY948" s="302">
        <v>250.7</v>
      </c>
      <c r="BZ948" s="153">
        <f t="shared" si="57"/>
        <v>1.351782363977486</v>
      </c>
      <c r="CA948" s="154">
        <f t="shared" si="58"/>
        <v>1.0332522303325222</v>
      </c>
      <c r="CB948" s="154">
        <f t="shared" si="59"/>
        <v>0.66578073089700984</v>
      </c>
    </row>
    <row r="949" spans="1:80"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2">
        <v>166.7</v>
      </c>
      <c r="AZ949" s="302">
        <v>167.7</v>
      </c>
      <c r="BA949" s="302">
        <v>163.6</v>
      </c>
      <c r="BB949" s="302">
        <v>168.6</v>
      </c>
      <c r="BC949" s="302">
        <v>166</v>
      </c>
      <c r="BD949" s="302">
        <v>167.6</v>
      </c>
      <c r="BE949" s="302">
        <v>168.7</v>
      </c>
      <c r="BF949" s="302">
        <v>174.4</v>
      </c>
      <c r="BG949" s="302">
        <v>191.8</v>
      </c>
      <c r="BH949" s="302">
        <v>210</v>
      </c>
      <c r="BI949" s="302">
        <v>203</v>
      </c>
      <c r="BJ949" s="302">
        <v>197.7</v>
      </c>
      <c r="BK949" s="302">
        <v>176.3</v>
      </c>
      <c r="BL949" s="302">
        <v>177.7</v>
      </c>
      <c r="BM949" s="302">
        <v>192.1</v>
      </c>
      <c r="BN949" s="302">
        <v>187.5</v>
      </c>
      <c r="BO949" s="302">
        <v>184.4</v>
      </c>
      <c r="BP949" s="302">
        <v>189.4</v>
      </c>
      <c r="BQ949" s="302">
        <v>190.1</v>
      </c>
      <c r="BR949" s="302">
        <v>192.5</v>
      </c>
      <c r="BS949" s="302">
        <v>178.2</v>
      </c>
      <c r="BT949" s="302">
        <v>186.5</v>
      </c>
      <c r="BU949" s="302">
        <v>205.2</v>
      </c>
      <c r="BV949" s="302">
        <v>216.4</v>
      </c>
      <c r="BW949" s="302">
        <v>213.1</v>
      </c>
      <c r="BX949" s="302">
        <v>226.1</v>
      </c>
      <c r="BY949" s="302">
        <v>250.7</v>
      </c>
      <c r="BZ949" s="153">
        <f t="shared" si="57"/>
        <v>1.351782363977486</v>
      </c>
      <c r="CA949" s="154">
        <f t="shared" si="58"/>
        <v>1.0332522303325222</v>
      </c>
      <c r="CB949" s="154">
        <f t="shared" si="59"/>
        <v>0.66578073089700984</v>
      </c>
    </row>
    <row r="950" spans="1:80"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2">
        <v>166.7</v>
      </c>
      <c r="AZ950" s="302">
        <v>167.7</v>
      </c>
      <c r="BA950" s="302">
        <v>163.6</v>
      </c>
      <c r="BB950" s="302">
        <v>168.6</v>
      </c>
      <c r="BC950" s="302">
        <v>166</v>
      </c>
      <c r="BD950" s="302">
        <v>167.6</v>
      </c>
      <c r="BE950" s="302">
        <v>168.7</v>
      </c>
      <c r="BF950" s="302">
        <v>174.4</v>
      </c>
      <c r="BG950" s="302">
        <v>191.8</v>
      </c>
      <c r="BH950" s="302">
        <v>210</v>
      </c>
      <c r="BI950" s="302">
        <v>203</v>
      </c>
      <c r="BJ950" s="302">
        <v>197.7</v>
      </c>
      <c r="BK950" s="302">
        <v>176.3</v>
      </c>
      <c r="BL950" s="302">
        <v>177.7</v>
      </c>
      <c r="BM950" s="302">
        <v>192.1</v>
      </c>
      <c r="BN950" s="302">
        <v>187.5</v>
      </c>
      <c r="BO950" s="302">
        <v>184.4</v>
      </c>
      <c r="BP950" s="302">
        <v>189.4</v>
      </c>
      <c r="BQ950" s="302">
        <v>190.1</v>
      </c>
      <c r="BR950" s="302">
        <v>192.5</v>
      </c>
      <c r="BS950" s="302">
        <v>178.2</v>
      </c>
      <c r="BT950" s="302">
        <v>186.5</v>
      </c>
      <c r="BU950" s="302">
        <v>205.2</v>
      </c>
      <c r="BV950" s="302">
        <v>216.4</v>
      </c>
      <c r="BW950" s="302">
        <v>213.1</v>
      </c>
      <c r="BX950" s="302">
        <v>226.1</v>
      </c>
      <c r="BY950" s="302">
        <v>250.7</v>
      </c>
      <c r="BZ950" s="153">
        <f t="shared" si="57"/>
        <v>1.351782363977486</v>
      </c>
      <c r="CA950" s="154">
        <f t="shared" si="58"/>
        <v>1.0332522303325222</v>
      </c>
      <c r="CB950" s="154">
        <f t="shared" si="59"/>
        <v>0.66578073089700984</v>
      </c>
    </row>
    <row r="951" spans="1:80"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2">
        <v>157.1</v>
      </c>
      <c r="AZ951" s="302">
        <v>159</v>
      </c>
      <c r="BA951" s="302">
        <v>157</v>
      </c>
      <c r="BB951" s="302">
        <v>157.9</v>
      </c>
      <c r="BC951" s="302">
        <v>151.6</v>
      </c>
      <c r="BD951" s="302">
        <v>153.80000000000001</v>
      </c>
      <c r="BE951" s="302">
        <v>156.9</v>
      </c>
      <c r="BF951" s="302">
        <v>157.6</v>
      </c>
      <c r="BG951" s="302">
        <v>160.69999999999999</v>
      </c>
      <c r="BH951" s="302">
        <v>164.2</v>
      </c>
      <c r="BI951" s="302">
        <v>165.7</v>
      </c>
      <c r="BJ951" s="302">
        <v>166.4</v>
      </c>
      <c r="BK951" s="302">
        <v>153.69999999999999</v>
      </c>
      <c r="BL951" s="302">
        <v>150.9</v>
      </c>
      <c r="BM951" s="302">
        <v>155.5</v>
      </c>
      <c r="BN951" s="302">
        <v>159</v>
      </c>
      <c r="BO951" s="302">
        <v>158</v>
      </c>
      <c r="BP951" s="302">
        <v>160.19999999999999</v>
      </c>
      <c r="BQ951" s="302">
        <v>155.5</v>
      </c>
      <c r="BR951" s="302">
        <v>155.4</v>
      </c>
      <c r="BS951" s="302">
        <v>152.6</v>
      </c>
      <c r="BT951" s="302">
        <v>153.19999999999999</v>
      </c>
      <c r="BU951" s="302">
        <v>154.4</v>
      </c>
      <c r="BV951" s="302">
        <v>158.19999999999999</v>
      </c>
      <c r="BW951" s="302">
        <v>159.30000000000001</v>
      </c>
      <c r="BX951" s="302">
        <v>160</v>
      </c>
      <c r="BY951" s="302">
        <v>162.9</v>
      </c>
      <c r="BZ951" s="153">
        <f t="shared" si="57"/>
        <v>0.55142857142857149</v>
      </c>
      <c r="CA951" s="154">
        <f t="shared" si="58"/>
        <v>0.63718592964824128</v>
      </c>
      <c r="CB951" s="154">
        <f t="shared" si="59"/>
        <v>-5.2356020942408377E-2</v>
      </c>
    </row>
    <row r="952" spans="1:80"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2">
        <v>157.5</v>
      </c>
      <c r="AZ952" s="302">
        <v>159.19999999999999</v>
      </c>
      <c r="BA952" s="302">
        <v>156.9</v>
      </c>
      <c r="BB952" s="302">
        <v>158</v>
      </c>
      <c r="BC952" s="302">
        <v>151.80000000000001</v>
      </c>
      <c r="BD952" s="302">
        <v>153.9</v>
      </c>
      <c r="BE952" s="302">
        <v>157</v>
      </c>
      <c r="BF952" s="302">
        <v>157.6</v>
      </c>
      <c r="BG952" s="302">
        <v>160.69999999999999</v>
      </c>
      <c r="BH952" s="302">
        <v>164.3</v>
      </c>
      <c r="BI952" s="302">
        <v>165.8</v>
      </c>
      <c r="BJ952" s="302">
        <v>166.6</v>
      </c>
      <c r="BK952" s="302">
        <v>153.9</v>
      </c>
      <c r="BL952" s="302">
        <v>151.19999999999999</v>
      </c>
      <c r="BM952" s="302">
        <v>155.69999999999999</v>
      </c>
      <c r="BN952" s="302">
        <v>159.1</v>
      </c>
      <c r="BO952" s="302">
        <v>158.19999999999999</v>
      </c>
      <c r="BP952" s="302">
        <v>160.4</v>
      </c>
      <c r="BQ952" s="302">
        <v>155.69999999999999</v>
      </c>
      <c r="BR952" s="302">
        <v>155.69999999999999</v>
      </c>
      <c r="BS952" s="302">
        <v>152.9</v>
      </c>
      <c r="BT952" s="302">
        <v>153.5</v>
      </c>
      <c r="BU952" s="302">
        <v>154.9</v>
      </c>
      <c r="BV952" s="302">
        <v>158.80000000000001</v>
      </c>
      <c r="BW952" s="302">
        <v>159.80000000000001</v>
      </c>
      <c r="BX952" s="302">
        <v>160.6</v>
      </c>
      <c r="BY952" s="302">
        <v>163.4</v>
      </c>
      <c r="BZ952" s="153">
        <f t="shared" si="57"/>
        <v>0.55175688509021847</v>
      </c>
      <c r="CA952" s="154">
        <f t="shared" si="58"/>
        <v>0.65384615384615397</v>
      </c>
      <c r="CB952" s="154">
        <f t="shared" si="59"/>
        <v>-6.3073394495412841E-2</v>
      </c>
    </row>
    <row r="953" spans="1:80"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2">
        <v>154.69999999999999</v>
      </c>
      <c r="AZ953" s="302">
        <v>155.5</v>
      </c>
      <c r="BA953" s="302">
        <v>150.30000000000001</v>
      </c>
      <c r="BB953" s="302">
        <v>153</v>
      </c>
      <c r="BC953" s="302">
        <v>146.69999999999999</v>
      </c>
      <c r="BD953" s="302">
        <v>150.80000000000001</v>
      </c>
      <c r="BE953" s="302">
        <v>155.6</v>
      </c>
      <c r="BF953" s="302">
        <v>156.30000000000001</v>
      </c>
      <c r="BG953" s="302">
        <v>164.3</v>
      </c>
      <c r="BH953" s="302">
        <v>169</v>
      </c>
      <c r="BI953" s="302">
        <v>170.5</v>
      </c>
      <c r="BJ953" s="302">
        <v>171.9</v>
      </c>
      <c r="BK953" s="302">
        <v>157.1</v>
      </c>
      <c r="BL953" s="302">
        <v>154</v>
      </c>
      <c r="BM953" s="302">
        <v>158.5</v>
      </c>
      <c r="BN953" s="302">
        <v>161.30000000000001</v>
      </c>
      <c r="BO953" s="302">
        <v>158.69999999999999</v>
      </c>
      <c r="BP953" s="302">
        <v>160.1</v>
      </c>
      <c r="BQ953" s="302">
        <v>155.4</v>
      </c>
      <c r="BR953" s="302">
        <v>158.9</v>
      </c>
      <c r="BS953" s="302">
        <v>158.6</v>
      </c>
      <c r="BT953" s="302">
        <v>160.6</v>
      </c>
      <c r="BU953" s="302">
        <v>162.6</v>
      </c>
      <c r="BV953" s="302">
        <v>169.5</v>
      </c>
      <c r="BW953" s="302">
        <v>169.8</v>
      </c>
      <c r="BX953" s="302">
        <v>170</v>
      </c>
      <c r="BY953" s="302">
        <v>172.2</v>
      </c>
      <c r="BZ953" s="153">
        <f t="shared" si="57"/>
        <v>0.67509727626459137</v>
      </c>
      <c r="CA953" s="154">
        <f t="shared" si="58"/>
        <v>0.68989205103042173</v>
      </c>
      <c r="CB953" s="154">
        <f t="shared" si="59"/>
        <v>-0.25519031141868515</v>
      </c>
    </row>
    <row r="954" spans="1:80"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2">
        <v>154.69999999999999</v>
      </c>
      <c r="AZ954" s="302">
        <v>155.5</v>
      </c>
      <c r="BA954" s="302">
        <v>150.30000000000001</v>
      </c>
      <c r="BB954" s="302">
        <v>153</v>
      </c>
      <c r="BC954" s="302">
        <v>146.69999999999999</v>
      </c>
      <c r="BD954" s="302">
        <v>150.80000000000001</v>
      </c>
      <c r="BE954" s="302">
        <v>155.6</v>
      </c>
      <c r="BF954" s="302">
        <v>156.30000000000001</v>
      </c>
      <c r="BG954" s="302">
        <v>164.3</v>
      </c>
      <c r="BH954" s="302">
        <v>169</v>
      </c>
      <c r="BI954" s="302">
        <v>170.5</v>
      </c>
      <c r="BJ954" s="302">
        <v>171.9</v>
      </c>
      <c r="BK954" s="302">
        <v>157.1</v>
      </c>
      <c r="BL954" s="302">
        <v>154</v>
      </c>
      <c r="BM954" s="302">
        <v>158.5</v>
      </c>
      <c r="BN954" s="302">
        <v>161.30000000000001</v>
      </c>
      <c r="BO954" s="302">
        <v>158.69999999999999</v>
      </c>
      <c r="BP954" s="302">
        <v>160.1</v>
      </c>
      <c r="BQ954" s="302">
        <v>155.4</v>
      </c>
      <c r="BR954" s="302">
        <v>158.9</v>
      </c>
      <c r="BS954" s="302">
        <v>158.6</v>
      </c>
      <c r="BT954" s="302">
        <v>160.6</v>
      </c>
      <c r="BU954" s="302">
        <v>162.6</v>
      </c>
      <c r="BV954" s="302">
        <v>169.5</v>
      </c>
      <c r="BW954" s="302">
        <v>169.8</v>
      </c>
      <c r="BX954" s="302">
        <v>170</v>
      </c>
      <c r="BY954" s="302">
        <v>172.2</v>
      </c>
      <c r="BZ954" s="153">
        <f t="shared" si="57"/>
        <v>0.67509727626459137</v>
      </c>
      <c r="CA954" s="154">
        <f t="shared" si="58"/>
        <v>0.68989205103042173</v>
      </c>
      <c r="CB954" s="154">
        <f t="shared" si="59"/>
        <v>-0.25519031141868515</v>
      </c>
    </row>
    <row r="955" spans="1:80"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2">
        <v>156.5</v>
      </c>
      <c r="AZ955" s="302">
        <v>156.9</v>
      </c>
      <c r="BA955" s="302">
        <v>155.80000000000001</v>
      </c>
      <c r="BB955" s="302">
        <v>155.4</v>
      </c>
      <c r="BC955" s="302">
        <v>148.69999999999999</v>
      </c>
      <c r="BD955" s="302">
        <v>150.80000000000001</v>
      </c>
      <c r="BE955" s="302">
        <v>153.19999999999999</v>
      </c>
      <c r="BF955" s="302">
        <v>153.19999999999999</v>
      </c>
      <c r="BG955" s="302">
        <v>157.5</v>
      </c>
      <c r="BH955" s="302">
        <v>161</v>
      </c>
      <c r="BI955" s="302">
        <v>162.4</v>
      </c>
      <c r="BJ955" s="302">
        <v>163.69999999999999</v>
      </c>
      <c r="BK955" s="302">
        <v>151.9</v>
      </c>
      <c r="BL955" s="302">
        <v>149.6</v>
      </c>
      <c r="BM955" s="302">
        <v>152.30000000000001</v>
      </c>
      <c r="BN955" s="302">
        <v>154.69999999999999</v>
      </c>
      <c r="BO955" s="302">
        <v>154.5</v>
      </c>
      <c r="BP955" s="302">
        <v>156.9</v>
      </c>
      <c r="BQ955" s="302">
        <v>152.69999999999999</v>
      </c>
      <c r="BR955" s="302">
        <v>152.4</v>
      </c>
      <c r="BS955" s="302">
        <v>150.1</v>
      </c>
      <c r="BT955" s="302">
        <v>150.4</v>
      </c>
      <c r="BU955" s="302">
        <v>153</v>
      </c>
      <c r="BV955" s="302">
        <v>156.6</v>
      </c>
      <c r="BW955" s="302">
        <v>158.19999999999999</v>
      </c>
      <c r="BX955" s="302">
        <v>159.19999999999999</v>
      </c>
      <c r="BY955" s="302">
        <v>162.1</v>
      </c>
      <c r="BZ955" s="153">
        <f t="shared" si="57"/>
        <v>0.54823304680038198</v>
      </c>
      <c r="CA955" s="154">
        <f t="shared" si="58"/>
        <v>0.59547244094488194</v>
      </c>
      <c r="CB955" s="154">
        <f t="shared" si="59"/>
        <v>-0.17126789366053169</v>
      </c>
    </row>
    <row r="956" spans="1:80"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2">
        <v>162.4</v>
      </c>
      <c r="AZ956" s="302">
        <v>164.8</v>
      </c>
      <c r="BA956" s="302">
        <v>165.6</v>
      </c>
      <c r="BB956" s="302">
        <v>163.80000000000001</v>
      </c>
      <c r="BC956" s="302">
        <v>156.6</v>
      </c>
      <c r="BD956" s="302">
        <v>157.80000000000001</v>
      </c>
      <c r="BE956" s="302">
        <v>160</v>
      </c>
      <c r="BF956" s="302">
        <v>157.80000000000001</v>
      </c>
      <c r="BG956" s="302">
        <v>161.6</v>
      </c>
      <c r="BH956" s="302">
        <v>164.5</v>
      </c>
      <c r="BI956" s="302">
        <v>165.6</v>
      </c>
      <c r="BJ956" s="302">
        <v>165.7</v>
      </c>
      <c r="BK956" s="302">
        <v>154.1</v>
      </c>
      <c r="BL956" s="302">
        <v>151.80000000000001</v>
      </c>
      <c r="BM956" s="302">
        <v>156.69999999999999</v>
      </c>
      <c r="BN956" s="302">
        <v>160.69999999999999</v>
      </c>
      <c r="BO956" s="302">
        <v>160.9</v>
      </c>
      <c r="BP956" s="302">
        <v>163.9</v>
      </c>
      <c r="BQ956" s="302">
        <v>159.4</v>
      </c>
      <c r="BR956" s="302">
        <v>156.69999999999999</v>
      </c>
      <c r="BS956" s="302">
        <v>152.6</v>
      </c>
      <c r="BT956" s="302">
        <v>153.19999999999999</v>
      </c>
      <c r="BU956" s="302">
        <v>154.1</v>
      </c>
      <c r="BV956" s="302">
        <v>157</v>
      </c>
      <c r="BW956" s="302">
        <v>160.69999999999999</v>
      </c>
      <c r="BX956" s="302">
        <v>160.6</v>
      </c>
      <c r="BY956" s="302">
        <v>164.8</v>
      </c>
      <c r="BZ956" s="153">
        <f t="shared" si="57"/>
        <v>0.55325164938737059</v>
      </c>
      <c r="CA956" s="154">
        <f t="shared" si="58"/>
        <v>0.61252446183953035</v>
      </c>
      <c r="CB956" s="154">
        <f t="shared" si="59"/>
        <v>-5.450372920252438E-2</v>
      </c>
    </row>
    <row r="957" spans="1:80"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2">
        <v>142.5</v>
      </c>
      <c r="AZ957" s="302">
        <v>138</v>
      </c>
      <c r="BA957" s="302">
        <v>132.4</v>
      </c>
      <c r="BB957" s="302">
        <v>135.30000000000001</v>
      </c>
      <c r="BC957" s="302">
        <v>130</v>
      </c>
      <c r="BD957" s="302">
        <v>134.1</v>
      </c>
      <c r="BE957" s="302">
        <v>136.69999999999999</v>
      </c>
      <c r="BF957" s="302">
        <v>142.30000000000001</v>
      </c>
      <c r="BG957" s="302">
        <v>148</v>
      </c>
      <c r="BH957" s="302">
        <v>152.5</v>
      </c>
      <c r="BI957" s="302">
        <v>154.80000000000001</v>
      </c>
      <c r="BJ957" s="302">
        <v>159</v>
      </c>
      <c r="BK957" s="302">
        <v>146.6</v>
      </c>
      <c r="BL957" s="302">
        <v>144.6</v>
      </c>
      <c r="BM957" s="302">
        <v>141.9</v>
      </c>
      <c r="BN957" s="302">
        <v>140.30000000000001</v>
      </c>
      <c r="BO957" s="302">
        <v>139.5</v>
      </c>
      <c r="BP957" s="302">
        <v>140.4</v>
      </c>
      <c r="BQ957" s="302">
        <v>136.69999999999999</v>
      </c>
      <c r="BR957" s="302">
        <v>142.1</v>
      </c>
      <c r="BS957" s="302">
        <v>144.1</v>
      </c>
      <c r="BT957" s="302">
        <v>143.6</v>
      </c>
      <c r="BU957" s="302">
        <v>150.4</v>
      </c>
      <c r="BV957" s="302">
        <v>155.69999999999999</v>
      </c>
      <c r="BW957" s="302">
        <v>152.19999999999999</v>
      </c>
      <c r="BX957" s="302">
        <v>155.69999999999999</v>
      </c>
      <c r="BY957" s="302">
        <v>155.69999999999999</v>
      </c>
      <c r="BZ957" s="153">
        <f t="shared" si="57"/>
        <v>0.53853754940711451</v>
      </c>
      <c r="CA957" s="154">
        <f t="shared" si="58"/>
        <v>0.5554445554445554</v>
      </c>
      <c r="CB957" s="154">
        <f t="shared" si="59"/>
        <v>-0.36784409257003664</v>
      </c>
    </row>
    <row r="958" spans="1:80"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2">
        <v>160.6</v>
      </c>
      <c r="AZ958" s="302">
        <v>164.3</v>
      </c>
      <c r="BA958" s="302">
        <v>163.30000000000001</v>
      </c>
      <c r="BB958" s="302">
        <v>162.80000000000001</v>
      </c>
      <c r="BC958" s="302">
        <v>156.6</v>
      </c>
      <c r="BD958" s="302">
        <v>157.1</v>
      </c>
      <c r="BE958" s="302">
        <v>160.6</v>
      </c>
      <c r="BF958" s="302">
        <v>161.6</v>
      </c>
      <c r="BG958" s="302">
        <v>160.6</v>
      </c>
      <c r="BH958" s="302">
        <v>163.30000000000001</v>
      </c>
      <c r="BI958" s="302">
        <v>164.8</v>
      </c>
      <c r="BJ958" s="302">
        <v>164.9</v>
      </c>
      <c r="BK958" s="302">
        <v>152.69999999999999</v>
      </c>
      <c r="BL958" s="302">
        <v>149.69999999999999</v>
      </c>
      <c r="BM958" s="302">
        <v>156.1</v>
      </c>
      <c r="BN958" s="302">
        <v>161.30000000000001</v>
      </c>
      <c r="BO958" s="302">
        <v>161.19999999999999</v>
      </c>
      <c r="BP958" s="302">
        <v>164.1</v>
      </c>
      <c r="BQ958" s="302">
        <v>158.9</v>
      </c>
      <c r="BR958" s="302">
        <v>156.1</v>
      </c>
      <c r="BS958" s="302">
        <v>150.80000000000001</v>
      </c>
      <c r="BT958" s="302">
        <v>150.6</v>
      </c>
      <c r="BU958" s="302">
        <v>150.4</v>
      </c>
      <c r="BV958" s="302">
        <v>152.30000000000001</v>
      </c>
      <c r="BW958" s="302">
        <v>153.30000000000001</v>
      </c>
      <c r="BX958" s="302">
        <v>154.6</v>
      </c>
      <c r="BY958" s="302">
        <v>158.1</v>
      </c>
      <c r="BZ958" s="153">
        <f t="shared" si="57"/>
        <v>0.45045871559633022</v>
      </c>
      <c r="CA958" s="154">
        <f t="shared" si="58"/>
        <v>0.69453376205787776</v>
      </c>
      <c r="CB958" s="154">
        <f t="shared" si="59"/>
        <v>0.44780219780219771</v>
      </c>
    </row>
    <row r="959" spans="1:80"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2">
        <v>160.6</v>
      </c>
      <c r="AZ959" s="302">
        <v>164.3</v>
      </c>
      <c r="BA959" s="302">
        <v>163.30000000000001</v>
      </c>
      <c r="BB959" s="302">
        <v>162.80000000000001</v>
      </c>
      <c r="BC959" s="302">
        <v>156.6</v>
      </c>
      <c r="BD959" s="302">
        <v>157.1</v>
      </c>
      <c r="BE959" s="302">
        <v>160.6</v>
      </c>
      <c r="BF959" s="302">
        <v>161.6</v>
      </c>
      <c r="BG959" s="302">
        <v>160.6</v>
      </c>
      <c r="BH959" s="302">
        <v>163.30000000000001</v>
      </c>
      <c r="BI959" s="302">
        <v>164.8</v>
      </c>
      <c r="BJ959" s="302">
        <v>164.9</v>
      </c>
      <c r="BK959" s="302">
        <v>152.69999999999999</v>
      </c>
      <c r="BL959" s="302">
        <v>149.69999999999999</v>
      </c>
      <c r="BM959" s="302">
        <v>156.1</v>
      </c>
      <c r="BN959" s="302">
        <v>161.30000000000001</v>
      </c>
      <c r="BO959" s="302">
        <v>161.19999999999999</v>
      </c>
      <c r="BP959" s="302">
        <v>164.1</v>
      </c>
      <c r="BQ959" s="302">
        <v>158.9</v>
      </c>
      <c r="BR959" s="302">
        <v>156.1</v>
      </c>
      <c r="BS959" s="302">
        <v>150.80000000000001</v>
      </c>
      <c r="BT959" s="302">
        <v>150.6</v>
      </c>
      <c r="BU959" s="302">
        <v>150.4</v>
      </c>
      <c r="BV959" s="302">
        <v>152.30000000000001</v>
      </c>
      <c r="BW959" s="302">
        <v>153.30000000000001</v>
      </c>
      <c r="BX959" s="302">
        <v>154.6</v>
      </c>
      <c r="BY959" s="302">
        <v>158.1</v>
      </c>
      <c r="BZ959" s="153">
        <f t="shared" si="57"/>
        <v>0.45045871559633022</v>
      </c>
      <c r="CA959" s="154">
        <f t="shared" si="58"/>
        <v>0.69453376205787776</v>
      </c>
      <c r="CB959" s="154">
        <f t="shared" si="59"/>
        <v>0.44780219780219771</v>
      </c>
    </row>
    <row r="960" spans="1:80"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2">
        <v>161</v>
      </c>
      <c r="AZ960" s="302">
        <v>162.4</v>
      </c>
      <c r="BA960" s="302">
        <v>163.30000000000001</v>
      </c>
      <c r="BB960" s="302">
        <v>175.8</v>
      </c>
      <c r="BC960" s="302">
        <v>172.7</v>
      </c>
      <c r="BD960" s="302">
        <v>174.3</v>
      </c>
      <c r="BE960" s="302">
        <v>165.7</v>
      </c>
      <c r="BF960" s="302">
        <v>166</v>
      </c>
      <c r="BG960" s="302">
        <v>156</v>
      </c>
      <c r="BH960" s="302">
        <v>158.19999999999999</v>
      </c>
      <c r="BI960" s="302">
        <v>160.1</v>
      </c>
      <c r="BJ960" s="302">
        <v>159.80000000000001</v>
      </c>
      <c r="BK960" s="302">
        <v>151.9</v>
      </c>
      <c r="BL960" s="302">
        <v>151.9</v>
      </c>
      <c r="BM960" s="302">
        <v>153.4</v>
      </c>
      <c r="BN960" s="302">
        <v>154.1</v>
      </c>
      <c r="BO960" s="302">
        <v>152.6</v>
      </c>
      <c r="BP960" s="302">
        <v>153.9</v>
      </c>
      <c r="BQ960" s="302">
        <v>150.9</v>
      </c>
      <c r="BR960" s="302">
        <v>148.1</v>
      </c>
      <c r="BS960" s="302">
        <v>145.19999999999999</v>
      </c>
      <c r="BT960" s="302">
        <v>144.30000000000001</v>
      </c>
      <c r="BU960" s="302">
        <v>144.19999999999999</v>
      </c>
      <c r="BV960" s="302">
        <v>145.30000000000001</v>
      </c>
      <c r="BW960" s="302">
        <v>145.80000000000001</v>
      </c>
      <c r="BX960" s="302">
        <v>145.9</v>
      </c>
      <c r="BY960" s="302">
        <v>147.5</v>
      </c>
      <c r="BZ960" s="153">
        <f t="shared" si="57"/>
        <v>0.51593011305241521</v>
      </c>
      <c r="CA960" s="154">
        <f t="shared" si="58"/>
        <v>0.43064985451018439</v>
      </c>
      <c r="CB960" s="154">
        <f t="shared" si="59"/>
        <v>0.11827141774071261</v>
      </c>
    </row>
    <row r="961" spans="1:80"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2">
        <v>161</v>
      </c>
      <c r="AZ961" s="302">
        <v>162.4</v>
      </c>
      <c r="BA961" s="302">
        <v>163.30000000000001</v>
      </c>
      <c r="BB961" s="302">
        <v>175.8</v>
      </c>
      <c r="BC961" s="302">
        <v>172.7</v>
      </c>
      <c r="BD961" s="302">
        <v>174.3</v>
      </c>
      <c r="BE961" s="302">
        <v>165.7</v>
      </c>
      <c r="BF961" s="302">
        <v>166</v>
      </c>
      <c r="BG961" s="302">
        <v>156</v>
      </c>
      <c r="BH961" s="302">
        <v>158.19999999999999</v>
      </c>
      <c r="BI961" s="302">
        <v>160.1</v>
      </c>
      <c r="BJ961" s="302">
        <v>159.80000000000001</v>
      </c>
      <c r="BK961" s="302">
        <v>151.9</v>
      </c>
      <c r="BL961" s="302">
        <v>151.9</v>
      </c>
      <c r="BM961" s="302">
        <v>153.4</v>
      </c>
      <c r="BN961" s="302">
        <v>154.1</v>
      </c>
      <c r="BO961" s="302">
        <v>152.6</v>
      </c>
      <c r="BP961" s="302">
        <v>153.9</v>
      </c>
      <c r="BQ961" s="302">
        <v>150.9</v>
      </c>
      <c r="BR961" s="302">
        <v>148.1</v>
      </c>
      <c r="BS961" s="302">
        <v>145.19999999999999</v>
      </c>
      <c r="BT961" s="302">
        <v>144.30000000000001</v>
      </c>
      <c r="BU961" s="302">
        <v>144.19999999999999</v>
      </c>
      <c r="BV961" s="302">
        <v>145.30000000000001</v>
      </c>
      <c r="BW961" s="302">
        <v>145.80000000000001</v>
      </c>
      <c r="BX961" s="302">
        <v>145.9</v>
      </c>
      <c r="BY961" s="302">
        <v>147.5</v>
      </c>
      <c r="BZ961" s="153">
        <f t="shared" si="57"/>
        <v>0.51593011305241521</v>
      </c>
      <c r="CA961" s="154">
        <f t="shared" si="58"/>
        <v>0.43064985451018439</v>
      </c>
      <c r="CB961" s="154">
        <f t="shared" si="59"/>
        <v>0.11827141774071261</v>
      </c>
    </row>
    <row r="962" spans="1:80"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2">
        <v>151.1</v>
      </c>
      <c r="AZ962" s="302">
        <v>155.5</v>
      </c>
      <c r="BA962" s="302">
        <v>157.80000000000001</v>
      </c>
      <c r="BB962" s="302">
        <v>156.5</v>
      </c>
      <c r="BC962" s="302">
        <v>149.5</v>
      </c>
      <c r="BD962" s="302">
        <v>152.1</v>
      </c>
      <c r="BE962" s="302">
        <v>154.80000000000001</v>
      </c>
      <c r="BF962" s="302">
        <v>156.6</v>
      </c>
      <c r="BG962" s="302">
        <v>160.1</v>
      </c>
      <c r="BH962" s="302">
        <v>162.80000000000001</v>
      </c>
      <c r="BI962" s="302">
        <v>164.5</v>
      </c>
      <c r="BJ962" s="302">
        <v>163.1</v>
      </c>
      <c r="BK962" s="302">
        <v>151</v>
      </c>
      <c r="BL962" s="302">
        <v>147.1</v>
      </c>
      <c r="BM962" s="302">
        <v>153.19999999999999</v>
      </c>
      <c r="BN962" s="302">
        <v>156.9</v>
      </c>
      <c r="BO962" s="302">
        <v>156</v>
      </c>
      <c r="BP962" s="302">
        <v>158.19999999999999</v>
      </c>
      <c r="BQ962" s="302">
        <v>153.1</v>
      </c>
      <c r="BR962" s="302">
        <v>152.1</v>
      </c>
      <c r="BS962" s="302">
        <v>147.80000000000001</v>
      </c>
      <c r="BT962" s="302">
        <v>148.6</v>
      </c>
      <c r="BU962" s="302">
        <v>148.69999999999999</v>
      </c>
      <c r="BV962" s="302">
        <v>150.6</v>
      </c>
      <c r="BW962" s="302">
        <v>152.9</v>
      </c>
      <c r="BX962" s="302">
        <v>153</v>
      </c>
      <c r="BY962" s="302">
        <v>156.80000000000001</v>
      </c>
      <c r="BZ962" s="153">
        <f t="shared" si="57"/>
        <v>0.55247524752475263</v>
      </c>
      <c r="CA962" s="154">
        <f t="shared" si="58"/>
        <v>0.45050878815911211</v>
      </c>
      <c r="CB962" s="154">
        <f t="shared" si="59"/>
        <v>0.11601423487544492</v>
      </c>
    </row>
    <row r="963" spans="1:80"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2">
        <v>151.1</v>
      </c>
      <c r="AZ963" s="302">
        <v>155.5</v>
      </c>
      <c r="BA963" s="302">
        <v>157.80000000000001</v>
      </c>
      <c r="BB963" s="302">
        <v>156.5</v>
      </c>
      <c r="BC963" s="302">
        <v>149.5</v>
      </c>
      <c r="BD963" s="302">
        <v>152.1</v>
      </c>
      <c r="BE963" s="302">
        <v>154.80000000000001</v>
      </c>
      <c r="BF963" s="302">
        <v>156.6</v>
      </c>
      <c r="BG963" s="302">
        <v>160.1</v>
      </c>
      <c r="BH963" s="302">
        <v>162.80000000000001</v>
      </c>
      <c r="BI963" s="302">
        <v>164.5</v>
      </c>
      <c r="BJ963" s="302">
        <v>163.1</v>
      </c>
      <c r="BK963" s="302">
        <v>151</v>
      </c>
      <c r="BL963" s="302">
        <v>147.1</v>
      </c>
      <c r="BM963" s="302">
        <v>153.19999999999999</v>
      </c>
      <c r="BN963" s="302">
        <v>156.9</v>
      </c>
      <c r="BO963" s="302">
        <v>156</v>
      </c>
      <c r="BP963" s="302">
        <v>158.19999999999999</v>
      </c>
      <c r="BQ963" s="302">
        <v>153.1</v>
      </c>
      <c r="BR963" s="302">
        <v>152.1</v>
      </c>
      <c r="BS963" s="302">
        <v>147.80000000000001</v>
      </c>
      <c r="BT963" s="302">
        <v>148.6</v>
      </c>
      <c r="BU963" s="302">
        <v>148.69999999999999</v>
      </c>
      <c r="BV963" s="302">
        <v>150.6</v>
      </c>
      <c r="BW963" s="302">
        <v>152.9</v>
      </c>
      <c r="BX963" s="302">
        <v>153</v>
      </c>
      <c r="BY963" s="302">
        <v>156.80000000000001</v>
      </c>
      <c r="BZ963" s="153">
        <f t="shared" si="57"/>
        <v>0.55247524752475263</v>
      </c>
      <c r="CA963" s="154">
        <f t="shared" si="58"/>
        <v>0.45050878815911211</v>
      </c>
      <c r="CB963" s="154">
        <f t="shared" si="59"/>
        <v>0.11601423487544492</v>
      </c>
    </row>
    <row r="964" spans="1:80"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2">
        <v>151.1</v>
      </c>
      <c r="AZ964" s="302">
        <v>155.5</v>
      </c>
      <c r="BA964" s="302">
        <v>157.80000000000001</v>
      </c>
      <c r="BB964" s="302">
        <v>156.5</v>
      </c>
      <c r="BC964" s="302">
        <v>149.5</v>
      </c>
      <c r="BD964" s="302">
        <v>152.1</v>
      </c>
      <c r="BE964" s="302">
        <v>154.80000000000001</v>
      </c>
      <c r="BF964" s="302">
        <v>156.6</v>
      </c>
      <c r="BG964" s="302">
        <v>160.1</v>
      </c>
      <c r="BH964" s="302">
        <v>162.80000000000001</v>
      </c>
      <c r="BI964" s="302">
        <v>164.5</v>
      </c>
      <c r="BJ964" s="302">
        <v>163.1</v>
      </c>
      <c r="BK964" s="302">
        <v>151</v>
      </c>
      <c r="BL964" s="302">
        <v>147.1</v>
      </c>
      <c r="BM964" s="302">
        <v>153.19999999999999</v>
      </c>
      <c r="BN964" s="302">
        <v>156.9</v>
      </c>
      <c r="BO964" s="302">
        <v>156</v>
      </c>
      <c r="BP964" s="302">
        <v>158.19999999999999</v>
      </c>
      <c r="BQ964" s="302">
        <v>153.1</v>
      </c>
      <c r="BR964" s="302">
        <v>152.1</v>
      </c>
      <c r="BS964" s="302">
        <v>147.80000000000001</v>
      </c>
      <c r="BT964" s="302">
        <v>148.6</v>
      </c>
      <c r="BU964" s="302">
        <v>148.69999999999999</v>
      </c>
      <c r="BV964" s="302">
        <v>150.6</v>
      </c>
      <c r="BW964" s="302">
        <v>152.9</v>
      </c>
      <c r="BX964" s="302">
        <v>153</v>
      </c>
      <c r="BY964" s="302">
        <v>156.80000000000001</v>
      </c>
      <c r="BZ964" s="153">
        <f t="shared" si="57"/>
        <v>0.55247524752475263</v>
      </c>
      <c r="CA964" s="154">
        <f t="shared" si="58"/>
        <v>0.45050878815911211</v>
      </c>
      <c r="CB964" s="154">
        <f t="shared" si="59"/>
        <v>0.11601423487544492</v>
      </c>
    </row>
    <row r="965" spans="1:80"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2">
        <v>239.6</v>
      </c>
      <c r="AZ965" s="302">
        <v>250.3</v>
      </c>
      <c r="BA965" s="302">
        <v>268</v>
      </c>
      <c r="BB965" s="302">
        <v>271.7</v>
      </c>
      <c r="BC965" s="302">
        <v>259.8</v>
      </c>
      <c r="BD965" s="302">
        <v>256.60000000000002</v>
      </c>
      <c r="BE965" s="302">
        <v>258.89999999999998</v>
      </c>
      <c r="BF965" s="302">
        <v>253.1</v>
      </c>
      <c r="BG965" s="302">
        <v>258.3</v>
      </c>
      <c r="BH965" s="302">
        <v>264.8</v>
      </c>
      <c r="BI965" s="302">
        <v>263.2</v>
      </c>
      <c r="BJ965" s="302">
        <v>265.5</v>
      </c>
      <c r="BK965" s="302">
        <v>246.3</v>
      </c>
      <c r="BL965" s="302">
        <v>233.2</v>
      </c>
      <c r="BM965" s="302">
        <v>238.1</v>
      </c>
      <c r="BN965" s="302">
        <v>242.2</v>
      </c>
      <c r="BO965" s="302">
        <v>239.7</v>
      </c>
      <c r="BP965" s="302">
        <v>245.3</v>
      </c>
      <c r="BQ965" s="302">
        <v>241.5</v>
      </c>
      <c r="BR965" s="302">
        <v>233</v>
      </c>
      <c r="BS965" s="302">
        <v>220.8</v>
      </c>
      <c r="BT965" s="302">
        <v>211.9</v>
      </c>
      <c r="BU965" s="302">
        <v>201.7</v>
      </c>
      <c r="BV965" s="302">
        <v>207.4</v>
      </c>
      <c r="BW965" s="302">
        <v>209.3</v>
      </c>
      <c r="BX965" s="302">
        <v>209.4</v>
      </c>
      <c r="BY965" s="302">
        <v>215.8</v>
      </c>
      <c r="BZ965" s="153">
        <f t="shared" si="57"/>
        <v>0.53594306049822071</v>
      </c>
      <c r="CA965" s="154">
        <f t="shared" si="58"/>
        <v>1.0243902439024393</v>
      </c>
      <c r="CB965" s="154">
        <f t="shared" si="59"/>
        <v>6.2007874015748143E-2</v>
      </c>
    </row>
    <row r="966" spans="1:80"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2">
        <v>210.7</v>
      </c>
      <c r="AZ966" s="302">
        <v>239.9</v>
      </c>
      <c r="BA966" s="302">
        <v>260.3</v>
      </c>
      <c r="BB966" s="302">
        <v>257.89999999999998</v>
      </c>
      <c r="BC966" s="302">
        <v>240.4</v>
      </c>
      <c r="BD966" s="302">
        <v>240</v>
      </c>
      <c r="BE966" s="302">
        <v>249.4</v>
      </c>
      <c r="BF966" s="302">
        <v>252.7</v>
      </c>
      <c r="BG966" s="302">
        <v>261.3</v>
      </c>
      <c r="BH966" s="302">
        <v>264.2</v>
      </c>
      <c r="BI966" s="302">
        <v>258.5</v>
      </c>
      <c r="BJ966" s="302">
        <v>255.8</v>
      </c>
      <c r="BK966" s="302">
        <v>238.5</v>
      </c>
      <c r="BL966" s="302">
        <v>228.5</v>
      </c>
      <c r="BM966" s="302">
        <v>231.3</v>
      </c>
      <c r="BN966" s="302">
        <v>240.5</v>
      </c>
      <c r="BO966" s="302">
        <v>240.5</v>
      </c>
      <c r="BP966" s="302">
        <v>242.5</v>
      </c>
      <c r="BQ966" s="302">
        <v>241.1</v>
      </c>
      <c r="BR966" s="302">
        <v>236.7</v>
      </c>
      <c r="BS966" s="302">
        <v>221.5</v>
      </c>
      <c r="BT966" s="302">
        <v>211</v>
      </c>
      <c r="BU966" s="302">
        <v>205</v>
      </c>
      <c r="BV966" s="302">
        <v>211.8</v>
      </c>
      <c r="BW966" s="302">
        <v>212.7</v>
      </c>
      <c r="BX966" s="302">
        <v>208.3</v>
      </c>
      <c r="BY966" s="302">
        <v>214.5</v>
      </c>
      <c r="BZ966" s="153">
        <f t="shared" si="57"/>
        <v>0.47829083390764998</v>
      </c>
      <c r="CA966" s="154">
        <f t="shared" si="58"/>
        <v>0.96608615948670951</v>
      </c>
      <c r="CB966" s="154">
        <f t="shared" si="59"/>
        <v>7.8431372549019579E-2</v>
      </c>
    </row>
    <row r="967" spans="1:80"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2">
        <v>210.7</v>
      </c>
      <c r="AZ967" s="302">
        <v>239.9</v>
      </c>
      <c r="BA967" s="302">
        <v>260.3</v>
      </c>
      <c r="BB967" s="302">
        <v>257.89999999999998</v>
      </c>
      <c r="BC967" s="302">
        <v>240.4</v>
      </c>
      <c r="BD967" s="302">
        <v>240</v>
      </c>
      <c r="BE967" s="302">
        <v>249.4</v>
      </c>
      <c r="BF967" s="302">
        <v>252.7</v>
      </c>
      <c r="BG967" s="302">
        <v>261.3</v>
      </c>
      <c r="BH967" s="302">
        <v>264.2</v>
      </c>
      <c r="BI967" s="302">
        <v>258.5</v>
      </c>
      <c r="BJ967" s="302">
        <v>255.8</v>
      </c>
      <c r="BK967" s="302">
        <v>238.5</v>
      </c>
      <c r="BL967" s="302">
        <v>228.5</v>
      </c>
      <c r="BM967" s="302">
        <v>231.3</v>
      </c>
      <c r="BN967" s="302">
        <v>240.5</v>
      </c>
      <c r="BO967" s="302">
        <v>240.5</v>
      </c>
      <c r="BP967" s="302">
        <v>242.5</v>
      </c>
      <c r="BQ967" s="302">
        <v>241.1</v>
      </c>
      <c r="BR967" s="302">
        <v>236.7</v>
      </c>
      <c r="BS967" s="302">
        <v>221.5</v>
      </c>
      <c r="BT967" s="302">
        <v>211</v>
      </c>
      <c r="BU967" s="302">
        <v>205</v>
      </c>
      <c r="BV967" s="302">
        <v>211.8</v>
      </c>
      <c r="BW967" s="302">
        <v>212.7</v>
      </c>
      <c r="BX967" s="302">
        <v>208.3</v>
      </c>
      <c r="BY967" s="302">
        <v>214.5</v>
      </c>
      <c r="BZ967" s="153">
        <f t="shared" si="57"/>
        <v>0.47829083390764998</v>
      </c>
      <c r="CA967" s="154">
        <f t="shared" si="58"/>
        <v>0.96608615948670951</v>
      </c>
      <c r="CB967" s="154">
        <f t="shared" si="59"/>
        <v>7.8431372549019579E-2</v>
      </c>
    </row>
    <row r="968" spans="1:80"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2">
        <v>276.2</v>
      </c>
      <c r="AZ968" s="302">
        <v>302</v>
      </c>
      <c r="BA968" s="302">
        <v>311.8</v>
      </c>
      <c r="BB968" s="302">
        <v>286</v>
      </c>
      <c r="BC968" s="302">
        <v>266</v>
      </c>
      <c r="BD968" s="302">
        <v>263.2</v>
      </c>
      <c r="BE968" s="302">
        <v>280.8</v>
      </c>
      <c r="BF968" s="302">
        <v>290.39999999999998</v>
      </c>
      <c r="BG968" s="302">
        <v>307.60000000000002</v>
      </c>
      <c r="BH968" s="302">
        <v>303.7</v>
      </c>
      <c r="BI968" s="302">
        <v>284.7</v>
      </c>
      <c r="BJ968" s="302">
        <v>286.2</v>
      </c>
      <c r="BK968" s="302">
        <v>260.2</v>
      </c>
      <c r="BL968" s="302">
        <v>235.3</v>
      </c>
      <c r="BM968" s="302">
        <v>237.6</v>
      </c>
      <c r="BN968" s="302">
        <v>245.2</v>
      </c>
      <c r="BO968" s="302">
        <v>247.8</v>
      </c>
      <c r="BP968" s="302">
        <v>260.7</v>
      </c>
      <c r="BQ968" s="302">
        <v>258.5</v>
      </c>
      <c r="BR968" s="302">
        <v>246.6</v>
      </c>
      <c r="BS968" s="302">
        <v>224.8</v>
      </c>
      <c r="BT968" s="302">
        <v>218.4</v>
      </c>
      <c r="BU968" s="302">
        <v>225.1</v>
      </c>
      <c r="BV968" s="302">
        <v>233</v>
      </c>
      <c r="BW968" s="302">
        <v>231.2</v>
      </c>
      <c r="BX968" s="302">
        <v>234.2</v>
      </c>
      <c r="BY968" s="302">
        <v>238.4</v>
      </c>
      <c r="BZ968" s="153">
        <f t="shared" si="57"/>
        <v>0.51557533375715181</v>
      </c>
      <c r="CA968" s="154">
        <f t="shared" si="58"/>
        <v>1.2406015037593985</v>
      </c>
      <c r="CB968" s="154">
        <f t="shared" si="59"/>
        <v>0.19379068602904367</v>
      </c>
    </row>
    <row r="969" spans="1:80"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2">
        <v>191.3</v>
      </c>
      <c r="AZ969" s="302">
        <v>214.9</v>
      </c>
      <c r="BA969" s="302">
        <v>239.4</v>
      </c>
      <c r="BB969" s="302">
        <v>241.9</v>
      </c>
      <c r="BC969" s="302">
        <v>222.8</v>
      </c>
      <c r="BD969" s="302">
        <v>227.9</v>
      </c>
      <c r="BE969" s="302">
        <v>236.5</v>
      </c>
      <c r="BF969" s="302">
        <v>239</v>
      </c>
      <c r="BG969" s="302">
        <v>252.8</v>
      </c>
      <c r="BH969" s="302">
        <v>262.10000000000002</v>
      </c>
      <c r="BI969" s="302">
        <v>258.2</v>
      </c>
      <c r="BJ969" s="302">
        <v>253.7</v>
      </c>
      <c r="BK969" s="302">
        <v>238.5</v>
      </c>
      <c r="BL969" s="302">
        <v>232.7</v>
      </c>
      <c r="BM969" s="302">
        <v>234</v>
      </c>
      <c r="BN969" s="302">
        <v>240.9</v>
      </c>
      <c r="BO969" s="302">
        <v>240</v>
      </c>
      <c r="BP969" s="302">
        <v>237.6</v>
      </c>
      <c r="BQ969" s="302">
        <v>235.9</v>
      </c>
      <c r="BR969" s="302">
        <v>236.9</v>
      </c>
      <c r="BS969" s="302">
        <v>222.8</v>
      </c>
      <c r="BT969" s="302">
        <v>206.7</v>
      </c>
      <c r="BU969" s="302">
        <v>194.7</v>
      </c>
      <c r="BV969" s="302">
        <v>201.2</v>
      </c>
      <c r="BW969" s="302">
        <v>205.5</v>
      </c>
      <c r="BX969" s="302">
        <v>204.1</v>
      </c>
      <c r="BY969" s="302">
        <v>211.9</v>
      </c>
      <c r="BZ969" s="153">
        <f t="shared" si="57"/>
        <v>0.48597475455820488</v>
      </c>
      <c r="CA969" s="154">
        <f t="shared" si="58"/>
        <v>1.1211211211211212</v>
      </c>
      <c r="CB969" s="154">
        <f t="shared" si="59"/>
        <v>6.9122098890010183E-2</v>
      </c>
    </row>
    <row r="970" spans="1:80"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2">
        <v>291.5</v>
      </c>
      <c r="AZ970" s="302">
        <v>342.4</v>
      </c>
      <c r="BA970" s="302">
        <v>358.3</v>
      </c>
      <c r="BB970" s="302">
        <v>337.6</v>
      </c>
      <c r="BC970" s="302">
        <v>313.7</v>
      </c>
      <c r="BD970" s="302">
        <v>294.7</v>
      </c>
      <c r="BE970" s="302">
        <v>307.2</v>
      </c>
      <c r="BF970" s="302">
        <v>311.89999999999998</v>
      </c>
      <c r="BG970" s="302">
        <v>314.39999999999998</v>
      </c>
      <c r="BH970" s="302">
        <v>317.89999999999998</v>
      </c>
      <c r="BI970" s="302">
        <v>308.8</v>
      </c>
      <c r="BJ970" s="302">
        <v>304</v>
      </c>
      <c r="BK970" s="302">
        <v>286.39999999999998</v>
      </c>
      <c r="BL970" s="302">
        <v>260.2</v>
      </c>
      <c r="BM970" s="302">
        <v>253.2</v>
      </c>
      <c r="BN970" s="302">
        <v>269.7</v>
      </c>
      <c r="BO970" s="302">
        <v>267.5</v>
      </c>
      <c r="BP970" s="302">
        <v>274.39999999999998</v>
      </c>
      <c r="BQ970" s="302">
        <v>283.7</v>
      </c>
      <c r="BR970" s="302">
        <v>271.89999999999998</v>
      </c>
      <c r="BS970" s="302">
        <v>250.8</v>
      </c>
      <c r="BT970" s="302">
        <v>241.1</v>
      </c>
      <c r="BU970" s="302">
        <v>234.9</v>
      </c>
      <c r="BV970" s="302">
        <v>255.6</v>
      </c>
      <c r="BW970" s="302">
        <v>263.5</v>
      </c>
      <c r="BX970" s="302">
        <v>252.9</v>
      </c>
      <c r="BY970" s="302">
        <v>268</v>
      </c>
      <c r="BZ970" s="153">
        <f t="shared" si="57"/>
        <v>0.63614163614163599</v>
      </c>
      <c r="CA970" s="154">
        <f t="shared" si="58"/>
        <v>1.4144144144144144</v>
      </c>
      <c r="CB970" s="154">
        <f t="shared" si="59"/>
        <v>0.40608604407135368</v>
      </c>
    </row>
    <row r="971" spans="1:80"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2">
        <v>306.60000000000002</v>
      </c>
      <c r="AZ971" s="302">
        <v>341</v>
      </c>
      <c r="BA971" s="302">
        <v>343</v>
      </c>
      <c r="BB971" s="302">
        <v>325.5</v>
      </c>
      <c r="BC971" s="302">
        <v>295.5</v>
      </c>
      <c r="BD971" s="302">
        <v>291.5</v>
      </c>
      <c r="BE971" s="302">
        <v>300.39999999999998</v>
      </c>
      <c r="BF971" s="302">
        <v>302.2</v>
      </c>
      <c r="BG971" s="302">
        <v>308.89999999999998</v>
      </c>
      <c r="BH971" s="302">
        <v>303.2</v>
      </c>
      <c r="BI971" s="302">
        <v>297.89999999999998</v>
      </c>
      <c r="BJ971" s="302">
        <v>303.10000000000002</v>
      </c>
      <c r="BK971" s="302">
        <v>272.5</v>
      </c>
      <c r="BL971" s="302">
        <v>247.8</v>
      </c>
      <c r="BM971" s="302">
        <v>253.1</v>
      </c>
      <c r="BN971" s="302">
        <v>267.10000000000002</v>
      </c>
      <c r="BO971" s="302">
        <v>267.10000000000002</v>
      </c>
      <c r="BP971" s="302">
        <v>278.7</v>
      </c>
      <c r="BQ971" s="302">
        <v>275.8</v>
      </c>
      <c r="BR971" s="302">
        <v>258.60000000000002</v>
      </c>
      <c r="BS971" s="302">
        <v>235.1</v>
      </c>
      <c r="BT971" s="302">
        <v>225.2</v>
      </c>
      <c r="BU971" s="302">
        <v>230.7</v>
      </c>
      <c r="BV971" s="302">
        <v>248.3</v>
      </c>
      <c r="BW971" s="302">
        <v>249.1</v>
      </c>
      <c r="BX971" s="302">
        <v>248.5</v>
      </c>
      <c r="BY971" s="302">
        <v>258.5</v>
      </c>
      <c r="BZ971" s="153">
        <f t="shared" si="57"/>
        <v>0.56952034001214336</v>
      </c>
      <c r="CA971" s="154">
        <f t="shared" si="58"/>
        <v>1.2615923009623797</v>
      </c>
      <c r="CB971" s="154">
        <f t="shared" si="59"/>
        <v>0.278437190900099</v>
      </c>
    </row>
    <row r="972" spans="1:80"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2">
        <v>226.4</v>
      </c>
      <c r="AZ972" s="302">
        <v>242.4</v>
      </c>
      <c r="BA972" s="302">
        <v>257.8</v>
      </c>
      <c r="BB972" s="302">
        <v>252</v>
      </c>
      <c r="BC972" s="302">
        <v>230.3</v>
      </c>
      <c r="BD972" s="302">
        <v>228.5</v>
      </c>
      <c r="BE972" s="302">
        <v>235.4</v>
      </c>
      <c r="BF972" s="302">
        <v>239.2</v>
      </c>
      <c r="BG972" s="302">
        <v>247</v>
      </c>
      <c r="BH972" s="302">
        <v>250.8</v>
      </c>
      <c r="BI972" s="302">
        <v>249.7</v>
      </c>
      <c r="BJ972" s="302">
        <v>247.5</v>
      </c>
      <c r="BK972" s="302">
        <v>226.4</v>
      </c>
      <c r="BL972" s="302">
        <v>219.2</v>
      </c>
      <c r="BM972" s="302">
        <v>214.7</v>
      </c>
      <c r="BN972" s="302">
        <v>216.6</v>
      </c>
      <c r="BO972" s="302">
        <v>219</v>
      </c>
      <c r="BP972" s="302">
        <v>219.5</v>
      </c>
      <c r="BQ972" s="302">
        <v>213</v>
      </c>
      <c r="BR972" s="302">
        <v>203.8</v>
      </c>
      <c r="BS972" s="302">
        <v>189.7</v>
      </c>
      <c r="BT972" s="302">
        <v>184.9</v>
      </c>
      <c r="BU972" s="302">
        <v>181.9</v>
      </c>
      <c r="BV972" s="302">
        <v>187</v>
      </c>
      <c r="BW972" s="302">
        <v>188.6</v>
      </c>
      <c r="BX972" s="302">
        <v>184.6</v>
      </c>
      <c r="BY972" s="302">
        <v>179.8</v>
      </c>
      <c r="BZ972" s="153">
        <f t="shared" si="57"/>
        <v>8.7061668681983104E-2</v>
      </c>
      <c r="CA972" s="154">
        <f t="shared" si="58"/>
        <v>0.6556169429097608</v>
      </c>
      <c r="CB972" s="154">
        <f t="shared" si="59"/>
        <v>-3.9016568679850261E-2</v>
      </c>
    </row>
    <row r="973" spans="1:80"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2">
        <v>146.9</v>
      </c>
      <c r="AZ973" s="302">
        <v>177</v>
      </c>
      <c r="BA973" s="302">
        <v>203</v>
      </c>
      <c r="BB973" s="302">
        <v>214</v>
      </c>
      <c r="BC973" s="302">
        <v>207.2</v>
      </c>
      <c r="BD973" s="302">
        <v>212.6</v>
      </c>
      <c r="BE973" s="302">
        <v>220.2</v>
      </c>
      <c r="BF973" s="302">
        <v>222.2</v>
      </c>
      <c r="BG973" s="302">
        <v>225.1</v>
      </c>
      <c r="BH973" s="302">
        <v>219.7</v>
      </c>
      <c r="BI973" s="302">
        <v>214.8</v>
      </c>
      <c r="BJ973" s="302">
        <v>214.5</v>
      </c>
      <c r="BK973" s="302">
        <v>200.1</v>
      </c>
      <c r="BL973" s="302">
        <v>200.6</v>
      </c>
      <c r="BM973" s="302">
        <v>215.8</v>
      </c>
      <c r="BN973" s="302">
        <v>227.4</v>
      </c>
      <c r="BO973" s="302">
        <v>229.1</v>
      </c>
      <c r="BP973" s="302">
        <v>231.2</v>
      </c>
      <c r="BQ973" s="302">
        <v>224.3</v>
      </c>
      <c r="BR973" s="302">
        <v>218.5</v>
      </c>
      <c r="BS973" s="302">
        <v>208.1</v>
      </c>
      <c r="BT973" s="302">
        <v>207.3</v>
      </c>
      <c r="BU973" s="302">
        <v>203.8</v>
      </c>
      <c r="BV973" s="302">
        <v>200.6</v>
      </c>
      <c r="BW973" s="302">
        <v>188</v>
      </c>
      <c r="BX973" s="302">
        <v>178.8</v>
      </c>
      <c r="BY973" s="302">
        <v>178.7</v>
      </c>
      <c r="BZ973" s="153">
        <f t="shared" si="57"/>
        <v>0.37355880092236737</v>
      </c>
      <c r="CA973" s="154">
        <f t="shared" si="58"/>
        <v>0.4695723684210526</v>
      </c>
      <c r="CB973" s="154">
        <f t="shared" si="59"/>
        <v>-0.12914230019493178</v>
      </c>
    </row>
    <row r="974" spans="1:80"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2">
        <v>226.8</v>
      </c>
      <c r="AZ974" s="302">
        <v>243.1</v>
      </c>
      <c r="BA974" s="302">
        <v>247.2</v>
      </c>
      <c r="BB974" s="302">
        <v>255.6</v>
      </c>
      <c r="BC974" s="302">
        <v>245.6</v>
      </c>
      <c r="BD974" s="302">
        <v>242</v>
      </c>
      <c r="BE974" s="302">
        <v>242.6</v>
      </c>
      <c r="BF974" s="302">
        <v>242.5</v>
      </c>
      <c r="BG974" s="302">
        <v>235.8</v>
      </c>
      <c r="BH974" s="302">
        <v>231.9</v>
      </c>
      <c r="BI974" s="302">
        <v>234.9</v>
      </c>
      <c r="BJ974" s="302">
        <v>231</v>
      </c>
      <c r="BK974" s="302">
        <v>208.6</v>
      </c>
      <c r="BL974" s="302">
        <v>192.7</v>
      </c>
      <c r="BM974" s="302">
        <v>194.5</v>
      </c>
      <c r="BN974" s="302">
        <v>195.7</v>
      </c>
      <c r="BO974" s="302">
        <v>196.2</v>
      </c>
      <c r="BP974" s="302">
        <v>201.2</v>
      </c>
      <c r="BQ974" s="302">
        <v>202.2</v>
      </c>
      <c r="BR974" s="302">
        <v>219.1</v>
      </c>
      <c r="BS974" s="302">
        <v>204.6</v>
      </c>
      <c r="BT974" s="302">
        <v>169.7</v>
      </c>
      <c r="BU974" s="302">
        <v>179</v>
      </c>
      <c r="BV974" s="302">
        <v>182.3</v>
      </c>
      <c r="BW974" s="302">
        <v>203.3</v>
      </c>
      <c r="BX974" s="302">
        <v>204.9</v>
      </c>
      <c r="BY974" s="302">
        <v>220.9</v>
      </c>
      <c r="BZ974" s="153">
        <f t="shared" si="57"/>
        <v>1.7237977805178795</v>
      </c>
      <c r="CA974" s="154">
        <f t="shared" si="58"/>
        <v>0.57000710732054027</v>
      </c>
      <c r="CB974" s="154">
        <f t="shared" si="59"/>
        <v>-7.8431372549019537E-2</v>
      </c>
    </row>
    <row r="975" spans="1:80"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2">
        <v>245.1</v>
      </c>
      <c r="AZ975" s="302">
        <v>252.3</v>
      </c>
      <c r="BA975" s="302">
        <v>269.5</v>
      </c>
      <c r="BB975" s="302">
        <v>274.3</v>
      </c>
      <c r="BC975" s="302">
        <v>263.5</v>
      </c>
      <c r="BD975" s="302">
        <v>259.7</v>
      </c>
      <c r="BE975" s="302">
        <v>260.7</v>
      </c>
      <c r="BF975" s="302">
        <v>253.2</v>
      </c>
      <c r="BG975" s="302">
        <v>257.7</v>
      </c>
      <c r="BH975" s="302">
        <v>264.89999999999998</v>
      </c>
      <c r="BI975" s="302">
        <v>264</v>
      </c>
      <c r="BJ975" s="302">
        <v>267.3</v>
      </c>
      <c r="BK975" s="302">
        <v>247.7</v>
      </c>
      <c r="BL975" s="302">
        <v>234.1</v>
      </c>
      <c r="BM975" s="302">
        <v>239.3</v>
      </c>
      <c r="BN975" s="302">
        <v>242.5</v>
      </c>
      <c r="BO975" s="302">
        <v>239.5</v>
      </c>
      <c r="BP975" s="302">
        <v>245.8</v>
      </c>
      <c r="BQ975" s="302">
        <v>241.5</v>
      </c>
      <c r="BR975" s="302">
        <v>232.3</v>
      </c>
      <c r="BS975" s="302">
        <v>220.7</v>
      </c>
      <c r="BT975" s="302">
        <v>212.1</v>
      </c>
      <c r="BU975" s="302">
        <v>201</v>
      </c>
      <c r="BV975" s="302">
        <v>206.6</v>
      </c>
      <c r="BW975" s="302">
        <v>208.6</v>
      </c>
      <c r="BX975" s="302">
        <v>209.6</v>
      </c>
      <c r="BY975" s="302">
        <v>216</v>
      </c>
      <c r="BZ975" s="153">
        <f t="shared" ref="BZ975:BZ1038" si="61">(BY975-H975)/H975</f>
        <v>0.54727793696275073</v>
      </c>
      <c r="CA975" s="154">
        <f t="shared" ref="CA975:CA1038" si="62">(BY975-T975)/T975</f>
        <v>1.0338983050847457</v>
      </c>
      <c r="CB975" s="154">
        <f t="shared" ref="CB975:CB1038" si="63">(BY975-AF975)/AF975</f>
        <v>5.8823529411764705E-2</v>
      </c>
    </row>
    <row r="976" spans="1:80"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2">
        <v>245.1</v>
      </c>
      <c r="AZ976" s="302">
        <v>252.3</v>
      </c>
      <c r="BA976" s="302">
        <v>269.5</v>
      </c>
      <c r="BB976" s="302">
        <v>274.3</v>
      </c>
      <c r="BC976" s="302">
        <v>263.5</v>
      </c>
      <c r="BD976" s="302">
        <v>259.7</v>
      </c>
      <c r="BE976" s="302">
        <v>260.7</v>
      </c>
      <c r="BF976" s="302">
        <v>253.2</v>
      </c>
      <c r="BG976" s="302">
        <v>257.7</v>
      </c>
      <c r="BH976" s="302">
        <v>264.89999999999998</v>
      </c>
      <c r="BI976" s="302">
        <v>264</v>
      </c>
      <c r="BJ976" s="302">
        <v>267.3</v>
      </c>
      <c r="BK976" s="302">
        <v>247.7</v>
      </c>
      <c r="BL976" s="302">
        <v>234.1</v>
      </c>
      <c r="BM976" s="302">
        <v>239.3</v>
      </c>
      <c r="BN976" s="302">
        <v>242.5</v>
      </c>
      <c r="BO976" s="302">
        <v>239.5</v>
      </c>
      <c r="BP976" s="302">
        <v>245.8</v>
      </c>
      <c r="BQ976" s="302">
        <v>241.5</v>
      </c>
      <c r="BR976" s="302">
        <v>232.3</v>
      </c>
      <c r="BS976" s="302">
        <v>220.7</v>
      </c>
      <c r="BT976" s="302">
        <v>212.1</v>
      </c>
      <c r="BU976" s="302">
        <v>201</v>
      </c>
      <c r="BV976" s="302">
        <v>206.6</v>
      </c>
      <c r="BW976" s="302">
        <v>208.6</v>
      </c>
      <c r="BX976" s="302">
        <v>209.6</v>
      </c>
      <c r="BY976" s="302">
        <v>216</v>
      </c>
      <c r="BZ976" s="153">
        <f t="shared" si="61"/>
        <v>0.54727793696275073</v>
      </c>
      <c r="CA976" s="154">
        <f t="shared" si="62"/>
        <v>1.0338983050847457</v>
      </c>
      <c r="CB976" s="154">
        <f t="shared" si="63"/>
        <v>5.8823529411764705E-2</v>
      </c>
    </row>
    <row r="977" spans="1:80"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2">
        <v>262.2</v>
      </c>
      <c r="AZ977" s="302">
        <v>267.5</v>
      </c>
      <c r="BA977" s="302">
        <v>270.8</v>
      </c>
      <c r="BB977" s="302">
        <v>365.3</v>
      </c>
      <c r="BC977" s="302">
        <v>351.1</v>
      </c>
      <c r="BD977" s="302">
        <v>357.2</v>
      </c>
      <c r="BE977" s="302">
        <v>361.1</v>
      </c>
      <c r="BF977" s="302">
        <v>361.5</v>
      </c>
      <c r="BG977" s="302">
        <v>370.8</v>
      </c>
      <c r="BH977" s="302">
        <v>277.2</v>
      </c>
      <c r="BI977" s="302">
        <v>280.10000000000002</v>
      </c>
      <c r="BJ977" s="302">
        <v>280.5</v>
      </c>
      <c r="BK977" s="302">
        <v>240.3</v>
      </c>
      <c r="BL977" s="302">
        <v>235.5</v>
      </c>
      <c r="BM977" s="302">
        <v>245.6</v>
      </c>
      <c r="BN977" s="302">
        <v>220.2</v>
      </c>
      <c r="BO977" s="302">
        <v>220.1</v>
      </c>
      <c r="BP977" s="302">
        <v>224.1</v>
      </c>
      <c r="BQ977" s="302">
        <v>212.9</v>
      </c>
      <c r="BR977" s="302">
        <v>209.1</v>
      </c>
      <c r="BS977" s="302">
        <v>202.4</v>
      </c>
      <c r="BT977" s="302">
        <v>191</v>
      </c>
      <c r="BU977" s="302">
        <v>190.7</v>
      </c>
      <c r="BV977" s="302">
        <v>193.6</v>
      </c>
      <c r="BW977" s="302">
        <v>192.4</v>
      </c>
      <c r="BX977" s="302">
        <v>192.8</v>
      </c>
      <c r="BY977" s="302">
        <v>197.1</v>
      </c>
      <c r="BZ977" s="153">
        <f t="shared" si="61"/>
        <v>0.77088948787061995</v>
      </c>
      <c r="CA977" s="154">
        <f t="shared" si="62"/>
        <v>1.2321630804077011</v>
      </c>
      <c r="CB977" s="154">
        <f t="shared" si="63"/>
        <v>-0.31132075471698112</v>
      </c>
    </row>
    <row r="978" spans="1:80"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2">
        <v>330.5</v>
      </c>
      <c r="AZ978" s="302">
        <v>312.3</v>
      </c>
      <c r="BA978" s="302">
        <v>334.1</v>
      </c>
      <c r="BB978" s="302">
        <v>325.10000000000002</v>
      </c>
      <c r="BC978" s="302">
        <v>287.5</v>
      </c>
      <c r="BD978" s="302">
        <v>273.8</v>
      </c>
      <c r="BE978" s="302">
        <v>301.10000000000002</v>
      </c>
      <c r="BF978" s="302">
        <v>279.89999999999998</v>
      </c>
      <c r="BG978" s="302">
        <v>276.3</v>
      </c>
      <c r="BH978" s="302">
        <v>277.2</v>
      </c>
      <c r="BI978" s="302">
        <v>293.5</v>
      </c>
      <c r="BJ978" s="302">
        <v>301.3</v>
      </c>
      <c r="BK978" s="302">
        <v>276.89999999999998</v>
      </c>
      <c r="BL978" s="302">
        <v>270.5</v>
      </c>
      <c r="BM978" s="302">
        <v>278.10000000000002</v>
      </c>
      <c r="BN978" s="302">
        <v>285.60000000000002</v>
      </c>
      <c r="BO978" s="302">
        <v>295.3</v>
      </c>
      <c r="BP978" s="302">
        <v>292.8</v>
      </c>
      <c r="BQ978" s="302">
        <v>268.10000000000002</v>
      </c>
      <c r="BR978" s="302">
        <v>248.8</v>
      </c>
      <c r="BS978" s="302">
        <v>224.3</v>
      </c>
      <c r="BT978" s="302">
        <v>216.6</v>
      </c>
      <c r="BU978" s="302">
        <v>209.5</v>
      </c>
      <c r="BV978" s="302">
        <v>187.9</v>
      </c>
      <c r="BW978" s="302">
        <v>203.7</v>
      </c>
      <c r="BX978" s="302">
        <v>209.6</v>
      </c>
      <c r="BY978" s="302">
        <v>211</v>
      </c>
      <c r="BZ978" s="153">
        <f t="shared" si="61"/>
        <v>0.904332129963899</v>
      </c>
      <c r="CA978" s="154">
        <f t="shared" si="62"/>
        <v>1.0485436893203883</v>
      </c>
      <c r="CB978" s="154">
        <f t="shared" si="63"/>
        <v>-0.22168941350055338</v>
      </c>
    </row>
    <row r="979" spans="1:80"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2">
        <v>246.8</v>
      </c>
      <c r="AZ979" s="302">
        <v>265.89999999999998</v>
      </c>
      <c r="BA979" s="302">
        <v>288.60000000000002</v>
      </c>
      <c r="BB979" s="302">
        <v>288.39999999999998</v>
      </c>
      <c r="BC979" s="302">
        <v>268.10000000000002</v>
      </c>
      <c r="BD979" s="302">
        <v>256.60000000000002</v>
      </c>
      <c r="BE979" s="302">
        <v>257.5</v>
      </c>
      <c r="BF979" s="302">
        <v>253.7</v>
      </c>
      <c r="BG979" s="302">
        <v>270.10000000000002</v>
      </c>
      <c r="BH979" s="302">
        <v>290.3</v>
      </c>
      <c r="BI979" s="302">
        <v>283.5</v>
      </c>
      <c r="BJ979" s="302">
        <v>286.60000000000002</v>
      </c>
      <c r="BK979" s="302">
        <v>262.8</v>
      </c>
      <c r="BL979" s="302">
        <v>241.3</v>
      </c>
      <c r="BM979" s="302">
        <v>243.5</v>
      </c>
      <c r="BN979" s="302">
        <v>247</v>
      </c>
      <c r="BO979" s="302">
        <v>240.7</v>
      </c>
      <c r="BP979" s="302">
        <v>246.5</v>
      </c>
      <c r="BQ979" s="302">
        <v>254.6</v>
      </c>
      <c r="BR979" s="302">
        <v>244.3</v>
      </c>
      <c r="BS979" s="302">
        <v>233.6</v>
      </c>
      <c r="BT979" s="302">
        <v>219.3</v>
      </c>
      <c r="BU979" s="302">
        <v>201.3</v>
      </c>
      <c r="BV979" s="302">
        <v>216.2</v>
      </c>
      <c r="BW979" s="302">
        <v>218.6</v>
      </c>
      <c r="BX979" s="302">
        <v>221.9</v>
      </c>
      <c r="BY979" s="302">
        <v>232.4</v>
      </c>
      <c r="BZ979" s="153">
        <f t="shared" si="61"/>
        <v>0.4579673776662484</v>
      </c>
      <c r="CA979" s="154">
        <f t="shared" si="62"/>
        <v>1.1301558203483044</v>
      </c>
      <c r="CB979" s="154">
        <f t="shared" si="63"/>
        <v>0.23420074349442374</v>
      </c>
    </row>
    <row r="980" spans="1:80"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2">
        <v>209.1</v>
      </c>
      <c r="AZ980" s="302">
        <v>205.9</v>
      </c>
      <c r="BA980" s="302">
        <v>214.8</v>
      </c>
      <c r="BB980" s="302">
        <v>215.7</v>
      </c>
      <c r="BC980" s="302">
        <v>230.7</v>
      </c>
      <c r="BD980" s="302">
        <v>241.2</v>
      </c>
      <c r="BE980" s="302">
        <v>232.8</v>
      </c>
      <c r="BF980" s="302">
        <v>222.5</v>
      </c>
      <c r="BG980" s="302">
        <v>208.9</v>
      </c>
      <c r="BH980" s="302">
        <v>215.8</v>
      </c>
      <c r="BI980" s="302">
        <v>218.3</v>
      </c>
      <c r="BJ980" s="302">
        <v>220.7</v>
      </c>
      <c r="BK980" s="302">
        <v>213.8</v>
      </c>
      <c r="BL980" s="302">
        <v>209.1</v>
      </c>
      <c r="BM980" s="302">
        <v>217.7</v>
      </c>
      <c r="BN980" s="302">
        <v>224.3</v>
      </c>
      <c r="BO980" s="302">
        <v>221.9</v>
      </c>
      <c r="BP980" s="302">
        <v>232.6</v>
      </c>
      <c r="BQ980" s="302">
        <v>215.9</v>
      </c>
      <c r="BR980" s="302">
        <v>211.1</v>
      </c>
      <c r="BS980" s="302">
        <v>201.4</v>
      </c>
      <c r="BT980" s="302">
        <v>202.5</v>
      </c>
      <c r="BU980" s="302">
        <v>199.5</v>
      </c>
      <c r="BV980" s="302">
        <v>199.5</v>
      </c>
      <c r="BW980" s="302">
        <v>196.9</v>
      </c>
      <c r="BX980" s="302">
        <v>192.3</v>
      </c>
      <c r="BY980" s="302">
        <v>194</v>
      </c>
      <c r="BZ980" s="153">
        <f t="shared" si="61"/>
        <v>0.58756137479541726</v>
      </c>
      <c r="CA980" s="154">
        <f t="shared" si="62"/>
        <v>0.83364839319470707</v>
      </c>
      <c r="CB980" s="154">
        <f t="shared" si="63"/>
        <v>1.5175300889586634E-2</v>
      </c>
    </row>
    <row r="981" spans="1:80"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2">
        <v>121.9</v>
      </c>
      <c r="AZ981" s="302">
        <v>123.9</v>
      </c>
      <c r="BA981" s="302">
        <v>123.5</v>
      </c>
      <c r="BB981" s="302">
        <v>123.6</v>
      </c>
      <c r="BC981" s="302">
        <v>120</v>
      </c>
      <c r="BD981" s="302">
        <v>120.5</v>
      </c>
      <c r="BE981" s="302">
        <v>120.8</v>
      </c>
      <c r="BF981" s="302">
        <v>121.2</v>
      </c>
      <c r="BG981" s="302">
        <v>122.5</v>
      </c>
      <c r="BH981" s="302">
        <v>123.6</v>
      </c>
      <c r="BI981" s="302">
        <v>121</v>
      </c>
      <c r="BJ981" s="302">
        <v>121.8</v>
      </c>
      <c r="BK981" s="302">
        <v>117.1</v>
      </c>
      <c r="BL981" s="302">
        <v>115.2</v>
      </c>
      <c r="BM981" s="302">
        <v>116.2</v>
      </c>
      <c r="BN981" s="302">
        <v>116.7</v>
      </c>
      <c r="BO981" s="302">
        <v>116.2</v>
      </c>
      <c r="BP981" s="302">
        <v>115.9</v>
      </c>
      <c r="BQ981" s="302">
        <v>114.5</v>
      </c>
      <c r="BR981" s="302">
        <v>113.8</v>
      </c>
      <c r="BS981" s="302">
        <v>111.2</v>
      </c>
      <c r="BT981" s="302">
        <v>110.7</v>
      </c>
      <c r="BU981" s="302">
        <v>108.8</v>
      </c>
      <c r="BV981" s="302">
        <v>109.5</v>
      </c>
      <c r="BW981" s="302">
        <v>109.7</v>
      </c>
      <c r="BX981" s="302">
        <v>109.7</v>
      </c>
      <c r="BY981" s="302">
        <v>110.9</v>
      </c>
      <c r="BZ981" s="153">
        <f t="shared" si="61"/>
        <v>4.6226415094339675E-2</v>
      </c>
      <c r="CA981" s="154">
        <f t="shared" si="62"/>
        <v>9.0462143559488714E-2</v>
      </c>
      <c r="CB981" s="154">
        <f t="shared" si="63"/>
        <v>-2.1182700794351205E-2</v>
      </c>
    </row>
    <row r="982" spans="1:80"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2">
        <v>121.9</v>
      </c>
      <c r="AZ982" s="302">
        <v>123.9</v>
      </c>
      <c r="BA982" s="302">
        <v>123.5</v>
      </c>
      <c r="BB982" s="302">
        <v>123.6</v>
      </c>
      <c r="BC982" s="302">
        <v>120</v>
      </c>
      <c r="BD982" s="302">
        <v>120.5</v>
      </c>
      <c r="BE982" s="302">
        <v>120.8</v>
      </c>
      <c r="BF982" s="302">
        <v>121.2</v>
      </c>
      <c r="BG982" s="302">
        <v>122.5</v>
      </c>
      <c r="BH982" s="302">
        <v>123.6</v>
      </c>
      <c r="BI982" s="302">
        <v>121</v>
      </c>
      <c r="BJ982" s="302">
        <v>121.8</v>
      </c>
      <c r="BK982" s="302">
        <v>117.1</v>
      </c>
      <c r="BL982" s="302">
        <v>115.2</v>
      </c>
      <c r="BM982" s="302">
        <v>116.2</v>
      </c>
      <c r="BN982" s="302">
        <v>116.7</v>
      </c>
      <c r="BO982" s="302">
        <v>116.2</v>
      </c>
      <c r="BP982" s="302">
        <v>115.9</v>
      </c>
      <c r="BQ982" s="302">
        <v>114.5</v>
      </c>
      <c r="BR982" s="302">
        <v>113.8</v>
      </c>
      <c r="BS982" s="302">
        <v>111.2</v>
      </c>
      <c r="BT982" s="302">
        <v>110.7</v>
      </c>
      <c r="BU982" s="302">
        <v>108.8</v>
      </c>
      <c r="BV982" s="302">
        <v>109.5</v>
      </c>
      <c r="BW982" s="302">
        <v>109.7</v>
      </c>
      <c r="BX982" s="302">
        <v>109.7</v>
      </c>
      <c r="BY982" s="302">
        <v>110.9</v>
      </c>
      <c r="BZ982" s="153">
        <f t="shared" si="61"/>
        <v>4.6226415094339675E-2</v>
      </c>
      <c r="CA982" s="154">
        <f t="shared" si="62"/>
        <v>9.0462143559488714E-2</v>
      </c>
      <c r="CB982" s="154">
        <f t="shared" si="63"/>
        <v>-2.1182700794351205E-2</v>
      </c>
    </row>
    <row r="983" spans="1:80"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2">
        <v>231.8</v>
      </c>
      <c r="AZ983" s="302">
        <v>217</v>
      </c>
      <c r="BA983" s="302">
        <v>184.9</v>
      </c>
      <c r="BB983" s="302">
        <v>201.8</v>
      </c>
      <c r="BC983" s="302">
        <v>201.2</v>
      </c>
      <c r="BD983" s="302">
        <v>206.9</v>
      </c>
      <c r="BE983" s="302">
        <v>209.4</v>
      </c>
      <c r="BF983" s="302">
        <v>212.2</v>
      </c>
      <c r="BG983" s="302">
        <v>217.6</v>
      </c>
      <c r="BH983" s="302">
        <v>213.2</v>
      </c>
      <c r="BI983" s="302">
        <v>211.9</v>
      </c>
      <c r="BJ983" s="302">
        <v>213.8</v>
      </c>
      <c r="BK983" s="302">
        <v>199.7</v>
      </c>
      <c r="BL983" s="302">
        <v>201.5</v>
      </c>
      <c r="BM983" s="302">
        <v>209.1</v>
      </c>
      <c r="BN983" s="302">
        <v>212.7</v>
      </c>
      <c r="BO983" s="302">
        <v>213.3</v>
      </c>
      <c r="BP983" s="302">
        <v>218.1</v>
      </c>
      <c r="BQ983" s="302">
        <v>207.7</v>
      </c>
      <c r="BR983" s="302">
        <v>204.6</v>
      </c>
      <c r="BS983" s="302">
        <v>198</v>
      </c>
      <c r="BT983" s="302">
        <v>200.5</v>
      </c>
      <c r="BU983" s="302">
        <v>214.7</v>
      </c>
      <c r="BV983" s="302">
        <v>220.7</v>
      </c>
      <c r="BW983" s="302">
        <v>225.4</v>
      </c>
      <c r="BX983" s="302">
        <v>225.8</v>
      </c>
      <c r="BY983" s="302">
        <v>230.8</v>
      </c>
      <c r="BZ983" s="153">
        <f t="shared" si="61"/>
        <v>1.1773584905660379</v>
      </c>
      <c r="CA983" s="154">
        <f t="shared" si="62"/>
        <v>1.340770791075051</v>
      </c>
      <c r="CB983" s="154">
        <f t="shared" si="63"/>
        <v>0.12530472940029264</v>
      </c>
    </row>
    <row r="984" spans="1:80"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2">
        <v>231.8</v>
      </c>
      <c r="AZ984" s="302">
        <v>217</v>
      </c>
      <c r="BA984" s="302">
        <v>184.9</v>
      </c>
      <c r="BB984" s="302">
        <v>201.8</v>
      </c>
      <c r="BC984" s="302">
        <v>201.2</v>
      </c>
      <c r="BD984" s="302">
        <v>206.9</v>
      </c>
      <c r="BE984" s="302">
        <v>209.4</v>
      </c>
      <c r="BF984" s="302">
        <v>212.2</v>
      </c>
      <c r="BG984" s="302">
        <v>217.6</v>
      </c>
      <c r="BH984" s="302">
        <v>213.2</v>
      </c>
      <c r="BI984" s="302">
        <v>211.9</v>
      </c>
      <c r="BJ984" s="302">
        <v>213.8</v>
      </c>
      <c r="BK984" s="302">
        <v>199.7</v>
      </c>
      <c r="BL984" s="302">
        <v>201.5</v>
      </c>
      <c r="BM984" s="302">
        <v>209.1</v>
      </c>
      <c r="BN984" s="302">
        <v>212.7</v>
      </c>
      <c r="BO984" s="302">
        <v>213.3</v>
      </c>
      <c r="BP984" s="302">
        <v>218.1</v>
      </c>
      <c r="BQ984" s="302">
        <v>207.7</v>
      </c>
      <c r="BR984" s="302">
        <v>204.6</v>
      </c>
      <c r="BS984" s="302">
        <v>198</v>
      </c>
      <c r="BT984" s="302">
        <v>200.5</v>
      </c>
      <c r="BU984" s="302">
        <v>214.7</v>
      </c>
      <c r="BV984" s="302">
        <v>220.7</v>
      </c>
      <c r="BW984" s="302">
        <v>225.4</v>
      </c>
      <c r="BX984" s="302">
        <v>225.8</v>
      </c>
      <c r="BY984" s="302">
        <v>230.8</v>
      </c>
      <c r="BZ984" s="153">
        <f t="shared" si="61"/>
        <v>1.1773584905660379</v>
      </c>
      <c r="CA984" s="154">
        <f t="shared" si="62"/>
        <v>1.340770791075051</v>
      </c>
      <c r="CB984" s="154">
        <f t="shared" si="63"/>
        <v>0.12530472940029264</v>
      </c>
    </row>
    <row r="985" spans="1:80"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2">
        <v>197.2</v>
      </c>
      <c r="AZ985" s="302">
        <v>197.1</v>
      </c>
      <c r="BA985" s="302">
        <v>212</v>
      </c>
      <c r="BB985" s="302">
        <v>215.8</v>
      </c>
      <c r="BC985" s="302">
        <v>214.1</v>
      </c>
      <c r="BD985" s="302">
        <v>222.6</v>
      </c>
      <c r="BE985" s="302">
        <v>223.1</v>
      </c>
      <c r="BF985" s="302">
        <v>216.4</v>
      </c>
      <c r="BG985" s="302">
        <v>222.8</v>
      </c>
      <c r="BH985" s="302">
        <v>232.3</v>
      </c>
      <c r="BI985" s="302">
        <v>235.1</v>
      </c>
      <c r="BJ985" s="302">
        <v>237.5</v>
      </c>
      <c r="BK985" s="302">
        <v>218.5</v>
      </c>
      <c r="BL985" s="302">
        <v>214.6</v>
      </c>
      <c r="BM985" s="302">
        <v>222.7</v>
      </c>
      <c r="BN985" s="302">
        <v>231.3</v>
      </c>
      <c r="BO985" s="302">
        <v>221.1</v>
      </c>
      <c r="BP985" s="302">
        <v>224.2</v>
      </c>
      <c r="BQ985" s="302">
        <v>219.2</v>
      </c>
      <c r="BR985" s="302">
        <v>216.1</v>
      </c>
      <c r="BS985" s="302">
        <v>208</v>
      </c>
      <c r="BT985" s="302">
        <v>207.5</v>
      </c>
      <c r="BU985" s="302">
        <v>207.3</v>
      </c>
      <c r="BV985" s="302">
        <v>204.3</v>
      </c>
      <c r="BW985" s="302">
        <v>203</v>
      </c>
      <c r="BX985" s="302">
        <v>202.2</v>
      </c>
      <c r="BY985" s="302">
        <v>205.7</v>
      </c>
      <c r="BZ985" s="153">
        <f t="shared" si="61"/>
        <v>0.92602996254681647</v>
      </c>
      <c r="CA985" s="154">
        <f t="shared" si="62"/>
        <v>0.84484304932735421</v>
      </c>
      <c r="CB985" s="154">
        <f t="shared" si="63"/>
        <v>0.25274056029232644</v>
      </c>
    </row>
    <row r="986" spans="1:80"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2">
        <v>197.2</v>
      </c>
      <c r="AZ986" s="302">
        <v>197.1</v>
      </c>
      <c r="BA986" s="302">
        <v>212</v>
      </c>
      <c r="BB986" s="302">
        <v>215.8</v>
      </c>
      <c r="BC986" s="302">
        <v>214.1</v>
      </c>
      <c r="BD986" s="302">
        <v>222.6</v>
      </c>
      <c r="BE986" s="302">
        <v>223.1</v>
      </c>
      <c r="BF986" s="302">
        <v>216.4</v>
      </c>
      <c r="BG986" s="302">
        <v>222.8</v>
      </c>
      <c r="BH986" s="302">
        <v>232.3</v>
      </c>
      <c r="BI986" s="302">
        <v>235.1</v>
      </c>
      <c r="BJ986" s="302">
        <v>237.5</v>
      </c>
      <c r="BK986" s="302">
        <v>218.5</v>
      </c>
      <c r="BL986" s="302">
        <v>214.6</v>
      </c>
      <c r="BM986" s="302">
        <v>222.7</v>
      </c>
      <c r="BN986" s="302">
        <v>231.3</v>
      </c>
      <c r="BO986" s="302">
        <v>221.1</v>
      </c>
      <c r="BP986" s="302">
        <v>224.2</v>
      </c>
      <c r="BQ986" s="302">
        <v>219.2</v>
      </c>
      <c r="BR986" s="302">
        <v>216.1</v>
      </c>
      <c r="BS986" s="302">
        <v>208</v>
      </c>
      <c r="BT986" s="302">
        <v>207.5</v>
      </c>
      <c r="BU986" s="302">
        <v>207.3</v>
      </c>
      <c r="BV986" s="302">
        <v>204.3</v>
      </c>
      <c r="BW986" s="302">
        <v>203</v>
      </c>
      <c r="BX986" s="302">
        <v>202.2</v>
      </c>
      <c r="BY986" s="302">
        <v>205.7</v>
      </c>
      <c r="BZ986" s="153">
        <f t="shared" si="61"/>
        <v>0.92602996254681647</v>
      </c>
      <c r="CA986" s="154">
        <f t="shared" si="62"/>
        <v>0.84484304932735421</v>
      </c>
      <c r="CB986" s="154">
        <f t="shared" si="63"/>
        <v>0.25274056029232644</v>
      </c>
    </row>
    <row r="987" spans="1:80"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2">
        <v>939</v>
      </c>
      <c r="AZ987" s="302">
        <v>957.8</v>
      </c>
      <c r="BA987" s="302">
        <v>618.29999999999995</v>
      </c>
      <c r="BB987" s="302">
        <v>619.79999999999995</v>
      </c>
      <c r="BC987" s="302">
        <v>595.70000000000005</v>
      </c>
      <c r="BD987" s="302">
        <v>606.1</v>
      </c>
      <c r="BE987" s="302">
        <v>617.9</v>
      </c>
      <c r="BF987" s="302">
        <v>618.6</v>
      </c>
      <c r="BG987" s="302">
        <v>523.1</v>
      </c>
      <c r="BH987" s="302">
        <v>532.5</v>
      </c>
      <c r="BI987" s="302">
        <v>538</v>
      </c>
      <c r="BJ987" s="302">
        <v>539</v>
      </c>
      <c r="BK987" s="302">
        <v>499</v>
      </c>
      <c r="BL987" s="302">
        <v>489.2</v>
      </c>
      <c r="BM987" s="302">
        <v>352.9</v>
      </c>
      <c r="BN987" s="302">
        <v>362.7</v>
      </c>
      <c r="BO987" s="302">
        <v>362.5</v>
      </c>
      <c r="BP987" s="302">
        <v>369</v>
      </c>
      <c r="BQ987" s="302">
        <v>358.4</v>
      </c>
      <c r="BR987" s="302">
        <v>331.1</v>
      </c>
      <c r="BS987" s="302">
        <v>312.89999999999998</v>
      </c>
      <c r="BT987" s="302">
        <v>313.5</v>
      </c>
      <c r="BU987" s="302">
        <v>134.19999999999999</v>
      </c>
      <c r="BV987" s="302">
        <v>136.30000000000001</v>
      </c>
      <c r="BW987" s="302">
        <v>137.5</v>
      </c>
      <c r="BX987" s="302">
        <v>137.69999999999999</v>
      </c>
      <c r="BY987" s="302">
        <v>140.80000000000001</v>
      </c>
      <c r="BZ987" s="153">
        <f t="shared" si="61"/>
        <v>0.15126737530662318</v>
      </c>
      <c r="CA987" s="154">
        <f t="shared" si="62"/>
        <v>0.70048309178743984</v>
      </c>
      <c r="CB987" s="154">
        <f t="shared" si="63"/>
        <v>0.12191235059760966</v>
      </c>
    </row>
    <row r="988" spans="1:80"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2">
        <v>939</v>
      </c>
      <c r="AZ988" s="302">
        <v>957.8</v>
      </c>
      <c r="BA988" s="302">
        <v>618.29999999999995</v>
      </c>
      <c r="BB988" s="302">
        <v>619.79999999999995</v>
      </c>
      <c r="BC988" s="302">
        <v>595.70000000000005</v>
      </c>
      <c r="BD988" s="302">
        <v>606.1</v>
      </c>
      <c r="BE988" s="302">
        <v>617.9</v>
      </c>
      <c r="BF988" s="302">
        <v>618.6</v>
      </c>
      <c r="BG988" s="302">
        <v>523.1</v>
      </c>
      <c r="BH988" s="302">
        <v>532.5</v>
      </c>
      <c r="BI988" s="302">
        <v>538</v>
      </c>
      <c r="BJ988" s="302">
        <v>539</v>
      </c>
      <c r="BK988" s="302">
        <v>499</v>
      </c>
      <c r="BL988" s="302">
        <v>489.2</v>
      </c>
      <c r="BM988" s="302">
        <v>352.9</v>
      </c>
      <c r="BN988" s="302">
        <v>362.7</v>
      </c>
      <c r="BO988" s="302">
        <v>362.5</v>
      </c>
      <c r="BP988" s="302">
        <v>369</v>
      </c>
      <c r="BQ988" s="302">
        <v>358.4</v>
      </c>
      <c r="BR988" s="302">
        <v>331.1</v>
      </c>
      <c r="BS988" s="302">
        <v>312.89999999999998</v>
      </c>
      <c r="BT988" s="302">
        <v>313.5</v>
      </c>
      <c r="BU988" s="302">
        <v>134.19999999999999</v>
      </c>
      <c r="BV988" s="302">
        <v>136.30000000000001</v>
      </c>
      <c r="BW988" s="302">
        <v>137.5</v>
      </c>
      <c r="BX988" s="302">
        <v>137.69999999999999</v>
      </c>
      <c r="BY988" s="302">
        <v>140.80000000000001</v>
      </c>
      <c r="BZ988" s="153">
        <f t="shared" si="61"/>
        <v>0.15126737530662318</v>
      </c>
      <c r="CA988" s="154">
        <f t="shared" si="62"/>
        <v>0.70048309178743984</v>
      </c>
      <c r="CB988" s="154">
        <f t="shared" si="63"/>
        <v>0.12191235059760966</v>
      </c>
    </row>
    <row r="989" spans="1:80"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2">
        <v>224.6</v>
      </c>
      <c r="AZ989" s="302">
        <v>255.2</v>
      </c>
      <c r="BA989" s="302">
        <v>283.7</v>
      </c>
      <c r="BB989" s="302">
        <v>264.2</v>
      </c>
      <c r="BC989" s="302">
        <v>244.3</v>
      </c>
      <c r="BD989" s="302">
        <v>243.9</v>
      </c>
      <c r="BE989" s="302">
        <v>271.39999999999998</v>
      </c>
      <c r="BF989" s="302">
        <v>295.89999999999998</v>
      </c>
      <c r="BG989" s="302">
        <v>304.3</v>
      </c>
      <c r="BH989" s="302">
        <v>321.10000000000002</v>
      </c>
      <c r="BI989" s="302">
        <v>321.5</v>
      </c>
      <c r="BJ989" s="302">
        <v>316</v>
      </c>
      <c r="BK989" s="302">
        <v>284.8</v>
      </c>
      <c r="BL989" s="302">
        <v>280.5</v>
      </c>
      <c r="BM989" s="302">
        <v>277</v>
      </c>
      <c r="BN989" s="302">
        <v>274.10000000000002</v>
      </c>
      <c r="BO989" s="302">
        <v>261.89999999999998</v>
      </c>
      <c r="BP989" s="302">
        <v>268.3</v>
      </c>
      <c r="BQ989" s="302">
        <v>258.8</v>
      </c>
      <c r="BR989" s="302">
        <v>259.2</v>
      </c>
      <c r="BS989" s="302">
        <v>229.3</v>
      </c>
      <c r="BT989" s="302">
        <v>204.9</v>
      </c>
      <c r="BU989" s="302">
        <v>195.7</v>
      </c>
      <c r="BV989" s="302">
        <v>207.9</v>
      </c>
      <c r="BW989" s="302">
        <v>206.8</v>
      </c>
      <c r="BX989" s="302">
        <v>207.9</v>
      </c>
      <c r="BY989" s="302">
        <v>205.9</v>
      </c>
      <c r="BZ989" s="153">
        <f t="shared" si="61"/>
        <v>0.36629064366290659</v>
      </c>
      <c r="CA989" s="154">
        <f t="shared" si="62"/>
        <v>0.63802704852824188</v>
      </c>
      <c r="CB989" s="154">
        <f t="shared" si="63"/>
        <v>4.3902439024390517E-3</v>
      </c>
    </row>
    <row r="990" spans="1:80"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2">
        <v>224.6</v>
      </c>
      <c r="AZ990" s="302">
        <v>255.2</v>
      </c>
      <c r="BA990" s="302">
        <v>283.7</v>
      </c>
      <c r="BB990" s="302">
        <v>264.2</v>
      </c>
      <c r="BC990" s="302">
        <v>244.3</v>
      </c>
      <c r="BD990" s="302">
        <v>243.9</v>
      </c>
      <c r="BE990" s="302">
        <v>271.39999999999998</v>
      </c>
      <c r="BF990" s="302">
        <v>295.89999999999998</v>
      </c>
      <c r="BG990" s="302">
        <v>304.3</v>
      </c>
      <c r="BH990" s="302">
        <v>321.10000000000002</v>
      </c>
      <c r="BI990" s="302">
        <v>321.5</v>
      </c>
      <c r="BJ990" s="302">
        <v>316</v>
      </c>
      <c r="BK990" s="302">
        <v>284.8</v>
      </c>
      <c r="BL990" s="302">
        <v>280.5</v>
      </c>
      <c r="BM990" s="302">
        <v>277</v>
      </c>
      <c r="BN990" s="302">
        <v>274.10000000000002</v>
      </c>
      <c r="BO990" s="302">
        <v>261.89999999999998</v>
      </c>
      <c r="BP990" s="302">
        <v>268.3</v>
      </c>
      <c r="BQ990" s="302">
        <v>258.8</v>
      </c>
      <c r="BR990" s="302">
        <v>259.2</v>
      </c>
      <c r="BS990" s="302">
        <v>229.3</v>
      </c>
      <c r="BT990" s="302">
        <v>204.9</v>
      </c>
      <c r="BU990" s="302">
        <v>195.7</v>
      </c>
      <c r="BV990" s="302">
        <v>207.9</v>
      </c>
      <c r="BW990" s="302">
        <v>206.8</v>
      </c>
      <c r="BX990" s="302">
        <v>207.9</v>
      </c>
      <c r="BY990" s="302">
        <v>205.9</v>
      </c>
      <c r="BZ990" s="153">
        <f t="shared" si="61"/>
        <v>0.36629064366290659</v>
      </c>
      <c r="CA990" s="154">
        <f t="shared" si="62"/>
        <v>0.63802704852824188</v>
      </c>
      <c r="CB990" s="154">
        <f t="shared" si="63"/>
        <v>4.3902439024390517E-3</v>
      </c>
    </row>
    <row r="991" spans="1:80"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2">
        <v>131.5</v>
      </c>
      <c r="AZ991" s="302">
        <v>131.9</v>
      </c>
      <c r="BA991" s="302">
        <v>132.69999999999999</v>
      </c>
      <c r="BB991" s="302">
        <v>134.80000000000001</v>
      </c>
      <c r="BC991" s="302">
        <v>133.9</v>
      </c>
      <c r="BD991" s="302">
        <v>130.80000000000001</v>
      </c>
      <c r="BE991" s="302">
        <v>131.30000000000001</v>
      </c>
      <c r="BF991" s="302">
        <v>132.19999999999999</v>
      </c>
      <c r="BG991" s="302">
        <v>133.4</v>
      </c>
      <c r="BH991" s="302">
        <v>129.9</v>
      </c>
      <c r="BI991" s="302">
        <v>130.1</v>
      </c>
      <c r="BJ991" s="302">
        <v>134.19999999999999</v>
      </c>
      <c r="BK991" s="302">
        <v>129</v>
      </c>
      <c r="BL991" s="302">
        <v>122.8</v>
      </c>
      <c r="BM991" s="302">
        <v>124.2</v>
      </c>
      <c r="BN991" s="302">
        <v>128.30000000000001</v>
      </c>
      <c r="BO991" s="302">
        <v>127.7</v>
      </c>
      <c r="BP991" s="302">
        <v>127.9</v>
      </c>
      <c r="BQ991" s="302">
        <v>127.8</v>
      </c>
      <c r="BR991" s="302">
        <v>126.5</v>
      </c>
      <c r="BS991" s="302">
        <v>120.3</v>
      </c>
      <c r="BT991" s="302">
        <v>120.2</v>
      </c>
      <c r="BU991" s="302">
        <v>120.7</v>
      </c>
      <c r="BV991" s="302">
        <v>122.2</v>
      </c>
      <c r="BW991" s="302">
        <v>122.5</v>
      </c>
      <c r="BX991" s="302">
        <v>122.8</v>
      </c>
      <c r="BY991" s="302">
        <v>127.2</v>
      </c>
      <c r="BZ991" s="153">
        <f t="shared" si="61"/>
        <v>0.31813471502590679</v>
      </c>
      <c r="CA991" s="154">
        <f t="shared" si="62"/>
        <v>0.24340175953079185</v>
      </c>
      <c r="CB991" s="154">
        <f t="shared" si="63"/>
        <v>0.20568720379146921</v>
      </c>
    </row>
    <row r="992" spans="1:80"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2">
        <v>131.5</v>
      </c>
      <c r="AZ992" s="302">
        <v>131.9</v>
      </c>
      <c r="BA992" s="302">
        <v>132.69999999999999</v>
      </c>
      <c r="BB992" s="302">
        <v>134.80000000000001</v>
      </c>
      <c r="BC992" s="302">
        <v>133.9</v>
      </c>
      <c r="BD992" s="302">
        <v>130.80000000000001</v>
      </c>
      <c r="BE992" s="302">
        <v>131.30000000000001</v>
      </c>
      <c r="BF992" s="302">
        <v>132.19999999999999</v>
      </c>
      <c r="BG992" s="302">
        <v>133.4</v>
      </c>
      <c r="BH992" s="302">
        <v>129.9</v>
      </c>
      <c r="BI992" s="302">
        <v>130.1</v>
      </c>
      <c r="BJ992" s="302">
        <v>134.19999999999999</v>
      </c>
      <c r="BK992" s="302">
        <v>129</v>
      </c>
      <c r="BL992" s="302">
        <v>122.8</v>
      </c>
      <c r="BM992" s="302">
        <v>124.2</v>
      </c>
      <c r="BN992" s="302">
        <v>128.30000000000001</v>
      </c>
      <c r="BO992" s="302">
        <v>127.7</v>
      </c>
      <c r="BP992" s="302">
        <v>127.9</v>
      </c>
      <c r="BQ992" s="302">
        <v>127.8</v>
      </c>
      <c r="BR992" s="302">
        <v>126.5</v>
      </c>
      <c r="BS992" s="302">
        <v>120.3</v>
      </c>
      <c r="BT992" s="302">
        <v>120.2</v>
      </c>
      <c r="BU992" s="302">
        <v>120.7</v>
      </c>
      <c r="BV992" s="302">
        <v>122.2</v>
      </c>
      <c r="BW992" s="302">
        <v>122.5</v>
      </c>
      <c r="BX992" s="302">
        <v>122.8</v>
      </c>
      <c r="BY992" s="302">
        <v>127.2</v>
      </c>
      <c r="BZ992" s="153">
        <f t="shared" si="61"/>
        <v>0.31813471502590679</v>
      </c>
      <c r="CA992" s="154">
        <f t="shared" si="62"/>
        <v>0.24340175953079185</v>
      </c>
      <c r="CB992" s="154">
        <f t="shared" si="63"/>
        <v>0.20568720379146921</v>
      </c>
    </row>
    <row r="993" spans="1:80"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2">
        <v>163.80000000000001</v>
      </c>
      <c r="AZ993" s="302">
        <v>166.1</v>
      </c>
      <c r="BA993" s="302">
        <v>166.5</v>
      </c>
      <c r="BB993" s="302">
        <v>166.8</v>
      </c>
      <c r="BC993" s="302">
        <v>162.30000000000001</v>
      </c>
      <c r="BD993" s="302">
        <v>164.6</v>
      </c>
      <c r="BE993" s="302">
        <v>167.7</v>
      </c>
      <c r="BF993" s="302">
        <v>171.9</v>
      </c>
      <c r="BG993" s="302">
        <v>185.6</v>
      </c>
      <c r="BH993" s="302">
        <v>186.8</v>
      </c>
      <c r="BI993" s="302">
        <v>190.9</v>
      </c>
      <c r="BJ993" s="302">
        <v>208</v>
      </c>
      <c r="BK993" s="302">
        <v>194</v>
      </c>
      <c r="BL993" s="302">
        <v>189.7</v>
      </c>
      <c r="BM993" s="302">
        <v>200.7</v>
      </c>
      <c r="BN993" s="302">
        <v>202</v>
      </c>
      <c r="BO993" s="302">
        <v>197.6</v>
      </c>
      <c r="BP993" s="302">
        <v>200.1</v>
      </c>
      <c r="BQ993" s="302">
        <v>196.7</v>
      </c>
      <c r="BR993" s="302">
        <v>193.1</v>
      </c>
      <c r="BS993" s="302">
        <v>180.9</v>
      </c>
      <c r="BT993" s="302">
        <v>180</v>
      </c>
      <c r="BU993" s="302">
        <v>179.2</v>
      </c>
      <c r="BV993" s="302">
        <v>177.9</v>
      </c>
      <c r="BW993" s="302">
        <v>177.3</v>
      </c>
      <c r="BX993" s="302">
        <v>177.9</v>
      </c>
      <c r="BY993" s="302">
        <v>179.8</v>
      </c>
      <c r="BZ993" s="153">
        <f t="shared" si="61"/>
        <v>0.58135444151275295</v>
      </c>
      <c r="CA993" s="154">
        <f t="shared" si="62"/>
        <v>0.61111111111111127</v>
      </c>
      <c r="CB993" s="154">
        <f t="shared" si="63"/>
        <v>0.34984984984985007</v>
      </c>
    </row>
    <row r="994" spans="1:80"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2">
        <v>163.80000000000001</v>
      </c>
      <c r="AZ994" s="302">
        <v>166.1</v>
      </c>
      <c r="BA994" s="302">
        <v>166.5</v>
      </c>
      <c r="BB994" s="302">
        <v>166.8</v>
      </c>
      <c r="BC994" s="302">
        <v>162.30000000000001</v>
      </c>
      <c r="BD994" s="302">
        <v>164.6</v>
      </c>
      <c r="BE994" s="302">
        <v>167.7</v>
      </c>
      <c r="BF994" s="302">
        <v>171.9</v>
      </c>
      <c r="BG994" s="302">
        <v>185.6</v>
      </c>
      <c r="BH994" s="302">
        <v>186.8</v>
      </c>
      <c r="BI994" s="302">
        <v>190.9</v>
      </c>
      <c r="BJ994" s="302">
        <v>208</v>
      </c>
      <c r="BK994" s="302">
        <v>194</v>
      </c>
      <c r="BL994" s="302">
        <v>189.7</v>
      </c>
      <c r="BM994" s="302">
        <v>200.7</v>
      </c>
      <c r="BN994" s="302">
        <v>202</v>
      </c>
      <c r="BO994" s="302">
        <v>197.6</v>
      </c>
      <c r="BP994" s="302">
        <v>200.1</v>
      </c>
      <c r="BQ994" s="302">
        <v>196.7</v>
      </c>
      <c r="BR994" s="302">
        <v>193.1</v>
      </c>
      <c r="BS994" s="302">
        <v>180.9</v>
      </c>
      <c r="BT994" s="302">
        <v>180</v>
      </c>
      <c r="BU994" s="302">
        <v>179.2</v>
      </c>
      <c r="BV994" s="302">
        <v>177.9</v>
      </c>
      <c r="BW994" s="302">
        <v>177.3</v>
      </c>
      <c r="BX994" s="302">
        <v>177.9</v>
      </c>
      <c r="BY994" s="302">
        <v>179.8</v>
      </c>
      <c r="BZ994" s="153">
        <f t="shared" si="61"/>
        <v>0.58135444151275295</v>
      </c>
      <c r="CA994" s="154">
        <f t="shared" si="62"/>
        <v>0.61111111111111127</v>
      </c>
      <c r="CB994" s="154">
        <f t="shared" si="63"/>
        <v>0.34984984984985007</v>
      </c>
    </row>
    <row r="995" spans="1:80"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2">
        <v>166.2</v>
      </c>
      <c r="AZ995" s="302">
        <v>174.9</v>
      </c>
      <c r="BA995" s="302">
        <v>194.4</v>
      </c>
      <c r="BB995" s="302">
        <v>203.2</v>
      </c>
      <c r="BC995" s="302">
        <v>195.4</v>
      </c>
      <c r="BD995" s="302">
        <v>195.3</v>
      </c>
      <c r="BE995" s="302">
        <v>204.1</v>
      </c>
      <c r="BF995" s="302">
        <v>209.1</v>
      </c>
      <c r="BG995" s="302">
        <v>214.8</v>
      </c>
      <c r="BH995" s="302">
        <v>217.2</v>
      </c>
      <c r="BI995" s="302">
        <v>227.2</v>
      </c>
      <c r="BJ995" s="302">
        <v>226.2</v>
      </c>
      <c r="BK995" s="302">
        <v>205.8</v>
      </c>
      <c r="BL995" s="302">
        <v>198.3</v>
      </c>
      <c r="BM995" s="302">
        <v>205.3</v>
      </c>
      <c r="BN995" s="302">
        <v>213</v>
      </c>
      <c r="BO995" s="302">
        <v>211.6</v>
      </c>
      <c r="BP995" s="302">
        <v>217.8</v>
      </c>
      <c r="BQ995" s="302">
        <v>217.8</v>
      </c>
      <c r="BR995" s="302">
        <v>213.9</v>
      </c>
      <c r="BS995" s="302">
        <v>208.9</v>
      </c>
      <c r="BT995" s="302">
        <v>195.1</v>
      </c>
      <c r="BU995" s="302">
        <v>187.6</v>
      </c>
      <c r="BV995" s="302">
        <v>194.1</v>
      </c>
      <c r="BW995" s="302">
        <v>195.1</v>
      </c>
      <c r="BX995" s="302">
        <v>190.3</v>
      </c>
      <c r="BY995" s="302">
        <v>194.7</v>
      </c>
      <c r="BZ995" s="153">
        <f t="shared" si="61"/>
        <v>0.78133577310155533</v>
      </c>
      <c r="CA995" s="154">
        <f t="shared" si="62"/>
        <v>0.3867521367521366</v>
      </c>
      <c r="CB995" s="154">
        <f t="shared" si="63"/>
        <v>6.7218200620474816E-3</v>
      </c>
    </row>
    <row r="996" spans="1:80"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2">
        <v>166.2</v>
      </c>
      <c r="AZ996" s="302">
        <v>174.9</v>
      </c>
      <c r="BA996" s="302">
        <v>194.4</v>
      </c>
      <c r="BB996" s="302">
        <v>203.2</v>
      </c>
      <c r="BC996" s="302">
        <v>195.4</v>
      </c>
      <c r="BD996" s="302">
        <v>195.3</v>
      </c>
      <c r="BE996" s="302">
        <v>204.1</v>
      </c>
      <c r="BF996" s="302">
        <v>209.1</v>
      </c>
      <c r="BG996" s="302">
        <v>214.8</v>
      </c>
      <c r="BH996" s="302">
        <v>217.2</v>
      </c>
      <c r="BI996" s="302">
        <v>227.2</v>
      </c>
      <c r="BJ996" s="302">
        <v>226.2</v>
      </c>
      <c r="BK996" s="302">
        <v>205.8</v>
      </c>
      <c r="BL996" s="302">
        <v>198.3</v>
      </c>
      <c r="BM996" s="302">
        <v>205.3</v>
      </c>
      <c r="BN996" s="302">
        <v>213</v>
      </c>
      <c r="BO996" s="302">
        <v>211.6</v>
      </c>
      <c r="BP996" s="302">
        <v>217.8</v>
      </c>
      <c r="BQ996" s="302">
        <v>217.8</v>
      </c>
      <c r="BR996" s="302">
        <v>213.9</v>
      </c>
      <c r="BS996" s="302">
        <v>208.9</v>
      </c>
      <c r="BT996" s="302">
        <v>195.1</v>
      </c>
      <c r="BU996" s="302">
        <v>187.6</v>
      </c>
      <c r="BV996" s="302">
        <v>194.1</v>
      </c>
      <c r="BW996" s="302">
        <v>195.1</v>
      </c>
      <c r="BX996" s="302">
        <v>190.3</v>
      </c>
      <c r="BY996" s="302">
        <v>194.7</v>
      </c>
      <c r="BZ996" s="153">
        <f t="shared" si="61"/>
        <v>0.78133577310155533</v>
      </c>
      <c r="CA996" s="154">
        <f t="shared" si="62"/>
        <v>0.3867521367521366</v>
      </c>
      <c r="CB996" s="154">
        <f t="shared" si="63"/>
        <v>6.7218200620474816E-3</v>
      </c>
    </row>
    <row r="997" spans="1:80"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2">
        <v>218.2</v>
      </c>
      <c r="AZ997" s="302">
        <v>239.1</v>
      </c>
      <c r="BA997" s="302">
        <v>276.39999999999998</v>
      </c>
      <c r="BB997" s="302">
        <v>254.3</v>
      </c>
      <c r="BC997" s="302">
        <v>214.7</v>
      </c>
      <c r="BD997" s="302">
        <v>204.6</v>
      </c>
      <c r="BE997" s="302">
        <v>204.6</v>
      </c>
      <c r="BF997" s="302">
        <v>213.6</v>
      </c>
      <c r="BG997" s="302">
        <v>226.6</v>
      </c>
      <c r="BH997" s="302">
        <v>228.2</v>
      </c>
      <c r="BI997" s="302">
        <v>224.8</v>
      </c>
      <c r="BJ997" s="302">
        <v>224.4</v>
      </c>
      <c r="BK997" s="302">
        <v>215.7</v>
      </c>
      <c r="BL997" s="302">
        <v>208.3</v>
      </c>
      <c r="BM997" s="302">
        <v>211.1</v>
      </c>
      <c r="BN997" s="302">
        <v>197.3</v>
      </c>
      <c r="BO997" s="302">
        <v>193.6</v>
      </c>
      <c r="BP997" s="302">
        <v>194.9</v>
      </c>
      <c r="BQ997" s="302">
        <v>192.3</v>
      </c>
      <c r="BR997" s="302">
        <v>195.3</v>
      </c>
      <c r="BS997" s="302">
        <v>186.3</v>
      </c>
      <c r="BT997" s="302">
        <v>177.9</v>
      </c>
      <c r="BU997" s="302">
        <v>178.1</v>
      </c>
      <c r="BV997" s="302">
        <v>179</v>
      </c>
      <c r="BW997" s="302">
        <v>177.3</v>
      </c>
      <c r="BX997" s="302">
        <v>179.6</v>
      </c>
      <c r="BY997" s="302">
        <v>187.5</v>
      </c>
      <c r="BZ997" s="153">
        <f t="shared" si="61"/>
        <v>0.42369020501138965</v>
      </c>
      <c r="CA997" s="154">
        <f t="shared" si="62"/>
        <v>0.93498452012383892</v>
      </c>
      <c r="CB997" s="154">
        <f t="shared" si="63"/>
        <v>-1.7295597484276788E-2</v>
      </c>
    </row>
    <row r="998" spans="1:80"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2">
        <v>178.7</v>
      </c>
      <c r="AZ998" s="302">
        <v>175.5</v>
      </c>
      <c r="BA998" s="302">
        <v>186.6</v>
      </c>
      <c r="BB998" s="302">
        <v>181.1</v>
      </c>
      <c r="BC998" s="302">
        <v>175</v>
      </c>
      <c r="BD998" s="302">
        <v>167.5</v>
      </c>
      <c r="BE998" s="302">
        <v>169.3</v>
      </c>
      <c r="BF998" s="302">
        <v>167.4</v>
      </c>
      <c r="BG998" s="302">
        <v>174.5</v>
      </c>
      <c r="BH998" s="302">
        <v>176.8</v>
      </c>
      <c r="BI998" s="302">
        <v>177.9</v>
      </c>
      <c r="BJ998" s="302">
        <v>178.7</v>
      </c>
      <c r="BK998" s="302">
        <v>171.4</v>
      </c>
      <c r="BL998" s="302">
        <v>169.5</v>
      </c>
      <c r="BM998" s="302">
        <v>168.8</v>
      </c>
      <c r="BN998" s="302">
        <v>170.9</v>
      </c>
      <c r="BO998" s="302">
        <v>165.5</v>
      </c>
      <c r="BP998" s="302">
        <v>166.3</v>
      </c>
      <c r="BQ998" s="302">
        <v>163.4</v>
      </c>
      <c r="BR998" s="302">
        <v>162.9</v>
      </c>
      <c r="BS998" s="302">
        <v>162</v>
      </c>
      <c r="BT998" s="302">
        <v>162.4</v>
      </c>
      <c r="BU998" s="302">
        <v>163.1</v>
      </c>
      <c r="BV998" s="302">
        <v>165.3</v>
      </c>
      <c r="BW998" s="302">
        <v>165.7</v>
      </c>
      <c r="BX998" s="302">
        <v>166.3</v>
      </c>
      <c r="BY998" s="302">
        <v>166.6</v>
      </c>
      <c r="BZ998" s="153">
        <f t="shared" si="61"/>
        <v>0.65936254980079667</v>
      </c>
      <c r="CA998" s="154">
        <f t="shared" si="62"/>
        <v>0.4251497005988023</v>
      </c>
      <c r="CB998" s="154">
        <f t="shared" si="63"/>
        <v>-4.5819014891179843E-2</v>
      </c>
    </row>
    <row r="999" spans="1:80"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2">
        <v>167.9</v>
      </c>
      <c r="AZ999" s="302">
        <v>173.1</v>
      </c>
      <c r="BA999" s="302">
        <v>175</v>
      </c>
      <c r="BB999" s="302">
        <v>175.6</v>
      </c>
      <c r="BC999" s="302">
        <v>170.8</v>
      </c>
      <c r="BD999" s="302">
        <v>172.8</v>
      </c>
      <c r="BE999" s="302">
        <v>174.6</v>
      </c>
      <c r="BF999" s="302">
        <v>174.3</v>
      </c>
      <c r="BG999" s="302">
        <v>175.1</v>
      </c>
      <c r="BH999" s="302">
        <v>175.7</v>
      </c>
      <c r="BI999" s="302">
        <v>179</v>
      </c>
      <c r="BJ999" s="302">
        <v>182.4</v>
      </c>
      <c r="BK999" s="302">
        <v>169.6</v>
      </c>
      <c r="BL999" s="302">
        <v>167.2</v>
      </c>
      <c r="BM999" s="302">
        <v>171</v>
      </c>
      <c r="BN999" s="302">
        <v>178.8</v>
      </c>
      <c r="BO999" s="302">
        <v>179.7</v>
      </c>
      <c r="BP999" s="302">
        <v>178.1</v>
      </c>
      <c r="BQ999" s="302">
        <v>172.9</v>
      </c>
      <c r="BR999" s="302">
        <v>174.5</v>
      </c>
      <c r="BS999" s="302">
        <v>169</v>
      </c>
      <c r="BT999" s="302">
        <v>160.80000000000001</v>
      </c>
      <c r="BU999" s="302">
        <v>159</v>
      </c>
      <c r="BV999" s="302">
        <v>161.4</v>
      </c>
      <c r="BW999" s="302">
        <v>162.5</v>
      </c>
      <c r="BX999" s="302">
        <v>162.80000000000001</v>
      </c>
      <c r="BY999" s="302">
        <v>166.4</v>
      </c>
      <c r="BZ999" s="153">
        <f t="shared" si="61"/>
        <v>0.64102564102564097</v>
      </c>
      <c r="CA999" s="154">
        <f t="shared" si="62"/>
        <v>0.67911200807265404</v>
      </c>
      <c r="CB999" s="154">
        <f t="shared" si="63"/>
        <v>-7.1599045346061379E-3</v>
      </c>
    </row>
    <row r="1000" spans="1:80"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2">
        <v>239.3</v>
      </c>
      <c r="AZ1000" s="302">
        <v>269.10000000000002</v>
      </c>
      <c r="BA1000" s="302">
        <v>321</v>
      </c>
      <c r="BB1000" s="302">
        <v>289.60000000000002</v>
      </c>
      <c r="BC1000" s="302">
        <v>234.2</v>
      </c>
      <c r="BD1000" s="302">
        <v>220.2</v>
      </c>
      <c r="BE1000" s="302">
        <v>219.4</v>
      </c>
      <c r="BF1000" s="302">
        <v>233.1</v>
      </c>
      <c r="BG1000" s="302">
        <v>250.5</v>
      </c>
      <c r="BH1000" s="302">
        <v>252.2</v>
      </c>
      <c r="BI1000" s="302">
        <v>246.1</v>
      </c>
      <c r="BJ1000" s="302">
        <v>244.6</v>
      </c>
      <c r="BK1000" s="302">
        <v>236.6</v>
      </c>
      <c r="BL1000" s="302">
        <v>226.9</v>
      </c>
      <c r="BM1000" s="302">
        <v>230.1</v>
      </c>
      <c r="BN1000" s="302">
        <v>207.4</v>
      </c>
      <c r="BO1000" s="302">
        <v>202.7</v>
      </c>
      <c r="BP1000" s="302">
        <v>204.9</v>
      </c>
      <c r="BQ1000" s="302">
        <v>203.1</v>
      </c>
      <c r="BR1000" s="302">
        <v>207.1</v>
      </c>
      <c r="BS1000" s="302">
        <v>195.6</v>
      </c>
      <c r="BT1000" s="302">
        <v>185.6</v>
      </c>
      <c r="BU1000" s="302">
        <v>186.1</v>
      </c>
      <c r="BV1000" s="302">
        <v>186.3</v>
      </c>
      <c r="BW1000" s="302">
        <v>183.5</v>
      </c>
      <c r="BX1000" s="302">
        <v>186.7</v>
      </c>
      <c r="BY1000" s="302">
        <v>197.2</v>
      </c>
      <c r="BZ1000" s="153">
        <f t="shared" si="61"/>
        <v>0.3525377229080931</v>
      </c>
      <c r="CA1000" s="154">
        <f t="shared" si="62"/>
        <v>1.134199134199134</v>
      </c>
      <c r="CB1000" s="154">
        <f t="shared" si="63"/>
        <v>-1.4985014985014986E-2</v>
      </c>
    </row>
    <row r="1001" spans="1:80"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2">
        <v>136.80000000000001</v>
      </c>
      <c r="AZ1001" s="302">
        <v>145.80000000000001</v>
      </c>
      <c r="BA1001" s="302">
        <v>152.80000000000001</v>
      </c>
      <c r="BB1001" s="302">
        <v>150.6</v>
      </c>
      <c r="BC1001" s="302">
        <v>141.1</v>
      </c>
      <c r="BD1001" s="302">
        <v>143.80000000000001</v>
      </c>
      <c r="BE1001" s="302">
        <v>149.1</v>
      </c>
      <c r="BF1001" s="302">
        <v>151.80000000000001</v>
      </c>
      <c r="BG1001" s="302">
        <v>158.19999999999999</v>
      </c>
      <c r="BH1001" s="302">
        <v>163.19999999999999</v>
      </c>
      <c r="BI1001" s="302">
        <v>167.1</v>
      </c>
      <c r="BJ1001" s="302">
        <v>168.5</v>
      </c>
      <c r="BK1001" s="302">
        <v>154.19999999999999</v>
      </c>
      <c r="BL1001" s="302">
        <v>147.19999999999999</v>
      </c>
      <c r="BM1001" s="302">
        <v>151.1</v>
      </c>
      <c r="BN1001" s="302">
        <v>156.80000000000001</v>
      </c>
      <c r="BO1001" s="302">
        <v>156.19999999999999</v>
      </c>
      <c r="BP1001" s="302">
        <v>157.4</v>
      </c>
      <c r="BQ1001" s="302">
        <v>154</v>
      </c>
      <c r="BR1001" s="302">
        <v>152.30000000000001</v>
      </c>
      <c r="BS1001" s="302">
        <v>146.6</v>
      </c>
      <c r="BT1001" s="302">
        <v>143.30000000000001</v>
      </c>
      <c r="BU1001" s="302">
        <v>139.19999999999999</v>
      </c>
      <c r="BV1001" s="302">
        <v>140.9</v>
      </c>
      <c r="BW1001" s="302">
        <v>143.19999999999999</v>
      </c>
      <c r="BX1001" s="302">
        <v>141.19999999999999</v>
      </c>
      <c r="BY1001" s="302">
        <v>141.9</v>
      </c>
      <c r="BZ1001" s="153">
        <f t="shared" si="61"/>
        <v>0.36442307692307696</v>
      </c>
      <c r="CA1001" s="154">
        <f t="shared" si="62"/>
        <v>0.15742251223491038</v>
      </c>
      <c r="CB1001" s="154">
        <f t="shared" si="63"/>
        <v>-6.3025210084034005E-3</v>
      </c>
    </row>
    <row r="1002" spans="1:80"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2">
        <v>136.80000000000001</v>
      </c>
      <c r="AZ1002" s="302">
        <v>145.80000000000001</v>
      </c>
      <c r="BA1002" s="302">
        <v>152.80000000000001</v>
      </c>
      <c r="BB1002" s="302">
        <v>150.6</v>
      </c>
      <c r="BC1002" s="302">
        <v>141.1</v>
      </c>
      <c r="BD1002" s="302">
        <v>143.80000000000001</v>
      </c>
      <c r="BE1002" s="302">
        <v>149.1</v>
      </c>
      <c r="BF1002" s="302">
        <v>151.80000000000001</v>
      </c>
      <c r="BG1002" s="302">
        <v>158.19999999999999</v>
      </c>
      <c r="BH1002" s="302">
        <v>163.19999999999999</v>
      </c>
      <c r="BI1002" s="302">
        <v>167.1</v>
      </c>
      <c r="BJ1002" s="302">
        <v>168.5</v>
      </c>
      <c r="BK1002" s="302">
        <v>154.19999999999999</v>
      </c>
      <c r="BL1002" s="302">
        <v>147.19999999999999</v>
      </c>
      <c r="BM1002" s="302">
        <v>151.1</v>
      </c>
      <c r="BN1002" s="302">
        <v>156.80000000000001</v>
      </c>
      <c r="BO1002" s="302">
        <v>156.19999999999999</v>
      </c>
      <c r="BP1002" s="302">
        <v>157.4</v>
      </c>
      <c r="BQ1002" s="302">
        <v>154</v>
      </c>
      <c r="BR1002" s="302">
        <v>152.30000000000001</v>
      </c>
      <c r="BS1002" s="302">
        <v>146.6</v>
      </c>
      <c r="BT1002" s="302">
        <v>143.30000000000001</v>
      </c>
      <c r="BU1002" s="302">
        <v>139.19999999999999</v>
      </c>
      <c r="BV1002" s="302">
        <v>140.9</v>
      </c>
      <c r="BW1002" s="302">
        <v>143.19999999999999</v>
      </c>
      <c r="BX1002" s="302">
        <v>141.19999999999999</v>
      </c>
      <c r="BY1002" s="302">
        <v>141.9</v>
      </c>
      <c r="BZ1002" s="153">
        <f t="shared" si="61"/>
        <v>0.36442307692307696</v>
      </c>
      <c r="CA1002" s="154">
        <f t="shared" si="62"/>
        <v>0.15742251223491038</v>
      </c>
      <c r="CB1002" s="154">
        <f t="shared" si="63"/>
        <v>-6.3025210084034005E-3</v>
      </c>
    </row>
    <row r="1003" spans="1:80"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2">
        <v>151.4</v>
      </c>
      <c r="AZ1003" s="302">
        <v>153.6</v>
      </c>
      <c r="BA1003" s="302">
        <v>156.30000000000001</v>
      </c>
      <c r="BB1003" s="302">
        <v>159.5</v>
      </c>
      <c r="BC1003" s="302">
        <v>153.80000000000001</v>
      </c>
      <c r="BD1003" s="302">
        <v>149.80000000000001</v>
      </c>
      <c r="BE1003" s="302">
        <v>151.6</v>
      </c>
      <c r="BF1003" s="302">
        <v>156.5</v>
      </c>
      <c r="BG1003" s="302">
        <v>159.5</v>
      </c>
      <c r="BH1003" s="302">
        <v>162.5</v>
      </c>
      <c r="BI1003" s="302">
        <v>161</v>
      </c>
      <c r="BJ1003" s="302">
        <v>164</v>
      </c>
      <c r="BK1003" s="302">
        <v>155.1</v>
      </c>
      <c r="BL1003" s="302">
        <v>150.4</v>
      </c>
      <c r="BM1003" s="302">
        <v>152.4</v>
      </c>
      <c r="BN1003" s="302">
        <v>152.19999999999999</v>
      </c>
      <c r="BO1003" s="302">
        <v>151.69999999999999</v>
      </c>
      <c r="BP1003" s="302">
        <v>150.1</v>
      </c>
      <c r="BQ1003" s="302">
        <v>149.5</v>
      </c>
      <c r="BR1003" s="302">
        <v>147.5</v>
      </c>
      <c r="BS1003" s="302">
        <v>144.19999999999999</v>
      </c>
      <c r="BT1003" s="302">
        <v>142.4</v>
      </c>
      <c r="BU1003" s="302">
        <v>140.5</v>
      </c>
      <c r="BV1003" s="302">
        <v>141.9</v>
      </c>
      <c r="BW1003" s="302">
        <v>143.69999999999999</v>
      </c>
      <c r="BX1003" s="302">
        <v>142.80000000000001</v>
      </c>
      <c r="BY1003" s="302">
        <v>142.6</v>
      </c>
      <c r="BZ1003" s="153">
        <f t="shared" si="61"/>
        <v>0.27549194991055453</v>
      </c>
      <c r="CA1003" s="154">
        <f t="shared" si="62"/>
        <v>0.4063116370808677</v>
      </c>
      <c r="CB1003" s="154">
        <f t="shared" si="63"/>
        <v>3.1837916063675878E-2</v>
      </c>
    </row>
    <row r="1004" spans="1:80"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2">
        <v>151.4</v>
      </c>
      <c r="AZ1004" s="302">
        <v>153.6</v>
      </c>
      <c r="BA1004" s="302">
        <v>156.30000000000001</v>
      </c>
      <c r="BB1004" s="302">
        <v>159.5</v>
      </c>
      <c r="BC1004" s="302">
        <v>153.80000000000001</v>
      </c>
      <c r="BD1004" s="302">
        <v>149.80000000000001</v>
      </c>
      <c r="BE1004" s="302">
        <v>151.6</v>
      </c>
      <c r="BF1004" s="302">
        <v>156.5</v>
      </c>
      <c r="BG1004" s="302">
        <v>159.5</v>
      </c>
      <c r="BH1004" s="302">
        <v>162.5</v>
      </c>
      <c r="BI1004" s="302">
        <v>161</v>
      </c>
      <c r="BJ1004" s="302">
        <v>164</v>
      </c>
      <c r="BK1004" s="302">
        <v>155.1</v>
      </c>
      <c r="BL1004" s="302">
        <v>150.4</v>
      </c>
      <c r="BM1004" s="302">
        <v>152.4</v>
      </c>
      <c r="BN1004" s="302">
        <v>152.19999999999999</v>
      </c>
      <c r="BO1004" s="302">
        <v>151.69999999999999</v>
      </c>
      <c r="BP1004" s="302">
        <v>150.1</v>
      </c>
      <c r="BQ1004" s="302">
        <v>149.5</v>
      </c>
      <c r="BR1004" s="302">
        <v>147.5</v>
      </c>
      <c r="BS1004" s="302">
        <v>144.19999999999999</v>
      </c>
      <c r="BT1004" s="302">
        <v>142.4</v>
      </c>
      <c r="BU1004" s="302">
        <v>140.5</v>
      </c>
      <c r="BV1004" s="302">
        <v>141.9</v>
      </c>
      <c r="BW1004" s="302">
        <v>143.69999999999999</v>
      </c>
      <c r="BX1004" s="302">
        <v>142.80000000000001</v>
      </c>
      <c r="BY1004" s="302">
        <v>142.6</v>
      </c>
      <c r="BZ1004" s="153">
        <f t="shared" si="61"/>
        <v>0.27549194991055453</v>
      </c>
      <c r="CA1004" s="154">
        <f t="shared" si="62"/>
        <v>0.4063116370808677</v>
      </c>
      <c r="CB1004" s="154">
        <f t="shared" si="63"/>
        <v>3.1837916063675878E-2</v>
      </c>
    </row>
    <row r="1005" spans="1:80"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2">
        <v>147</v>
      </c>
      <c r="AZ1005" s="302">
        <v>149.80000000000001</v>
      </c>
      <c r="BA1005" s="302">
        <v>151.30000000000001</v>
      </c>
      <c r="BB1005" s="302">
        <v>153.30000000000001</v>
      </c>
      <c r="BC1005" s="302">
        <v>148</v>
      </c>
      <c r="BD1005" s="302">
        <v>145.30000000000001</v>
      </c>
      <c r="BE1005" s="302">
        <v>146.1</v>
      </c>
      <c r="BF1005" s="302">
        <v>146.6</v>
      </c>
      <c r="BG1005" s="302">
        <v>150.4</v>
      </c>
      <c r="BH1005" s="302">
        <v>153.6</v>
      </c>
      <c r="BI1005" s="302">
        <v>154.30000000000001</v>
      </c>
      <c r="BJ1005" s="302">
        <v>154.30000000000001</v>
      </c>
      <c r="BK1005" s="302">
        <v>151</v>
      </c>
      <c r="BL1005" s="302">
        <v>149.5</v>
      </c>
      <c r="BM1005" s="302">
        <v>152</v>
      </c>
      <c r="BN1005" s="302">
        <v>150.6</v>
      </c>
      <c r="BO1005" s="302">
        <v>150.69999999999999</v>
      </c>
      <c r="BP1005" s="302">
        <v>151.6</v>
      </c>
      <c r="BQ1005" s="302">
        <v>149.69999999999999</v>
      </c>
      <c r="BR1005" s="302">
        <v>147.1</v>
      </c>
      <c r="BS1005" s="302">
        <v>145.19999999999999</v>
      </c>
      <c r="BT1005" s="302">
        <v>145.6</v>
      </c>
      <c r="BU1005" s="302">
        <v>144.6</v>
      </c>
      <c r="BV1005" s="302">
        <v>146.1</v>
      </c>
      <c r="BW1005" s="302">
        <v>146.69999999999999</v>
      </c>
      <c r="BX1005" s="302">
        <v>146.69999999999999</v>
      </c>
      <c r="BY1005" s="302">
        <v>148.19999999999999</v>
      </c>
      <c r="BZ1005" s="153">
        <f t="shared" si="61"/>
        <v>0.35095715587967169</v>
      </c>
      <c r="CA1005" s="154">
        <f t="shared" si="62"/>
        <v>0.4834834834834833</v>
      </c>
      <c r="CB1005" s="154">
        <f t="shared" si="63"/>
        <v>0.17339667458432298</v>
      </c>
    </row>
    <row r="1006" spans="1:80"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2">
        <v>147</v>
      </c>
      <c r="AZ1006" s="302">
        <v>149.80000000000001</v>
      </c>
      <c r="BA1006" s="302">
        <v>151.30000000000001</v>
      </c>
      <c r="BB1006" s="302">
        <v>153.30000000000001</v>
      </c>
      <c r="BC1006" s="302">
        <v>148</v>
      </c>
      <c r="BD1006" s="302">
        <v>145.30000000000001</v>
      </c>
      <c r="BE1006" s="302">
        <v>146.1</v>
      </c>
      <c r="BF1006" s="302">
        <v>146.6</v>
      </c>
      <c r="BG1006" s="302">
        <v>150.4</v>
      </c>
      <c r="BH1006" s="302">
        <v>153.6</v>
      </c>
      <c r="BI1006" s="302">
        <v>154.30000000000001</v>
      </c>
      <c r="BJ1006" s="302">
        <v>154.30000000000001</v>
      </c>
      <c r="BK1006" s="302">
        <v>151</v>
      </c>
      <c r="BL1006" s="302">
        <v>149.5</v>
      </c>
      <c r="BM1006" s="302">
        <v>152</v>
      </c>
      <c r="BN1006" s="302">
        <v>150.6</v>
      </c>
      <c r="BO1006" s="302">
        <v>150.69999999999999</v>
      </c>
      <c r="BP1006" s="302">
        <v>151.6</v>
      </c>
      <c r="BQ1006" s="302">
        <v>149.69999999999999</v>
      </c>
      <c r="BR1006" s="302">
        <v>147.1</v>
      </c>
      <c r="BS1006" s="302">
        <v>145.19999999999999</v>
      </c>
      <c r="BT1006" s="302">
        <v>145.6</v>
      </c>
      <c r="BU1006" s="302">
        <v>144.6</v>
      </c>
      <c r="BV1006" s="302">
        <v>146.1</v>
      </c>
      <c r="BW1006" s="302">
        <v>146.69999999999999</v>
      </c>
      <c r="BX1006" s="302">
        <v>146.69999999999999</v>
      </c>
      <c r="BY1006" s="302">
        <v>148.19999999999999</v>
      </c>
      <c r="BZ1006" s="153">
        <f t="shared" si="61"/>
        <v>0.35095715587967169</v>
      </c>
      <c r="CA1006" s="154">
        <f t="shared" si="62"/>
        <v>0.4834834834834833</v>
      </c>
      <c r="CB1006" s="154">
        <f t="shared" si="63"/>
        <v>0.17339667458432298</v>
      </c>
    </row>
    <row r="1007" spans="1:80"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2">
        <v>96.1</v>
      </c>
      <c r="AZ1007" s="302">
        <v>96.4</v>
      </c>
      <c r="BA1007" s="302">
        <v>96.6</v>
      </c>
      <c r="BB1007" s="302">
        <v>96.9</v>
      </c>
      <c r="BC1007" s="302">
        <v>95.8</v>
      </c>
      <c r="BD1007" s="302">
        <v>96.7</v>
      </c>
      <c r="BE1007" s="302">
        <v>96.4</v>
      </c>
      <c r="BF1007" s="302">
        <v>95.2</v>
      </c>
      <c r="BG1007" s="302">
        <v>95.8</v>
      </c>
      <c r="BH1007" s="302">
        <v>96.3</v>
      </c>
      <c r="BI1007" s="302">
        <v>92.4</v>
      </c>
      <c r="BJ1007" s="302">
        <v>92.8</v>
      </c>
      <c r="BK1007" s="302">
        <v>90.8</v>
      </c>
      <c r="BL1007" s="302">
        <v>90</v>
      </c>
      <c r="BM1007" s="302">
        <v>90.9</v>
      </c>
      <c r="BN1007" s="302">
        <v>91.3</v>
      </c>
      <c r="BO1007" s="302">
        <v>91.2</v>
      </c>
      <c r="BP1007" s="302">
        <v>89.9</v>
      </c>
      <c r="BQ1007" s="302">
        <v>89.3</v>
      </c>
      <c r="BR1007" s="302">
        <v>89.1</v>
      </c>
      <c r="BS1007" s="302">
        <v>87.8</v>
      </c>
      <c r="BT1007" s="302">
        <v>87.8</v>
      </c>
      <c r="BU1007" s="302">
        <v>86.9</v>
      </c>
      <c r="BV1007" s="302">
        <v>87.1</v>
      </c>
      <c r="BW1007" s="302">
        <v>87.2</v>
      </c>
      <c r="BX1007" s="302">
        <v>87.4</v>
      </c>
      <c r="BY1007" s="302">
        <v>87.9</v>
      </c>
      <c r="BZ1007" s="153">
        <f t="shared" si="61"/>
        <v>-0.15723873441994241</v>
      </c>
      <c r="CA1007" s="154">
        <f t="shared" si="62"/>
        <v>-0.12624254473161023</v>
      </c>
      <c r="CB1007" s="154">
        <f t="shared" si="63"/>
        <v>-0.13228035538005914</v>
      </c>
    </row>
    <row r="1008" spans="1:80"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2">
        <v>96.1</v>
      </c>
      <c r="AZ1008" s="302">
        <v>96.4</v>
      </c>
      <c r="BA1008" s="302">
        <v>96.6</v>
      </c>
      <c r="BB1008" s="302">
        <v>96.9</v>
      </c>
      <c r="BC1008" s="302">
        <v>95.8</v>
      </c>
      <c r="BD1008" s="302">
        <v>96.7</v>
      </c>
      <c r="BE1008" s="302">
        <v>96.4</v>
      </c>
      <c r="BF1008" s="302">
        <v>95.2</v>
      </c>
      <c r="BG1008" s="302">
        <v>95.8</v>
      </c>
      <c r="BH1008" s="302">
        <v>96.3</v>
      </c>
      <c r="BI1008" s="302">
        <v>92.4</v>
      </c>
      <c r="BJ1008" s="302">
        <v>92.8</v>
      </c>
      <c r="BK1008" s="302">
        <v>90.8</v>
      </c>
      <c r="BL1008" s="302">
        <v>90</v>
      </c>
      <c r="BM1008" s="302">
        <v>90.9</v>
      </c>
      <c r="BN1008" s="302">
        <v>91.3</v>
      </c>
      <c r="BO1008" s="302">
        <v>91.2</v>
      </c>
      <c r="BP1008" s="302">
        <v>89.9</v>
      </c>
      <c r="BQ1008" s="302">
        <v>89.3</v>
      </c>
      <c r="BR1008" s="302">
        <v>89.1</v>
      </c>
      <c r="BS1008" s="302">
        <v>87.8</v>
      </c>
      <c r="BT1008" s="302">
        <v>87.8</v>
      </c>
      <c r="BU1008" s="302">
        <v>86.9</v>
      </c>
      <c r="BV1008" s="302">
        <v>87.1</v>
      </c>
      <c r="BW1008" s="302">
        <v>87.2</v>
      </c>
      <c r="BX1008" s="302">
        <v>87.4</v>
      </c>
      <c r="BY1008" s="302">
        <v>87.9</v>
      </c>
      <c r="BZ1008" s="153">
        <f t="shared" si="61"/>
        <v>-0.15723873441994241</v>
      </c>
      <c r="CA1008" s="154">
        <f t="shared" si="62"/>
        <v>-0.12624254473161023</v>
      </c>
      <c r="CB1008" s="154">
        <f t="shared" si="63"/>
        <v>-0.13228035538005914</v>
      </c>
    </row>
    <row r="1009" spans="1:80"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2">
        <v>130.1</v>
      </c>
      <c r="AZ1009" s="302">
        <v>130.6</v>
      </c>
      <c r="BA1009" s="302">
        <v>130.9</v>
      </c>
      <c r="BB1009" s="302">
        <v>132.9</v>
      </c>
      <c r="BC1009" s="302">
        <v>129.19999999999999</v>
      </c>
      <c r="BD1009" s="302">
        <v>132.4</v>
      </c>
      <c r="BE1009" s="302">
        <v>133.6</v>
      </c>
      <c r="BF1009" s="302">
        <v>134.80000000000001</v>
      </c>
      <c r="BG1009" s="302">
        <v>136.80000000000001</v>
      </c>
      <c r="BH1009" s="302">
        <v>138</v>
      </c>
      <c r="BI1009" s="302">
        <v>138.69999999999999</v>
      </c>
      <c r="BJ1009" s="302">
        <v>139.6</v>
      </c>
      <c r="BK1009" s="302">
        <v>132.80000000000001</v>
      </c>
      <c r="BL1009" s="302">
        <v>131.6</v>
      </c>
      <c r="BM1009" s="302">
        <v>134.1</v>
      </c>
      <c r="BN1009" s="302">
        <v>134.9</v>
      </c>
      <c r="BO1009" s="302">
        <v>134</v>
      </c>
      <c r="BP1009" s="302">
        <v>136.6</v>
      </c>
      <c r="BQ1009" s="302">
        <v>134.19999999999999</v>
      </c>
      <c r="BR1009" s="302">
        <v>134.30000000000001</v>
      </c>
      <c r="BS1009" s="302">
        <v>132.9</v>
      </c>
      <c r="BT1009" s="302">
        <v>133.69999999999999</v>
      </c>
      <c r="BU1009" s="302">
        <v>133.30000000000001</v>
      </c>
      <c r="BV1009" s="302">
        <v>133.80000000000001</v>
      </c>
      <c r="BW1009" s="302">
        <v>133.4</v>
      </c>
      <c r="BX1009" s="302">
        <v>132.9</v>
      </c>
      <c r="BY1009" s="302">
        <v>135.19999999999999</v>
      </c>
      <c r="BZ1009" s="153">
        <f t="shared" si="61"/>
        <v>0.36842105263157887</v>
      </c>
      <c r="CA1009" s="154">
        <f t="shared" si="62"/>
        <v>0.30501930501930496</v>
      </c>
      <c r="CB1009" s="154">
        <f t="shared" si="63"/>
        <v>0.33861386138613853</v>
      </c>
    </row>
    <row r="1010" spans="1:80"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2">
        <v>142.69999999999999</v>
      </c>
      <c r="AZ1010" s="302">
        <v>142.6</v>
      </c>
      <c r="BA1010" s="302">
        <v>142.69999999999999</v>
      </c>
      <c r="BB1010" s="302">
        <v>149.1</v>
      </c>
      <c r="BC1010" s="302">
        <v>145.9</v>
      </c>
      <c r="BD1010" s="302">
        <v>147.6</v>
      </c>
      <c r="BE1010" s="302">
        <v>148.6</v>
      </c>
      <c r="BF1010" s="302">
        <v>151.69999999999999</v>
      </c>
      <c r="BG1010" s="302">
        <v>153</v>
      </c>
      <c r="BH1010" s="302">
        <v>156</v>
      </c>
      <c r="BI1010" s="302">
        <v>156.80000000000001</v>
      </c>
      <c r="BJ1010" s="302">
        <v>157.80000000000001</v>
      </c>
      <c r="BK1010" s="302">
        <v>150.9</v>
      </c>
      <c r="BL1010" s="302">
        <v>149.80000000000001</v>
      </c>
      <c r="BM1010" s="302">
        <v>152.5</v>
      </c>
      <c r="BN1010" s="302">
        <v>152.69999999999999</v>
      </c>
      <c r="BO1010" s="302">
        <v>151.1</v>
      </c>
      <c r="BP1010" s="302">
        <v>151.80000000000001</v>
      </c>
      <c r="BQ1010" s="302">
        <v>149.1</v>
      </c>
      <c r="BR1010" s="302">
        <v>149.4</v>
      </c>
      <c r="BS1010" s="302">
        <v>149.9</v>
      </c>
      <c r="BT1010" s="302">
        <v>150.80000000000001</v>
      </c>
      <c r="BU1010" s="302">
        <v>153</v>
      </c>
      <c r="BV1010" s="302">
        <v>156.5</v>
      </c>
      <c r="BW1010" s="302">
        <v>151.9</v>
      </c>
      <c r="BX1010" s="302">
        <v>153</v>
      </c>
      <c r="BY1010" s="302">
        <v>154.80000000000001</v>
      </c>
      <c r="BZ1010" s="153">
        <f t="shared" si="61"/>
        <v>0.55110220440881774</v>
      </c>
      <c r="CA1010" s="154">
        <f t="shared" si="62"/>
        <v>0.49420849420849439</v>
      </c>
      <c r="CB1010" s="154">
        <f t="shared" si="63"/>
        <v>0.43599257884972187</v>
      </c>
    </row>
    <row r="1011" spans="1:80"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2">
        <v>130.5</v>
      </c>
      <c r="AZ1011" s="302">
        <v>131.4</v>
      </c>
      <c r="BA1011" s="302">
        <v>132.1</v>
      </c>
      <c r="BB1011" s="302">
        <v>133.4</v>
      </c>
      <c r="BC1011" s="302">
        <v>129</v>
      </c>
      <c r="BD1011" s="302">
        <v>133.1</v>
      </c>
      <c r="BE1011" s="302">
        <v>134.4</v>
      </c>
      <c r="BF1011" s="302">
        <v>135.6</v>
      </c>
      <c r="BG1011" s="302">
        <v>137.5</v>
      </c>
      <c r="BH1011" s="302">
        <v>138.1</v>
      </c>
      <c r="BI1011" s="302">
        <v>138.80000000000001</v>
      </c>
      <c r="BJ1011" s="302">
        <v>139.19999999999999</v>
      </c>
      <c r="BK1011" s="302">
        <v>131.80000000000001</v>
      </c>
      <c r="BL1011" s="302">
        <v>130.6</v>
      </c>
      <c r="BM1011" s="302">
        <v>133.69999999999999</v>
      </c>
      <c r="BN1011" s="302">
        <v>135</v>
      </c>
      <c r="BO1011" s="302">
        <v>134.19999999999999</v>
      </c>
      <c r="BP1011" s="302">
        <v>137.1</v>
      </c>
      <c r="BQ1011" s="302">
        <v>134.6</v>
      </c>
      <c r="BR1011" s="302">
        <v>134.1</v>
      </c>
      <c r="BS1011" s="302">
        <v>130.9</v>
      </c>
      <c r="BT1011" s="302">
        <v>131.69999999999999</v>
      </c>
      <c r="BU1011" s="302">
        <v>130.1</v>
      </c>
      <c r="BV1011" s="302">
        <v>132.1</v>
      </c>
      <c r="BW1011" s="302">
        <v>132.5</v>
      </c>
      <c r="BX1011" s="302">
        <v>131.19999999999999</v>
      </c>
      <c r="BY1011" s="302">
        <v>133</v>
      </c>
      <c r="BZ1011" s="153">
        <f t="shared" si="61"/>
        <v>0.34888438133874244</v>
      </c>
      <c r="CA1011" s="154">
        <f t="shared" si="62"/>
        <v>0.26787416587225921</v>
      </c>
      <c r="CB1011" s="154">
        <f t="shared" si="63"/>
        <v>0.27884615384615385</v>
      </c>
    </row>
    <row r="1012" spans="1:80"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2">
        <v>123.2</v>
      </c>
      <c r="AZ1012" s="302">
        <v>123.1</v>
      </c>
      <c r="BA1012" s="302">
        <v>122.3</v>
      </c>
      <c r="BB1012" s="302">
        <v>124</v>
      </c>
      <c r="BC1012" s="302">
        <v>121.9</v>
      </c>
      <c r="BD1012" s="302">
        <v>123.6</v>
      </c>
      <c r="BE1012" s="302">
        <v>124.3</v>
      </c>
      <c r="BF1012" s="302">
        <v>124.8</v>
      </c>
      <c r="BG1012" s="302">
        <v>127.7</v>
      </c>
      <c r="BH1012" s="302">
        <v>129.5</v>
      </c>
      <c r="BI1012" s="302">
        <v>130</v>
      </c>
      <c r="BJ1012" s="302">
        <v>132.4</v>
      </c>
      <c r="BK1012" s="302">
        <v>126.9</v>
      </c>
      <c r="BL1012" s="302">
        <v>126</v>
      </c>
      <c r="BM1012" s="302">
        <v>126.6</v>
      </c>
      <c r="BN1012" s="302">
        <v>126.7</v>
      </c>
      <c r="BO1012" s="302">
        <v>125.7</v>
      </c>
      <c r="BP1012" s="302">
        <v>128.1</v>
      </c>
      <c r="BQ1012" s="302">
        <v>126.5</v>
      </c>
      <c r="BR1012" s="302">
        <v>127.9</v>
      </c>
      <c r="BS1012" s="302">
        <v>130.30000000000001</v>
      </c>
      <c r="BT1012" s="302">
        <v>130.9</v>
      </c>
      <c r="BU1012" s="302">
        <v>132.30000000000001</v>
      </c>
      <c r="BV1012" s="302">
        <v>127.9</v>
      </c>
      <c r="BW1012" s="302">
        <v>127.4</v>
      </c>
      <c r="BX1012" s="302">
        <v>128.1</v>
      </c>
      <c r="BY1012" s="302">
        <v>131.9</v>
      </c>
      <c r="BZ1012" s="153">
        <f t="shared" si="61"/>
        <v>0.33772819472616644</v>
      </c>
      <c r="CA1012" s="154">
        <f t="shared" si="62"/>
        <v>0.31900000000000006</v>
      </c>
      <c r="CB1012" s="154">
        <f t="shared" si="63"/>
        <v>0.46392896781354065</v>
      </c>
    </row>
    <row r="1013" spans="1:80"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2">
        <v>122.2</v>
      </c>
      <c r="AZ1013" s="302">
        <v>122.2</v>
      </c>
      <c r="BA1013" s="302">
        <v>122.2</v>
      </c>
      <c r="BB1013" s="302">
        <v>122.2</v>
      </c>
      <c r="BC1013" s="302">
        <v>122.2</v>
      </c>
      <c r="BD1013" s="302">
        <v>122.2</v>
      </c>
      <c r="BE1013" s="302">
        <v>123.1</v>
      </c>
      <c r="BF1013" s="302">
        <v>123.1</v>
      </c>
      <c r="BG1013" s="302">
        <v>123.1</v>
      </c>
      <c r="BH1013" s="302">
        <v>123.1</v>
      </c>
      <c r="BI1013" s="302">
        <v>123.1</v>
      </c>
      <c r="BJ1013" s="302">
        <v>123.1</v>
      </c>
      <c r="BK1013" s="302">
        <v>123.1</v>
      </c>
      <c r="BL1013" s="302">
        <v>123.1</v>
      </c>
      <c r="BM1013" s="302">
        <v>123.1</v>
      </c>
      <c r="BN1013" s="302">
        <v>123.1</v>
      </c>
      <c r="BO1013" s="302">
        <v>123.1</v>
      </c>
      <c r="BP1013" s="302">
        <v>123</v>
      </c>
      <c r="BQ1013" s="302">
        <v>123</v>
      </c>
      <c r="BR1013" s="302">
        <v>123</v>
      </c>
      <c r="BS1013" s="302">
        <v>123</v>
      </c>
      <c r="BT1013" s="302">
        <v>123</v>
      </c>
      <c r="BU1013" s="302">
        <v>123</v>
      </c>
      <c r="BV1013" s="302">
        <v>120.5</v>
      </c>
      <c r="BW1013" s="302">
        <v>120.5</v>
      </c>
      <c r="BX1013" s="302">
        <v>120.5</v>
      </c>
      <c r="BY1013" s="302">
        <v>120.5</v>
      </c>
      <c r="BZ1013" s="153">
        <f t="shared" si="61"/>
        <v>9.9452554744525606E-2</v>
      </c>
      <c r="CA1013" s="154">
        <f t="shared" si="62"/>
        <v>0.20259481037924149</v>
      </c>
      <c r="CB1013" s="154">
        <f t="shared" si="63"/>
        <v>-1.8729641693811052E-2</v>
      </c>
    </row>
    <row r="1014" spans="1:80"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2">
        <v>122.2</v>
      </c>
      <c r="AZ1014" s="302">
        <v>122.2</v>
      </c>
      <c r="BA1014" s="302">
        <v>122.2</v>
      </c>
      <c r="BB1014" s="302">
        <v>122.2</v>
      </c>
      <c r="BC1014" s="302">
        <v>122.2</v>
      </c>
      <c r="BD1014" s="302">
        <v>122.2</v>
      </c>
      <c r="BE1014" s="302">
        <v>123.1</v>
      </c>
      <c r="BF1014" s="302">
        <v>123.1</v>
      </c>
      <c r="BG1014" s="302">
        <v>123.1</v>
      </c>
      <c r="BH1014" s="302">
        <v>123.1</v>
      </c>
      <c r="BI1014" s="302">
        <v>123.1</v>
      </c>
      <c r="BJ1014" s="302">
        <v>123.1</v>
      </c>
      <c r="BK1014" s="302">
        <v>123.1</v>
      </c>
      <c r="BL1014" s="302">
        <v>123.1</v>
      </c>
      <c r="BM1014" s="302">
        <v>123.1</v>
      </c>
      <c r="BN1014" s="302">
        <v>123.1</v>
      </c>
      <c r="BO1014" s="302">
        <v>123.1</v>
      </c>
      <c r="BP1014" s="302">
        <v>123</v>
      </c>
      <c r="BQ1014" s="302">
        <v>123</v>
      </c>
      <c r="BR1014" s="302">
        <v>123</v>
      </c>
      <c r="BS1014" s="302">
        <v>123</v>
      </c>
      <c r="BT1014" s="302">
        <v>123</v>
      </c>
      <c r="BU1014" s="302">
        <v>123</v>
      </c>
      <c r="BV1014" s="302">
        <v>120.5</v>
      </c>
      <c r="BW1014" s="302">
        <v>120.5</v>
      </c>
      <c r="BX1014" s="302">
        <v>120.5</v>
      </c>
      <c r="BY1014" s="302">
        <v>120.5</v>
      </c>
      <c r="BZ1014" s="153">
        <f t="shared" si="61"/>
        <v>9.9452554744525606E-2</v>
      </c>
      <c r="CA1014" s="154">
        <f t="shared" si="62"/>
        <v>0.20259481037924149</v>
      </c>
      <c r="CB1014" s="154">
        <f t="shared" si="63"/>
        <v>-1.8729641693811052E-2</v>
      </c>
    </row>
    <row r="1015" spans="1:80"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2">
        <v>198.1</v>
      </c>
      <c r="AZ1015" s="302">
        <v>218.3</v>
      </c>
      <c r="BA1015" s="302">
        <v>219.5</v>
      </c>
      <c r="BB1015" s="302">
        <v>220.4</v>
      </c>
      <c r="BC1015" s="302">
        <v>211.1</v>
      </c>
      <c r="BD1015" s="302">
        <v>212.1</v>
      </c>
      <c r="BE1015" s="302">
        <v>207.1</v>
      </c>
      <c r="BF1015" s="302">
        <v>216</v>
      </c>
      <c r="BG1015" s="302">
        <v>220.4</v>
      </c>
      <c r="BH1015" s="302">
        <v>227.7</v>
      </c>
      <c r="BI1015" s="302">
        <v>226.6</v>
      </c>
      <c r="BJ1015" s="302">
        <v>228.6</v>
      </c>
      <c r="BK1015" s="302">
        <v>214.6</v>
      </c>
      <c r="BL1015" s="302">
        <v>206.8</v>
      </c>
      <c r="BM1015" s="302">
        <v>216.8</v>
      </c>
      <c r="BN1015" s="302">
        <v>223.8</v>
      </c>
      <c r="BO1015" s="302">
        <v>224.8</v>
      </c>
      <c r="BP1015" s="302">
        <v>231</v>
      </c>
      <c r="BQ1015" s="302">
        <v>226.9</v>
      </c>
      <c r="BR1015" s="302">
        <v>220.5</v>
      </c>
      <c r="BS1015" s="302">
        <v>213.9</v>
      </c>
      <c r="BT1015" s="302">
        <v>220.7</v>
      </c>
      <c r="BU1015" s="302">
        <v>221.5</v>
      </c>
      <c r="BV1015" s="302">
        <v>224</v>
      </c>
      <c r="BW1015" s="302">
        <v>225.4</v>
      </c>
      <c r="BX1015" s="302">
        <v>223.9</v>
      </c>
      <c r="BY1015" s="302">
        <v>228.9</v>
      </c>
      <c r="BZ1015" s="153">
        <f t="shared" si="61"/>
        <v>1.1925287356321839</v>
      </c>
      <c r="CA1015" s="154">
        <f t="shared" si="62"/>
        <v>1.3943514644351467</v>
      </c>
      <c r="CB1015" s="154">
        <f t="shared" si="63"/>
        <v>1.009657594381036</v>
      </c>
    </row>
    <row r="1016" spans="1:80"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2">
        <v>202.4</v>
      </c>
      <c r="AZ1016" s="302">
        <v>232.3</v>
      </c>
      <c r="BA1016" s="302">
        <v>235.2</v>
      </c>
      <c r="BB1016" s="302">
        <v>235.8</v>
      </c>
      <c r="BC1016" s="302">
        <v>226.6</v>
      </c>
      <c r="BD1016" s="302">
        <v>227.3</v>
      </c>
      <c r="BE1016" s="302">
        <v>216.5</v>
      </c>
      <c r="BF1016" s="302">
        <v>230.3</v>
      </c>
      <c r="BG1016" s="302">
        <v>233.8</v>
      </c>
      <c r="BH1016" s="302">
        <v>244</v>
      </c>
      <c r="BI1016" s="302">
        <v>240.5</v>
      </c>
      <c r="BJ1016" s="302">
        <v>243.4</v>
      </c>
      <c r="BK1016" s="302">
        <v>228.7</v>
      </c>
      <c r="BL1016" s="302">
        <v>218.7</v>
      </c>
      <c r="BM1016" s="302">
        <v>233.7</v>
      </c>
      <c r="BN1016" s="302">
        <v>240.2</v>
      </c>
      <c r="BO1016" s="302">
        <v>240.1</v>
      </c>
      <c r="BP1016" s="302">
        <v>248.2</v>
      </c>
      <c r="BQ1016" s="302">
        <v>245.9</v>
      </c>
      <c r="BR1016" s="302">
        <v>238.4</v>
      </c>
      <c r="BS1016" s="302">
        <v>231.5</v>
      </c>
      <c r="BT1016" s="302">
        <v>242.8</v>
      </c>
      <c r="BU1016" s="302">
        <v>244.3</v>
      </c>
      <c r="BV1016" s="302">
        <v>248</v>
      </c>
      <c r="BW1016" s="302">
        <v>249.7</v>
      </c>
      <c r="BX1016" s="302">
        <v>246.8</v>
      </c>
      <c r="BY1016" s="302">
        <v>252.3</v>
      </c>
      <c r="BZ1016" s="153">
        <f t="shared" si="61"/>
        <v>1.3869441816461685</v>
      </c>
      <c r="CA1016" s="154">
        <f t="shared" si="62"/>
        <v>1.6446540880503144</v>
      </c>
      <c r="CB1016" s="154">
        <f t="shared" si="63"/>
        <v>1.2170474516695957</v>
      </c>
    </row>
    <row r="1017" spans="1:80"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2">
        <v>192.1</v>
      </c>
      <c r="AZ1017" s="302">
        <v>198.5</v>
      </c>
      <c r="BA1017" s="302">
        <v>197.2</v>
      </c>
      <c r="BB1017" s="302">
        <v>198.6</v>
      </c>
      <c r="BC1017" s="302">
        <v>189</v>
      </c>
      <c r="BD1017" s="302">
        <v>190.5</v>
      </c>
      <c r="BE1017" s="302">
        <v>193.8</v>
      </c>
      <c r="BF1017" s="302">
        <v>195.7</v>
      </c>
      <c r="BG1017" s="302">
        <v>201.3</v>
      </c>
      <c r="BH1017" s="302">
        <v>204.6</v>
      </c>
      <c r="BI1017" s="302">
        <v>206.9</v>
      </c>
      <c r="BJ1017" s="302">
        <v>207.6</v>
      </c>
      <c r="BK1017" s="302">
        <v>194.7</v>
      </c>
      <c r="BL1017" s="302">
        <v>189.9</v>
      </c>
      <c r="BM1017" s="302">
        <v>192.8</v>
      </c>
      <c r="BN1017" s="302">
        <v>200.4</v>
      </c>
      <c r="BO1017" s="302">
        <v>203</v>
      </c>
      <c r="BP1017" s="302">
        <v>206.5</v>
      </c>
      <c r="BQ1017" s="302">
        <v>200</v>
      </c>
      <c r="BR1017" s="302">
        <v>195.1</v>
      </c>
      <c r="BS1017" s="302">
        <v>188.9</v>
      </c>
      <c r="BT1017" s="302">
        <v>189.2</v>
      </c>
      <c r="BU1017" s="302">
        <v>189.3</v>
      </c>
      <c r="BV1017" s="302">
        <v>189.9</v>
      </c>
      <c r="BW1017" s="302">
        <v>191.2</v>
      </c>
      <c r="BX1017" s="302">
        <v>191.5</v>
      </c>
      <c r="BY1017" s="302">
        <v>195.8</v>
      </c>
      <c r="BZ1017" s="153">
        <f t="shared" si="61"/>
        <v>0.90838206627680329</v>
      </c>
      <c r="CA1017" s="154">
        <f t="shared" si="62"/>
        <v>1.0395833333333335</v>
      </c>
      <c r="CB1017" s="154">
        <f t="shared" si="63"/>
        <v>0.71754385964912293</v>
      </c>
    </row>
    <row r="1018" spans="1:80"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2">
        <v>130.80000000000001</v>
      </c>
      <c r="AZ1018" s="302">
        <v>132.1</v>
      </c>
      <c r="BA1018" s="302">
        <v>133</v>
      </c>
      <c r="BB1018" s="302">
        <v>133.6</v>
      </c>
      <c r="BC1018" s="302">
        <v>131.9</v>
      </c>
      <c r="BD1018" s="302">
        <v>134.6</v>
      </c>
      <c r="BE1018" s="302">
        <v>135.80000000000001</v>
      </c>
      <c r="BF1018" s="302">
        <v>136</v>
      </c>
      <c r="BG1018" s="302">
        <v>138.69999999999999</v>
      </c>
      <c r="BH1018" s="302">
        <v>140.30000000000001</v>
      </c>
      <c r="BI1018" s="302">
        <v>141.1</v>
      </c>
      <c r="BJ1018" s="302">
        <v>140.6</v>
      </c>
      <c r="BK1018" s="302">
        <v>136.80000000000001</v>
      </c>
      <c r="BL1018" s="302">
        <v>135.6</v>
      </c>
      <c r="BM1018" s="302">
        <v>141.30000000000001</v>
      </c>
      <c r="BN1018" s="302">
        <v>142.19999999999999</v>
      </c>
      <c r="BO1018" s="302">
        <v>138.9</v>
      </c>
      <c r="BP1018" s="302">
        <v>142.30000000000001</v>
      </c>
      <c r="BQ1018" s="302">
        <v>140.5</v>
      </c>
      <c r="BR1018" s="302">
        <v>139.5</v>
      </c>
      <c r="BS1018" s="302">
        <v>138.5</v>
      </c>
      <c r="BT1018" s="302">
        <v>139</v>
      </c>
      <c r="BU1018" s="302">
        <v>140.19999999999999</v>
      </c>
      <c r="BV1018" s="302">
        <v>143.69999999999999</v>
      </c>
      <c r="BW1018" s="302">
        <v>146.19999999999999</v>
      </c>
      <c r="BX1018" s="302">
        <v>146.6</v>
      </c>
      <c r="BY1018" s="302">
        <v>148.5</v>
      </c>
      <c r="BZ1018" s="153">
        <f t="shared" si="61"/>
        <v>0.47175421209117929</v>
      </c>
      <c r="CA1018" s="154">
        <f t="shared" si="62"/>
        <v>0.50303643724696356</v>
      </c>
      <c r="CB1018" s="154">
        <f t="shared" si="63"/>
        <v>0.36614535418583255</v>
      </c>
    </row>
    <row r="1019" spans="1:80"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2">
        <v>156</v>
      </c>
      <c r="AZ1019" s="302">
        <v>157.80000000000001</v>
      </c>
      <c r="BA1019" s="302">
        <v>158.80000000000001</v>
      </c>
      <c r="BB1019" s="302">
        <v>159.5</v>
      </c>
      <c r="BC1019" s="302">
        <v>156.5</v>
      </c>
      <c r="BD1019" s="302">
        <v>161.19999999999999</v>
      </c>
      <c r="BE1019" s="302">
        <v>163.5</v>
      </c>
      <c r="BF1019" s="302">
        <v>163.69999999999999</v>
      </c>
      <c r="BG1019" s="302">
        <v>169.3</v>
      </c>
      <c r="BH1019" s="302">
        <v>172.1</v>
      </c>
      <c r="BI1019" s="302">
        <v>173.7</v>
      </c>
      <c r="BJ1019" s="302">
        <v>172.1</v>
      </c>
      <c r="BK1019" s="302">
        <v>165.5</v>
      </c>
      <c r="BL1019" s="302">
        <v>163.9</v>
      </c>
      <c r="BM1019" s="302">
        <v>175.6</v>
      </c>
      <c r="BN1019" s="302">
        <v>177.8</v>
      </c>
      <c r="BO1019" s="302">
        <v>169.6</v>
      </c>
      <c r="BP1019" s="302">
        <v>172.3</v>
      </c>
      <c r="BQ1019" s="302">
        <v>169.5</v>
      </c>
      <c r="BR1019" s="302">
        <v>168</v>
      </c>
      <c r="BS1019" s="302">
        <v>165.5</v>
      </c>
      <c r="BT1019" s="302">
        <v>166.4</v>
      </c>
      <c r="BU1019" s="302">
        <v>168.5</v>
      </c>
      <c r="BV1019" s="302">
        <v>175.5</v>
      </c>
      <c r="BW1019" s="302">
        <v>181.2</v>
      </c>
      <c r="BX1019" s="302">
        <v>181.9</v>
      </c>
      <c r="BY1019" s="302">
        <v>185.1</v>
      </c>
      <c r="BZ1019" s="153">
        <f t="shared" si="61"/>
        <v>0.8218503937007875</v>
      </c>
      <c r="CA1019" s="154">
        <f t="shared" si="62"/>
        <v>0.85470941883767537</v>
      </c>
      <c r="CB1019" s="154">
        <f t="shared" si="63"/>
        <v>0.59020618556701021</v>
      </c>
    </row>
    <row r="1020" spans="1:80"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2">
        <v>140.19999999999999</v>
      </c>
      <c r="AZ1020" s="302">
        <v>142</v>
      </c>
      <c r="BA1020" s="302">
        <v>142.6</v>
      </c>
      <c r="BB1020" s="302">
        <v>144</v>
      </c>
      <c r="BC1020" s="302">
        <v>138.30000000000001</v>
      </c>
      <c r="BD1020" s="302">
        <v>140.69999999999999</v>
      </c>
      <c r="BE1020" s="302">
        <v>142.9</v>
      </c>
      <c r="BF1020" s="302">
        <v>143.9</v>
      </c>
      <c r="BG1020" s="302">
        <v>148.80000000000001</v>
      </c>
      <c r="BH1020" s="302">
        <v>151.80000000000001</v>
      </c>
      <c r="BI1020" s="302">
        <v>153.19999999999999</v>
      </c>
      <c r="BJ1020" s="302">
        <v>152</v>
      </c>
      <c r="BK1020" s="302">
        <v>141.5</v>
      </c>
      <c r="BL1020" s="302">
        <v>139.1</v>
      </c>
      <c r="BM1020" s="302">
        <v>146.1</v>
      </c>
      <c r="BN1020" s="302">
        <v>148.80000000000001</v>
      </c>
      <c r="BO1020" s="302">
        <v>148.1</v>
      </c>
      <c r="BP1020" s="302">
        <v>151</v>
      </c>
      <c r="BQ1020" s="302">
        <v>146.9</v>
      </c>
      <c r="BR1020" s="302">
        <v>145.9</v>
      </c>
      <c r="BS1020" s="302">
        <v>141.30000000000001</v>
      </c>
      <c r="BT1020" s="302">
        <v>141.9</v>
      </c>
      <c r="BU1020" s="302">
        <v>142.69999999999999</v>
      </c>
      <c r="BV1020" s="302">
        <v>146.6</v>
      </c>
      <c r="BW1020" s="302">
        <v>146.9</v>
      </c>
      <c r="BX1020" s="302">
        <v>147.80000000000001</v>
      </c>
      <c r="BY1020" s="302">
        <v>150.6</v>
      </c>
      <c r="BZ1020" s="153">
        <f t="shared" si="61"/>
        <v>0.47502448579823703</v>
      </c>
      <c r="CA1020" s="154">
        <f t="shared" si="62"/>
        <v>0.48814229249011848</v>
      </c>
      <c r="CB1020" s="154">
        <f t="shared" si="63"/>
        <v>0.39573679332715467</v>
      </c>
    </row>
    <row r="1021" spans="1:80"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2">
        <v>140.19999999999999</v>
      </c>
      <c r="AZ1021" s="302">
        <v>142</v>
      </c>
      <c r="BA1021" s="302">
        <v>142.6</v>
      </c>
      <c r="BB1021" s="302">
        <v>144</v>
      </c>
      <c r="BC1021" s="302">
        <v>138.30000000000001</v>
      </c>
      <c r="BD1021" s="302">
        <v>140.69999999999999</v>
      </c>
      <c r="BE1021" s="302">
        <v>142.9</v>
      </c>
      <c r="BF1021" s="302">
        <v>143.9</v>
      </c>
      <c r="BG1021" s="302">
        <v>148.80000000000001</v>
      </c>
      <c r="BH1021" s="302">
        <v>151.80000000000001</v>
      </c>
      <c r="BI1021" s="302">
        <v>153.19999999999999</v>
      </c>
      <c r="BJ1021" s="302">
        <v>152</v>
      </c>
      <c r="BK1021" s="302">
        <v>141.5</v>
      </c>
      <c r="BL1021" s="302">
        <v>139.1</v>
      </c>
      <c r="BM1021" s="302">
        <v>146.1</v>
      </c>
      <c r="BN1021" s="302">
        <v>148.80000000000001</v>
      </c>
      <c r="BO1021" s="302">
        <v>148.1</v>
      </c>
      <c r="BP1021" s="302">
        <v>151</v>
      </c>
      <c r="BQ1021" s="302">
        <v>146.9</v>
      </c>
      <c r="BR1021" s="302">
        <v>145.9</v>
      </c>
      <c r="BS1021" s="302">
        <v>141.30000000000001</v>
      </c>
      <c r="BT1021" s="302">
        <v>141.9</v>
      </c>
      <c r="BU1021" s="302">
        <v>142.69999999999999</v>
      </c>
      <c r="BV1021" s="302">
        <v>146.6</v>
      </c>
      <c r="BW1021" s="302">
        <v>146.9</v>
      </c>
      <c r="BX1021" s="302">
        <v>147.80000000000001</v>
      </c>
      <c r="BY1021" s="302">
        <v>150.6</v>
      </c>
      <c r="BZ1021" s="153">
        <f t="shared" si="61"/>
        <v>0.47502448579823703</v>
      </c>
      <c r="CA1021" s="154">
        <f t="shared" si="62"/>
        <v>0.48814229249011848</v>
      </c>
      <c r="CB1021" s="154">
        <f t="shared" si="63"/>
        <v>0.39573679332715467</v>
      </c>
    </row>
    <row r="1022" spans="1:80"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2">
        <v>160.69999999999999</v>
      </c>
      <c r="AZ1022" s="302">
        <v>162.80000000000001</v>
      </c>
      <c r="BA1022" s="302">
        <v>163.19999999999999</v>
      </c>
      <c r="BB1022" s="302">
        <v>164.4</v>
      </c>
      <c r="BC1022" s="302">
        <v>159</v>
      </c>
      <c r="BD1022" s="302">
        <v>163.30000000000001</v>
      </c>
      <c r="BE1022" s="302">
        <v>165.9</v>
      </c>
      <c r="BF1022" s="302">
        <v>166.4</v>
      </c>
      <c r="BG1022" s="302">
        <v>172</v>
      </c>
      <c r="BH1022" s="302">
        <v>175</v>
      </c>
      <c r="BI1022" s="302">
        <v>176</v>
      </c>
      <c r="BJ1022" s="302">
        <v>176.6</v>
      </c>
      <c r="BK1022" s="302">
        <v>166.2</v>
      </c>
      <c r="BL1022" s="302">
        <v>163.6</v>
      </c>
      <c r="BM1022" s="302">
        <v>169.7</v>
      </c>
      <c r="BN1022" s="302">
        <v>172.8</v>
      </c>
      <c r="BO1022" s="302">
        <v>172.3</v>
      </c>
      <c r="BP1022" s="302">
        <v>175.7</v>
      </c>
      <c r="BQ1022" s="302">
        <v>171.3</v>
      </c>
      <c r="BR1022" s="302">
        <v>171</v>
      </c>
      <c r="BS1022" s="302">
        <v>167.9</v>
      </c>
      <c r="BT1022" s="302">
        <v>168.5</v>
      </c>
      <c r="BU1022" s="302">
        <v>176.9</v>
      </c>
      <c r="BV1022" s="302">
        <v>176.4</v>
      </c>
      <c r="BW1022" s="302">
        <v>177.2</v>
      </c>
      <c r="BX1022" s="302">
        <v>177.6</v>
      </c>
      <c r="BY1022" s="302">
        <v>180.8</v>
      </c>
      <c r="BZ1022" s="153">
        <f t="shared" si="61"/>
        <v>0.79187314172447965</v>
      </c>
      <c r="CA1022" s="154">
        <f t="shared" si="62"/>
        <v>0.79365079365079383</v>
      </c>
      <c r="CB1022" s="154">
        <f t="shared" si="63"/>
        <v>0.56944444444444453</v>
      </c>
    </row>
    <row r="1023" spans="1:80"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2">
        <v>165.3</v>
      </c>
      <c r="AZ1023" s="302">
        <v>166.9</v>
      </c>
      <c r="BA1023" s="302">
        <v>168</v>
      </c>
      <c r="BB1023" s="302">
        <v>170.3</v>
      </c>
      <c r="BC1023" s="302">
        <v>164.5</v>
      </c>
      <c r="BD1023" s="302">
        <v>170</v>
      </c>
      <c r="BE1023" s="302">
        <v>172.4</v>
      </c>
      <c r="BF1023" s="302">
        <v>173.3</v>
      </c>
      <c r="BG1023" s="302">
        <v>182.4</v>
      </c>
      <c r="BH1023" s="302">
        <v>186.3</v>
      </c>
      <c r="BI1023" s="302">
        <v>188</v>
      </c>
      <c r="BJ1023" s="302">
        <v>188.9</v>
      </c>
      <c r="BK1023" s="302">
        <v>178</v>
      </c>
      <c r="BL1023" s="302">
        <v>175.1</v>
      </c>
      <c r="BM1023" s="302">
        <v>180.9</v>
      </c>
      <c r="BN1023" s="302">
        <v>183.5</v>
      </c>
      <c r="BO1023" s="302">
        <v>182.1</v>
      </c>
      <c r="BP1023" s="302">
        <v>186.9</v>
      </c>
      <c r="BQ1023" s="302">
        <v>181.1</v>
      </c>
      <c r="BR1023" s="302">
        <v>181</v>
      </c>
      <c r="BS1023" s="302">
        <v>179.3</v>
      </c>
      <c r="BT1023" s="302">
        <v>180.3</v>
      </c>
      <c r="BU1023" s="302">
        <v>193.6</v>
      </c>
      <c r="BV1023" s="302">
        <v>198.3</v>
      </c>
      <c r="BW1023" s="302">
        <v>199</v>
      </c>
      <c r="BX1023" s="302">
        <v>200.3</v>
      </c>
      <c r="BY1023" s="302">
        <v>204</v>
      </c>
      <c r="BZ1023" s="153">
        <f t="shared" si="61"/>
        <v>1.0359281437125747</v>
      </c>
      <c r="CA1023" s="154">
        <f t="shared" si="62"/>
        <v>0.99218749999999989</v>
      </c>
      <c r="CB1023" s="154">
        <f t="shared" si="63"/>
        <v>0.80530973451327437</v>
      </c>
    </row>
    <row r="1024" spans="1:80"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2">
        <v>157.1</v>
      </c>
      <c r="AZ1024" s="302">
        <v>159.6</v>
      </c>
      <c r="BA1024" s="302">
        <v>159.4</v>
      </c>
      <c r="BB1024" s="302">
        <v>159.69999999999999</v>
      </c>
      <c r="BC1024" s="302">
        <v>154.80000000000001</v>
      </c>
      <c r="BD1024" s="302">
        <v>158.1</v>
      </c>
      <c r="BE1024" s="302">
        <v>160.9</v>
      </c>
      <c r="BF1024" s="302">
        <v>161</v>
      </c>
      <c r="BG1024" s="302">
        <v>163.9</v>
      </c>
      <c r="BH1024" s="302">
        <v>166.2</v>
      </c>
      <c r="BI1024" s="302">
        <v>166.8</v>
      </c>
      <c r="BJ1024" s="302">
        <v>167</v>
      </c>
      <c r="BK1024" s="302">
        <v>157.1</v>
      </c>
      <c r="BL1024" s="302">
        <v>154.69999999999999</v>
      </c>
      <c r="BM1024" s="302">
        <v>161</v>
      </c>
      <c r="BN1024" s="302">
        <v>164.5</v>
      </c>
      <c r="BO1024" s="302">
        <v>164.6</v>
      </c>
      <c r="BP1024" s="302">
        <v>167</v>
      </c>
      <c r="BQ1024" s="302">
        <v>163.6</v>
      </c>
      <c r="BR1024" s="302">
        <v>163.19999999999999</v>
      </c>
      <c r="BS1024" s="302">
        <v>159.1</v>
      </c>
      <c r="BT1024" s="302">
        <v>159.30000000000001</v>
      </c>
      <c r="BU1024" s="302">
        <v>163.9</v>
      </c>
      <c r="BV1024" s="302">
        <v>159.5</v>
      </c>
      <c r="BW1024" s="302">
        <v>160.4</v>
      </c>
      <c r="BX1024" s="302">
        <v>160.1</v>
      </c>
      <c r="BY1024" s="302">
        <v>162.9</v>
      </c>
      <c r="BZ1024" s="153">
        <f t="shared" si="61"/>
        <v>0.60650887573964496</v>
      </c>
      <c r="CA1024" s="154">
        <f t="shared" si="62"/>
        <v>0.63390170511534605</v>
      </c>
      <c r="CB1024" s="154">
        <f t="shared" si="63"/>
        <v>0.39349871685201027</v>
      </c>
    </row>
    <row r="1025" spans="1:80"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2">
        <v>135.4</v>
      </c>
      <c r="AZ1025" s="302">
        <v>137.1</v>
      </c>
      <c r="BA1025" s="302">
        <v>138.19999999999999</v>
      </c>
      <c r="BB1025" s="302">
        <v>138.5</v>
      </c>
      <c r="BC1025" s="302">
        <v>145.69999999999999</v>
      </c>
      <c r="BD1025" s="302">
        <v>155.30000000000001</v>
      </c>
      <c r="BE1025" s="302">
        <v>157</v>
      </c>
      <c r="BF1025" s="302">
        <v>157.1</v>
      </c>
      <c r="BG1025" s="302">
        <v>159.5</v>
      </c>
      <c r="BH1025" s="302">
        <v>161.80000000000001</v>
      </c>
      <c r="BI1025" s="302">
        <v>162.80000000000001</v>
      </c>
      <c r="BJ1025" s="302">
        <v>163</v>
      </c>
      <c r="BK1025" s="302">
        <v>155.80000000000001</v>
      </c>
      <c r="BL1025" s="302">
        <v>154</v>
      </c>
      <c r="BM1025" s="302">
        <v>157.80000000000001</v>
      </c>
      <c r="BN1025" s="302">
        <v>160.4</v>
      </c>
      <c r="BO1025" s="302">
        <v>161.1</v>
      </c>
      <c r="BP1025" s="302">
        <v>162.9</v>
      </c>
      <c r="BQ1025" s="302">
        <v>160</v>
      </c>
      <c r="BR1025" s="302">
        <v>158.30000000000001</v>
      </c>
      <c r="BS1025" s="302">
        <v>155.4</v>
      </c>
      <c r="BT1025" s="302">
        <v>158</v>
      </c>
      <c r="BU1025" s="302">
        <v>157.9</v>
      </c>
      <c r="BV1025" s="302">
        <v>159.6</v>
      </c>
      <c r="BW1025" s="302">
        <v>162.30000000000001</v>
      </c>
      <c r="BX1025" s="302">
        <v>162.5</v>
      </c>
      <c r="BY1025" s="302">
        <v>164.5</v>
      </c>
      <c r="BZ1025" s="153">
        <f t="shared" si="61"/>
        <v>0.61432777232580948</v>
      </c>
      <c r="CA1025" s="154">
        <f t="shared" si="62"/>
        <v>0.70820353063343722</v>
      </c>
      <c r="CB1025" s="154">
        <f t="shared" si="63"/>
        <v>0.50091240875912413</v>
      </c>
    </row>
    <row r="1026" spans="1:80"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2">
        <v>135.4</v>
      </c>
      <c r="AZ1026" s="302">
        <v>137.1</v>
      </c>
      <c r="BA1026" s="302">
        <v>138.19999999999999</v>
      </c>
      <c r="BB1026" s="302">
        <v>138.5</v>
      </c>
      <c r="BC1026" s="302">
        <v>145.69999999999999</v>
      </c>
      <c r="BD1026" s="302">
        <v>155.30000000000001</v>
      </c>
      <c r="BE1026" s="302">
        <v>157</v>
      </c>
      <c r="BF1026" s="302">
        <v>157.1</v>
      </c>
      <c r="BG1026" s="302">
        <v>159.5</v>
      </c>
      <c r="BH1026" s="302">
        <v>161.80000000000001</v>
      </c>
      <c r="BI1026" s="302">
        <v>162.80000000000001</v>
      </c>
      <c r="BJ1026" s="302">
        <v>163</v>
      </c>
      <c r="BK1026" s="302">
        <v>155.80000000000001</v>
      </c>
      <c r="BL1026" s="302">
        <v>154</v>
      </c>
      <c r="BM1026" s="302">
        <v>157.80000000000001</v>
      </c>
      <c r="BN1026" s="302">
        <v>160.4</v>
      </c>
      <c r="BO1026" s="302">
        <v>161.1</v>
      </c>
      <c r="BP1026" s="302">
        <v>162.9</v>
      </c>
      <c r="BQ1026" s="302">
        <v>160</v>
      </c>
      <c r="BR1026" s="302">
        <v>158.30000000000001</v>
      </c>
      <c r="BS1026" s="302">
        <v>155.4</v>
      </c>
      <c r="BT1026" s="302">
        <v>158</v>
      </c>
      <c r="BU1026" s="302">
        <v>157.9</v>
      </c>
      <c r="BV1026" s="302">
        <v>159.6</v>
      </c>
      <c r="BW1026" s="302">
        <v>162.30000000000001</v>
      </c>
      <c r="BX1026" s="302">
        <v>162.5</v>
      </c>
      <c r="BY1026" s="302">
        <v>164.5</v>
      </c>
      <c r="BZ1026" s="153">
        <f t="shared" si="61"/>
        <v>0.61432777232580948</v>
      </c>
      <c r="CA1026" s="154">
        <f t="shared" si="62"/>
        <v>0.70820353063343722</v>
      </c>
      <c r="CB1026" s="154">
        <f t="shared" si="63"/>
        <v>0.50091240875912413</v>
      </c>
    </row>
    <row r="1027" spans="1:80"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2">
        <v>163.30000000000001</v>
      </c>
      <c r="AZ1027" s="302">
        <v>164.9</v>
      </c>
      <c r="BA1027" s="302">
        <v>166.5</v>
      </c>
      <c r="BB1027" s="302">
        <v>166.7</v>
      </c>
      <c r="BC1027" s="302">
        <v>162.69999999999999</v>
      </c>
      <c r="BD1027" s="302">
        <v>166.5</v>
      </c>
      <c r="BE1027" s="302">
        <v>168.6</v>
      </c>
      <c r="BF1027" s="302">
        <v>168.6</v>
      </c>
      <c r="BG1027" s="302">
        <v>175.5</v>
      </c>
      <c r="BH1027" s="302">
        <v>178.3</v>
      </c>
      <c r="BI1027" s="302">
        <v>180.5</v>
      </c>
      <c r="BJ1027" s="302">
        <v>176.3</v>
      </c>
      <c r="BK1027" s="302">
        <v>174.3</v>
      </c>
      <c r="BL1027" s="302">
        <v>174</v>
      </c>
      <c r="BM1027" s="302">
        <v>195</v>
      </c>
      <c r="BN1027" s="302">
        <v>196.1</v>
      </c>
      <c r="BO1027" s="302">
        <v>175.7</v>
      </c>
      <c r="BP1027" s="302">
        <v>177.9</v>
      </c>
      <c r="BQ1027" s="302">
        <v>177.1</v>
      </c>
      <c r="BR1027" s="302">
        <v>174.4</v>
      </c>
      <c r="BS1027" s="302">
        <v>172.9</v>
      </c>
      <c r="BT1027" s="302">
        <v>173.8</v>
      </c>
      <c r="BU1027" s="302">
        <v>171.1</v>
      </c>
      <c r="BV1027" s="302">
        <v>187.6</v>
      </c>
      <c r="BW1027" s="302">
        <v>200.5</v>
      </c>
      <c r="BX1027" s="302">
        <v>201.5</v>
      </c>
      <c r="BY1027" s="302">
        <v>205.2</v>
      </c>
      <c r="BZ1027" s="153">
        <f t="shared" si="61"/>
        <v>1.0097943192948091</v>
      </c>
      <c r="CA1027" s="154">
        <f t="shared" si="62"/>
        <v>1.0540540540540537</v>
      </c>
      <c r="CB1027" s="154">
        <f t="shared" si="63"/>
        <v>0.67921440261865784</v>
      </c>
    </row>
    <row r="1028" spans="1:80"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2">
        <v>163.30000000000001</v>
      </c>
      <c r="AZ1028" s="302">
        <v>164.9</v>
      </c>
      <c r="BA1028" s="302">
        <v>166.5</v>
      </c>
      <c r="BB1028" s="302">
        <v>166.7</v>
      </c>
      <c r="BC1028" s="302">
        <v>162.69999999999999</v>
      </c>
      <c r="BD1028" s="302">
        <v>166.5</v>
      </c>
      <c r="BE1028" s="302">
        <v>168.6</v>
      </c>
      <c r="BF1028" s="302">
        <v>168.6</v>
      </c>
      <c r="BG1028" s="302">
        <v>175.5</v>
      </c>
      <c r="BH1028" s="302">
        <v>178.3</v>
      </c>
      <c r="BI1028" s="302">
        <v>180.5</v>
      </c>
      <c r="BJ1028" s="302">
        <v>176.3</v>
      </c>
      <c r="BK1028" s="302">
        <v>174.3</v>
      </c>
      <c r="BL1028" s="302">
        <v>174</v>
      </c>
      <c r="BM1028" s="302">
        <v>195</v>
      </c>
      <c r="BN1028" s="302">
        <v>196.1</v>
      </c>
      <c r="BO1028" s="302">
        <v>175.7</v>
      </c>
      <c r="BP1028" s="302">
        <v>177.9</v>
      </c>
      <c r="BQ1028" s="302">
        <v>177.1</v>
      </c>
      <c r="BR1028" s="302">
        <v>174.4</v>
      </c>
      <c r="BS1028" s="302">
        <v>172.9</v>
      </c>
      <c r="BT1028" s="302">
        <v>173.8</v>
      </c>
      <c r="BU1028" s="302">
        <v>171.1</v>
      </c>
      <c r="BV1028" s="302">
        <v>187.6</v>
      </c>
      <c r="BW1028" s="302">
        <v>200.5</v>
      </c>
      <c r="BX1028" s="302">
        <v>201.5</v>
      </c>
      <c r="BY1028" s="302">
        <v>205.2</v>
      </c>
      <c r="BZ1028" s="153">
        <f t="shared" si="61"/>
        <v>1.0097943192948091</v>
      </c>
      <c r="CA1028" s="154">
        <f t="shared" si="62"/>
        <v>1.0540540540540537</v>
      </c>
      <c r="CB1028" s="154">
        <f t="shared" si="63"/>
        <v>0.67921440261865784</v>
      </c>
    </row>
    <row r="1029" spans="1:80"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2">
        <v>132.4</v>
      </c>
      <c r="AZ1029" s="302">
        <v>133.1</v>
      </c>
      <c r="BA1029" s="302">
        <v>133.69999999999999</v>
      </c>
      <c r="BB1029" s="302">
        <v>134.9</v>
      </c>
      <c r="BC1029" s="302">
        <v>132.30000000000001</v>
      </c>
      <c r="BD1029" s="302">
        <v>133.4</v>
      </c>
      <c r="BE1029" s="302">
        <v>134.5</v>
      </c>
      <c r="BF1029" s="302">
        <v>134.9</v>
      </c>
      <c r="BG1029" s="302">
        <v>136.69999999999999</v>
      </c>
      <c r="BH1029" s="302">
        <v>138.5</v>
      </c>
      <c r="BI1029" s="302">
        <v>140.19999999999999</v>
      </c>
      <c r="BJ1029" s="302">
        <v>140.9</v>
      </c>
      <c r="BK1029" s="302">
        <v>135.30000000000001</v>
      </c>
      <c r="BL1029" s="302">
        <v>133.5</v>
      </c>
      <c r="BM1029" s="302">
        <v>136.1</v>
      </c>
      <c r="BN1029" s="302">
        <v>137.30000000000001</v>
      </c>
      <c r="BO1029" s="302">
        <v>137</v>
      </c>
      <c r="BP1029" s="302">
        <v>138.19999999999999</v>
      </c>
      <c r="BQ1029" s="302">
        <v>136.1</v>
      </c>
      <c r="BR1029" s="302">
        <v>136.5</v>
      </c>
      <c r="BS1029" s="302">
        <v>135.4</v>
      </c>
      <c r="BT1029" s="302">
        <v>137.19999999999999</v>
      </c>
      <c r="BU1029" s="302">
        <v>140.30000000000001</v>
      </c>
      <c r="BV1029" s="302">
        <v>143.5</v>
      </c>
      <c r="BW1029" s="302">
        <v>143.80000000000001</v>
      </c>
      <c r="BX1029" s="302">
        <v>144.30000000000001</v>
      </c>
      <c r="BY1029" s="302">
        <v>146.69999999999999</v>
      </c>
      <c r="BZ1029" s="153">
        <f t="shared" si="61"/>
        <v>0.45825049701789261</v>
      </c>
      <c r="CA1029" s="154">
        <f t="shared" si="62"/>
        <v>0.46993987975951895</v>
      </c>
      <c r="CB1029" s="154">
        <f t="shared" si="63"/>
        <v>0.36085343228200362</v>
      </c>
    </row>
    <row r="1030" spans="1:80"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2">
        <v>150.6</v>
      </c>
      <c r="AZ1030" s="302">
        <v>151</v>
      </c>
      <c r="BA1030" s="302">
        <v>151.5</v>
      </c>
      <c r="BB1030" s="302">
        <v>155.5</v>
      </c>
      <c r="BC1030" s="302">
        <v>150.6</v>
      </c>
      <c r="BD1030" s="302">
        <v>153.1</v>
      </c>
      <c r="BE1030" s="302">
        <v>154.80000000000001</v>
      </c>
      <c r="BF1030" s="302">
        <v>155.9</v>
      </c>
      <c r="BG1030" s="302">
        <v>158.19999999999999</v>
      </c>
      <c r="BH1030" s="302">
        <v>162</v>
      </c>
      <c r="BI1030" s="302">
        <v>163.19999999999999</v>
      </c>
      <c r="BJ1030" s="302">
        <v>164.3</v>
      </c>
      <c r="BK1030" s="302">
        <v>154.30000000000001</v>
      </c>
      <c r="BL1030" s="302">
        <v>152.9</v>
      </c>
      <c r="BM1030" s="302">
        <v>157.1</v>
      </c>
      <c r="BN1030" s="302">
        <v>158.30000000000001</v>
      </c>
      <c r="BO1030" s="302">
        <v>157.9</v>
      </c>
      <c r="BP1030" s="302">
        <v>159.30000000000001</v>
      </c>
      <c r="BQ1030" s="302">
        <v>155.30000000000001</v>
      </c>
      <c r="BR1030" s="302">
        <v>157</v>
      </c>
      <c r="BS1030" s="302">
        <v>156.69999999999999</v>
      </c>
      <c r="BT1030" s="302">
        <v>160.19999999999999</v>
      </c>
      <c r="BU1030" s="302">
        <v>162.69999999999999</v>
      </c>
      <c r="BV1030" s="302">
        <v>167.4</v>
      </c>
      <c r="BW1030" s="302">
        <v>167.7</v>
      </c>
      <c r="BX1030" s="302">
        <v>169.2</v>
      </c>
      <c r="BY1030" s="302">
        <v>170.9</v>
      </c>
      <c r="BZ1030" s="153">
        <f t="shared" si="61"/>
        <v>0.70388833499501502</v>
      </c>
      <c r="CA1030" s="154">
        <f t="shared" si="62"/>
        <v>0.66245136186770437</v>
      </c>
      <c r="CB1030" s="154">
        <f t="shared" si="63"/>
        <v>0.54660633484162902</v>
      </c>
    </row>
    <row r="1031" spans="1:80"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2">
        <v>150.6</v>
      </c>
      <c r="AZ1031" s="302">
        <v>151</v>
      </c>
      <c r="BA1031" s="302">
        <v>151.5</v>
      </c>
      <c r="BB1031" s="302">
        <v>155.5</v>
      </c>
      <c r="BC1031" s="302">
        <v>150.6</v>
      </c>
      <c r="BD1031" s="302">
        <v>153.1</v>
      </c>
      <c r="BE1031" s="302">
        <v>154.80000000000001</v>
      </c>
      <c r="BF1031" s="302">
        <v>155.9</v>
      </c>
      <c r="BG1031" s="302">
        <v>158.19999999999999</v>
      </c>
      <c r="BH1031" s="302">
        <v>162</v>
      </c>
      <c r="BI1031" s="302">
        <v>163.19999999999999</v>
      </c>
      <c r="BJ1031" s="302">
        <v>164.3</v>
      </c>
      <c r="BK1031" s="302">
        <v>154.30000000000001</v>
      </c>
      <c r="BL1031" s="302">
        <v>152.9</v>
      </c>
      <c r="BM1031" s="302">
        <v>157.1</v>
      </c>
      <c r="BN1031" s="302">
        <v>158.30000000000001</v>
      </c>
      <c r="BO1031" s="302">
        <v>157.9</v>
      </c>
      <c r="BP1031" s="302">
        <v>159.30000000000001</v>
      </c>
      <c r="BQ1031" s="302">
        <v>155.30000000000001</v>
      </c>
      <c r="BR1031" s="302">
        <v>157</v>
      </c>
      <c r="BS1031" s="302">
        <v>156.69999999999999</v>
      </c>
      <c r="BT1031" s="302">
        <v>160.19999999999999</v>
      </c>
      <c r="BU1031" s="302">
        <v>162.69999999999999</v>
      </c>
      <c r="BV1031" s="302">
        <v>167.4</v>
      </c>
      <c r="BW1031" s="302">
        <v>167.7</v>
      </c>
      <c r="BX1031" s="302">
        <v>169.2</v>
      </c>
      <c r="BY1031" s="302">
        <v>170.9</v>
      </c>
      <c r="BZ1031" s="153">
        <f t="shared" si="61"/>
        <v>0.70388833499501502</v>
      </c>
      <c r="CA1031" s="154">
        <f t="shared" si="62"/>
        <v>0.66245136186770437</v>
      </c>
      <c r="CB1031" s="154">
        <f t="shared" si="63"/>
        <v>0.54660633484162902</v>
      </c>
    </row>
    <row r="1032" spans="1:80"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2">
        <v>139.30000000000001</v>
      </c>
      <c r="AZ1032" s="302">
        <v>142</v>
      </c>
      <c r="BA1032" s="302">
        <v>143.80000000000001</v>
      </c>
      <c r="BB1032" s="302">
        <v>144.19999999999999</v>
      </c>
      <c r="BC1032" s="302">
        <v>138.6</v>
      </c>
      <c r="BD1032" s="302">
        <v>134.9</v>
      </c>
      <c r="BE1032" s="302">
        <v>137.6</v>
      </c>
      <c r="BF1032" s="302">
        <v>137.69999999999999</v>
      </c>
      <c r="BG1032" s="302">
        <v>141.19999999999999</v>
      </c>
      <c r="BH1032" s="302">
        <v>143.80000000000001</v>
      </c>
      <c r="BI1032" s="302">
        <v>145.30000000000001</v>
      </c>
      <c r="BJ1032" s="302">
        <v>145.5</v>
      </c>
      <c r="BK1032" s="302">
        <v>134.69999999999999</v>
      </c>
      <c r="BL1032" s="302">
        <v>124.4</v>
      </c>
      <c r="BM1032" s="302">
        <v>129.80000000000001</v>
      </c>
      <c r="BN1032" s="302">
        <v>133.4</v>
      </c>
      <c r="BO1032" s="302">
        <v>133.30000000000001</v>
      </c>
      <c r="BP1032" s="302">
        <v>135.69999999999999</v>
      </c>
      <c r="BQ1032" s="302">
        <v>131.80000000000001</v>
      </c>
      <c r="BR1032" s="302">
        <v>129.4</v>
      </c>
      <c r="BS1032" s="302">
        <v>125.3</v>
      </c>
      <c r="BT1032" s="302">
        <v>125.5</v>
      </c>
      <c r="BU1032" s="302">
        <v>130.6</v>
      </c>
      <c r="BV1032" s="302">
        <v>132.6</v>
      </c>
      <c r="BW1032" s="302">
        <v>133.5</v>
      </c>
      <c r="BX1032" s="302">
        <v>133.69999999999999</v>
      </c>
      <c r="BY1032" s="302">
        <v>136.69999999999999</v>
      </c>
      <c r="BZ1032" s="153">
        <f t="shared" si="61"/>
        <v>0.33496093749999983</v>
      </c>
      <c r="CA1032" s="154">
        <f t="shared" si="62"/>
        <v>0.40782698249227595</v>
      </c>
      <c r="CB1032" s="154">
        <f t="shared" si="63"/>
        <v>0.23822463768115926</v>
      </c>
    </row>
    <row r="1033" spans="1:80"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2">
        <v>139.30000000000001</v>
      </c>
      <c r="AZ1033" s="302">
        <v>142</v>
      </c>
      <c r="BA1033" s="302">
        <v>143.80000000000001</v>
      </c>
      <c r="BB1033" s="302">
        <v>144.19999999999999</v>
      </c>
      <c r="BC1033" s="302">
        <v>138.6</v>
      </c>
      <c r="BD1033" s="302">
        <v>134.9</v>
      </c>
      <c r="BE1033" s="302">
        <v>137.6</v>
      </c>
      <c r="BF1033" s="302">
        <v>137.69999999999999</v>
      </c>
      <c r="BG1033" s="302">
        <v>141.19999999999999</v>
      </c>
      <c r="BH1033" s="302">
        <v>143.80000000000001</v>
      </c>
      <c r="BI1033" s="302">
        <v>145.30000000000001</v>
      </c>
      <c r="BJ1033" s="302">
        <v>145.5</v>
      </c>
      <c r="BK1033" s="302">
        <v>134.69999999999999</v>
      </c>
      <c r="BL1033" s="302">
        <v>124.4</v>
      </c>
      <c r="BM1033" s="302">
        <v>129.80000000000001</v>
      </c>
      <c r="BN1033" s="302">
        <v>133.4</v>
      </c>
      <c r="BO1033" s="302">
        <v>133.30000000000001</v>
      </c>
      <c r="BP1033" s="302">
        <v>135.69999999999999</v>
      </c>
      <c r="BQ1033" s="302">
        <v>131.80000000000001</v>
      </c>
      <c r="BR1033" s="302">
        <v>129.4</v>
      </c>
      <c r="BS1033" s="302">
        <v>125.3</v>
      </c>
      <c r="BT1033" s="302">
        <v>125.5</v>
      </c>
      <c r="BU1033" s="302">
        <v>130.6</v>
      </c>
      <c r="BV1033" s="302">
        <v>132.6</v>
      </c>
      <c r="BW1033" s="302">
        <v>133.5</v>
      </c>
      <c r="BX1033" s="302">
        <v>133.69999999999999</v>
      </c>
      <c r="BY1033" s="302">
        <v>136.69999999999999</v>
      </c>
      <c r="BZ1033" s="153">
        <f t="shared" si="61"/>
        <v>0.33496093749999983</v>
      </c>
      <c r="CA1033" s="154">
        <f t="shared" si="62"/>
        <v>0.40782698249227595</v>
      </c>
      <c r="CB1033" s="154">
        <f t="shared" si="63"/>
        <v>0.23822463768115926</v>
      </c>
    </row>
    <row r="1034" spans="1:80"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2">
        <v>131</v>
      </c>
      <c r="AZ1034" s="302">
        <v>130.9</v>
      </c>
      <c r="BA1034" s="302">
        <v>131</v>
      </c>
      <c r="BB1034" s="302">
        <v>132.30000000000001</v>
      </c>
      <c r="BC1034" s="302">
        <v>131.30000000000001</v>
      </c>
      <c r="BD1034" s="302">
        <v>134.5</v>
      </c>
      <c r="BE1034" s="302">
        <v>134.9</v>
      </c>
      <c r="BF1034" s="302">
        <v>135.4</v>
      </c>
      <c r="BG1034" s="302">
        <v>137.1</v>
      </c>
      <c r="BH1034" s="302">
        <v>138.5</v>
      </c>
      <c r="BI1034" s="302">
        <v>138.9</v>
      </c>
      <c r="BJ1034" s="302">
        <v>140.6</v>
      </c>
      <c r="BK1034" s="302">
        <v>137.30000000000001</v>
      </c>
      <c r="BL1034" s="302">
        <v>137.9</v>
      </c>
      <c r="BM1034" s="302">
        <v>139.19999999999999</v>
      </c>
      <c r="BN1034" s="302">
        <v>139.30000000000001</v>
      </c>
      <c r="BO1034" s="302">
        <v>138.5</v>
      </c>
      <c r="BP1034" s="302">
        <v>138.80000000000001</v>
      </c>
      <c r="BQ1034" s="302">
        <v>137.5</v>
      </c>
      <c r="BR1034" s="302">
        <v>138.5</v>
      </c>
      <c r="BS1034" s="302">
        <v>138.69999999999999</v>
      </c>
      <c r="BT1034" s="302">
        <v>142.80000000000001</v>
      </c>
      <c r="BU1034" s="302">
        <v>143.9</v>
      </c>
      <c r="BV1034" s="302">
        <v>149.5</v>
      </c>
      <c r="BW1034" s="302">
        <v>149.6</v>
      </c>
      <c r="BX1034" s="302">
        <v>150.1</v>
      </c>
      <c r="BY1034" s="302">
        <v>151</v>
      </c>
      <c r="BZ1034" s="153">
        <f t="shared" si="61"/>
        <v>0.51151151151151142</v>
      </c>
      <c r="CA1034" s="154">
        <f t="shared" si="62"/>
        <v>0.50099403578528834</v>
      </c>
      <c r="CB1034" s="154">
        <f t="shared" si="63"/>
        <v>0.39685476410730813</v>
      </c>
    </row>
    <row r="1035" spans="1:80"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2">
        <v>131</v>
      </c>
      <c r="AZ1035" s="302">
        <v>130.9</v>
      </c>
      <c r="BA1035" s="302">
        <v>131</v>
      </c>
      <c r="BB1035" s="302">
        <v>132.30000000000001</v>
      </c>
      <c r="BC1035" s="302">
        <v>131.30000000000001</v>
      </c>
      <c r="BD1035" s="302">
        <v>134.5</v>
      </c>
      <c r="BE1035" s="302">
        <v>134.9</v>
      </c>
      <c r="BF1035" s="302">
        <v>135.4</v>
      </c>
      <c r="BG1035" s="302">
        <v>137.1</v>
      </c>
      <c r="BH1035" s="302">
        <v>138.5</v>
      </c>
      <c r="BI1035" s="302">
        <v>138.9</v>
      </c>
      <c r="BJ1035" s="302">
        <v>140.6</v>
      </c>
      <c r="BK1035" s="302">
        <v>137.30000000000001</v>
      </c>
      <c r="BL1035" s="302">
        <v>137.9</v>
      </c>
      <c r="BM1035" s="302">
        <v>139.19999999999999</v>
      </c>
      <c r="BN1035" s="302">
        <v>139.30000000000001</v>
      </c>
      <c r="BO1035" s="302">
        <v>138.5</v>
      </c>
      <c r="BP1035" s="302">
        <v>138.80000000000001</v>
      </c>
      <c r="BQ1035" s="302">
        <v>137.5</v>
      </c>
      <c r="BR1035" s="302">
        <v>138.5</v>
      </c>
      <c r="BS1035" s="302">
        <v>138.69999999999999</v>
      </c>
      <c r="BT1035" s="302">
        <v>142.80000000000001</v>
      </c>
      <c r="BU1035" s="302">
        <v>143.9</v>
      </c>
      <c r="BV1035" s="302">
        <v>149.5</v>
      </c>
      <c r="BW1035" s="302">
        <v>149.6</v>
      </c>
      <c r="BX1035" s="302">
        <v>150.1</v>
      </c>
      <c r="BY1035" s="302">
        <v>151</v>
      </c>
      <c r="BZ1035" s="153">
        <f t="shared" si="61"/>
        <v>0.51151151151151142</v>
      </c>
      <c r="CA1035" s="154">
        <f t="shared" si="62"/>
        <v>0.50099403578528834</v>
      </c>
      <c r="CB1035" s="154">
        <f t="shared" si="63"/>
        <v>0.39685476410730813</v>
      </c>
    </row>
    <row r="1036" spans="1:80"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2">
        <v>122.1</v>
      </c>
      <c r="AZ1036" s="302">
        <v>122.8</v>
      </c>
      <c r="BA1036" s="302">
        <v>123.3</v>
      </c>
      <c r="BB1036" s="302">
        <v>123.4</v>
      </c>
      <c r="BC1036" s="302">
        <v>121.9</v>
      </c>
      <c r="BD1036" s="302">
        <v>122.5</v>
      </c>
      <c r="BE1036" s="302">
        <v>123.3</v>
      </c>
      <c r="BF1036" s="302">
        <v>123.3</v>
      </c>
      <c r="BG1036" s="302">
        <v>124.5</v>
      </c>
      <c r="BH1036" s="302">
        <v>125.2</v>
      </c>
      <c r="BI1036" s="302">
        <v>127.9</v>
      </c>
      <c r="BJ1036" s="302">
        <v>127.9</v>
      </c>
      <c r="BK1036" s="302">
        <v>124.9</v>
      </c>
      <c r="BL1036" s="302">
        <v>124.1</v>
      </c>
      <c r="BM1036" s="302">
        <v>125.7</v>
      </c>
      <c r="BN1036" s="302">
        <v>126.8</v>
      </c>
      <c r="BO1036" s="302">
        <v>126.8</v>
      </c>
      <c r="BP1036" s="302">
        <v>128.1</v>
      </c>
      <c r="BQ1036" s="302">
        <v>126.9</v>
      </c>
      <c r="BR1036" s="302">
        <v>127.2</v>
      </c>
      <c r="BS1036" s="302">
        <v>125.9</v>
      </c>
      <c r="BT1036" s="302">
        <v>126</v>
      </c>
      <c r="BU1036" s="302">
        <v>129.9</v>
      </c>
      <c r="BV1036" s="302">
        <v>131.5</v>
      </c>
      <c r="BW1036" s="302">
        <v>131.80000000000001</v>
      </c>
      <c r="BX1036" s="302">
        <v>131.9</v>
      </c>
      <c r="BY1036" s="302">
        <v>135.19999999999999</v>
      </c>
      <c r="BZ1036" s="153">
        <f t="shared" si="61"/>
        <v>0.3439363817097415</v>
      </c>
      <c r="CA1036" s="154">
        <f t="shared" si="62"/>
        <v>0.36980749746707176</v>
      </c>
      <c r="CB1036" s="154">
        <f t="shared" si="63"/>
        <v>0.28151658767772503</v>
      </c>
    </row>
    <row r="1037" spans="1:80"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2">
        <v>122.1</v>
      </c>
      <c r="AZ1037" s="302">
        <v>122.8</v>
      </c>
      <c r="BA1037" s="302">
        <v>123.3</v>
      </c>
      <c r="BB1037" s="302">
        <v>123.4</v>
      </c>
      <c r="BC1037" s="302">
        <v>121.9</v>
      </c>
      <c r="BD1037" s="302">
        <v>122.5</v>
      </c>
      <c r="BE1037" s="302">
        <v>123.3</v>
      </c>
      <c r="BF1037" s="302">
        <v>123.3</v>
      </c>
      <c r="BG1037" s="302">
        <v>124.5</v>
      </c>
      <c r="BH1037" s="302">
        <v>125.2</v>
      </c>
      <c r="BI1037" s="302">
        <v>127.9</v>
      </c>
      <c r="BJ1037" s="302">
        <v>127.9</v>
      </c>
      <c r="BK1037" s="302">
        <v>124.9</v>
      </c>
      <c r="BL1037" s="302">
        <v>124.1</v>
      </c>
      <c r="BM1037" s="302">
        <v>125.7</v>
      </c>
      <c r="BN1037" s="302">
        <v>126.8</v>
      </c>
      <c r="BO1037" s="302">
        <v>126.8</v>
      </c>
      <c r="BP1037" s="302">
        <v>128.1</v>
      </c>
      <c r="BQ1037" s="302">
        <v>126.9</v>
      </c>
      <c r="BR1037" s="302">
        <v>127.2</v>
      </c>
      <c r="BS1037" s="302">
        <v>125.9</v>
      </c>
      <c r="BT1037" s="302">
        <v>126</v>
      </c>
      <c r="BU1037" s="302">
        <v>129.9</v>
      </c>
      <c r="BV1037" s="302">
        <v>131.5</v>
      </c>
      <c r="BW1037" s="302">
        <v>131.80000000000001</v>
      </c>
      <c r="BX1037" s="302">
        <v>131.9</v>
      </c>
      <c r="BY1037" s="302">
        <v>135.19999999999999</v>
      </c>
      <c r="BZ1037" s="153">
        <f t="shared" si="61"/>
        <v>0.3439363817097415</v>
      </c>
      <c r="CA1037" s="154">
        <f t="shared" si="62"/>
        <v>0.36980749746707176</v>
      </c>
      <c r="CB1037" s="154">
        <f t="shared" si="63"/>
        <v>0.28151658767772503</v>
      </c>
    </row>
    <row r="1038" spans="1:80"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2">
        <v>111</v>
      </c>
      <c r="AZ1038" s="302">
        <v>112</v>
      </c>
      <c r="BA1038" s="302">
        <v>112.9</v>
      </c>
      <c r="BB1038" s="302">
        <v>113.4</v>
      </c>
      <c r="BC1038" s="302">
        <v>112.7</v>
      </c>
      <c r="BD1038" s="302">
        <v>114.2</v>
      </c>
      <c r="BE1038" s="302">
        <v>114.5</v>
      </c>
      <c r="BF1038" s="302">
        <v>114.7</v>
      </c>
      <c r="BG1038" s="302">
        <v>115.3</v>
      </c>
      <c r="BH1038" s="302">
        <v>115.9</v>
      </c>
      <c r="BI1038" s="302">
        <v>116.1</v>
      </c>
      <c r="BJ1038" s="302">
        <v>116.2</v>
      </c>
      <c r="BK1038" s="302">
        <v>114.7</v>
      </c>
      <c r="BL1038" s="302">
        <v>114</v>
      </c>
      <c r="BM1038" s="302">
        <v>115.5</v>
      </c>
      <c r="BN1038" s="302">
        <v>115.4</v>
      </c>
      <c r="BO1038" s="302">
        <v>115.3</v>
      </c>
      <c r="BP1038" s="302">
        <v>119.7</v>
      </c>
      <c r="BQ1038" s="302">
        <v>118.8</v>
      </c>
      <c r="BR1038" s="302">
        <v>117.9</v>
      </c>
      <c r="BS1038" s="302">
        <v>118.1</v>
      </c>
      <c r="BT1038" s="302">
        <v>118.1</v>
      </c>
      <c r="BU1038" s="302">
        <v>118.3</v>
      </c>
      <c r="BV1038" s="302">
        <v>119.1</v>
      </c>
      <c r="BW1038" s="302">
        <v>119.4</v>
      </c>
      <c r="BX1038" s="302">
        <v>119.6</v>
      </c>
      <c r="BY1038" s="302">
        <v>120.4</v>
      </c>
      <c r="BZ1038" s="153">
        <f t="shared" si="61"/>
        <v>0.19920318725099601</v>
      </c>
      <c r="CA1038" s="154">
        <f t="shared" si="62"/>
        <v>0.23108384458077719</v>
      </c>
      <c r="CB1038" s="154">
        <f t="shared" si="63"/>
        <v>0.17006802721088435</v>
      </c>
    </row>
    <row r="1039" spans="1:80"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2">
        <v>153</v>
      </c>
      <c r="AZ1039" s="302">
        <v>156.80000000000001</v>
      </c>
      <c r="BA1039" s="302">
        <v>155.5</v>
      </c>
      <c r="BB1039" s="302">
        <v>156.9</v>
      </c>
      <c r="BC1039" s="302">
        <v>150.80000000000001</v>
      </c>
      <c r="BD1039" s="302">
        <v>152.69999999999999</v>
      </c>
      <c r="BE1039" s="302">
        <v>154.5</v>
      </c>
      <c r="BF1039" s="302">
        <v>154.69999999999999</v>
      </c>
      <c r="BG1039" s="302">
        <v>158.69999999999999</v>
      </c>
      <c r="BH1039" s="302">
        <v>161</v>
      </c>
      <c r="BI1039" s="302">
        <v>162.69999999999999</v>
      </c>
      <c r="BJ1039" s="302">
        <v>162.4</v>
      </c>
      <c r="BK1039" s="302">
        <v>150</v>
      </c>
      <c r="BL1039" s="302">
        <v>145.69999999999999</v>
      </c>
      <c r="BM1039" s="302">
        <v>154.4</v>
      </c>
      <c r="BN1039" s="302">
        <v>156.80000000000001</v>
      </c>
      <c r="BO1039" s="302">
        <v>156.5</v>
      </c>
      <c r="BP1039" s="302">
        <v>165</v>
      </c>
      <c r="BQ1039" s="302">
        <v>160.19999999999999</v>
      </c>
      <c r="BR1039" s="302">
        <v>157.30000000000001</v>
      </c>
      <c r="BS1039" s="302">
        <v>147.1</v>
      </c>
      <c r="BT1039" s="302">
        <v>146.6</v>
      </c>
      <c r="BU1039" s="302">
        <v>146.4</v>
      </c>
      <c r="BV1039" s="302">
        <v>149.69999999999999</v>
      </c>
      <c r="BW1039" s="302">
        <v>149.1</v>
      </c>
      <c r="BX1039" s="302">
        <v>149.4</v>
      </c>
      <c r="BY1039" s="302">
        <v>153</v>
      </c>
      <c r="BZ1039" s="153">
        <f t="shared" ref="BZ1039:BZ1102" si="65">(BY1039-H1039)/H1039</f>
        <v>0.49853085210577874</v>
      </c>
      <c r="CA1039" s="154">
        <f t="shared" ref="CA1039:CA1102" si="66">(BY1039-T1039)/T1039</f>
        <v>0.58713692946058083</v>
      </c>
      <c r="CB1039" s="154">
        <f t="shared" ref="CB1039:CB1102" si="67">(BY1039-AF1039)/AF1039</f>
        <v>0.35039717563989414</v>
      </c>
    </row>
    <row r="1040" spans="1:80"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2">
        <v>153</v>
      </c>
      <c r="AZ1040" s="302">
        <v>156.80000000000001</v>
      </c>
      <c r="BA1040" s="302">
        <v>155.5</v>
      </c>
      <c r="BB1040" s="302">
        <v>156.9</v>
      </c>
      <c r="BC1040" s="302">
        <v>150.80000000000001</v>
      </c>
      <c r="BD1040" s="302">
        <v>152.69999999999999</v>
      </c>
      <c r="BE1040" s="302">
        <v>154.5</v>
      </c>
      <c r="BF1040" s="302">
        <v>154.69999999999999</v>
      </c>
      <c r="BG1040" s="302">
        <v>158.69999999999999</v>
      </c>
      <c r="BH1040" s="302">
        <v>161</v>
      </c>
      <c r="BI1040" s="302">
        <v>162.69999999999999</v>
      </c>
      <c r="BJ1040" s="302">
        <v>162.4</v>
      </c>
      <c r="BK1040" s="302">
        <v>150</v>
      </c>
      <c r="BL1040" s="302">
        <v>145.69999999999999</v>
      </c>
      <c r="BM1040" s="302">
        <v>154.4</v>
      </c>
      <c r="BN1040" s="302">
        <v>156.80000000000001</v>
      </c>
      <c r="BO1040" s="302">
        <v>156.5</v>
      </c>
      <c r="BP1040" s="302">
        <v>165</v>
      </c>
      <c r="BQ1040" s="302">
        <v>160.19999999999999</v>
      </c>
      <c r="BR1040" s="302">
        <v>157.30000000000001</v>
      </c>
      <c r="BS1040" s="302">
        <v>147.1</v>
      </c>
      <c r="BT1040" s="302">
        <v>146.6</v>
      </c>
      <c r="BU1040" s="302">
        <v>146.4</v>
      </c>
      <c r="BV1040" s="302">
        <v>149.69999999999999</v>
      </c>
      <c r="BW1040" s="302">
        <v>149.1</v>
      </c>
      <c r="BX1040" s="302">
        <v>149.4</v>
      </c>
      <c r="BY1040" s="302">
        <v>153</v>
      </c>
      <c r="BZ1040" s="153">
        <f t="shared" si="65"/>
        <v>0.49853085210577874</v>
      </c>
      <c r="CA1040" s="154">
        <f t="shared" si="66"/>
        <v>0.58713692946058083</v>
      </c>
      <c r="CB1040" s="154">
        <f t="shared" si="67"/>
        <v>0.35039717563989414</v>
      </c>
    </row>
    <row r="1041" spans="1:80"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2">
        <v>124.7</v>
      </c>
      <c r="AZ1041" s="302">
        <v>125.5</v>
      </c>
      <c r="BA1041" s="302">
        <v>126</v>
      </c>
      <c r="BB1041" s="302">
        <v>126.1</v>
      </c>
      <c r="BC1041" s="302">
        <v>124.5</v>
      </c>
      <c r="BD1041" s="302">
        <v>133.1</v>
      </c>
      <c r="BE1041" s="302">
        <v>132.4</v>
      </c>
      <c r="BF1041" s="302">
        <v>132.4</v>
      </c>
      <c r="BG1041" s="302">
        <v>131.69999999999999</v>
      </c>
      <c r="BH1041" s="302">
        <v>132.5</v>
      </c>
      <c r="BI1041" s="302">
        <v>132.9</v>
      </c>
      <c r="BJ1041" s="302">
        <v>133</v>
      </c>
      <c r="BK1041" s="302">
        <v>129.9</v>
      </c>
      <c r="BL1041" s="302">
        <v>129.1</v>
      </c>
      <c r="BM1041" s="302">
        <v>130.69999999999999</v>
      </c>
      <c r="BN1041" s="302">
        <v>131.80000000000001</v>
      </c>
      <c r="BO1041" s="302">
        <v>131.80000000000001</v>
      </c>
      <c r="BP1041" s="302">
        <v>136.80000000000001</v>
      </c>
      <c r="BQ1041" s="302">
        <v>135.9</v>
      </c>
      <c r="BR1041" s="302">
        <v>134.69999999999999</v>
      </c>
      <c r="BS1041" s="302">
        <v>133.4</v>
      </c>
      <c r="BT1041" s="302">
        <v>133.5</v>
      </c>
      <c r="BU1041" s="302">
        <v>133.4</v>
      </c>
      <c r="BV1041" s="302">
        <v>134</v>
      </c>
      <c r="BW1041" s="302">
        <v>134.30000000000001</v>
      </c>
      <c r="BX1041" s="302">
        <v>134.30000000000001</v>
      </c>
      <c r="BY1041" s="302">
        <v>135.19999999999999</v>
      </c>
      <c r="BZ1041" s="153">
        <f t="shared" si="65"/>
        <v>0.33333333333333315</v>
      </c>
      <c r="CA1041" s="154">
        <f t="shared" si="66"/>
        <v>0.35335335335335316</v>
      </c>
      <c r="CB1041" s="154">
        <f t="shared" si="67"/>
        <v>0.30501930501930496</v>
      </c>
    </row>
    <row r="1042" spans="1:80"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2">
        <v>124.7</v>
      </c>
      <c r="AZ1042" s="302">
        <v>125.5</v>
      </c>
      <c r="BA1042" s="302">
        <v>126</v>
      </c>
      <c r="BB1042" s="302">
        <v>126.1</v>
      </c>
      <c r="BC1042" s="302">
        <v>124.5</v>
      </c>
      <c r="BD1042" s="302">
        <v>133.1</v>
      </c>
      <c r="BE1042" s="302">
        <v>132.4</v>
      </c>
      <c r="BF1042" s="302">
        <v>132.4</v>
      </c>
      <c r="BG1042" s="302">
        <v>131.69999999999999</v>
      </c>
      <c r="BH1042" s="302">
        <v>132.5</v>
      </c>
      <c r="BI1042" s="302">
        <v>132.9</v>
      </c>
      <c r="BJ1042" s="302">
        <v>133</v>
      </c>
      <c r="BK1042" s="302">
        <v>129.9</v>
      </c>
      <c r="BL1042" s="302">
        <v>129.1</v>
      </c>
      <c r="BM1042" s="302">
        <v>130.69999999999999</v>
      </c>
      <c r="BN1042" s="302">
        <v>131.80000000000001</v>
      </c>
      <c r="BO1042" s="302">
        <v>131.80000000000001</v>
      </c>
      <c r="BP1042" s="302">
        <v>136.80000000000001</v>
      </c>
      <c r="BQ1042" s="302">
        <v>135.9</v>
      </c>
      <c r="BR1042" s="302">
        <v>134.69999999999999</v>
      </c>
      <c r="BS1042" s="302">
        <v>133.4</v>
      </c>
      <c r="BT1042" s="302">
        <v>133.5</v>
      </c>
      <c r="BU1042" s="302">
        <v>133.4</v>
      </c>
      <c r="BV1042" s="302">
        <v>134</v>
      </c>
      <c r="BW1042" s="302">
        <v>134.30000000000001</v>
      </c>
      <c r="BX1042" s="302">
        <v>134.30000000000001</v>
      </c>
      <c r="BY1042" s="302">
        <v>135.19999999999999</v>
      </c>
      <c r="BZ1042" s="153">
        <f t="shared" si="65"/>
        <v>0.33333333333333315</v>
      </c>
      <c r="CA1042" s="154">
        <f t="shared" si="66"/>
        <v>0.35335335335335316</v>
      </c>
      <c r="CB1042" s="154">
        <f t="shared" si="67"/>
        <v>0.30501930501930496</v>
      </c>
    </row>
    <row r="1043" spans="1:80"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2">
        <v>106.4</v>
      </c>
      <c r="AZ1043" s="302">
        <v>107.2</v>
      </c>
      <c r="BA1043" s="302">
        <v>108.4</v>
      </c>
      <c r="BB1043" s="302">
        <v>108.8</v>
      </c>
      <c r="BC1043" s="302">
        <v>108.7</v>
      </c>
      <c r="BD1043" s="302">
        <v>109.4</v>
      </c>
      <c r="BE1043" s="302">
        <v>109.7</v>
      </c>
      <c r="BF1043" s="302">
        <v>109.9</v>
      </c>
      <c r="BG1043" s="302">
        <v>110.4</v>
      </c>
      <c r="BH1043" s="302">
        <v>110.8</v>
      </c>
      <c r="BI1043" s="302">
        <v>110.9</v>
      </c>
      <c r="BJ1043" s="302">
        <v>111</v>
      </c>
      <c r="BK1043" s="302">
        <v>110.5</v>
      </c>
      <c r="BL1043" s="302">
        <v>110.1</v>
      </c>
      <c r="BM1043" s="302">
        <v>111</v>
      </c>
      <c r="BN1043" s="302">
        <v>110.6</v>
      </c>
      <c r="BO1043" s="302">
        <v>110.6</v>
      </c>
      <c r="BP1043" s="302">
        <v>114.6</v>
      </c>
      <c r="BQ1043" s="302">
        <v>114</v>
      </c>
      <c r="BR1043" s="302">
        <v>113.2</v>
      </c>
      <c r="BS1043" s="302">
        <v>114.4</v>
      </c>
      <c r="BT1043" s="302">
        <v>114.3</v>
      </c>
      <c r="BU1043" s="302">
        <v>114.6</v>
      </c>
      <c r="BV1043" s="302">
        <v>115.2</v>
      </c>
      <c r="BW1043" s="302">
        <v>115.6</v>
      </c>
      <c r="BX1043" s="302">
        <v>115.9</v>
      </c>
      <c r="BY1043" s="302">
        <v>116.4</v>
      </c>
      <c r="BZ1043" s="153">
        <f t="shared" si="65"/>
        <v>0.16167664670658685</v>
      </c>
      <c r="CA1043" s="154">
        <f t="shared" si="66"/>
        <v>0.19262295081967226</v>
      </c>
      <c r="CB1043" s="154">
        <f t="shared" si="67"/>
        <v>0.14005876591576896</v>
      </c>
    </row>
    <row r="1044" spans="1:80"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2">
        <v>102.7</v>
      </c>
      <c r="AZ1044" s="302">
        <v>102.9</v>
      </c>
      <c r="BA1044" s="302">
        <v>104.5</v>
      </c>
      <c r="BB1044" s="302">
        <v>105.1</v>
      </c>
      <c r="BC1044" s="302">
        <v>105.5</v>
      </c>
      <c r="BD1044" s="302">
        <v>102.2</v>
      </c>
      <c r="BE1044" s="302">
        <v>102.2</v>
      </c>
      <c r="BF1044" s="302">
        <v>102.5</v>
      </c>
      <c r="BG1044" s="302">
        <v>102.5</v>
      </c>
      <c r="BH1044" s="302">
        <v>102.3</v>
      </c>
      <c r="BI1044" s="302">
        <v>102.1</v>
      </c>
      <c r="BJ1044" s="302">
        <v>102.3</v>
      </c>
      <c r="BK1044" s="302">
        <v>103.3</v>
      </c>
      <c r="BL1044" s="302">
        <v>103.1</v>
      </c>
      <c r="BM1044" s="302">
        <v>103.4</v>
      </c>
      <c r="BN1044" s="302">
        <v>101.7</v>
      </c>
      <c r="BO1044" s="302">
        <v>101.7</v>
      </c>
      <c r="BP1044" s="302">
        <v>104.3</v>
      </c>
      <c r="BQ1044" s="302">
        <v>104.2</v>
      </c>
      <c r="BR1044" s="302">
        <v>103.9</v>
      </c>
      <c r="BS1044" s="302">
        <v>106.9</v>
      </c>
      <c r="BT1044" s="302">
        <v>106.7</v>
      </c>
      <c r="BU1044" s="302">
        <v>107.2</v>
      </c>
      <c r="BV1044" s="302">
        <v>107.8</v>
      </c>
      <c r="BW1044" s="302">
        <v>108.2</v>
      </c>
      <c r="BX1044" s="302">
        <v>108.5</v>
      </c>
      <c r="BY1044" s="302">
        <v>108.7</v>
      </c>
      <c r="BZ1044" s="153">
        <f t="shared" si="65"/>
        <v>8.374875373878371E-2</v>
      </c>
      <c r="CA1044" s="154">
        <f t="shared" si="66"/>
        <v>0.12177502579979356</v>
      </c>
      <c r="CB1044" s="154">
        <f t="shared" si="67"/>
        <v>7.3050345508390971E-2</v>
      </c>
    </row>
    <row r="1045" spans="1:80"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2">
        <v>113.2</v>
      </c>
      <c r="AZ1045" s="302">
        <v>115.1</v>
      </c>
      <c r="BA1045" s="302">
        <v>115.6</v>
      </c>
      <c r="BB1045" s="302">
        <v>115.7</v>
      </c>
      <c r="BC1045" s="302">
        <v>114.5</v>
      </c>
      <c r="BD1045" s="302">
        <v>122.5</v>
      </c>
      <c r="BE1045" s="302">
        <v>123.4</v>
      </c>
      <c r="BF1045" s="302">
        <v>123.5</v>
      </c>
      <c r="BG1045" s="302">
        <v>124.8</v>
      </c>
      <c r="BH1045" s="302">
        <v>126.3</v>
      </c>
      <c r="BI1045" s="302">
        <v>126.9</v>
      </c>
      <c r="BJ1045" s="302">
        <v>127</v>
      </c>
      <c r="BK1045" s="302">
        <v>123.9</v>
      </c>
      <c r="BL1045" s="302">
        <v>122.9</v>
      </c>
      <c r="BM1045" s="302">
        <v>124.9</v>
      </c>
      <c r="BN1045" s="302">
        <v>126.9</v>
      </c>
      <c r="BO1045" s="302">
        <v>126.9</v>
      </c>
      <c r="BP1045" s="302">
        <v>133.4</v>
      </c>
      <c r="BQ1045" s="302">
        <v>131.80000000000001</v>
      </c>
      <c r="BR1045" s="302">
        <v>130.1</v>
      </c>
      <c r="BS1045" s="302">
        <v>128.1</v>
      </c>
      <c r="BT1045" s="302">
        <v>128.19999999999999</v>
      </c>
      <c r="BU1045" s="302">
        <v>128.1</v>
      </c>
      <c r="BV1045" s="302">
        <v>128.80000000000001</v>
      </c>
      <c r="BW1045" s="302">
        <v>129.19999999999999</v>
      </c>
      <c r="BX1045" s="302">
        <v>129.30000000000001</v>
      </c>
      <c r="BY1045" s="302">
        <v>130.4</v>
      </c>
      <c r="BZ1045" s="153">
        <f t="shared" si="65"/>
        <v>0.30269730269730283</v>
      </c>
      <c r="CA1045" s="154">
        <f t="shared" si="66"/>
        <v>0.31717171717171722</v>
      </c>
      <c r="CB1045" s="154">
        <f t="shared" si="67"/>
        <v>0.25868725868725884</v>
      </c>
    </row>
    <row r="1046" spans="1:80"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2">
        <v>127.2</v>
      </c>
      <c r="AZ1046" s="302">
        <v>128.19999999999999</v>
      </c>
      <c r="BA1046" s="302">
        <v>129</v>
      </c>
      <c r="BB1046" s="302">
        <v>129.1</v>
      </c>
      <c r="BC1046" s="302">
        <v>124.9</v>
      </c>
      <c r="BD1046" s="302">
        <v>127.3</v>
      </c>
      <c r="BE1046" s="302">
        <v>129.80000000000001</v>
      </c>
      <c r="BF1046" s="302">
        <v>131.5</v>
      </c>
      <c r="BG1046" s="302">
        <v>134.1</v>
      </c>
      <c r="BH1046" s="302">
        <v>135.69999999999999</v>
      </c>
      <c r="BI1046" s="302">
        <v>137</v>
      </c>
      <c r="BJ1046" s="302">
        <v>137.4</v>
      </c>
      <c r="BK1046" s="302">
        <v>129.69999999999999</v>
      </c>
      <c r="BL1046" s="302">
        <v>127.1</v>
      </c>
      <c r="BM1046" s="302">
        <v>131</v>
      </c>
      <c r="BN1046" s="302">
        <v>133.4</v>
      </c>
      <c r="BO1046" s="302">
        <v>133</v>
      </c>
      <c r="BP1046" s="302">
        <v>134.6</v>
      </c>
      <c r="BQ1046" s="302">
        <v>129.6</v>
      </c>
      <c r="BR1046" s="302">
        <v>127.8</v>
      </c>
      <c r="BS1046" s="302">
        <v>124.3</v>
      </c>
      <c r="BT1046" s="302">
        <v>124.8</v>
      </c>
      <c r="BU1046" s="302">
        <v>124.9</v>
      </c>
      <c r="BV1046" s="302">
        <v>126.6</v>
      </c>
      <c r="BW1046" s="302">
        <v>126.9</v>
      </c>
      <c r="BX1046" s="302">
        <v>127.2</v>
      </c>
      <c r="BY1046" s="302">
        <v>130.30000000000001</v>
      </c>
      <c r="BZ1046" s="153">
        <f t="shared" si="65"/>
        <v>0.2749510763209394</v>
      </c>
      <c r="CA1046" s="154">
        <f t="shared" si="66"/>
        <v>0.35025906735751305</v>
      </c>
      <c r="CB1046" s="154">
        <f t="shared" si="67"/>
        <v>0.15411868910540305</v>
      </c>
    </row>
    <row r="1047" spans="1:80"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2">
        <v>128.30000000000001</v>
      </c>
      <c r="AZ1047" s="302">
        <v>130.4</v>
      </c>
      <c r="BA1047" s="302">
        <v>131.80000000000001</v>
      </c>
      <c r="BB1047" s="302">
        <v>133.1</v>
      </c>
      <c r="BC1047" s="302">
        <v>127.4</v>
      </c>
      <c r="BD1047" s="302">
        <v>133.30000000000001</v>
      </c>
      <c r="BE1047" s="302">
        <v>136</v>
      </c>
      <c r="BF1047" s="302">
        <v>136.4</v>
      </c>
      <c r="BG1047" s="302">
        <v>141</v>
      </c>
      <c r="BH1047" s="302">
        <v>143.5</v>
      </c>
      <c r="BI1047" s="302">
        <v>146.19999999999999</v>
      </c>
      <c r="BJ1047" s="302">
        <v>146.5</v>
      </c>
      <c r="BK1047" s="302">
        <v>136.9</v>
      </c>
      <c r="BL1047" s="302">
        <v>135</v>
      </c>
      <c r="BM1047" s="302">
        <v>139</v>
      </c>
      <c r="BN1047" s="302">
        <v>141.80000000000001</v>
      </c>
      <c r="BO1047" s="302">
        <v>141</v>
      </c>
      <c r="BP1047" s="302">
        <v>141.6</v>
      </c>
      <c r="BQ1047" s="302">
        <v>137.5</v>
      </c>
      <c r="BR1047" s="302">
        <v>134.9</v>
      </c>
      <c r="BS1047" s="302">
        <v>131.4</v>
      </c>
      <c r="BT1047" s="302">
        <v>132.30000000000001</v>
      </c>
      <c r="BU1047" s="302">
        <v>133.80000000000001</v>
      </c>
      <c r="BV1047" s="302">
        <v>136.30000000000001</v>
      </c>
      <c r="BW1047" s="302">
        <v>136.80000000000001</v>
      </c>
      <c r="BX1047" s="302">
        <v>138.69999999999999</v>
      </c>
      <c r="BY1047" s="302">
        <v>144.30000000000001</v>
      </c>
      <c r="BZ1047" s="153">
        <f t="shared" si="65"/>
        <v>0.43725099601593631</v>
      </c>
      <c r="CA1047" s="154">
        <f t="shared" si="66"/>
        <v>0.48916408668730654</v>
      </c>
      <c r="CB1047" s="154">
        <f t="shared" si="67"/>
        <v>0.24503882657463333</v>
      </c>
    </row>
    <row r="1048" spans="1:80"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2">
        <v>143.1</v>
      </c>
      <c r="AZ1048" s="302">
        <v>145.6</v>
      </c>
      <c r="BA1048" s="302">
        <v>147.9</v>
      </c>
      <c r="BB1048" s="302">
        <v>148.19999999999999</v>
      </c>
      <c r="BC1048" s="302">
        <v>143.1</v>
      </c>
      <c r="BD1048" s="302">
        <v>145.6</v>
      </c>
      <c r="BE1048" s="302">
        <v>148.4</v>
      </c>
      <c r="BF1048" s="302">
        <v>148.6</v>
      </c>
      <c r="BG1048" s="302">
        <v>153.5</v>
      </c>
      <c r="BH1048" s="302">
        <v>156.69999999999999</v>
      </c>
      <c r="BI1048" s="302">
        <v>157.80000000000001</v>
      </c>
      <c r="BJ1048" s="302">
        <v>158.1</v>
      </c>
      <c r="BK1048" s="302">
        <v>146.4</v>
      </c>
      <c r="BL1048" s="302">
        <v>143.5</v>
      </c>
      <c r="BM1048" s="302">
        <v>152.19999999999999</v>
      </c>
      <c r="BN1048" s="302">
        <v>156</v>
      </c>
      <c r="BO1048" s="302">
        <v>155.6</v>
      </c>
      <c r="BP1048" s="302">
        <v>158.4</v>
      </c>
      <c r="BQ1048" s="302">
        <v>153.80000000000001</v>
      </c>
      <c r="BR1048" s="302">
        <v>151</v>
      </c>
      <c r="BS1048" s="302">
        <v>146.69999999999999</v>
      </c>
      <c r="BT1048" s="302">
        <v>148</v>
      </c>
      <c r="BU1048" s="302">
        <v>147.30000000000001</v>
      </c>
      <c r="BV1048" s="302">
        <v>149.5</v>
      </c>
      <c r="BW1048" s="302">
        <v>150.5</v>
      </c>
      <c r="BX1048" s="302">
        <v>150.80000000000001</v>
      </c>
      <c r="BY1048" s="302">
        <v>154.19999999999999</v>
      </c>
      <c r="BZ1048" s="153">
        <f t="shared" si="65"/>
        <v>0.52071005917159741</v>
      </c>
      <c r="CA1048" s="154">
        <f t="shared" si="66"/>
        <v>0.56389452332657197</v>
      </c>
      <c r="CB1048" s="154">
        <f t="shared" si="67"/>
        <v>0.41858325666973306</v>
      </c>
    </row>
    <row r="1049" spans="1:80"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2">
        <v>116</v>
      </c>
      <c r="AZ1049" s="302">
        <v>117.5</v>
      </c>
      <c r="BA1049" s="302">
        <v>118.7</v>
      </c>
      <c r="BB1049" s="302">
        <v>118.9</v>
      </c>
      <c r="BC1049" s="302">
        <v>115.8</v>
      </c>
      <c r="BD1049" s="302">
        <v>117.8</v>
      </c>
      <c r="BE1049" s="302">
        <v>120.1</v>
      </c>
      <c r="BF1049" s="302">
        <v>120.3</v>
      </c>
      <c r="BG1049" s="302">
        <v>123.6</v>
      </c>
      <c r="BH1049" s="302">
        <v>125.8</v>
      </c>
      <c r="BI1049" s="302">
        <v>127.1</v>
      </c>
      <c r="BJ1049" s="302">
        <v>127.4</v>
      </c>
      <c r="BK1049" s="302">
        <v>117.9</v>
      </c>
      <c r="BL1049" s="302">
        <v>115.6</v>
      </c>
      <c r="BM1049" s="302">
        <v>119.5</v>
      </c>
      <c r="BN1049" s="302">
        <v>121.7</v>
      </c>
      <c r="BO1049" s="302">
        <v>120.8</v>
      </c>
      <c r="BP1049" s="302">
        <v>123</v>
      </c>
      <c r="BQ1049" s="302">
        <v>119.5</v>
      </c>
      <c r="BR1049" s="302">
        <v>117.3</v>
      </c>
      <c r="BS1049" s="302">
        <v>113.6</v>
      </c>
      <c r="BT1049" s="302">
        <v>114</v>
      </c>
      <c r="BU1049" s="302">
        <v>113.9</v>
      </c>
      <c r="BV1049" s="302">
        <v>115.6</v>
      </c>
      <c r="BW1049" s="302">
        <v>116.4</v>
      </c>
      <c r="BX1049" s="302">
        <v>116.6</v>
      </c>
      <c r="BY1049" s="302">
        <v>119.2</v>
      </c>
      <c r="BZ1049" s="153">
        <f t="shared" si="65"/>
        <v>0.18253968253968261</v>
      </c>
      <c r="CA1049" s="154">
        <f t="shared" si="66"/>
        <v>0.20770010131712258</v>
      </c>
      <c r="CB1049" s="154">
        <f t="shared" si="67"/>
        <v>0.15392061955469513</v>
      </c>
    </row>
    <row r="1050" spans="1:80"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2">
        <v>162.1</v>
      </c>
      <c r="AZ1050" s="302">
        <v>165.3</v>
      </c>
      <c r="BA1050" s="302">
        <v>168.4</v>
      </c>
      <c r="BB1050" s="302">
        <v>168.7</v>
      </c>
      <c r="BC1050" s="302">
        <v>162.19999999999999</v>
      </c>
      <c r="BD1050" s="302">
        <v>165</v>
      </c>
      <c r="BE1050" s="302">
        <v>168.2</v>
      </c>
      <c r="BF1050" s="302">
        <v>168.4</v>
      </c>
      <c r="BG1050" s="302">
        <v>174.3</v>
      </c>
      <c r="BH1050" s="302">
        <v>178.4</v>
      </c>
      <c r="BI1050" s="302">
        <v>179.3</v>
      </c>
      <c r="BJ1050" s="302">
        <v>179.6</v>
      </c>
      <c r="BK1050" s="302">
        <v>166.3</v>
      </c>
      <c r="BL1050" s="302">
        <v>163</v>
      </c>
      <c r="BM1050" s="302">
        <v>175.2</v>
      </c>
      <c r="BN1050" s="302">
        <v>180</v>
      </c>
      <c r="BO1050" s="302">
        <v>179.9</v>
      </c>
      <c r="BP1050" s="302">
        <v>183.2</v>
      </c>
      <c r="BQ1050" s="302">
        <v>177.9</v>
      </c>
      <c r="BR1050" s="302">
        <v>174.6</v>
      </c>
      <c r="BS1050" s="302">
        <v>169.9</v>
      </c>
      <c r="BT1050" s="302">
        <v>171.8</v>
      </c>
      <c r="BU1050" s="302">
        <v>170.7</v>
      </c>
      <c r="BV1050" s="302">
        <v>173.3</v>
      </c>
      <c r="BW1050" s="302">
        <v>174.4</v>
      </c>
      <c r="BX1050" s="302">
        <v>174.8</v>
      </c>
      <c r="BY1050" s="302">
        <v>178.7</v>
      </c>
      <c r="BZ1050" s="153">
        <f t="shared" si="65"/>
        <v>0.75712881022615519</v>
      </c>
      <c r="CA1050" s="154">
        <f t="shared" si="66"/>
        <v>0.81237322515212984</v>
      </c>
      <c r="CB1050" s="154">
        <f t="shared" si="67"/>
        <v>0.58844444444444433</v>
      </c>
    </row>
    <row r="1051" spans="1:80"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2">
        <v>125.9</v>
      </c>
      <c r="AZ1051" s="302">
        <v>127.7</v>
      </c>
      <c r="BA1051" s="302">
        <v>127.8</v>
      </c>
      <c r="BB1051" s="302">
        <v>129.1</v>
      </c>
      <c r="BC1051" s="302">
        <v>123</v>
      </c>
      <c r="BD1051" s="302">
        <v>132.30000000000001</v>
      </c>
      <c r="BE1051" s="302">
        <v>135.1</v>
      </c>
      <c r="BF1051" s="302">
        <v>135.69999999999999</v>
      </c>
      <c r="BG1051" s="302">
        <v>141</v>
      </c>
      <c r="BH1051" s="302">
        <v>143.6</v>
      </c>
      <c r="BI1051" s="302">
        <v>146.5</v>
      </c>
      <c r="BJ1051" s="302">
        <v>148.5</v>
      </c>
      <c r="BK1051" s="302">
        <v>139.1</v>
      </c>
      <c r="BL1051" s="302">
        <v>137.19999999999999</v>
      </c>
      <c r="BM1051" s="302">
        <v>140.19999999999999</v>
      </c>
      <c r="BN1051" s="302">
        <v>142.9</v>
      </c>
      <c r="BO1051" s="302">
        <v>141.69999999999999</v>
      </c>
      <c r="BP1051" s="302">
        <v>141.80000000000001</v>
      </c>
      <c r="BQ1051" s="302">
        <v>137.69999999999999</v>
      </c>
      <c r="BR1051" s="302">
        <v>133.9</v>
      </c>
      <c r="BS1051" s="302">
        <v>130.6</v>
      </c>
      <c r="BT1051" s="302">
        <v>131.5</v>
      </c>
      <c r="BU1051" s="302">
        <v>133.4</v>
      </c>
      <c r="BV1051" s="302">
        <v>136.80000000000001</v>
      </c>
      <c r="BW1051" s="302">
        <v>137.6</v>
      </c>
      <c r="BX1051" s="302">
        <v>142.4</v>
      </c>
      <c r="BY1051" s="302">
        <v>152</v>
      </c>
      <c r="BZ1051" s="153">
        <f t="shared" si="65"/>
        <v>0.51243781094527363</v>
      </c>
      <c r="CA1051" s="154">
        <f t="shared" si="66"/>
        <v>0.6468039003250271</v>
      </c>
      <c r="CB1051" s="154">
        <f t="shared" si="67"/>
        <v>0.26245847176079729</v>
      </c>
    </row>
    <row r="1052" spans="1:80"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2">
        <v>126.5</v>
      </c>
      <c r="AZ1052" s="302">
        <v>127.4</v>
      </c>
      <c r="BA1052" s="302">
        <v>128</v>
      </c>
      <c r="BB1052" s="302">
        <v>128.1</v>
      </c>
      <c r="BC1052" s="302">
        <v>126.6</v>
      </c>
      <c r="BD1052" s="302">
        <v>127.4</v>
      </c>
      <c r="BE1052" s="302">
        <v>128.4</v>
      </c>
      <c r="BF1052" s="302">
        <v>126.6</v>
      </c>
      <c r="BG1052" s="302">
        <v>127.8</v>
      </c>
      <c r="BH1052" s="302">
        <v>130.30000000000001</v>
      </c>
      <c r="BI1052" s="302">
        <v>130.9</v>
      </c>
      <c r="BJ1052" s="302">
        <v>131</v>
      </c>
      <c r="BK1052" s="302">
        <v>127.4</v>
      </c>
      <c r="BL1052" s="302">
        <v>126.5</v>
      </c>
      <c r="BM1052" s="302">
        <v>128.4</v>
      </c>
      <c r="BN1052" s="302">
        <v>129.6</v>
      </c>
      <c r="BO1052" s="302">
        <v>129.6</v>
      </c>
      <c r="BP1052" s="302">
        <v>130.4</v>
      </c>
      <c r="BQ1052" s="302">
        <v>126.7</v>
      </c>
      <c r="BR1052" s="302">
        <v>125.8</v>
      </c>
      <c r="BS1052" s="302">
        <v>124.2</v>
      </c>
      <c r="BT1052" s="302">
        <v>124.3</v>
      </c>
      <c r="BU1052" s="302">
        <v>124.2</v>
      </c>
      <c r="BV1052" s="302">
        <v>124.9</v>
      </c>
      <c r="BW1052" s="302">
        <v>125.2</v>
      </c>
      <c r="BX1052" s="302">
        <v>125.3</v>
      </c>
      <c r="BY1052" s="302">
        <v>126.3</v>
      </c>
      <c r="BZ1052" s="153">
        <f t="shared" si="65"/>
        <v>0.25297619047619047</v>
      </c>
      <c r="CA1052" s="154">
        <f t="shared" si="66"/>
        <v>0.27447023208879923</v>
      </c>
      <c r="CB1052" s="154">
        <f t="shared" si="67"/>
        <v>0.21209213051823411</v>
      </c>
    </row>
    <row r="1053" spans="1:80"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2">
        <v>156.30000000000001</v>
      </c>
      <c r="AZ1053" s="302">
        <v>159.1</v>
      </c>
      <c r="BA1053" s="302">
        <v>156.9</v>
      </c>
      <c r="BB1053" s="302">
        <v>157.30000000000001</v>
      </c>
      <c r="BC1053" s="302">
        <v>152.30000000000001</v>
      </c>
      <c r="BD1053" s="302">
        <v>157.69999999999999</v>
      </c>
      <c r="BE1053" s="302">
        <v>160.69999999999999</v>
      </c>
      <c r="BF1053" s="302">
        <v>158.30000000000001</v>
      </c>
      <c r="BG1053" s="302">
        <v>161.9</v>
      </c>
      <c r="BH1053" s="302">
        <v>164.4</v>
      </c>
      <c r="BI1053" s="302">
        <v>169.1</v>
      </c>
      <c r="BJ1053" s="302">
        <v>169.7</v>
      </c>
      <c r="BK1053" s="302">
        <v>158.30000000000001</v>
      </c>
      <c r="BL1053" s="302">
        <v>156.80000000000001</v>
      </c>
      <c r="BM1053" s="302">
        <v>162.19999999999999</v>
      </c>
      <c r="BN1053" s="302">
        <v>166.3</v>
      </c>
      <c r="BO1053" s="302">
        <v>166.1</v>
      </c>
      <c r="BP1053" s="302">
        <v>168.9</v>
      </c>
      <c r="BQ1053" s="302">
        <v>164.6</v>
      </c>
      <c r="BR1053" s="302">
        <v>159</v>
      </c>
      <c r="BS1053" s="302">
        <v>154.69999999999999</v>
      </c>
      <c r="BT1053" s="302">
        <v>155.80000000000001</v>
      </c>
      <c r="BU1053" s="302">
        <v>155.6</v>
      </c>
      <c r="BV1053" s="302">
        <v>159.19999999999999</v>
      </c>
      <c r="BW1053" s="302">
        <v>160</v>
      </c>
      <c r="BX1053" s="302">
        <v>160.30000000000001</v>
      </c>
      <c r="BY1053" s="302">
        <v>163.1</v>
      </c>
      <c r="BZ1053" s="153">
        <f t="shared" si="65"/>
        <v>0.76133909287257029</v>
      </c>
      <c r="CA1053" s="154">
        <f t="shared" si="66"/>
        <v>0.84711211778029449</v>
      </c>
      <c r="CB1053" s="154">
        <f t="shared" si="67"/>
        <v>0.33579033579033579</v>
      </c>
    </row>
    <row r="1054" spans="1:80"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2">
        <v>91.3</v>
      </c>
      <c r="AZ1054" s="302">
        <v>92.5</v>
      </c>
      <c r="BA1054" s="302">
        <v>94.5</v>
      </c>
      <c r="BB1054" s="302">
        <v>94.8</v>
      </c>
      <c r="BC1054" s="302">
        <v>92.1</v>
      </c>
      <c r="BD1054" s="302">
        <v>111.6</v>
      </c>
      <c r="BE1054" s="302">
        <v>115.5</v>
      </c>
      <c r="BF1054" s="302">
        <v>120.5</v>
      </c>
      <c r="BG1054" s="302">
        <v>130.5</v>
      </c>
      <c r="BH1054" s="302">
        <v>133.6</v>
      </c>
      <c r="BI1054" s="302">
        <v>135.80000000000001</v>
      </c>
      <c r="BJ1054" s="302">
        <v>140.80000000000001</v>
      </c>
      <c r="BK1054" s="302">
        <v>130.6</v>
      </c>
      <c r="BL1054" s="302">
        <v>127.8</v>
      </c>
      <c r="BM1054" s="302">
        <v>128.5</v>
      </c>
      <c r="BN1054" s="302">
        <v>130.4</v>
      </c>
      <c r="BO1054" s="302">
        <v>127.1</v>
      </c>
      <c r="BP1054" s="302">
        <v>123.5</v>
      </c>
      <c r="BQ1054" s="302">
        <v>119.1</v>
      </c>
      <c r="BR1054" s="302">
        <v>115.4</v>
      </c>
      <c r="BS1054" s="302">
        <v>112.4</v>
      </c>
      <c r="BT1054" s="302">
        <v>113.5</v>
      </c>
      <c r="BU1054" s="302">
        <v>119.2</v>
      </c>
      <c r="BV1054" s="302">
        <v>124</v>
      </c>
      <c r="BW1054" s="302">
        <v>125</v>
      </c>
      <c r="BX1054" s="302">
        <v>138.5</v>
      </c>
      <c r="BY1054" s="302">
        <v>161.69999999999999</v>
      </c>
      <c r="BZ1054" s="153">
        <f t="shared" si="65"/>
        <v>0.5414680648236414</v>
      </c>
      <c r="CA1054" s="154">
        <f t="shared" si="66"/>
        <v>0.72756410256410253</v>
      </c>
      <c r="CB1054" s="154">
        <f t="shared" si="67"/>
        <v>0.22592873388930995</v>
      </c>
    </row>
    <row r="1055" spans="1:80"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2">
        <v>129.1</v>
      </c>
      <c r="AZ1055" s="302">
        <v>131</v>
      </c>
      <c r="BA1055" s="302">
        <v>132.4</v>
      </c>
      <c r="BB1055" s="302">
        <v>141.69999999999999</v>
      </c>
      <c r="BC1055" s="302">
        <v>114.9</v>
      </c>
      <c r="BD1055" s="302">
        <v>116.6</v>
      </c>
      <c r="BE1055" s="302">
        <v>118.5</v>
      </c>
      <c r="BF1055" s="302">
        <v>118.6</v>
      </c>
      <c r="BG1055" s="302">
        <v>120.7</v>
      </c>
      <c r="BH1055" s="302">
        <v>122.5</v>
      </c>
      <c r="BI1055" s="302">
        <v>123.9</v>
      </c>
      <c r="BJ1055" s="302">
        <v>124.1</v>
      </c>
      <c r="BK1055" s="302">
        <v>116.3</v>
      </c>
      <c r="BL1055" s="302">
        <v>114.3</v>
      </c>
      <c r="BM1055" s="302">
        <v>118.1</v>
      </c>
      <c r="BN1055" s="302">
        <v>120.5</v>
      </c>
      <c r="BO1055" s="302">
        <v>120.5</v>
      </c>
      <c r="BP1055" s="302">
        <v>122.3</v>
      </c>
      <c r="BQ1055" s="302">
        <v>119.3</v>
      </c>
      <c r="BR1055" s="302">
        <v>117.5</v>
      </c>
      <c r="BS1055" s="302">
        <v>113.8</v>
      </c>
      <c r="BT1055" s="302">
        <v>115</v>
      </c>
      <c r="BU1055" s="302">
        <v>114.8</v>
      </c>
      <c r="BV1055" s="302">
        <v>116.3</v>
      </c>
      <c r="BW1055" s="302">
        <v>117</v>
      </c>
      <c r="BX1055" s="302">
        <v>117.1</v>
      </c>
      <c r="BY1055" s="302">
        <v>119.3</v>
      </c>
      <c r="BZ1055" s="153">
        <f t="shared" si="65"/>
        <v>5.0176056338028199E-2</v>
      </c>
      <c r="CA1055" s="154">
        <f t="shared" si="66"/>
        <v>0.28972972972972971</v>
      </c>
      <c r="CB1055" s="154">
        <f t="shared" si="67"/>
        <v>0.1788537549407114</v>
      </c>
    </row>
    <row r="1056" spans="1:80"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2">
        <v>125</v>
      </c>
      <c r="AZ1056" s="302">
        <v>128.5</v>
      </c>
      <c r="BA1056" s="302">
        <v>128.80000000000001</v>
      </c>
      <c r="BB1056" s="302">
        <v>128</v>
      </c>
      <c r="BC1056" s="302">
        <v>122.7</v>
      </c>
      <c r="BD1056" s="302">
        <v>129.4</v>
      </c>
      <c r="BE1056" s="302">
        <v>131.9</v>
      </c>
      <c r="BF1056" s="302">
        <v>133</v>
      </c>
      <c r="BG1056" s="302">
        <v>135.9</v>
      </c>
      <c r="BH1056" s="302">
        <v>138</v>
      </c>
      <c r="BI1056" s="302">
        <v>140.9</v>
      </c>
      <c r="BJ1056" s="302">
        <v>141.19999999999999</v>
      </c>
      <c r="BK1056" s="302">
        <v>131.9</v>
      </c>
      <c r="BL1056" s="302">
        <v>129.69999999999999</v>
      </c>
      <c r="BM1056" s="302">
        <v>134.80000000000001</v>
      </c>
      <c r="BN1056" s="302">
        <v>138.30000000000001</v>
      </c>
      <c r="BO1056" s="302">
        <v>138</v>
      </c>
      <c r="BP1056" s="302">
        <v>135.9</v>
      </c>
      <c r="BQ1056" s="302">
        <v>132.19999999999999</v>
      </c>
      <c r="BR1056" s="302">
        <v>132.1</v>
      </c>
      <c r="BS1056" s="302">
        <v>129.69999999999999</v>
      </c>
      <c r="BT1056" s="302">
        <v>127.7</v>
      </c>
      <c r="BU1056" s="302">
        <v>127.1</v>
      </c>
      <c r="BV1056" s="302">
        <v>128.69999999999999</v>
      </c>
      <c r="BW1056" s="302">
        <v>127.1</v>
      </c>
      <c r="BX1056" s="302">
        <v>126.7</v>
      </c>
      <c r="BY1056" s="302">
        <v>128.80000000000001</v>
      </c>
      <c r="BZ1056" s="153">
        <f t="shared" si="65"/>
        <v>0.3629629629629631</v>
      </c>
      <c r="CA1056" s="154">
        <f t="shared" si="66"/>
        <v>0.17304189435336989</v>
      </c>
      <c r="CB1056" s="154">
        <f t="shared" si="67"/>
        <v>7.3333333333333431E-2</v>
      </c>
    </row>
    <row r="1057" spans="1:80"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2">
        <v>125</v>
      </c>
      <c r="AZ1057" s="302">
        <v>128.5</v>
      </c>
      <c r="BA1057" s="302">
        <v>128.80000000000001</v>
      </c>
      <c r="BB1057" s="302">
        <v>128</v>
      </c>
      <c r="BC1057" s="302">
        <v>122.7</v>
      </c>
      <c r="BD1057" s="302">
        <v>129.4</v>
      </c>
      <c r="BE1057" s="302">
        <v>131.9</v>
      </c>
      <c r="BF1057" s="302">
        <v>133</v>
      </c>
      <c r="BG1057" s="302">
        <v>135.9</v>
      </c>
      <c r="BH1057" s="302">
        <v>138</v>
      </c>
      <c r="BI1057" s="302">
        <v>140.9</v>
      </c>
      <c r="BJ1057" s="302">
        <v>141.19999999999999</v>
      </c>
      <c r="BK1057" s="302">
        <v>131.9</v>
      </c>
      <c r="BL1057" s="302">
        <v>129.69999999999999</v>
      </c>
      <c r="BM1057" s="302">
        <v>134.80000000000001</v>
      </c>
      <c r="BN1057" s="302">
        <v>138.30000000000001</v>
      </c>
      <c r="BO1057" s="302">
        <v>138</v>
      </c>
      <c r="BP1057" s="302">
        <v>135.9</v>
      </c>
      <c r="BQ1057" s="302">
        <v>132.19999999999999</v>
      </c>
      <c r="BR1057" s="302">
        <v>132.1</v>
      </c>
      <c r="BS1057" s="302">
        <v>129.69999999999999</v>
      </c>
      <c r="BT1057" s="302">
        <v>127.7</v>
      </c>
      <c r="BU1057" s="302">
        <v>127.1</v>
      </c>
      <c r="BV1057" s="302">
        <v>128.69999999999999</v>
      </c>
      <c r="BW1057" s="302">
        <v>127.1</v>
      </c>
      <c r="BX1057" s="302">
        <v>126.7</v>
      </c>
      <c r="BY1057" s="302">
        <v>128.80000000000001</v>
      </c>
      <c r="BZ1057" s="153">
        <f t="shared" si="65"/>
        <v>0.3629629629629631</v>
      </c>
      <c r="CA1057" s="154">
        <f t="shared" si="66"/>
        <v>0.17304189435336989</v>
      </c>
      <c r="CB1057" s="154">
        <f t="shared" si="67"/>
        <v>7.3333333333333431E-2</v>
      </c>
    </row>
    <row r="1058" spans="1:80"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2">
        <v>94.5</v>
      </c>
      <c r="AZ1058" s="302">
        <v>96.4</v>
      </c>
      <c r="BA1058" s="302">
        <v>110.8</v>
      </c>
      <c r="BB1058" s="302">
        <v>119.9</v>
      </c>
      <c r="BC1058" s="302">
        <v>115.3</v>
      </c>
      <c r="BD1058" s="302">
        <v>120.1</v>
      </c>
      <c r="BE1058" s="302">
        <v>124.7</v>
      </c>
      <c r="BF1058" s="302">
        <v>126</v>
      </c>
      <c r="BG1058" s="302">
        <v>126.7</v>
      </c>
      <c r="BH1058" s="302">
        <v>129</v>
      </c>
      <c r="BI1058" s="302">
        <v>140.1</v>
      </c>
      <c r="BJ1058" s="302">
        <v>127.9</v>
      </c>
      <c r="BK1058" s="302">
        <v>113.3</v>
      </c>
      <c r="BL1058" s="302">
        <v>108.6</v>
      </c>
      <c r="BM1058" s="302">
        <v>111.3</v>
      </c>
      <c r="BN1058" s="302">
        <v>114.4</v>
      </c>
      <c r="BO1058" s="302">
        <v>113.2</v>
      </c>
      <c r="BP1058" s="302">
        <v>114.5</v>
      </c>
      <c r="BQ1058" s="302">
        <v>109</v>
      </c>
      <c r="BR1058" s="302">
        <v>107.1</v>
      </c>
      <c r="BS1058" s="302">
        <v>103.5</v>
      </c>
      <c r="BT1058" s="302">
        <v>109</v>
      </c>
      <c r="BU1058" s="302">
        <v>119.9</v>
      </c>
      <c r="BV1058" s="302">
        <v>121.7</v>
      </c>
      <c r="BW1058" s="302">
        <v>122.5</v>
      </c>
      <c r="BX1058" s="302">
        <v>117.3</v>
      </c>
      <c r="BY1058" s="302">
        <v>119.9</v>
      </c>
      <c r="BZ1058" s="153">
        <f t="shared" si="65"/>
        <v>0.1801181102362206</v>
      </c>
      <c r="CA1058" s="154">
        <f t="shared" si="66"/>
        <v>0.14408396946564894</v>
      </c>
      <c r="CB1058" s="154">
        <f t="shared" si="67"/>
        <v>4.8993875765529382E-2</v>
      </c>
    </row>
    <row r="1059" spans="1:80"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2">
        <v>94.5</v>
      </c>
      <c r="AZ1059" s="302">
        <v>96.4</v>
      </c>
      <c r="BA1059" s="302">
        <v>110.8</v>
      </c>
      <c r="BB1059" s="302">
        <v>119.9</v>
      </c>
      <c r="BC1059" s="302">
        <v>115.3</v>
      </c>
      <c r="BD1059" s="302">
        <v>120.1</v>
      </c>
      <c r="BE1059" s="302">
        <v>124.7</v>
      </c>
      <c r="BF1059" s="302">
        <v>126</v>
      </c>
      <c r="BG1059" s="302">
        <v>126.7</v>
      </c>
      <c r="BH1059" s="302">
        <v>129</v>
      </c>
      <c r="BI1059" s="302">
        <v>140.1</v>
      </c>
      <c r="BJ1059" s="302">
        <v>127.9</v>
      </c>
      <c r="BK1059" s="302">
        <v>113.3</v>
      </c>
      <c r="BL1059" s="302">
        <v>108.6</v>
      </c>
      <c r="BM1059" s="302">
        <v>111.3</v>
      </c>
      <c r="BN1059" s="302">
        <v>114.4</v>
      </c>
      <c r="BO1059" s="302">
        <v>113.2</v>
      </c>
      <c r="BP1059" s="302">
        <v>114.5</v>
      </c>
      <c r="BQ1059" s="302">
        <v>109</v>
      </c>
      <c r="BR1059" s="302">
        <v>107.1</v>
      </c>
      <c r="BS1059" s="302">
        <v>103.5</v>
      </c>
      <c r="BT1059" s="302">
        <v>109</v>
      </c>
      <c r="BU1059" s="302">
        <v>119.9</v>
      </c>
      <c r="BV1059" s="302">
        <v>121.7</v>
      </c>
      <c r="BW1059" s="302">
        <v>122.5</v>
      </c>
      <c r="BX1059" s="302">
        <v>117.3</v>
      </c>
      <c r="BY1059" s="302">
        <v>119.9</v>
      </c>
      <c r="BZ1059" s="153">
        <f t="shared" si="65"/>
        <v>0.1801181102362206</v>
      </c>
      <c r="CA1059" s="154">
        <f t="shared" si="66"/>
        <v>0.14408396946564894</v>
      </c>
      <c r="CB1059" s="154">
        <f t="shared" si="67"/>
        <v>4.8993875765529382E-2</v>
      </c>
    </row>
    <row r="1060" spans="1:80"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2">
        <v>138.5</v>
      </c>
      <c r="AZ1060" s="302">
        <v>140.19999999999999</v>
      </c>
      <c r="BA1060" s="302">
        <v>139.69999999999999</v>
      </c>
      <c r="BB1060" s="302">
        <v>144.19999999999999</v>
      </c>
      <c r="BC1060" s="302">
        <v>139.69999999999999</v>
      </c>
      <c r="BD1060" s="302">
        <v>141.69999999999999</v>
      </c>
      <c r="BE1060" s="302">
        <v>143.80000000000001</v>
      </c>
      <c r="BF1060" s="302">
        <v>144.69999999999999</v>
      </c>
      <c r="BG1060" s="302">
        <v>147.5</v>
      </c>
      <c r="BH1060" s="302">
        <v>150</v>
      </c>
      <c r="BI1060" s="302">
        <v>152.19999999999999</v>
      </c>
      <c r="BJ1060" s="302">
        <v>150.30000000000001</v>
      </c>
      <c r="BK1060" s="302">
        <v>142.69999999999999</v>
      </c>
      <c r="BL1060" s="302">
        <v>143.4</v>
      </c>
      <c r="BM1060" s="302">
        <v>146.1</v>
      </c>
      <c r="BN1060" s="302">
        <v>147.9</v>
      </c>
      <c r="BO1060" s="302">
        <v>146.9</v>
      </c>
      <c r="BP1060" s="302">
        <v>148.1</v>
      </c>
      <c r="BQ1060" s="302">
        <v>142.80000000000001</v>
      </c>
      <c r="BR1060" s="302">
        <v>143.1</v>
      </c>
      <c r="BS1060" s="302">
        <v>140.30000000000001</v>
      </c>
      <c r="BT1060" s="302">
        <v>141.5</v>
      </c>
      <c r="BU1060" s="302">
        <v>141.4</v>
      </c>
      <c r="BV1060" s="302">
        <v>144.30000000000001</v>
      </c>
      <c r="BW1060" s="302">
        <v>144.69999999999999</v>
      </c>
      <c r="BX1060" s="302">
        <v>142.69999999999999</v>
      </c>
      <c r="BY1060" s="302">
        <v>144.6</v>
      </c>
      <c r="BZ1060" s="153">
        <f t="shared" si="65"/>
        <v>0.48307692307692301</v>
      </c>
      <c r="CA1060" s="154">
        <f t="shared" si="66"/>
        <v>0.4474474474474473</v>
      </c>
      <c r="CB1060" s="154">
        <f t="shared" si="67"/>
        <v>0.32660550458715593</v>
      </c>
    </row>
    <row r="1061" spans="1:80"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2">
        <v>138.5</v>
      </c>
      <c r="AZ1061" s="302">
        <v>140.19999999999999</v>
      </c>
      <c r="BA1061" s="302">
        <v>139.69999999999999</v>
      </c>
      <c r="BB1061" s="302">
        <v>144.19999999999999</v>
      </c>
      <c r="BC1061" s="302">
        <v>139.69999999999999</v>
      </c>
      <c r="BD1061" s="302">
        <v>141.69999999999999</v>
      </c>
      <c r="BE1061" s="302">
        <v>143.80000000000001</v>
      </c>
      <c r="BF1061" s="302">
        <v>144.69999999999999</v>
      </c>
      <c r="BG1061" s="302">
        <v>147.5</v>
      </c>
      <c r="BH1061" s="302">
        <v>150</v>
      </c>
      <c r="BI1061" s="302">
        <v>152.19999999999999</v>
      </c>
      <c r="BJ1061" s="302">
        <v>150.30000000000001</v>
      </c>
      <c r="BK1061" s="302">
        <v>142.69999999999999</v>
      </c>
      <c r="BL1061" s="302">
        <v>143.4</v>
      </c>
      <c r="BM1061" s="302">
        <v>146.1</v>
      </c>
      <c r="BN1061" s="302">
        <v>147.9</v>
      </c>
      <c r="BO1061" s="302">
        <v>146.9</v>
      </c>
      <c r="BP1061" s="302">
        <v>148.1</v>
      </c>
      <c r="BQ1061" s="302">
        <v>142.80000000000001</v>
      </c>
      <c r="BR1061" s="302">
        <v>143.1</v>
      </c>
      <c r="BS1061" s="302">
        <v>140.30000000000001</v>
      </c>
      <c r="BT1061" s="302">
        <v>141.5</v>
      </c>
      <c r="BU1061" s="302">
        <v>141.4</v>
      </c>
      <c r="BV1061" s="302">
        <v>144.30000000000001</v>
      </c>
      <c r="BW1061" s="302">
        <v>144.69999999999999</v>
      </c>
      <c r="BX1061" s="302">
        <v>142.69999999999999</v>
      </c>
      <c r="BY1061" s="302">
        <v>144.6</v>
      </c>
      <c r="BZ1061" s="153">
        <f t="shared" si="65"/>
        <v>0.48307692307692301</v>
      </c>
      <c r="CA1061" s="154">
        <f t="shared" si="66"/>
        <v>0.4474474474474473</v>
      </c>
      <c r="CB1061" s="154">
        <f t="shared" si="67"/>
        <v>0.32660550458715593</v>
      </c>
    </row>
    <row r="1062" spans="1:80"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2">
        <v>133.69999999999999</v>
      </c>
      <c r="AZ1062" s="302">
        <v>135.80000000000001</v>
      </c>
      <c r="BA1062" s="302">
        <v>137</v>
      </c>
      <c r="BB1062" s="302">
        <v>136.9</v>
      </c>
      <c r="BC1062" s="302">
        <v>131.19999999999999</v>
      </c>
      <c r="BD1062" s="302">
        <v>133.19999999999999</v>
      </c>
      <c r="BE1062" s="302">
        <v>135.30000000000001</v>
      </c>
      <c r="BF1062" s="302">
        <v>135</v>
      </c>
      <c r="BG1062" s="302">
        <v>140</v>
      </c>
      <c r="BH1062" s="302">
        <v>141.9</v>
      </c>
      <c r="BI1062" s="302">
        <v>143.19999999999999</v>
      </c>
      <c r="BJ1062" s="302">
        <v>143.80000000000001</v>
      </c>
      <c r="BK1062" s="302">
        <v>135.1</v>
      </c>
      <c r="BL1062" s="302">
        <v>133.5</v>
      </c>
      <c r="BM1062" s="302">
        <v>137.9</v>
      </c>
      <c r="BN1062" s="302">
        <v>140.6</v>
      </c>
      <c r="BO1062" s="302">
        <v>140.4</v>
      </c>
      <c r="BP1062" s="302">
        <v>141.69999999999999</v>
      </c>
      <c r="BQ1062" s="302">
        <v>138.19999999999999</v>
      </c>
      <c r="BR1062" s="302">
        <v>136.19999999999999</v>
      </c>
      <c r="BS1062" s="302">
        <v>132.1</v>
      </c>
      <c r="BT1062" s="302">
        <v>132.6</v>
      </c>
      <c r="BU1062" s="302">
        <v>133</v>
      </c>
      <c r="BV1062" s="302">
        <v>134.6</v>
      </c>
      <c r="BW1062" s="302">
        <v>134.80000000000001</v>
      </c>
      <c r="BX1062" s="302">
        <v>135</v>
      </c>
      <c r="BY1062" s="302">
        <v>137</v>
      </c>
      <c r="BZ1062" s="153">
        <f t="shared" si="65"/>
        <v>0.34577603143418473</v>
      </c>
      <c r="CA1062" s="154">
        <f t="shared" si="66"/>
        <v>0.38945233265720092</v>
      </c>
      <c r="CB1062" s="154">
        <f t="shared" si="67"/>
        <v>0.23646209386281591</v>
      </c>
    </row>
    <row r="1063" spans="1:80"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2">
        <v>142.1</v>
      </c>
      <c r="AZ1063" s="302">
        <v>138.30000000000001</v>
      </c>
      <c r="BA1063" s="302">
        <v>140.1</v>
      </c>
      <c r="BB1063" s="302">
        <v>140.4</v>
      </c>
      <c r="BC1063" s="302">
        <v>133.4</v>
      </c>
      <c r="BD1063" s="302">
        <v>134.69999999999999</v>
      </c>
      <c r="BE1063" s="302">
        <v>137.30000000000001</v>
      </c>
      <c r="BF1063" s="302">
        <v>135</v>
      </c>
      <c r="BG1063" s="302">
        <v>141.19999999999999</v>
      </c>
      <c r="BH1063" s="302">
        <v>143.69999999999999</v>
      </c>
      <c r="BI1063" s="302">
        <v>144.9</v>
      </c>
      <c r="BJ1063" s="302">
        <v>139.9</v>
      </c>
      <c r="BK1063" s="302">
        <v>129.5</v>
      </c>
      <c r="BL1063" s="302">
        <v>127</v>
      </c>
      <c r="BM1063" s="302">
        <v>131</v>
      </c>
      <c r="BN1063" s="302">
        <v>134.6</v>
      </c>
      <c r="BO1063" s="302">
        <v>134.5</v>
      </c>
      <c r="BP1063" s="302">
        <v>135.9</v>
      </c>
      <c r="BQ1063" s="302">
        <v>129.5</v>
      </c>
      <c r="BR1063" s="302">
        <v>126.2</v>
      </c>
      <c r="BS1063" s="302">
        <v>122.5</v>
      </c>
      <c r="BT1063" s="302">
        <v>122.7</v>
      </c>
      <c r="BU1063" s="302">
        <v>122.5</v>
      </c>
      <c r="BV1063" s="302">
        <v>128.9</v>
      </c>
      <c r="BW1063" s="302">
        <v>129.80000000000001</v>
      </c>
      <c r="BX1063" s="302">
        <v>130</v>
      </c>
      <c r="BY1063" s="302">
        <v>132.30000000000001</v>
      </c>
      <c r="BZ1063" s="153">
        <f t="shared" si="65"/>
        <v>0.28073572120038737</v>
      </c>
      <c r="CA1063" s="154">
        <f t="shared" si="66"/>
        <v>0.30344827586206907</v>
      </c>
      <c r="CB1063" s="154">
        <f t="shared" si="67"/>
        <v>0.21823204419889519</v>
      </c>
    </row>
    <row r="1064" spans="1:80"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2">
        <v>129.80000000000001</v>
      </c>
      <c r="AZ1064" s="302">
        <v>132.5</v>
      </c>
      <c r="BA1064" s="302">
        <v>133.6</v>
      </c>
      <c r="BB1064" s="302">
        <v>132</v>
      </c>
      <c r="BC1064" s="302">
        <v>127</v>
      </c>
      <c r="BD1064" s="302">
        <v>132.69999999999999</v>
      </c>
      <c r="BE1064" s="302">
        <v>135.19999999999999</v>
      </c>
      <c r="BF1064" s="302">
        <v>134.30000000000001</v>
      </c>
      <c r="BG1064" s="302">
        <v>137.19999999999999</v>
      </c>
      <c r="BH1064" s="302">
        <v>138.6</v>
      </c>
      <c r="BI1064" s="302">
        <v>140.4</v>
      </c>
      <c r="BJ1064" s="302">
        <v>141.5</v>
      </c>
      <c r="BK1064" s="302">
        <v>131.1</v>
      </c>
      <c r="BL1064" s="302">
        <v>132</v>
      </c>
      <c r="BM1064" s="302">
        <v>139.19999999999999</v>
      </c>
      <c r="BN1064" s="302">
        <v>140.80000000000001</v>
      </c>
      <c r="BO1064" s="302">
        <v>139.4</v>
      </c>
      <c r="BP1064" s="302">
        <v>141.1</v>
      </c>
      <c r="BQ1064" s="302">
        <v>137.19999999999999</v>
      </c>
      <c r="BR1064" s="302">
        <v>136.30000000000001</v>
      </c>
      <c r="BS1064" s="302">
        <v>133.5</v>
      </c>
      <c r="BT1064" s="302">
        <v>135</v>
      </c>
      <c r="BU1064" s="302">
        <v>134.5</v>
      </c>
      <c r="BV1064" s="302">
        <v>135.1</v>
      </c>
      <c r="BW1064" s="302">
        <v>135.6</v>
      </c>
      <c r="BX1064" s="302">
        <v>135.80000000000001</v>
      </c>
      <c r="BY1064" s="302">
        <v>138.9</v>
      </c>
      <c r="BZ1064" s="153">
        <f t="shared" si="65"/>
        <v>0.32664756446991405</v>
      </c>
      <c r="CA1064" s="154">
        <f t="shared" si="66"/>
        <v>0.4408713692946058</v>
      </c>
      <c r="CB1064" s="154">
        <f t="shared" si="67"/>
        <v>0.21842105263157899</v>
      </c>
    </row>
    <row r="1065" spans="1:80"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2">
        <v>149.69999999999999</v>
      </c>
      <c r="AZ1065" s="302">
        <v>152.4</v>
      </c>
      <c r="BA1065" s="302">
        <v>154.4</v>
      </c>
      <c r="BB1065" s="302">
        <v>152.4</v>
      </c>
      <c r="BC1065" s="302">
        <v>137.6</v>
      </c>
      <c r="BD1065" s="302">
        <v>137.69999999999999</v>
      </c>
      <c r="BE1065" s="302">
        <v>140.19999999999999</v>
      </c>
      <c r="BF1065" s="302">
        <v>140.30000000000001</v>
      </c>
      <c r="BG1065" s="302">
        <v>153.6</v>
      </c>
      <c r="BH1065" s="302">
        <v>156.1</v>
      </c>
      <c r="BI1065" s="302">
        <v>157.6</v>
      </c>
      <c r="BJ1065" s="302">
        <v>158.19999999999999</v>
      </c>
      <c r="BK1065" s="302">
        <v>147.5</v>
      </c>
      <c r="BL1065" s="302">
        <v>144.80000000000001</v>
      </c>
      <c r="BM1065" s="302">
        <v>151</v>
      </c>
      <c r="BN1065" s="302">
        <v>154.80000000000001</v>
      </c>
      <c r="BO1065" s="302">
        <v>154.69999999999999</v>
      </c>
      <c r="BP1065" s="302">
        <v>156.9</v>
      </c>
      <c r="BQ1065" s="302">
        <v>152.80000000000001</v>
      </c>
      <c r="BR1065" s="302">
        <v>150.30000000000001</v>
      </c>
      <c r="BS1065" s="302">
        <v>145</v>
      </c>
      <c r="BT1065" s="302">
        <v>145.19999999999999</v>
      </c>
      <c r="BU1065" s="302">
        <v>145</v>
      </c>
      <c r="BV1065" s="302">
        <v>146.5</v>
      </c>
      <c r="BW1065" s="302">
        <v>143.1</v>
      </c>
      <c r="BX1065" s="302">
        <v>143.4</v>
      </c>
      <c r="BY1065" s="302">
        <v>146.1</v>
      </c>
      <c r="BZ1065" s="153">
        <f t="shared" si="65"/>
        <v>0.43940886699507381</v>
      </c>
      <c r="CA1065" s="154">
        <f t="shared" si="66"/>
        <v>0.4984615384615384</v>
      </c>
      <c r="CB1065" s="154">
        <f t="shared" si="67"/>
        <v>0.11356707317073177</v>
      </c>
    </row>
    <row r="1066" spans="1:80"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2">
        <v>114.9</v>
      </c>
      <c r="AZ1066" s="302">
        <v>117.8</v>
      </c>
      <c r="BA1066" s="302">
        <v>118.1</v>
      </c>
      <c r="BB1066" s="302">
        <v>118.5</v>
      </c>
      <c r="BC1066" s="302">
        <v>116.4</v>
      </c>
      <c r="BD1066" s="302">
        <v>117.8</v>
      </c>
      <c r="BE1066" s="302">
        <v>119.1</v>
      </c>
      <c r="BF1066" s="302">
        <v>119.1</v>
      </c>
      <c r="BG1066" s="302">
        <v>125</v>
      </c>
      <c r="BH1066" s="302">
        <v>126.3</v>
      </c>
      <c r="BI1066" s="302">
        <v>127</v>
      </c>
      <c r="BJ1066" s="302">
        <v>127.1</v>
      </c>
      <c r="BK1066" s="302">
        <v>122.1</v>
      </c>
      <c r="BL1066" s="302">
        <v>121.2</v>
      </c>
      <c r="BM1066" s="302">
        <v>121.8</v>
      </c>
      <c r="BN1066" s="302">
        <v>123.1</v>
      </c>
      <c r="BO1066" s="302">
        <v>122.8</v>
      </c>
      <c r="BP1066" s="302">
        <v>123.8</v>
      </c>
      <c r="BQ1066" s="302">
        <v>121.8</v>
      </c>
      <c r="BR1066" s="302">
        <v>120.7</v>
      </c>
      <c r="BS1066" s="302">
        <v>114.5</v>
      </c>
      <c r="BT1066" s="302">
        <v>115.7</v>
      </c>
      <c r="BU1066" s="302">
        <v>115.8</v>
      </c>
      <c r="BV1066" s="302">
        <v>116.8</v>
      </c>
      <c r="BW1066" s="302">
        <v>117.3</v>
      </c>
      <c r="BX1066" s="302">
        <v>117.3</v>
      </c>
      <c r="BY1066" s="302">
        <v>116.4</v>
      </c>
      <c r="BZ1066" s="153">
        <f t="shared" si="65"/>
        <v>0.17813765182186245</v>
      </c>
      <c r="CA1066" s="154">
        <f t="shared" si="66"/>
        <v>0.15247524752475253</v>
      </c>
      <c r="CB1066" s="154">
        <f t="shared" si="67"/>
        <v>0.1605184446660021</v>
      </c>
    </row>
    <row r="1067" spans="1:80"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2">
        <v>146.80000000000001</v>
      </c>
      <c r="AZ1067" s="302">
        <v>149.30000000000001</v>
      </c>
      <c r="BA1067" s="302">
        <v>151</v>
      </c>
      <c r="BB1067" s="302">
        <v>151.4</v>
      </c>
      <c r="BC1067" s="302">
        <v>146.1</v>
      </c>
      <c r="BD1067" s="302">
        <v>148.4</v>
      </c>
      <c r="BE1067" s="302">
        <v>151</v>
      </c>
      <c r="BF1067" s="302">
        <v>151.1</v>
      </c>
      <c r="BG1067" s="302">
        <v>154.6</v>
      </c>
      <c r="BH1067" s="302">
        <v>157.1</v>
      </c>
      <c r="BI1067" s="302">
        <v>158.6</v>
      </c>
      <c r="BJ1067" s="302">
        <v>158.69999999999999</v>
      </c>
      <c r="BK1067" s="302">
        <v>148</v>
      </c>
      <c r="BL1067" s="302">
        <v>145.19999999999999</v>
      </c>
      <c r="BM1067" s="302">
        <v>150.80000000000001</v>
      </c>
      <c r="BN1067" s="302">
        <v>154.6</v>
      </c>
      <c r="BO1067" s="302">
        <v>154.5</v>
      </c>
      <c r="BP1067" s="302">
        <v>155.1</v>
      </c>
      <c r="BQ1067" s="302">
        <v>151.19999999999999</v>
      </c>
      <c r="BR1067" s="302">
        <v>148.69999999999999</v>
      </c>
      <c r="BS1067" s="302">
        <v>144.4</v>
      </c>
      <c r="BT1067" s="302">
        <v>144.69999999999999</v>
      </c>
      <c r="BU1067" s="302">
        <v>146.4</v>
      </c>
      <c r="BV1067" s="302">
        <v>148.4</v>
      </c>
      <c r="BW1067" s="302">
        <v>149.30000000000001</v>
      </c>
      <c r="BX1067" s="302">
        <v>149.6</v>
      </c>
      <c r="BY1067" s="302">
        <v>152.6</v>
      </c>
      <c r="BZ1067" s="153">
        <f t="shared" si="65"/>
        <v>0.49901768172888017</v>
      </c>
      <c r="CA1067" s="154">
        <f t="shared" si="66"/>
        <v>0.56352459016393441</v>
      </c>
      <c r="CB1067" s="154">
        <f t="shared" si="67"/>
        <v>0.39106654512306283</v>
      </c>
    </row>
    <row r="1068" spans="1:80"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2">
        <v>120.5</v>
      </c>
      <c r="AZ1068" s="302">
        <v>122</v>
      </c>
      <c r="BA1068" s="302">
        <v>122.9</v>
      </c>
      <c r="BB1068" s="302">
        <v>123</v>
      </c>
      <c r="BC1068" s="302">
        <v>120.2</v>
      </c>
      <c r="BD1068" s="302">
        <v>121.4</v>
      </c>
      <c r="BE1068" s="302">
        <v>122.8</v>
      </c>
      <c r="BF1068" s="302">
        <v>122.9</v>
      </c>
      <c r="BG1068" s="302">
        <v>124.8</v>
      </c>
      <c r="BH1068" s="302">
        <v>126.1</v>
      </c>
      <c r="BI1068" s="302">
        <v>126.9</v>
      </c>
      <c r="BJ1068" s="302">
        <v>131.19999999999999</v>
      </c>
      <c r="BK1068" s="302">
        <v>125.1</v>
      </c>
      <c r="BL1068" s="302">
        <v>123.7</v>
      </c>
      <c r="BM1068" s="302">
        <v>126.8</v>
      </c>
      <c r="BN1068" s="302">
        <v>129</v>
      </c>
      <c r="BO1068" s="302">
        <v>128.9</v>
      </c>
      <c r="BP1068" s="302">
        <v>130.30000000000001</v>
      </c>
      <c r="BQ1068" s="302">
        <v>128</v>
      </c>
      <c r="BR1068" s="302">
        <v>126.6</v>
      </c>
      <c r="BS1068" s="302">
        <v>124.1</v>
      </c>
      <c r="BT1068" s="302">
        <v>124.3</v>
      </c>
      <c r="BU1068" s="302">
        <v>124.2</v>
      </c>
      <c r="BV1068" s="302">
        <v>125.3</v>
      </c>
      <c r="BW1068" s="302">
        <v>125.8</v>
      </c>
      <c r="BX1068" s="302">
        <v>125.9</v>
      </c>
      <c r="BY1068" s="302">
        <v>127.6</v>
      </c>
      <c r="BZ1068" s="153">
        <f t="shared" si="65"/>
        <v>0.26086956521739119</v>
      </c>
      <c r="CA1068" s="154">
        <f t="shared" si="66"/>
        <v>0.29543147208121823</v>
      </c>
      <c r="CB1068" s="154">
        <f t="shared" si="67"/>
        <v>0.2049102927289895</v>
      </c>
    </row>
    <row r="1069" spans="1:80"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2">
        <v>132.1</v>
      </c>
      <c r="AZ1069" s="302">
        <v>134.4</v>
      </c>
      <c r="BA1069" s="302">
        <v>135.9</v>
      </c>
      <c r="BB1069" s="302">
        <v>137.6</v>
      </c>
      <c r="BC1069" s="302">
        <v>132.5</v>
      </c>
      <c r="BD1069" s="302">
        <v>134.5</v>
      </c>
      <c r="BE1069" s="302">
        <v>136.69999999999999</v>
      </c>
      <c r="BF1069" s="302">
        <v>134.19999999999999</v>
      </c>
      <c r="BG1069" s="302">
        <v>137.1</v>
      </c>
      <c r="BH1069" s="302">
        <v>139.19999999999999</v>
      </c>
      <c r="BI1069" s="302">
        <v>140.5</v>
      </c>
      <c r="BJ1069" s="302">
        <v>139.1</v>
      </c>
      <c r="BK1069" s="302">
        <v>130.69999999999999</v>
      </c>
      <c r="BL1069" s="302">
        <v>129.5</v>
      </c>
      <c r="BM1069" s="302">
        <v>134.1</v>
      </c>
      <c r="BN1069" s="302">
        <v>136.5</v>
      </c>
      <c r="BO1069" s="302">
        <v>137.69999999999999</v>
      </c>
      <c r="BP1069" s="302">
        <v>139.80000000000001</v>
      </c>
      <c r="BQ1069" s="302">
        <v>135.1</v>
      </c>
      <c r="BR1069" s="302">
        <v>133</v>
      </c>
      <c r="BS1069" s="302">
        <v>129.4</v>
      </c>
      <c r="BT1069" s="302">
        <v>129</v>
      </c>
      <c r="BU1069" s="302">
        <v>129.1</v>
      </c>
      <c r="BV1069" s="302">
        <v>130.69999999999999</v>
      </c>
      <c r="BW1069" s="302">
        <v>131.6</v>
      </c>
      <c r="BX1069" s="302">
        <v>131.80000000000001</v>
      </c>
      <c r="BY1069" s="302">
        <v>134.30000000000001</v>
      </c>
      <c r="BZ1069" s="153">
        <f t="shared" si="65"/>
        <v>0.27419354838709681</v>
      </c>
      <c r="CA1069" s="154">
        <f t="shared" si="66"/>
        <v>0.33234126984126999</v>
      </c>
      <c r="CB1069" s="154">
        <f t="shared" si="67"/>
        <v>0.20882088208820898</v>
      </c>
    </row>
    <row r="1070" spans="1:80"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2">
        <v>131.19999999999999</v>
      </c>
      <c r="AZ1070" s="302">
        <v>132.1</v>
      </c>
      <c r="BA1070" s="302">
        <v>132.4</v>
      </c>
      <c r="BB1070" s="302">
        <v>132.19999999999999</v>
      </c>
      <c r="BC1070" s="302">
        <v>128.9</v>
      </c>
      <c r="BD1070" s="302">
        <v>129.4</v>
      </c>
      <c r="BE1070" s="302">
        <v>130.6</v>
      </c>
      <c r="BF1070" s="302">
        <v>133.5</v>
      </c>
      <c r="BG1070" s="302">
        <v>135.5</v>
      </c>
      <c r="BH1070" s="302">
        <v>137.19999999999999</v>
      </c>
      <c r="BI1070" s="302">
        <v>138.4</v>
      </c>
      <c r="BJ1070" s="302">
        <v>139.5</v>
      </c>
      <c r="BK1070" s="302">
        <v>132.80000000000001</v>
      </c>
      <c r="BL1070" s="302">
        <v>130.9</v>
      </c>
      <c r="BM1070" s="302">
        <v>135.1</v>
      </c>
      <c r="BN1070" s="302">
        <v>136.9</v>
      </c>
      <c r="BO1070" s="302">
        <v>136.6</v>
      </c>
      <c r="BP1070" s="302">
        <v>137.6</v>
      </c>
      <c r="BQ1070" s="302">
        <v>135.4</v>
      </c>
      <c r="BR1070" s="302">
        <v>134</v>
      </c>
      <c r="BS1070" s="302">
        <v>131.5</v>
      </c>
      <c r="BT1070" s="302">
        <v>131.80000000000001</v>
      </c>
      <c r="BU1070" s="302">
        <v>132.1</v>
      </c>
      <c r="BV1070" s="302">
        <v>133.6</v>
      </c>
      <c r="BW1070" s="302">
        <v>133.9</v>
      </c>
      <c r="BX1070" s="302">
        <v>134.30000000000001</v>
      </c>
      <c r="BY1070" s="302">
        <v>135.80000000000001</v>
      </c>
      <c r="BZ1070" s="153">
        <f t="shared" si="65"/>
        <v>0.31972789115646261</v>
      </c>
      <c r="CA1070" s="154">
        <f t="shared" si="66"/>
        <v>0.38854805725971386</v>
      </c>
      <c r="CB1070" s="154">
        <f t="shared" si="67"/>
        <v>0.21358355674709567</v>
      </c>
    </row>
    <row r="1071" spans="1:80"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2">
        <v>115.3</v>
      </c>
      <c r="AZ1071" s="302">
        <v>116.2</v>
      </c>
      <c r="BA1071" s="302">
        <v>116.8</v>
      </c>
      <c r="BB1071" s="302">
        <v>116.9</v>
      </c>
      <c r="BC1071" s="302">
        <v>115.1</v>
      </c>
      <c r="BD1071" s="302">
        <v>115.9</v>
      </c>
      <c r="BE1071" s="302">
        <v>116.8</v>
      </c>
      <c r="BF1071" s="302">
        <v>116.8</v>
      </c>
      <c r="BG1071" s="302">
        <v>118.1</v>
      </c>
      <c r="BH1071" s="302">
        <v>118.9</v>
      </c>
      <c r="BI1071" s="302">
        <v>119.5</v>
      </c>
      <c r="BJ1071" s="302">
        <v>119.6</v>
      </c>
      <c r="BK1071" s="302">
        <v>115.4</v>
      </c>
      <c r="BL1071" s="302">
        <v>114.4</v>
      </c>
      <c r="BM1071" s="302">
        <v>116.4</v>
      </c>
      <c r="BN1071" s="302">
        <v>117.7</v>
      </c>
      <c r="BO1071" s="302">
        <v>117.7</v>
      </c>
      <c r="BP1071" s="302">
        <v>118.6</v>
      </c>
      <c r="BQ1071" s="302">
        <v>117.1</v>
      </c>
      <c r="BR1071" s="302">
        <v>116.2</v>
      </c>
      <c r="BS1071" s="302">
        <v>114.7</v>
      </c>
      <c r="BT1071" s="302">
        <v>114.8</v>
      </c>
      <c r="BU1071" s="302">
        <v>114.8</v>
      </c>
      <c r="BV1071" s="302">
        <v>115.5</v>
      </c>
      <c r="BW1071" s="302">
        <v>115.8</v>
      </c>
      <c r="BX1071" s="302">
        <v>115.8</v>
      </c>
      <c r="BY1071" s="302">
        <v>116.9</v>
      </c>
      <c r="BZ1071" s="153">
        <f t="shared" si="65"/>
        <v>0.15972222222222232</v>
      </c>
      <c r="CA1071" s="154">
        <f t="shared" si="66"/>
        <v>0.18080808080808086</v>
      </c>
      <c r="CB1071" s="154">
        <f t="shared" si="67"/>
        <v>0.13937621832358688</v>
      </c>
    </row>
    <row r="1072" spans="1:80"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2">
        <v>115.3</v>
      </c>
      <c r="AZ1072" s="302">
        <v>116.2</v>
      </c>
      <c r="BA1072" s="302">
        <v>116.8</v>
      </c>
      <c r="BB1072" s="302">
        <v>116.9</v>
      </c>
      <c r="BC1072" s="302">
        <v>115.1</v>
      </c>
      <c r="BD1072" s="302">
        <v>115.9</v>
      </c>
      <c r="BE1072" s="302">
        <v>116.8</v>
      </c>
      <c r="BF1072" s="302">
        <v>116.8</v>
      </c>
      <c r="BG1072" s="302">
        <v>118.1</v>
      </c>
      <c r="BH1072" s="302">
        <v>118.9</v>
      </c>
      <c r="BI1072" s="302">
        <v>119.5</v>
      </c>
      <c r="BJ1072" s="302">
        <v>119.6</v>
      </c>
      <c r="BK1072" s="302">
        <v>115.4</v>
      </c>
      <c r="BL1072" s="302">
        <v>114.4</v>
      </c>
      <c r="BM1072" s="302">
        <v>116.4</v>
      </c>
      <c r="BN1072" s="302">
        <v>117.7</v>
      </c>
      <c r="BO1072" s="302">
        <v>117.7</v>
      </c>
      <c r="BP1072" s="302">
        <v>118.6</v>
      </c>
      <c r="BQ1072" s="302">
        <v>117.1</v>
      </c>
      <c r="BR1072" s="302">
        <v>116.2</v>
      </c>
      <c r="BS1072" s="302">
        <v>114.7</v>
      </c>
      <c r="BT1072" s="302">
        <v>114.8</v>
      </c>
      <c r="BU1072" s="302">
        <v>114.8</v>
      </c>
      <c r="BV1072" s="302">
        <v>115.5</v>
      </c>
      <c r="BW1072" s="302">
        <v>115.8</v>
      </c>
      <c r="BX1072" s="302">
        <v>115.8</v>
      </c>
      <c r="BY1072" s="302">
        <v>116.9</v>
      </c>
      <c r="BZ1072" s="153">
        <f t="shared" si="65"/>
        <v>0.15972222222222232</v>
      </c>
      <c r="CA1072" s="154">
        <f t="shared" si="66"/>
        <v>0.18080808080808086</v>
      </c>
      <c r="CB1072" s="154">
        <f t="shared" si="67"/>
        <v>0.13937621832358688</v>
      </c>
    </row>
    <row r="1073" spans="1:80"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2">
        <v>130.1</v>
      </c>
      <c r="AZ1073" s="302">
        <v>131.4</v>
      </c>
      <c r="BA1073" s="302">
        <v>132.5</v>
      </c>
      <c r="BB1073" s="302">
        <v>131.80000000000001</v>
      </c>
      <c r="BC1073" s="302">
        <v>128.80000000000001</v>
      </c>
      <c r="BD1073" s="302">
        <v>127</v>
      </c>
      <c r="BE1073" s="302">
        <v>129.6</v>
      </c>
      <c r="BF1073" s="302">
        <v>148.6</v>
      </c>
      <c r="BG1073" s="302">
        <v>149.80000000000001</v>
      </c>
      <c r="BH1073" s="302">
        <v>151.4</v>
      </c>
      <c r="BI1073" s="302">
        <v>152.9</v>
      </c>
      <c r="BJ1073" s="302">
        <v>156.80000000000001</v>
      </c>
      <c r="BK1073" s="302">
        <v>149.1</v>
      </c>
      <c r="BL1073" s="302">
        <v>147.1</v>
      </c>
      <c r="BM1073" s="302">
        <v>155.69999999999999</v>
      </c>
      <c r="BN1073" s="302">
        <v>158.6</v>
      </c>
      <c r="BO1073" s="302">
        <v>158.69999999999999</v>
      </c>
      <c r="BP1073" s="302">
        <v>161.19999999999999</v>
      </c>
      <c r="BQ1073" s="302">
        <v>158.19999999999999</v>
      </c>
      <c r="BR1073" s="302">
        <v>156.4</v>
      </c>
      <c r="BS1073" s="302">
        <v>153.5</v>
      </c>
      <c r="BT1073" s="302">
        <v>153.9</v>
      </c>
      <c r="BU1073" s="302">
        <v>153.80000000000001</v>
      </c>
      <c r="BV1073" s="302">
        <v>156.6</v>
      </c>
      <c r="BW1073" s="302">
        <v>157.30000000000001</v>
      </c>
      <c r="BX1073" s="302">
        <v>158.1</v>
      </c>
      <c r="BY1073" s="302">
        <v>159.80000000000001</v>
      </c>
      <c r="BZ1073" s="153">
        <f t="shared" si="65"/>
        <v>0.55598831548198646</v>
      </c>
      <c r="CA1073" s="154">
        <f t="shared" si="66"/>
        <v>0.60926485397784502</v>
      </c>
      <c r="CB1073" s="154">
        <f t="shared" si="67"/>
        <v>0.45537340619307848</v>
      </c>
    </row>
    <row r="1074" spans="1:80"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2">
        <v>130.1</v>
      </c>
      <c r="AZ1074" s="302">
        <v>131.4</v>
      </c>
      <c r="BA1074" s="302">
        <v>132.5</v>
      </c>
      <c r="BB1074" s="302">
        <v>131.80000000000001</v>
      </c>
      <c r="BC1074" s="302">
        <v>128.80000000000001</v>
      </c>
      <c r="BD1074" s="302">
        <v>127</v>
      </c>
      <c r="BE1074" s="302">
        <v>129.6</v>
      </c>
      <c r="BF1074" s="302">
        <v>148.6</v>
      </c>
      <c r="BG1074" s="302">
        <v>149.80000000000001</v>
      </c>
      <c r="BH1074" s="302">
        <v>151.4</v>
      </c>
      <c r="BI1074" s="302">
        <v>152.9</v>
      </c>
      <c r="BJ1074" s="302">
        <v>156.80000000000001</v>
      </c>
      <c r="BK1074" s="302">
        <v>149.1</v>
      </c>
      <c r="BL1074" s="302">
        <v>147.1</v>
      </c>
      <c r="BM1074" s="302">
        <v>155.69999999999999</v>
      </c>
      <c r="BN1074" s="302">
        <v>158.6</v>
      </c>
      <c r="BO1074" s="302">
        <v>158.69999999999999</v>
      </c>
      <c r="BP1074" s="302">
        <v>161.19999999999999</v>
      </c>
      <c r="BQ1074" s="302">
        <v>158.19999999999999</v>
      </c>
      <c r="BR1074" s="302">
        <v>156.4</v>
      </c>
      <c r="BS1074" s="302">
        <v>153.5</v>
      </c>
      <c r="BT1074" s="302">
        <v>153.9</v>
      </c>
      <c r="BU1074" s="302">
        <v>153.80000000000001</v>
      </c>
      <c r="BV1074" s="302">
        <v>156.6</v>
      </c>
      <c r="BW1074" s="302">
        <v>157.30000000000001</v>
      </c>
      <c r="BX1074" s="302">
        <v>158.1</v>
      </c>
      <c r="BY1074" s="302">
        <v>159.80000000000001</v>
      </c>
      <c r="BZ1074" s="153">
        <f t="shared" si="65"/>
        <v>0.55598831548198646</v>
      </c>
      <c r="CA1074" s="154">
        <f t="shared" si="66"/>
        <v>0.60926485397784502</v>
      </c>
      <c r="CB1074" s="154">
        <f t="shared" si="67"/>
        <v>0.45537340619307848</v>
      </c>
    </row>
    <row r="1075" spans="1:80"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2">
        <v>162.4</v>
      </c>
      <c r="AZ1075" s="302">
        <v>164.2</v>
      </c>
      <c r="BA1075" s="302">
        <v>165.3</v>
      </c>
      <c r="BB1075" s="302">
        <v>166.6</v>
      </c>
      <c r="BC1075" s="302">
        <v>155.6</v>
      </c>
      <c r="BD1075" s="302">
        <v>157</v>
      </c>
      <c r="BE1075" s="302">
        <v>159.80000000000001</v>
      </c>
      <c r="BF1075" s="302">
        <v>159.1</v>
      </c>
      <c r="BG1075" s="302">
        <v>162.6</v>
      </c>
      <c r="BH1075" s="302">
        <v>163.9</v>
      </c>
      <c r="BI1075" s="302">
        <v>171.2</v>
      </c>
      <c r="BJ1075" s="302">
        <v>172.6</v>
      </c>
      <c r="BK1075" s="302">
        <v>166</v>
      </c>
      <c r="BL1075" s="302">
        <v>164</v>
      </c>
      <c r="BM1075" s="302">
        <v>169.4</v>
      </c>
      <c r="BN1075" s="302">
        <v>171.9</v>
      </c>
      <c r="BO1075" s="302">
        <v>171.5</v>
      </c>
      <c r="BP1075" s="302">
        <v>171.9</v>
      </c>
      <c r="BQ1075" s="302">
        <v>169.7</v>
      </c>
      <c r="BR1075" s="302">
        <v>169.7</v>
      </c>
      <c r="BS1075" s="302">
        <v>167.5</v>
      </c>
      <c r="BT1075" s="302">
        <v>167.5</v>
      </c>
      <c r="BU1075" s="302">
        <v>167.6</v>
      </c>
      <c r="BV1075" s="302">
        <v>166.5</v>
      </c>
      <c r="BW1075" s="302">
        <v>167.2</v>
      </c>
      <c r="BX1075" s="302">
        <v>167.4</v>
      </c>
      <c r="BY1075" s="302">
        <v>169.2</v>
      </c>
      <c r="BZ1075" s="153">
        <f t="shared" si="65"/>
        <v>0.66535433070866135</v>
      </c>
      <c r="CA1075" s="154">
        <f t="shared" si="66"/>
        <v>0.66208251473477397</v>
      </c>
      <c r="CB1075" s="154">
        <f t="shared" si="67"/>
        <v>0.20085166784953856</v>
      </c>
    </row>
    <row r="1076" spans="1:80"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2">
        <v>162.4</v>
      </c>
      <c r="AZ1076" s="302">
        <v>164.2</v>
      </c>
      <c r="BA1076" s="302">
        <v>165.3</v>
      </c>
      <c r="BB1076" s="302">
        <v>166.6</v>
      </c>
      <c r="BC1076" s="302">
        <v>155.6</v>
      </c>
      <c r="BD1076" s="302">
        <v>157</v>
      </c>
      <c r="BE1076" s="302">
        <v>159.80000000000001</v>
      </c>
      <c r="BF1076" s="302">
        <v>159.1</v>
      </c>
      <c r="BG1076" s="302">
        <v>162.6</v>
      </c>
      <c r="BH1076" s="302">
        <v>163.9</v>
      </c>
      <c r="BI1076" s="302">
        <v>171.2</v>
      </c>
      <c r="BJ1076" s="302">
        <v>172.6</v>
      </c>
      <c r="BK1076" s="302">
        <v>166</v>
      </c>
      <c r="BL1076" s="302">
        <v>164</v>
      </c>
      <c r="BM1076" s="302">
        <v>169.4</v>
      </c>
      <c r="BN1076" s="302">
        <v>171.9</v>
      </c>
      <c r="BO1076" s="302">
        <v>171.5</v>
      </c>
      <c r="BP1076" s="302">
        <v>171.9</v>
      </c>
      <c r="BQ1076" s="302">
        <v>169.7</v>
      </c>
      <c r="BR1076" s="302">
        <v>169.7</v>
      </c>
      <c r="BS1076" s="302">
        <v>167.5</v>
      </c>
      <c r="BT1076" s="302">
        <v>167.5</v>
      </c>
      <c r="BU1076" s="302">
        <v>167.6</v>
      </c>
      <c r="BV1076" s="302">
        <v>166.5</v>
      </c>
      <c r="BW1076" s="302">
        <v>167.2</v>
      </c>
      <c r="BX1076" s="302">
        <v>167.4</v>
      </c>
      <c r="BY1076" s="302">
        <v>169.2</v>
      </c>
      <c r="BZ1076" s="153">
        <f t="shared" si="65"/>
        <v>0.66535433070866135</v>
      </c>
      <c r="CA1076" s="154">
        <f t="shared" si="66"/>
        <v>0.66208251473477397</v>
      </c>
      <c r="CB1076" s="154">
        <f t="shared" si="67"/>
        <v>0.20085166784953856</v>
      </c>
    </row>
    <row r="1077" spans="1:80"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2">
        <v>132.80000000000001</v>
      </c>
      <c r="AZ1077" s="302">
        <v>135.1</v>
      </c>
      <c r="BA1077" s="302">
        <v>133.5</v>
      </c>
      <c r="BB1077" s="302">
        <v>134</v>
      </c>
      <c r="BC1077" s="302">
        <v>129.5</v>
      </c>
      <c r="BD1077" s="302">
        <v>131.4</v>
      </c>
      <c r="BE1077" s="302">
        <v>133.80000000000001</v>
      </c>
      <c r="BF1077" s="302">
        <v>134</v>
      </c>
      <c r="BG1077" s="302">
        <v>135.5</v>
      </c>
      <c r="BH1077" s="302">
        <v>137.69999999999999</v>
      </c>
      <c r="BI1077" s="302">
        <v>138.9</v>
      </c>
      <c r="BJ1077" s="302">
        <v>138.9</v>
      </c>
      <c r="BK1077" s="302">
        <v>130.69999999999999</v>
      </c>
      <c r="BL1077" s="302">
        <v>128.69999999999999</v>
      </c>
      <c r="BM1077" s="302">
        <v>137.6</v>
      </c>
      <c r="BN1077" s="302">
        <v>140.69999999999999</v>
      </c>
      <c r="BO1077" s="302">
        <v>140.6</v>
      </c>
      <c r="BP1077" s="302">
        <v>135.9</v>
      </c>
      <c r="BQ1077" s="302">
        <v>133</v>
      </c>
      <c r="BR1077" s="302">
        <v>129.80000000000001</v>
      </c>
      <c r="BS1077" s="302">
        <v>126</v>
      </c>
      <c r="BT1077" s="302">
        <v>126.1</v>
      </c>
      <c r="BU1077" s="302">
        <v>126.5</v>
      </c>
      <c r="BV1077" s="302">
        <v>128.1</v>
      </c>
      <c r="BW1077" s="302">
        <v>128.69999999999999</v>
      </c>
      <c r="BX1077" s="302">
        <v>129.30000000000001</v>
      </c>
      <c r="BY1077" s="302">
        <v>131.6</v>
      </c>
      <c r="BZ1077" s="153">
        <f t="shared" si="65"/>
        <v>0.28265107212475638</v>
      </c>
      <c r="CA1077" s="154">
        <f t="shared" si="66"/>
        <v>0.3651452282157675</v>
      </c>
      <c r="CB1077" s="154">
        <f t="shared" si="67"/>
        <v>0.17186108637577915</v>
      </c>
    </row>
    <row r="1078" spans="1:80"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2">
        <v>132.80000000000001</v>
      </c>
      <c r="AZ1078" s="302">
        <v>135.1</v>
      </c>
      <c r="BA1078" s="302">
        <v>133.5</v>
      </c>
      <c r="BB1078" s="302">
        <v>134</v>
      </c>
      <c r="BC1078" s="302">
        <v>129.5</v>
      </c>
      <c r="BD1078" s="302">
        <v>131.4</v>
      </c>
      <c r="BE1078" s="302">
        <v>133.80000000000001</v>
      </c>
      <c r="BF1078" s="302">
        <v>134</v>
      </c>
      <c r="BG1078" s="302">
        <v>135.5</v>
      </c>
      <c r="BH1078" s="302">
        <v>137.69999999999999</v>
      </c>
      <c r="BI1078" s="302">
        <v>138.9</v>
      </c>
      <c r="BJ1078" s="302">
        <v>138.9</v>
      </c>
      <c r="BK1078" s="302">
        <v>130.69999999999999</v>
      </c>
      <c r="BL1078" s="302">
        <v>128.69999999999999</v>
      </c>
      <c r="BM1078" s="302">
        <v>137.6</v>
      </c>
      <c r="BN1078" s="302">
        <v>140.69999999999999</v>
      </c>
      <c r="BO1078" s="302">
        <v>140.6</v>
      </c>
      <c r="BP1078" s="302">
        <v>135.9</v>
      </c>
      <c r="BQ1078" s="302">
        <v>133</v>
      </c>
      <c r="BR1078" s="302">
        <v>129.80000000000001</v>
      </c>
      <c r="BS1078" s="302">
        <v>126</v>
      </c>
      <c r="BT1078" s="302">
        <v>126.1</v>
      </c>
      <c r="BU1078" s="302">
        <v>126.5</v>
      </c>
      <c r="BV1078" s="302">
        <v>128.1</v>
      </c>
      <c r="BW1078" s="302">
        <v>128.69999999999999</v>
      </c>
      <c r="BX1078" s="302">
        <v>129.30000000000001</v>
      </c>
      <c r="BY1078" s="302">
        <v>131.6</v>
      </c>
      <c r="BZ1078" s="153">
        <f t="shared" si="65"/>
        <v>0.28265107212475638</v>
      </c>
      <c r="CA1078" s="154">
        <f t="shared" si="66"/>
        <v>0.3651452282157675</v>
      </c>
      <c r="CB1078" s="154">
        <f t="shared" si="67"/>
        <v>0.17186108637577915</v>
      </c>
    </row>
    <row r="1079" spans="1:80"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2">
        <v>133.80000000000001</v>
      </c>
      <c r="AZ1079" s="302">
        <v>135.80000000000001</v>
      </c>
      <c r="BA1079" s="302">
        <v>136.6</v>
      </c>
      <c r="BB1079" s="302">
        <v>136.6</v>
      </c>
      <c r="BC1079" s="302">
        <v>132.80000000000001</v>
      </c>
      <c r="BD1079" s="302">
        <v>134.1</v>
      </c>
      <c r="BE1079" s="302">
        <v>135.30000000000001</v>
      </c>
      <c r="BF1079" s="302">
        <v>135.4</v>
      </c>
      <c r="BG1079" s="302">
        <v>138.1</v>
      </c>
      <c r="BH1079" s="302">
        <v>140.19999999999999</v>
      </c>
      <c r="BI1079" s="302">
        <v>141.19999999999999</v>
      </c>
      <c r="BJ1079" s="302">
        <v>141.19999999999999</v>
      </c>
      <c r="BK1079" s="302">
        <v>133.69999999999999</v>
      </c>
      <c r="BL1079" s="302">
        <v>132.1</v>
      </c>
      <c r="BM1079" s="302">
        <v>134.9</v>
      </c>
      <c r="BN1079" s="302">
        <v>137</v>
      </c>
      <c r="BO1079" s="302">
        <v>136.5</v>
      </c>
      <c r="BP1079" s="302">
        <v>137.5</v>
      </c>
      <c r="BQ1079" s="302">
        <v>135.4</v>
      </c>
      <c r="BR1079" s="302">
        <v>134.1</v>
      </c>
      <c r="BS1079" s="302">
        <v>131</v>
      </c>
      <c r="BT1079" s="302">
        <v>131.30000000000001</v>
      </c>
      <c r="BU1079" s="302">
        <v>131.30000000000001</v>
      </c>
      <c r="BV1079" s="302">
        <v>133.1</v>
      </c>
      <c r="BW1079" s="302">
        <v>133.19999999999999</v>
      </c>
      <c r="BX1079" s="302">
        <v>133.4</v>
      </c>
      <c r="BY1079" s="302">
        <v>135.4</v>
      </c>
      <c r="BZ1079" s="153">
        <f t="shared" si="65"/>
        <v>0.32097560975609762</v>
      </c>
      <c r="CA1079" s="154">
        <f t="shared" si="66"/>
        <v>0.37601626016260159</v>
      </c>
      <c r="CB1079" s="154">
        <f t="shared" si="67"/>
        <v>0.21434977578475342</v>
      </c>
    </row>
    <row r="1080" spans="1:80"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2">
        <v>136.5</v>
      </c>
      <c r="AZ1080" s="302">
        <v>138.69999999999999</v>
      </c>
      <c r="BA1080" s="302">
        <v>138.6</v>
      </c>
      <c r="BB1080" s="302">
        <v>138.9</v>
      </c>
      <c r="BC1080" s="302">
        <v>133.1</v>
      </c>
      <c r="BD1080" s="302">
        <v>132.5</v>
      </c>
      <c r="BE1080" s="302">
        <v>134.4</v>
      </c>
      <c r="BF1080" s="302">
        <v>134.5</v>
      </c>
      <c r="BG1080" s="302">
        <v>139.6</v>
      </c>
      <c r="BH1080" s="302">
        <v>141.6</v>
      </c>
      <c r="BI1080" s="302">
        <v>142.6</v>
      </c>
      <c r="BJ1080" s="302">
        <v>144.5</v>
      </c>
      <c r="BK1080" s="302">
        <v>135.6</v>
      </c>
      <c r="BL1080" s="302">
        <v>133</v>
      </c>
      <c r="BM1080" s="302">
        <v>134.30000000000001</v>
      </c>
      <c r="BN1080" s="302">
        <v>136</v>
      </c>
      <c r="BO1080" s="302">
        <v>135.80000000000001</v>
      </c>
      <c r="BP1080" s="302">
        <v>137.19999999999999</v>
      </c>
      <c r="BQ1080" s="302">
        <v>134</v>
      </c>
      <c r="BR1080" s="302">
        <v>132.1</v>
      </c>
      <c r="BS1080" s="302">
        <v>129.30000000000001</v>
      </c>
      <c r="BT1080" s="302">
        <v>128.9</v>
      </c>
      <c r="BU1080" s="302">
        <v>128.69999999999999</v>
      </c>
      <c r="BV1080" s="302">
        <v>129.9</v>
      </c>
      <c r="BW1080" s="302">
        <v>129.9</v>
      </c>
      <c r="BX1080" s="302">
        <v>130.19999999999999</v>
      </c>
      <c r="BY1080" s="302">
        <v>133.19999999999999</v>
      </c>
      <c r="BZ1080" s="153">
        <f t="shared" si="65"/>
        <v>0.31102362204724404</v>
      </c>
      <c r="CA1080" s="154">
        <f t="shared" si="66"/>
        <v>0.35503560528992872</v>
      </c>
      <c r="CB1080" s="154">
        <f t="shared" si="67"/>
        <v>0.13554987212276207</v>
      </c>
    </row>
    <row r="1081" spans="1:80"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2">
        <v>128.4</v>
      </c>
      <c r="AZ1081" s="302">
        <v>129.9</v>
      </c>
      <c r="BA1081" s="302">
        <v>129.5</v>
      </c>
      <c r="BB1081" s="302">
        <v>129.19999999999999</v>
      </c>
      <c r="BC1081" s="302">
        <v>126.2</v>
      </c>
      <c r="BD1081" s="302">
        <v>127</v>
      </c>
      <c r="BE1081" s="302">
        <v>126.3</v>
      </c>
      <c r="BF1081" s="302">
        <v>126.5</v>
      </c>
      <c r="BG1081" s="302">
        <v>129.5</v>
      </c>
      <c r="BH1081" s="302">
        <v>131.1</v>
      </c>
      <c r="BI1081" s="302">
        <v>132.1</v>
      </c>
      <c r="BJ1081" s="302">
        <v>132</v>
      </c>
      <c r="BK1081" s="302">
        <v>128</v>
      </c>
      <c r="BL1081" s="302">
        <v>127</v>
      </c>
      <c r="BM1081" s="302">
        <v>129.30000000000001</v>
      </c>
      <c r="BN1081" s="302">
        <v>130.80000000000001</v>
      </c>
      <c r="BO1081" s="302">
        <v>130.80000000000001</v>
      </c>
      <c r="BP1081" s="302">
        <v>132.1</v>
      </c>
      <c r="BQ1081" s="302">
        <v>130.5</v>
      </c>
      <c r="BR1081" s="302">
        <v>129.5</v>
      </c>
      <c r="BS1081" s="302">
        <v>127.8</v>
      </c>
      <c r="BT1081" s="302">
        <v>128</v>
      </c>
      <c r="BU1081" s="302">
        <v>127.6</v>
      </c>
      <c r="BV1081" s="302">
        <v>128.4</v>
      </c>
      <c r="BW1081" s="302">
        <v>128.19999999999999</v>
      </c>
      <c r="BX1081" s="302">
        <v>128.30000000000001</v>
      </c>
      <c r="BY1081" s="302">
        <v>129.4</v>
      </c>
      <c r="BZ1081" s="153">
        <f t="shared" si="65"/>
        <v>0.27236971484759098</v>
      </c>
      <c r="CA1081" s="154">
        <f t="shared" si="66"/>
        <v>0.29919678714859449</v>
      </c>
      <c r="CB1081" s="154">
        <f t="shared" si="67"/>
        <v>0.17210144927536231</v>
      </c>
    </row>
    <row r="1082" spans="1:80"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2">
        <v>139.80000000000001</v>
      </c>
      <c r="AZ1082" s="302">
        <v>145.80000000000001</v>
      </c>
      <c r="BA1082" s="302">
        <v>143.6</v>
      </c>
      <c r="BB1082" s="302">
        <v>143.9</v>
      </c>
      <c r="BC1082" s="302">
        <v>138.4</v>
      </c>
      <c r="BD1082" s="302">
        <v>140.80000000000001</v>
      </c>
      <c r="BE1082" s="302">
        <v>143.5</v>
      </c>
      <c r="BF1082" s="302">
        <v>143.69999999999999</v>
      </c>
      <c r="BG1082" s="302">
        <v>147.1</v>
      </c>
      <c r="BH1082" s="302">
        <v>149.69999999999999</v>
      </c>
      <c r="BI1082" s="302">
        <v>151.30000000000001</v>
      </c>
      <c r="BJ1082" s="302">
        <v>151.6</v>
      </c>
      <c r="BK1082" s="302">
        <v>138</v>
      </c>
      <c r="BL1082" s="302">
        <v>135.30000000000001</v>
      </c>
      <c r="BM1082" s="302">
        <v>139.19999999999999</v>
      </c>
      <c r="BN1082" s="302">
        <v>143.1</v>
      </c>
      <c r="BO1082" s="302">
        <v>142.9</v>
      </c>
      <c r="BP1082" s="302">
        <v>145.30000000000001</v>
      </c>
      <c r="BQ1082" s="302">
        <v>141.1</v>
      </c>
      <c r="BR1082" s="302">
        <v>138.5</v>
      </c>
      <c r="BS1082" s="302">
        <v>134.30000000000001</v>
      </c>
      <c r="BT1082" s="302">
        <v>134.6</v>
      </c>
      <c r="BU1082" s="302">
        <v>134.4</v>
      </c>
      <c r="BV1082" s="302">
        <v>136.4</v>
      </c>
      <c r="BW1082" s="302">
        <v>137.30000000000001</v>
      </c>
      <c r="BX1082" s="302">
        <v>137.4</v>
      </c>
      <c r="BY1082" s="302">
        <v>140.4</v>
      </c>
      <c r="BZ1082" s="153">
        <f t="shared" si="65"/>
        <v>0.33206831119544589</v>
      </c>
      <c r="CA1082" s="154">
        <f t="shared" si="66"/>
        <v>0.4763406940063093</v>
      </c>
      <c r="CB1082" s="154">
        <f t="shared" si="67"/>
        <v>0.19489361702127664</v>
      </c>
    </row>
    <row r="1083" spans="1:80"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2">
        <v>133.1</v>
      </c>
      <c r="AZ1083" s="302">
        <v>134.30000000000001</v>
      </c>
      <c r="BA1083" s="302">
        <v>138.5</v>
      </c>
      <c r="BB1083" s="302">
        <v>138.5</v>
      </c>
      <c r="BC1083" s="302">
        <v>136.1</v>
      </c>
      <c r="BD1083" s="302">
        <v>137.19999999999999</v>
      </c>
      <c r="BE1083" s="302">
        <v>137.1</v>
      </c>
      <c r="BF1083" s="302">
        <v>137.19999999999999</v>
      </c>
      <c r="BG1083" s="302">
        <v>139.5</v>
      </c>
      <c r="BH1083" s="302">
        <v>140</v>
      </c>
      <c r="BI1083" s="302">
        <v>139.30000000000001</v>
      </c>
      <c r="BJ1083" s="302">
        <v>139.5</v>
      </c>
      <c r="BK1083" s="302">
        <v>134.4</v>
      </c>
      <c r="BL1083" s="302">
        <v>133.19999999999999</v>
      </c>
      <c r="BM1083" s="302">
        <v>135.80000000000001</v>
      </c>
      <c r="BN1083" s="302">
        <v>138.1</v>
      </c>
      <c r="BO1083" s="302">
        <v>138</v>
      </c>
      <c r="BP1083" s="302">
        <v>138.9</v>
      </c>
      <c r="BQ1083" s="302">
        <v>136.4</v>
      </c>
      <c r="BR1083" s="302">
        <v>135.30000000000001</v>
      </c>
      <c r="BS1083" s="302">
        <v>133.4</v>
      </c>
      <c r="BT1083" s="302">
        <v>133.30000000000001</v>
      </c>
      <c r="BU1083" s="302">
        <v>133.30000000000001</v>
      </c>
      <c r="BV1083" s="302">
        <v>137.30000000000001</v>
      </c>
      <c r="BW1083" s="302">
        <v>136.19999999999999</v>
      </c>
      <c r="BX1083" s="302">
        <v>136.30000000000001</v>
      </c>
      <c r="BY1083" s="302">
        <v>137.6</v>
      </c>
      <c r="BZ1083" s="153">
        <f t="shared" si="65"/>
        <v>0.34769833496571989</v>
      </c>
      <c r="CA1083" s="154">
        <f t="shared" si="66"/>
        <v>0.38849646821392536</v>
      </c>
      <c r="CB1083" s="154">
        <f t="shared" si="67"/>
        <v>0.20174672489082965</v>
      </c>
    </row>
    <row r="1084" spans="1:80"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2">
        <v>133.6</v>
      </c>
      <c r="AZ1084" s="302">
        <v>134.9</v>
      </c>
      <c r="BA1084" s="302">
        <v>135.4</v>
      </c>
      <c r="BB1084" s="302">
        <v>136.30000000000001</v>
      </c>
      <c r="BC1084" s="302">
        <v>132.69999999999999</v>
      </c>
      <c r="BD1084" s="302">
        <v>135</v>
      </c>
      <c r="BE1084" s="302">
        <v>137.80000000000001</v>
      </c>
      <c r="BF1084" s="302">
        <v>137.4</v>
      </c>
      <c r="BG1084" s="302">
        <v>138.9</v>
      </c>
      <c r="BH1084" s="302">
        <v>141.1</v>
      </c>
      <c r="BI1084" s="302">
        <v>142.6</v>
      </c>
      <c r="BJ1084" s="302">
        <v>143.1</v>
      </c>
      <c r="BK1084" s="302">
        <v>134.9</v>
      </c>
      <c r="BL1084" s="302">
        <v>133.5</v>
      </c>
      <c r="BM1084" s="302">
        <v>136.30000000000001</v>
      </c>
      <c r="BN1084" s="302">
        <v>137.69999999999999</v>
      </c>
      <c r="BO1084" s="302">
        <v>137.30000000000001</v>
      </c>
      <c r="BP1084" s="302">
        <v>136.19999999999999</v>
      </c>
      <c r="BQ1084" s="302">
        <v>133.6</v>
      </c>
      <c r="BR1084" s="302">
        <v>132.69999999999999</v>
      </c>
      <c r="BS1084" s="302">
        <v>127.4</v>
      </c>
      <c r="BT1084" s="302">
        <v>128.19999999999999</v>
      </c>
      <c r="BU1084" s="302">
        <v>128.5</v>
      </c>
      <c r="BV1084" s="302">
        <v>130.1</v>
      </c>
      <c r="BW1084" s="302">
        <v>130.6</v>
      </c>
      <c r="BX1084" s="302">
        <v>130.9</v>
      </c>
      <c r="BY1084" s="302">
        <v>133</v>
      </c>
      <c r="BZ1084" s="153">
        <f t="shared" si="65"/>
        <v>0.30136986301369861</v>
      </c>
      <c r="CA1084" s="154">
        <f t="shared" si="66"/>
        <v>0.33133133133133125</v>
      </c>
      <c r="CB1084" s="154">
        <f t="shared" si="67"/>
        <v>0.24299065420560748</v>
      </c>
    </row>
    <row r="1085" spans="1:80"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2">
        <v>136.4</v>
      </c>
      <c r="AZ1085" s="302">
        <v>138.69999999999999</v>
      </c>
      <c r="BA1085" s="302">
        <v>140.19999999999999</v>
      </c>
      <c r="BB1085" s="302">
        <v>137.9</v>
      </c>
      <c r="BC1085" s="302">
        <v>133.30000000000001</v>
      </c>
      <c r="BD1085" s="302">
        <v>134.19999999999999</v>
      </c>
      <c r="BE1085" s="302">
        <v>136.19999999999999</v>
      </c>
      <c r="BF1085" s="302">
        <v>136.5</v>
      </c>
      <c r="BG1085" s="302">
        <v>139.19999999999999</v>
      </c>
      <c r="BH1085" s="302">
        <v>144.5</v>
      </c>
      <c r="BI1085" s="302">
        <v>145.9</v>
      </c>
      <c r="BJ1085" s="302">
        <v>143.69999999999999</v>
      </c>
      <c r="BK1085" s="302">
        <v>134.80000000000001</v>
      </c>
      <c r="BL1085" s="302">
        <v>132.9</v>
      </c>
      <c r="BM1085" s="302">
        <v>136.69999999999999</v>
      </c>
      <c r="BN1085" s="302">
        <v>139.4</v>
      </c>
      <c r="BO1085" s="302">
        <v>136.5</v>
      </c>
      <c r="BP1085" s="302">
        <v>140.5</v>
      </c>
      <c r="BQ1085" s="302">
        <v>141.69999999999999</v>
      </c>
      <c r="BR1085" s="302">
        <v>140.1</v>
      </c>
      <c r="BS1085" s="302">
        <v>138.4</v>
      </c>
      <c r="BT1085" s="302">
        <v>139</v>
      </c>
      <c r="BU1085" s="302">
        <v>139.1</v>
      </c>
      <c r="BV1085" s="302">
        <v>140.1</v>
      </c>
      <c r="BW1085" s="302">
        <v>140.69999999999999</v>
      </c>
      <c r="BX1085" s="302">
        <v>141.1</v>
      </c>
      <c r="BY1085" s="302">
        <v>143.5</v>
      </c>
      <c r="BZ1085" s="153">
        <f t="shared" si="65"/>
        <v>0.39455782312925164</v>
      </c>
      <c r="CA1085" s="154">
        <f t="shared" si="66"/>
        <v>0.4979123173277662</v>
      </c>
      <c r="CB1085" s="154">
        <f t="shared" si="67"/>
        <v>0.33612662942271876</v>
      </c>
    </row>
    <row r="1086" spans="1:80"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2">
        <v>109.2</v>
      </c>
      <c r="AZ1086" s="302">
        <v>109.2</v>
      </c>
      <c r="BA1086" s="302">
        <v>109.2</v>
      </c>
      <c r="BB1086" s="302">
        <v>109.3</v>
      </c>
      <c r="BC1086" s="302">
        <v>109.3</v>
      </c>
      <c r="BD1086" s="302">
        <v>105.6</v>
      </c>
      <c r="BE1086" s="302">
        <v>105.6</v>
      </c>
      <c r="BF1086" s="302">
        <v>105.6</v>
      </c>
      <c r="BG1086" s="302">
        <v>105.6</v>
      </c>
      <c r="BH1086" s="302">
        <v>106.6</v>
      </c>
      <c r="BI1086" s="302">
        <v>106.6</v>
      </c>
      <c r="BJ1086" s="302">
        <v>106.6</v>
      </c>
      <c r="BK1086" s="302">
        <v>106.6</v>
      </c>
      <c r="BL1086" s="302">
        <v>106.6</v>
      </c>
      <c r="BM1086" s="302">
        <v>106.6</v>
      </c>
      <c r="BN1086" s="302">
        <v>106.6</v>
      </c>
      <c r="BO1086" s="302">
        <v>106.6</v>
      </c>
      <c r="BP1086" s="302">
        <v>108</v>
      </c>
      <c r="BQ1086" s="302">
        <v>108</v>
      </c>
      <c r="BR1086" s="302">
        <v>108</v>
      </c>
      <c r="BS1086" s="302">
        <v>108</v>
      </c>
      <c r="BT1086" s="302">
        <v>107.4</v>
      </c>
      <c r="BU1086" s="302">
        <v>107.4</v>
      </c>
      <c r="BV1086" s="302">
        <v>107.4</v>
      </c>
      <c r="BW1086" s="302">
        <v>107.4</v>
      </c>
      <c r="BX1086" s="302">
        <v>107.4</v>
      </c>
      <c r="BY1086" s="302">
        <v>107.4</v>
      </c>
      <c r="BZ1086" s="153">
        <f t="shared" si="65"/>
        <v>6.4420218037661042E-2</v>
      </c>
      <c r="CA1086" s="154">
        <f t="shared" si="66"/>
        <v>7.8313253012048306E-2</v>
      </c>
      <c r="CB1086" s="154">
        <f t="shared" si="67"/>
        <v>3.8684719535783361E-2</v>
      </c>
    </row>
    <row r="1087" spans="1:80"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2">
        <v>112.1</v>
      </c>
      <c r="AZ1087" s="302">
        <v>112.1</v>
      </c>
      <c r="BA1087" s="302">
        <v>112.1</v>
      </c>
      <c r="BB1087" s="302">
        <v>112.1</v>
      </c>
      <c r="BC1087" s="302">
        <v>112.1</v>
      </c>
      <c r="BD1087" s="302">
        <v>114.9</v>
      </c>
      <c r="BE1087" s="302">
        <v>114.9</v>
      </c>
      <c r="BF1087" s="302">
        <v>114.9</v>
      </c>
      <c r="BG1087" s="302">
        <v>114.9</v>
      </c>
      <c r="BH1087" s="302">
        <v>114.9</v>
      </c>
      <c r="BI1087" s="302">
        <v>114.9</v>
      </c>
      <c r="BJ1087" s="302">
        <v>114.9</v>
      </c>
      <c r="BK1087" s="302">
        <v>114.9</v>
      </c>
      <c r="BL1087" s="302">
        <v>114.9</v>
      </c>
      <c r="BM1087" s="302">
        <v>114.9</v>
      </c>
      <c r="BN1087" s="302">
        <v>114.9</v>
      </c>
      <c r="BO1087" s="302">
        <v>114.9</v>
      </c>
      <c r="BP1087" s="302">
        <v>113.8</v>
      </c>
      <c r="BQ1087" s="302">
        <v>113.8</v>
      </c>
      <c r="BR1087" s="302">
        <v>113.8</v>
      </c>
      <c r="BS1087" s="302">
        <v>113.8</v>
      </c>
      <c r="BT1087" s="302">
        <v>113.8</v>
      </c>
      <c r="BU1087" s="302">
        <v>113.8</v>
      </c>
      <c r="BV1087" s="302">
        <v>113.8</v>
      </c>
      <c r="BW1087" s="302">
        <v>113.8</v>
      </c>
      <c r="BX1087" s="302">
        <v>113.8</v>
      </c>
      <c r="BY1087" s="302">
        <v>113.8</v>
      </c>
      <c r="BZ1087" s="153">
        <f t="shared" si="65"/>
        <v>0.13121272365805173</v>
      </c>
      <c r="CA1087" s="154">
        <f t="shared" si="66"/>
        <v>0.1345962113659023</v>
      </c>
      <c r="CB1087" s="154">
        <f t="shared" si="67"/>
        <v>0.10808179162609537</v>
      </c>
    </row>
    <row r="1088" spans="1:80"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2">
        <v>107.6</v>
      </c>
      <c r="AZ1088" s="302">
        <v>107.6</v>
      </c>
      <c r="BA1088" s="302">
        <v>107.6</v>
      </c>
      <c r="BB1088" s="302">
        <v>107.9</v>
      </c>
      <c r="BC1088" s="302">
        <v>107.9</v>
      </c>
      <c r="BD1088" s="302">
        <v>100.7</v>
      </c>
      <c r="BE1088" s="302">
        <v>100.7</v>
      </c>
      <c r="BF1088" s="302">
        <v>100.7</v>
      </c>
      <c r="BG1088" s="302">
        <v>100.7</v>
      </c>
      <c r="BH1088" s="302">
        <v>102.3</v>
      </c>
      <c r="BI1088" s="302">
        <v>102.3</v>
      </c>
      <c r="BJ1088" s="302">
        <v>102.3</v>
      </c>
      <c r="BK1088" s="302">
        <v>102.3</v>
      </c>
      <c r="BL1088" s="302">
        <v>102.3</v>
      </c>
      <c r="BM1088" s="302">
        <v>102.3</v>
      </c>
      <c r="BN1088" s="302">
        <v>102.3</v>
      </c>
      <c r="BO1088" s="302">
        <v>102.3</v>
      </c>
      <c r="BP1088" s="302">
        <v>104.9</v>
      </c>
      <c r="BQ1088" s="302">
        <v>104.9</v>
      </c>
      <c r="BR1088" s="302">
        <v>104.9</v>
      </c>
      <c r="BS1088" s="302">
        <v>104.9</v>
      </c>
      <c r="BT1088" s="302">
        <v>104</v>
      </c>
      <c r="BU1088" s="302">
        <v>104</v>
      </c>
      <c r="BV1088" s="302">
        <v>104</v>
      </c>
      <c r="BW1088" s="302">
        <v>104</v>
      </c>
      <c r="BX1088" s="302">
        <v>104</v>
      </c>
      <c r="BY1088" s="302">
        <v>104</v>
      </c>
      <c r="BZ1088" s="153">
        <f t="shared" si="65"/>
        <v>2.9702970297029702E-2</v>
      </c>
      <c r="CA1088" s="154">
        <f t="shared" si="66"/>
        <v>4.8387096774193519E-2</v>
      </c>
      <c r="CB1088" s="154">
        <f t="shared" si="67"/>
        <v>1.9267822736031104E-3</v>
      </c>
    </row>
    <row r="1089" spans="1:80"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2">
        <v>148.19999999999999</v>
      </c>
      <c r="AZ1089" s="302">
        <v>150.69999999999999</v>
      </c>
      <c r="BA1089" s="302">
        <v>152.4</v>
      </c>
      <c r="BB1089" s="302">
        <v>152.9</v>
      </c>
      <c r="BC1089" s="302">
        <v>147.69999999999999</v>
      </c>
      <c r="BD1089" s="302">
        <v>153.19999999999999</v>
      </c>
      <c r="BE1089" s="302">
        <v>155.69999999999999</v>
      </c>
      <c r="BF1089" s="302">
        <v>155.80000000000001</v>
      </c>
      <c r="BG1089" s="302">
        <v>160.1</v>
      </c>
      <c r="BH1089" s="302">
        <v>162.69999999999999</v>
      </c>
      <c r="BI1089" s="302">
        <v>164.6</v>
      </c>
      <c r="BJ1089" s="302">
        <v>164.8</v>
      </c>
      <c r="BK1089" s="302">
        <v>153.69999999999999</v>
      </c>
      <c r="BL1089" s="302">
        <v>151</v>
      </c>
      <c r="BM1089" s="302">
        <v>156.9</v>
      </c>
      <c r="BN1089" s="302">
        <v>160.80000000000001</v>
      </c>
      <c r="BO1089" s="302">
        <v>160.5</v>
      </c>
      <c r="BP1089" s="302">
        <v>163</v>
      </c>
      <c r="BQ1089" s="302">
        <v>159</v>
      </c>
      <c r="BR1089" s="302">
        <v>156.6</v>
      </c>
      <c r="BS1089" s="302">
        <v>152.9</v>
      </c>
      <c r="BT1089" s="302">
        <v>153.30000000000001</v>
      </c>
      <c r="BU1089" s="302">
        <v>153.30000000000001</v>
      </c>
      <c r="BV1089" s="302">
        <v>155.80000000000001</v>
      </c>
      <c r="BW1089" s="302">
        <v>156.6</v>
      </c>
      <c r="BX1089" s="302">
        <v>157.1</v>
      </c>
      <c r="BY1089" s="302">
        <v>160.4</v>
      </c>
      <c r="BZ1089" s="153">
        <f t="shared" si="65"/>
        <v>0.57563850687622797</v>
      </c>
      <c r="CA1089" s="154">
        <f t="shared" si="66"/>
        <v>0.64176049129989765</v>
      </c>
      <c r="CB1089" s="154">
        <f t="shared" si="67"/>
        <v>0.43214285714285722</v>
      </c>
    </row>
    <row r="1090" spans="1:80"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2">
        <v>148.80000000000001</v>
      </c>
      <c r="AZ1090" s="302">
        <v>151.80000000000001</v>
      </c>
      <c r="BA1090" s="302">
        <v>153.69999999999999</v>
      </c>
      <c r="BB1090" s="302">
        <v>154</v>
      </c>
      <c r="BC1090" s="302">
        <v>148.1</v>
      </c>
      <c r="BD1090" s="302">
        <v>153.4</v>
      </c>
      <c r="BE1090" s="302">
        <v>156.4</v>
      </c>
      <c r="BF1090" s="302">
        <v>156.5</v>
      </c>
      <c r="BG1090" s="302">
        <v>161.1</v>
      </c>
      <c r="BH1090" s="302">
        <v>164</v>
      </c>
      <c r="BI1090" s="302">
        <v>165.7</v>
      </c>
      <c r="BJ1090" s="302">
        <v>166</v>
      </c>
      <c r="BK1090" s="302">
        <v>153.69999999999999</v>
      </c>
      <c r="BL1090" s="302">
        <v>150.69999999999999</v>
      </c>
      <c r="BM1090" s="302">
        <v>157.1</v>
      </c>
      <c r="BN1090" s="302">
        <v>161.5</v>
      </c>
      <c r="BO1090" s="302">
        <v>161.4</v>
      </c>
      <c r="BP1090" s="302">
        <v>164.3</v>
      </c>
      <c r="BQ1090" s="302">
        <v>159.5</v>
      </c>
      <c r="BR1090" s="302">
        <v>156.6</v>
      </c>
      <c r="BS1090" s="302">
        <v>151.6</v>
      </c>
      <c r="BT1090" s="302">
        <v>151.9</v>
      </c>
      <c r="BU1090" s="302">
        <v>151.69999999999999</v>
      </c>
      <c r="BV1090" s="302">
        <v>154</v>
      </c>
      <c r="BW1090" s="302">
        <v>155</v>
      </c>
      <c r="BX1090" s="302">
        <v>155.30000000000001</v>
      </c>
      <c r="BY1090" s="302">
        <v>158.80000000000001</v>
      </c>
      <c r="BZ1090" s="153">
        <f t="shared" si="65"/>
        <v>0.55839057899901867</v>
      </c>
      <c r="CA1090" s="154">
        <f t="shared" si="66"/>
        <v>0.6303901437371664</v>
      </c>
      <c r="CB1090" s="154">
        <f t="shared" si="67"/>
        <v>0.40530973451327446</v>
      </c>
    </row>
    <row r="1091" spans="1:80"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2">
        <v>172.7</v>
      </c>
      <c r="AZ1091" s="302">
        <v>174.2</v>
      </c>
      <c r="BA1091" s="302">
        <v>175.9</v>
      </c>
      <c r="BB1091" s="302">
        <v>177.4</v>
      </c>
      <c r="BC1091" s="302">
        <v>173.1</v>
      </c>
      <c r="BD1091" s="302">
        <v>183.8</v>
      </c>
      <c r="BE1091" s="302">
        <v>185.6</v>
      </c>
      <c r="BF1091" s="302">
        <v>184.7</v>
      </c>
      <c r="BG1091" s="302">
        <v>190.2</v>
      </c>
      <c r="BH1091" s="302">
        <v>193.2</v>
      </c>
      <c r="BI1091" s="302">
        <v>197</v>
      </c>
      <c r="BJ1091" s="302">
        <v>197.4</v>
      </c>
      <c r="BK1091" s="302">
        <v>186.4</v>
      </c>
      <c r="BL1091" s="302">
        <v>183.8</v>
      </c>
      <c r="BM1091" s="302">
        <v>190.2</v>
      </c>
      <c r="BN1091" s="302">
        <v>193.3</v>
      </c>
      <c r="BO1091" s="302">
        <v>192.1</v>
      </c>
      <c r="BP1091" s="302">
        <v>193.7</v>
      </c>
      <c r="BQ1091" s="302">
        <v>191.5</v>
      </c>
      <c r="BR1091" s="302">
        <v>190</v>
      </c>
      <c r="BS1091" s="302">
        <v>191.8</v>
      </c>
      <c r="BT1091" s="302">
        <v>192.9</v>
      </c>
      <c r="BU1091" s="302">
        <v>194.5</v>
      </c>
      <c r="BV1091" s="302">
        <v>199.6</v>
      </c>
      <c r="BW1091" s="302">
        <v>199.8</v>
      </c>
      <c r="BX1091" s="302">
        <v>201.4</v>
      </c>
      <c r="BY1091" s="302">
        <v>205.9</v>
      </c>
      <c r="BZ1091" s="153">
        <f t="shared" si="65"/>
        <v>1.0265748031496065</v>
      </c>
      <c r="CA1091" s="154">
        <f t="shared" si="66"/>
        <v>1.0903553299492386</v>
      </c>
      <c r="CB1091" s="154">
        <f t="shared" si="67"/>
        <v>0.86503623188405787</v>
      </c>
    </row>
    <row r="1092" spans="1:80"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2">
        <v>113.4</v>
      </c>
      <c r="AZ1092" s="302">
        <v>114</v>
      </c>
      <c r="BA1092" s="302">
        <v>114.5</v>
      </c>
      <c r="BB1092" s="302">
        <v>114.5</v>
      </c>
      <c r="BC1092" s="302">
        <v>113.2</v>
      </c>
      <c r="BD1092" s="302">
        <v>113.4</v>
      </c>
      <c r="BE1092" s="302">
        <v>114.1</v>
      </c>
      <c r="BF1092" s="302">
        <v>114.1</v>
      </c>
      <c r="BG1092" s="302">
        <v>115</v>
      </c>
      <c r="BH1092" s="302">
        <v>115.6</v>
      </c>
      <c r="BI1092" s="302">
        <v>116</v>
      </c>
      <c r="BJ1092" s="302">
        <v>116.1</v>
      </c>
      <c r="BK1092" s="302">
        <v>113.4</v>
      </c>
      <c r="BL1092" s="302">
        <v>112.7</v>
      </c>
      <c r="BM1092" s="302">
        <v>114.1</v>
      </c>
      <c r="BN1092" s="302">
        <v>115.1</v>
      </c>
      <c r="BO1092" s="302">
        <v>115.1</v>
      </c>
      <c r="BP1092" s="302">
        <v>115.8</v>
      </c>
      <c r="BQ1092" s="302">
        <v>114.8</v>
      </c>
      <c r="BR1092" s="302">
        <v>114.1</v>
      </c>
      <c r="BS1092" s="302">
        <v>113</v>
      </c>
      <c r="BT1092" s="302">
        <v>113.1</v>
      </c>
      <c r="BU1092" s="302">
        <v>113</v>
      </c>
      <c r="BV1092" s="302">
        <v>113.5</v>
      </c>
      <c r="BW1092" s="302">
        <v>113.8</v>
      </c>
      <c r="BX1092" s="302">
        <v>113.8</v>
      </c>
      <c r="BY1092" s="302">
        <v>114.6</v>
      </c>
      <c r="BZ1092" s="153">
        <f t="shared" si="65"/>
        <v>0.13241106719367579</v>
      </c>
      <c r="CA1092" s="154">
        <f t="shared" si="66"/>
        <v>0.16345177664974614</v>
      </c>
      <c r="CB1092" s="154">
        <f t="shared" si="67"/>
        <v>6.7039106145251284E-2</v>
      </c>
    </row>
    <row r="1093" spans="1:80"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2">
        <v>133.5</v>
      </c>
      <c r="AZ1093" s="302">
        <v>135</v>
      </c>
      <c r="BA1093" s="302">
        <v>136.6</v>
      </c>
      <c r="BB1093" s="302">
        <v>137.4</v>
      </c>
      <c r="BC1093" s="302">
        <v>134.19999999999999</v>
      </c>
      <c r="BD1093" s="302">
        <v>136.9</v>
      </c>
      <c r="BE1093" s="302">
        <v>138.6</v>
      </c>
      <c r="BF1093" s="302">
        <v>139.5</v>
      </c>
      <c r="BG1093" s="302">
        <v>141.69999999999999</v>
      </c>
      <c r="BH1093" s="302">
        <v>143.69999999999999</v>
      </c>
      <c r="BI1093" s="302">
        <v>144.4</v>
      </c>
      <c r="BJ1093" s="302">
        <v>146.1</v>
      </c>
      <c r="BK1093" s="302">
        <v>139.19999999999999</v>
      </c>
      <c r="BL1093" s="302">
        <v>137.9</v>
      </c>
      <c r="BM1093" s="302">
        <v>142.4</v>
      </c>
      <c r="BN1093" s="302">
        <v>144.19999999999999</v>
      </c>
      <c r="BO1093" s="302">
        <v>143.6</v>
      </c>
      <c r="BP1093" s="302">
        <v>143.80000000000001</v>
      </c>
      <c r="BQ1093" s="302">
        <v>141</v>
      </c>
      <c r="BR1093" s="302">
        <v>139.4</v>
      </c>
      <c r="BS1093" s="302">
        <v>136.5</v>
      </c>
      <c r="BT1093" s="302">
        <v>137.4</v>
      </c>
      <c r="BU1093" s="302">
        <v>137.5</v>
      </c>
      <c r="BV1093" s="302">
        <v>137.30000000000001</v>
      </c>
      <c r="BW1093" s="302">
        <v>138.1</v>
      </c>
      <c r="BX1093" s="302">
        <v>138.69999999999999</v>
      </c>
      <c r="BY1093" s="302">
        <v>141.19999999999999</v>
      </c>
      <c r="BZ1093" s="153">
        <f t="shared" si="65"/>
        <v>0.3883972468043263</v>
      </c>
      <c r="CA1093" s="154">
        <f t="shared" si="66"/>
        <v>0.41624874623871599</v>
      </c>
      <c r="CB1093" s="154">
        <f t="shared" si="67"/>
        <v>0.25288376220053227</v>
      </c>
    </row>
    <row r="1094" spans="1:80"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2">
        <v>133.5</v>
      </c>
      <c r="AZ1094" s="302">
        <v>135</v>
      </c>
      <c r="BA1094" s="302">
        <v>136.6</v>
      </c>
      <c r="BB1094" s="302">
        <v>137.4</v>
      </c>
      <c r="BC1094" s="302">
        <v>134.19999999999999</v>
      </c>
      <c r="BD1094" s="302">
        <v>136.9</v>
      </c>
      <c r="BE1094" s="302">
        <v>138.6</v>
      </c>
      <c r="BF1094" s="302">
        <v>139.5</v>
      </c>
      <c r="BG1094" s="302">
        <v>141.69999999999999</v>
      </c>
      <c r="BH1094" s="302">
        <v>143.69999999999999</v>
      </c>
      <c r="BI1094" s="302">
        <v>144.4</v>
      </c>
      <c r="BJ1094" s="302">
        <v>146.1</v>
      </c>
      <c r="BK1094" s="302">
        <v>139.19999999999999</v>
      </c>
      <c r="BL1094" s="302">
        <v>137.9</v>
      </c>
      <c r="BM1094" s="302">
        <v>142.4</v>
      </c>
      <c r="BN1094" s="302">
        <v>144.19999999999999</v>
      </c>
      <c r="BO1094" s="302">
        <v>143.6</v>
      </c>
      <c r="BP1094" s="302">
        <v>143.80000000000001</v>
      </c>
      <c r="BQ1094" s="302">
        <v>141</v>
      </c>
      <c r="BR1094" s="302">
        <v>139.4</v>
      </c>
      <c r="BS1094" s="302">
        <v>136.5</v>
      </c>
      <c r="BT1094" s="302">
        <v>137.4</v>
      </c>
      <c r="BU1094" s="302">
        <v>137.5</v>
      </c>
      <c r="BV1094" s="302">
        <v>137.30000000000001</v>
      </c>
      <c r="BW1094" s="302">
        <v>138.1</v>
      </c>
      <c r="BX1094" s="302">
        <v>138.69999999999999</v>
      </c>
      <c r="BY1094" s="302">
        <v>141.19999999999999</v>
      </c>
      <c r="BZ1094" s="153">
        <f t="shared" si="65"/>
        <v>0.3883972468043263</v>
      </c>
      <c r="CA1094" s="154">
        <f t="shared" si="66"/>
        <v>0.41624874623871599</v>
      </c>
      <c r="CB1094" s="154">
        <f t="shared" si="67"/>
        <v>0.25288376220053227</v>
      </c>
    </row>
    <row r="1095" spans="1:80"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2">
        <v>140.19999999999999</v>
      </c>
      <c r="AZ1095" s="302">
        <v>142.6</v>
      </c>
      <c r="BA1095" s="302">
        <v>142.69999999999999</v>
      </c>
      <c r="BB1095" s="302">
        <v>142.6</v>
      </c>
      <c r="BC1095" s="302">
        <v>141.80000000000001</v>
      </c>
      <c r="BD1095" s="302">
        <v>143.6</v>
      </c>
      <c r="BE1095" s="302">
        <v>145.19999999999999</v>
      </c>
      <c r="BF1095" s="302">
        <v>145.9</v>
      </c>
      <c r="BG1095" s="302">
        <v>147.9</v>
      </c>
      <c r="BH1095" s="302">
        <v>149.1</v>
      </c>
      <c r="BI1095" s="302">
        <v>150</v>
      </c>
      <c r="BJ1095" s="302">
        <v>151.4</v>
      </c>
      <c r="BK1095" s="302">
        <v>145.1</v>
      </c>
      <c r="BL1095" s="302">
        <v>143.6</v>
      </c>
      <c r="BM1095" s="302">
        <v>145.30000000000001</v>
      </c>
      <c r="BN1095" s="302">
        <v>147.69999999999999</v>
      </c>
      <c r="BO1095" s="302">
        <v>146.1</v>
      </c>
      <c r="BP1095" s="302">
        <v>146.80000000000001</v>
      </c>
      <c r="BQ1095" s="302">
        <v>144.5</v>
      </c>
      <c r="BR1095" s="302">
        <v>143.5</v>
      </c>
      <c r="BS1095" s="302">
        <v>141.9</v>
      </c>
      <c r="BT1095" s="302">
        <v>141.5</v>
      </c>
      <c r="BU1095" s="302">
        <v>141.4</v>
      </c>
      <c r="BV1095" s="302">
        <v>141.19999999999999</v>
      </c>
      <c r="BW1095" s="302">
        <v>141.6</v>
      </c>
      <c r="BX1095" s="302">
        <v>141.69999999999999</v>
      </c>
      <c r="BY1095" s="302">
        <v>144.1</v>
      </c>
      <c r="BZ1095" s="153">
        <f t="shared" si="65"/>
        <v>0.41413150147203126</v>
      </c>
      <c r="CA1095" s="154">
        <f t="shared" si="66"/>
        <v>0.48251028806584351</v>
      </c>
      <c r="CB1095" s="154">
        <f t="shared" si="67"/>
        <v>0.30525362318840565</v>
      </c>
    </row>
    <row r="1096" spans="1:80"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2">
        <v>140.19999999999999</v>
      </c>
      <c r="AZ1096" s="302">
        <v>142.6</v>
      </c>
      <c r="BA1096" s="302">
        <v>142.69999999999999</v>
      </c>
      <c r="BB1096" s="302">
        <v>142.6</v>
      </c>
      <c r="BC1096" s="302">
        <v>141.80000000000001</v>
      </c>
      <c r="BD1096" s="302">
        <v>143.6</v>
      </c>
      <c r="BE1096" s="302">
        <v>145.19999999999999</v>
      </c>
      <c r="BF1096" s="302">
        <v>145.9</v>
      </c>
      <c r="BG1096" s="302">
        <v>147.9</v>
      </c>
      <c r="BH1096" s="302">
        <v>149.1</v>
      </c>
      <c r="BI1096" s="302">
        <v>150</v>
      </c>
      <c r="BJ1096" s="302">
        <v>151.4</v>
      </c>
      <c r="BK1096" s="302">
        <v>145.1</v>
      </c>
      <c r="BL1096" s="302">
        <v>143.6</v>
      </c>
      <c r="BM1096" s="302">
        <v>145.30000000000001</v>
      </c>
      <c r="BN1096" s="302">
        <v>147.69999999999999</v>
      </c>
      <c r="BO1096" s="302">
        <v>146.1</v>
      </c>
      <c r="BP1096" s="302">
        <v>146.80000000000001</v>
      </c>
      <c r="BQ1096" s="302">
        <v>144.5</v>
      </c>
      <c r="BR1096" s="302">
        <v>143.5</v>
      </c>
      <c r="BS1096" s="302">
        <v>141.9</v>
      </c>
      <c r="BT1096" s="302">
        <v>141.5</v>
      </c>
      <c r="BU1096" s="302">
        <v>141.4</v>
      </c>
      <c r="BV1096" s="302">
        <v>141.19999999999999</v>
      </c>
      <c r="BW1096" s="302">
        <v>141.6</v>
      </c>
      <c r="BX1096" s="302">
        <v>141.69999999999999</v>
      </c>
      <c r="BY1096" s="302">
        <v>144.1</v>
      </c>
      <c r="BZ1096" s="153">
        <f t="shared" si="65"/>
        <v>0.41413150147203126</v>
      </c>
      <c r="CA1096" s="154">
        <f t="shared" si="66"/>
        <v>0.48251028806584351</v>
      </c>
      <c r="CB1096" s="154">
        <f t="shared" si="67"/>
        <v>0.30525362318840565</v>
      </c>
    </row>
    <row r="1097" spans="1:80"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2">
        <v>115.1</v>
      </c>
      <c r="AZ1097" s="302">
        <v>109</v>
      </c>
      <c r="BA1097" s="302">
        <v>106.4</v>
      </c>
      <c r="BB1097" s="302">
        <v>104</v>
      </c>
      <c r="BC1097" s="302">
        <v>101.7</v>
      </c>
      <c r="BD1097" s="302">
        <v>98.4</v>
      </c>
      <c r="BE1097" s="302">
        <v>95.1</v>
      </c>
      <c r="BF1097" s="302">
        <v>85.2</v>
      </c>
      <c r="BG1097" s="302">
        <v>86.5</v>
      </c>
      <c r="BH1097" s="302">
        <v>87.3</v>
      </c>
      <c r="BI1097" s="302">
        <v>87.7</v>
      </c>
      <c r="BJ1097" s="302">
        <v>87.1</v>
      </c>
      <c r="BK1097" s="302">
        <v>83.2</v>
      </c>
      <c r="BL1097" s="302">
        <v>78.8</v>
      </c>
      <c r="BM1097" s="302">
        <v>78.2</v>
      </c>
      <c r="BN1097" s="302">
        <v>75.5</v>
      </c>
      <c r="BO1097" s="302">
        <v>75.099999999999994</v>
      </c>
      <c r="BP1097" s="302">
        <v>76</v>
      </c>
      <c r="BQ1097" s="302">
        <v>75.7</v>
      </c>
      <c r="BR1097" s="302">
        <v>75</v>
      </c>
      <c r="BS1097" s="302">
        <v>73.3</v>
      </c>
      <c r="BT1097" s="302">
        <v>74.599999999999994</v>
      </c>
      <c r="BU1097" s="302">
        <v>76.7</v>
      </c>
      <c r="BV1097" s="302">
        <v>79.3</v>
      </c>
      <c r="BW1097" s="302">
        <v>78.599999999999994</v>
      </c>
      <c r="BX1097" s="302">
        <v>78.900000000000006</v>
      </c>
      <c r="BY1097" s="302">
        <v>77.099999999999994</v>
      </c>
      <c r="BZ1097" s="153">
        <f t="shared" si="65"/>
        <v>-0.29589041095890417</v>
      </c>
      <c r="CA1097" s="154">
        <f t="shared" si="66"/>
        <v>-0.1508810572687225</v>
      </c>
      <c r="CB1097" s="154">
        <f t="shared" si="67"/>
        <v>-0.33933161953727514</v>
      </c>
    </row>
    <row r="1098" spans="1:80"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2">
        <v>115.1</v>
      </c>
      <c r="AZ1098" s="302">
        <v>109</v>
      </c>
      <c r="BA1098" s="302">
        <v>106.4</v>
      </c>
      <c r="BB1098" s="302">
        <v>104</v>
      </c>
      <c r="BC1098" s="302">
        <v>101.7</v>
      </c>
      <c r="BD1098" s="302">
        <v>98.4</v>
      </c>
      <c r="BE1098" s="302">
        <v>95.1</v>
      </c>
      <c r="BF1098" s="302">
        <v>85.2</v>
      </c>
      <c r="BG1098" s="302">
        <v>86.5</v>
      </c>
      <c r="BH1098" s="302">
        <v>87.3</v>
      </c>
      <c r="BI1098" s="302">
        <v>87.7</v>
      </c>
      <c r="BJ1098" s="302">
        <v>87.1</v>
      </c>
      <c r="BK1098" s="302">
        <v>83.2</v>
      </c>
      <c r="BL1098" s="302">
        <v>78.8</v>
      </c>
      <c r="BM1098" s="302">
        <v>78.2</v>
      </c>
      <c r="BN1098" s="302">
        <v>75.5</v>
      </c>
      <c r="BO1098" s="302">
        <v>75.099999999999994</v>
      </c>
      <c r="BP1098" s="302">
        <v>76</v>
      </c>
      <c r="BQ1098" s="302">
        <v>75.7</v>
      </c>
      <c r="BR1098" s="302">
        <v>75</v>
      </c>
      <c r="BS1098" s="302">
        <v>73.3</v>
      </c>
      <c r="BT1098" s="302">
        <v>74.599999999999994</v>
      </c>
      <c r="BU1098" s="302">
        <v>76.7</v>
      </c>
      <c r="BV1098" s="302">
        <v>79.3</v>
      </c>
      <c r="BW1098" s="302">
        <v>78.599999999999994</v>
      </c>
      <c r="BX1098" s="302">
        <v>78.900000000000006</v>
      </c>
      <c r="BY1098" s="302">
        <v>77.099999999999994</v>
      </c>
      <c r="BZ1098" s="153">
        <f t="shared" si="65"/>
        <v>-0.29589041095890417</v>
      </c>
      <c r="CA1098" s="154">
        <f t="shared" si="66"/>
        <v>-0.1508810572687225</v>
      </c>
      <c r="CB1098" s="154">
        <f t="shared" si="67"/>
        <v>-0.33933161953727514</v>
      </c>
    </row>
    <row r="1099" spans="1:80"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2">
        <v>123.7</v>
      </c>
      <c r="AZ1099" s="302">
        <v>124.1</v>
      </c>
      <c r="BA1099" s="302">
        <v>124.6</v>
      </c>
      <c r="BB1099" s="302">
        <v>124.2</v>
      </c>
      <c r="BC1099" s="302">
        <v>120.3</v>
      </c>
      <c r="BD1099" s="302">
        <v>121.8</v>
      </c>
      <c r="BE1099" s="302">
        <v>124.9</v>
      </c>
      <c r="BF1099" s="302">
        <v>126.7</v>
      </c>
      <c r="BG1099" s="302">
        <v>128.4</v>
      </c>
      <c r="BH1099" s="302">
        <v>129.4</v>
      </c>
      <c r="BI1099" s="302">
        <v>129.80000000000001</v>
      </c>
      <c r="BJ1099" s="302">
        <v>129.80000000000001</v>
      </c>
      <c r="BK1099" s="302">
        <v>122.6</v>
      </c>
      <c r="BL1099" s="302">
        <v>119.2</v>
      </c>
      <c r="BM1099" s="302">
        <v>122.6</v>
      </c>
      <c r="BN1099" s="302">
        <v>125.2</v>
      </c>
      <c r="BO1099" s="302">
        <v>125</v>
      </c>
      <c r="BP1099" s="302">
        <v>127.7</v>
      </c>
      <c r="BQ1099" s="302">
        <v>120.2</v>
      </c>
      <c r="BR1099" s="302">
        <v>118.7</v>
      </c>
      <c r="BS1099" s="302">
        <v>114.6</v>
      </c>
      <c r="BT1099" s="302">
        <v>114.8</v>
      </c>
      <c r="BU1099" s="302">
        <v>113.9</v>
      </c>
      <c r="BV1099" s="302">
        <v>115.1</v>
      </c>
      <c r="BW1099" s="302">
        <v>115.3</v>
      </c>
      <c r="BX1099" s="302">
        <v>114.4</v>
      </c>
      <c r="BY1099" s="302">
        <v>116.9</v>
      </c>
      <c r="BZ1099" s="153">
        <f t="shared" si="65"/>
        <v>0.13495145631067967</v>
      </c>
      <c r="CA1099" s="154">
        <f t="shared" si="66"/>
        <v>0.2266526757607556</v>
      </c>
      <c r="CB1099" s="154">
        <f t="shared" si="67"/>
        <v>4.7491039426523399E-2</v>
      </c>
    </row>
    <row r="1100" spans="1:80"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2">
        <v>166.5</v>
      </c>
      <c r="AZ1100" s="302">
        <v>174.4</v>
      </c>
      <c r="BA1100" s="302">
        <v>176.3</v>
      </c>
      <c r="BB1100" s="302">
        <v>176.7</v>
      </c>
      <c r="BC1100" s="302">
        <v>170.2</v>
      </c>
      <c r="BD1100" s="302">
        <v>171.6</v>
      </c>
      <c r="BE1100" s="302">
        <v>173.5</v>
      </c>
      <c r="BF1100" s="302">
        <v>173.6</v>
      </c>
      <c r="BG1100" s="302">
        <v>175.2</v>
      </c>
      <c r="BH1100" s="302">
        <v>178.3</v>
      </c>
      <c r="BI1100" s="302">
        <v>179.8</v>
      </c>
      <c r="BJ1100" s="302">
        <v>178.2</v>
      </c>
      <c r="BK1100" s="302">
        <v>165.4</v>
      </c>
      <c r="BL1100" s="302">
        <v>162.5</v>
      </c>
      <c r="BM1100" s="302">
        <v>169.2</v>
      </c>
      <c r="BN1100" s="302">
        <v>173.1</v>
      </c>
      <c r="BO1100" s="302">
        <v>172.8</v>
      </c>
      <c r="BP1100" s="302">
        <v>176.4</v>
      </c>
      <c r="BQ1100" s="302">
        <v>167.5</v>
      </c>
      <c r="BR1100" s="302">
        <v>164.8</v>
      </c>
      <c r="BS1100" s="302">
        <v>160</v>
      </c>
      <c r="BT1100" s="302">
        <v>160.80000000000001</v>
      </c>
      <c r="BU1100" s="302">
        <v>160.30000000000001</v>
      </c>
      <c r="BV1100" s="302">
        <v>162.6</v>
      </c>
      <c r="BW1100" s="302">
        <v>163.4</v>
      </c>
      <c r="BX1100" s="302">
        <v>163.5</v>
      </c>
      <c r="BY1100" s="302">
        <v>167.2</v>
      </c>
      <c r="BZ1100" s="153">
        <f t="shared" si="65"/>
        <v>0.59541984732824416</v>
      </c>
      <c r="CA1100" s="154">
        <f t="shared" si="66"/>
        <v>0.72727272727272718</v>
      </c>
      <c r="CB1100" s="154">
        <f t="shared" si="67"/>
        <v>9.9276791584483853E-2</v>
      </c>
    </row>
    <row r="1101" spans="1:80"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2">
        <v>166.5</v>
      </c>
      <c r="AZ1101" s="302">
        <v>174.4</v>
      </c>
      <c r="BA1101" s="302">
        <v>176.3</v>
      </c>
      <c r="BB1101" s="302">
        <v>176.7</v>
      </c>
      <c r="BC1101" s="302">
        <v>170.2</v>
      </c>
      <c r="BD1101" s="302">
        <v>171.6</v>
      </c>
      <c r="BE1101" s="302">
        <v>173.5</v>
      </c>
      <c r="BF1101" s="302">
        <v>173.6</v>
      </c>
      <c r="BG1101" s="302">
        <v>175.2</v>
      </c>
      <c r="BH1101" s="302">
        <v>178.3</v>
      </c>
      <c r="BI1101" s="302">
        <v>179.8</v>
      </c>
      <c r="BJ1101" s="302">
        <v>178.2</v>
      </c>
      <c r="BK1101" s="302">
        <v>165.4</v>
      </c>
      <c r="BL1101" s="302">
        <v>162.5</v>
      </c>
      <c r="BM1101" s="302">
        <v>169.2</v>
      </c>
      <c r="BN1101" s="302">
        <v>173.1</v>
      </c>
      <c r="BO1101" s="302">
        <v>172.8</v>
      </c>
      <c r="BP1101" s="302">
        <v>176.4</v>
      </c>
      <c r="BQ1101" s="302">
        <v>167.5</v>
      </c>
      <c r="BR1101" s="302">
        <v>164.8</v>
      </c>
      <c r="BS1101" s="302">
        <v>160</v>
      </c>
      <c r="BT1101" s="302">
        <v>160.80000000000001</v>
      </c>
      <c r="BU1101" s="302">
        <v>160.30000000000001</v>
      </c>
      <c r="BV1101" s="302">
        <v>162.6</v>
      </c>
      <c r="BW1101" s="302">
        <v>163.4</v>
      </c>
      <c r="BX1101" s="302">
        <v>163.5</v>
      </c>
      <c r="BY1101" s="302">
        <v>167.2</v>
      </c>
      <c r="BZ1101" s="153">
        <f t="shared" si="65"/>
        <v>0.59541984732824416</v>
      </c>
      <c r="CA1101" s="154">
        <f t="shared" si="66"/>
        <v>0.72727272727272718</v>
      </c>
      <c r="CB1101" s="154">
        <f t="shared" si="67"/>
        <v>9.9276791584483853E-2</v>
      </c>
    </row>
    <row r="1102" spans="1:80"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2">
        <v>96.8</v>
      </c>
      <c r="AZ1102" s="302">
        <v>90.7</v>
      </c>
      <c r="BA1102" s="302">
        <v>87.1</v>
      </c>
      <c r="BB1102" s="302">
        <v>84.6</v>
      </c>
      <c r="BC1102" s="302">
        <v>81.900000000000006</v>
      </c>
      <c r="BD1102" s="302">
        <v>83.1</v>
      </c>
      <c r="BE1102" s="302">
        <v>88.8</v>
      </c>
      <c r="BF1102" s="302">
        <v>93.7</v>
      </c>
      <c r="BG1102" s="302">
        <v>95.5</v>
      </c>
      <c r="BH1102" s="302">
        <v>96.8</v>
      </c>
      <c r="BI1102" s="302">
        <v>95.5</v>
      </c>
      <c r="BJ1102" s="302">
        <v>95.7</v>
      </c>
      <c r="BK1102" s="302">
        <v>92.1</v>
      </c>
      <c r="BL1102" s="302">
        <v>86.6</v>
      </c>
      <c r="BM1102" s="302">
        <v>89.2</v>
      </c>
      <c r="BN1102" s="302">
        <v>90.8</v>
      </c>
      <c r="BO1102" s="302">
        <v>90.8</v>
      </c>
      <c r="BP1102" s="302">
        <v>91.3</v>
      </c>
      <c r="BQ1102" s="302">
        <v>76.400000000000006</v>
      </c>
      <c r="BR1102" s="302">
        <v>75.3</v>
      </c>
      <c r="BS1102" s="302">
        <v>70.2</v>
      </c>
      <c r="BT1102" s="302">
        <v>70.3</v>
      </c>
      <c r="BU1102" s="302">
        <v>69.099999999999994</v>
      </c>
      <c r="BV1102" s="302">
        <v>68.900000000000006</v>
      </c>
      <c r="BW1102" s="302">
        <v>69</v>
      </c>
      <c r="BX1102" s="302">
        <v>64.5</v>
      </c>
      <c r="BY1102" s="302">
        <v>66.099999999999994</v>
      </c>
      <c r="BZ1102" s="153">
        <f t="shared" si="65"/>
        <v>-0.37758945386064036</v>
      </c>
      <c r="CA1102" s="154">
        <f t="shared" si="66"/>
        <v>-0.25730337078651694</v>
      </c>
      <c r="CB1102" s="154">
        <f t="shared" si="67"/>
        <v>-0.30785340314136134</v>
      </c>
    </row>
    <row r="1103" spans="1:80"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2">
        <v>96.8</v>
      </c>
      <c r="AZ1103" s="302">
        <v>90.7</v>
      </c>
      <c r="BA1103" s="302">
        <v>87.1</v>
      </c>
      <c r="BB1103" s="302">
        <v>84.6</v>
      </c>
      <c r="BC1103" s="302">
        <v>81.900000000000006</v>
      </c>
      <c r="BD1103" s="302">
        <v>83.1</v>
      </c>
      <c r="BE1103" s="302">
        <v>88.8</v>
      </c>
      <c r="BF1103" s="302">
        <v>93.7</v>
      </c>
      <c r="BG1103" s="302">
        <v>95.5</v>
      </c>
      <c r="BH1103" s="302">
        <v>96.8</v>
      </c>
      <c r="BI1103" s="302">
        <v>95.5</v>
      </c>
      <c r="BJ1103" s="302">
        <v>95.7</v>
      </c>
      <c r="BK1103" s="302">
        <v>92.1</v>
      </c>
      <c r="BL1103" s="302">
        <v>86.6</v>
      </c>
      <c r="BM1103" s="302">
        <v>89.2</v>
      </c>
      <c r="BN1103" s="302">
        <v>90.8</v>
      </c>
      <c r="BO1103" s="302">
        <v>90.8</v>
      </c>
      <c r="BP1103" s="302">
        <v>91.3</v>
      </c>
      <c r="BQ1103" s="302">
        <v>76.400000000000006</v>
      </c>
      <c r="BR1103" s="302">
        <v>75.3</v>
      </c>
      <c r="BS1103" s="302">
        <v>70.2</v>
      </c>
      <c r="BT1103" s="302">
        <v>70.3</v>
      </c>
      <c r="BU1103" s="302">
        <v>69.099999999999994</v>
      </c>
      <c r="BV1103" s="302">
        <v>68.900000000000006</v>
      </c>
      <c r="BW1103" s="302">
        <v>69</v>
      </c>
      <c r="BX1103" s="302">
        <v>64.5</v>
      </c>
      <c r="BY1103" s="302">
        <v>66.099999999999994</v>
      </c>
      <c r="BZ1103" s="153">
        <f t="shared" ref="BZ1103:BZ1166" si="69">(BY1103-H1103)/H1103</f>
        <v>-0.37758945386064036</v>
      </c>
      <c r="CA1103" s="154">
        <f t="shared" ref="CA1103:CA1166" si="70">(BY1103-T1103)/T1103</f>
        <v>-0.25730337078651694</v>
      </c>
      <c r="CB1103" s="154">
        <f t="shared" ref="CB1103:CB1166" si="71">(BY1103-AF1103)/AF1103</f>
        <v>-0.30785340314136134</v>
      </c>
    </row>
    <row r="1104" spans="1:80"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2">
        <v>127.6</v>
      </c>
      <c r="AZ1104" s="302">
        <v>129</v>
      </c>
      <c r="BA1104" s="302">
        <v>129.9</v>
      </c>
      <c r="BB1104" s="302">
        <v>130</v>
      </c>
      <c r="BC1104" s="302">
        <v>127.2</v>
      </c>
      <c r="BD1104" s="302">
        <v>128.6</v>
      </c>
      <c r="BE1104" s="302">
        <v>129.9</v>
      </c>
      <c r="BF1104" s="302">
        <v>130</v>
      </c>
      <c r="BG1104" s="302">
        <v>132</v>
      </c>
      <c r="BH1104" s="302">
        <v>133.4</v>
      </c>
      <c r="BI1104" s="302">
        <v>134.1</v>
      </c>
      <c r="BJ1104" s="302">
        <v>134.30000000000001</v>
      </c>
      <c r="BK1104" s="302">
        <v>128.69999999999999</v>
      </c>
      <c r="BL1104" s="302">
        <v>127.3</v>
      </c>
      <c r="BM1104" s="302">
        <v>129.69999999999999</v>
      </c>
      <c r="BN1104" s="302">
        <v>131.69999999999999</v>
      </c>
      <c r="BO1104" s="302">
        <v>131.6</v>
      </c>
      <c r="BP1104" s="302">
        <v>132.5</v>
      </c>
      <c r="BQ1104" s="302">
        <v>130.4</v>
      </c>
      <c r="BR1104" s="302">
        <v>129.1</v>
      </c>
      <c r="BS1104" s="302">
        <v>127.6</v>
      </c>
      <c r="BT1104" s="302">
        <v>127.7</v>
      </c>
      <c r="BU1104" s="302">
        <v>127.7</v>
      </c>
      <c r="BV1104" s="302">
        <v>129</v>
      </c>
      <c r="BW1104" s="302">
        <v>129.5</v>
      </c>
      <c r="BX1104" s="302">
        <v>129.5</v>
      </c>
      <c r="BY1104" s="302">
        <v>131</v>
      </c>
      <c r="BZ1104" s="153">
        <f t="shared" si="69"/>
        <v>0.28431372549019607</v>
      </c>
      <c r="CA1104" s="154">
        <f t="shared" si="70"/>
        <v>0.33810010214504588</v>
      </c>
      <c r="CB1104" s="154">
        <f t="shared" si="71"/>
        <v>0.22659176029962549</v>
      </c>
    </row>
    <row r="1105" spans="1:80"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2">
        <v>127.6</v>
      </c>
      <c r="AZ1105" s="302">
        <v>129</v>
      </c>
      <c r="BA1105" s="302">
        <v>129.9</v>
      </c>
      <c r="BB1105" s="302">
        <v>130</v>
      </c>
      <c r="BC1105" s="302">
        <v>127.2</v>
      </c>
      <c r="BD1105" s="302">
        <v>128.6</v>
      </c>
      <c r="BE1105" s="302">
        <v>129.9</v>
      </c>
      <c r="BF1105" s="302">
        <v>130</v>
      </c>
      <c r="BG1105" s="302">
        <v>132</v>
      </c>
      <c r="BH1105" s="302">
        <v>133.4</v>
      </c>
      <c r="BI1105" s="302">
        <v>134.1</v>
      </c>
      <c r="BJ1105" s="302">
        <v>134.30000000000001</v>
      </c>
      <c r="BK1105" s="302">
        <v>128.69999999999999</v>
      </c>
      <c r="BL1105" s="302">
        <v>127.3</v>
      </c>
      <c r="BM1105" s="302">
        <v>129.69999999999999</v>
      </c>
      <c r="BN1105" s="302">
        <v>131.69999999999999</v>
      </c>
      <c r="BO1105" s="302">
        <v>131.6</v>
      </c>
      <c r="BP1105" s="302">
        <v>132.5</v>
      </c>
      <c r="BQ1105" s="302">
        <v>130.4</v>
      </c>
      <c r="BR1105" s="302">
        <v>129.1</v>
      </c>
      <c r="BS1105" s="302">
        <v>127.6</v>
      </c>
      <c r="BT1105" s="302">
        <v>127.7</v>
      </c>
      <c r="BU1105" s="302">
        <v>127.7</v>
      </c>
      <c r="BV1105" s="302">
        <v>129</v>
      </c>
      <c r="BW1105" s="302">
        <v>129.5</v>
      </c>
      <c r="BX1105" s="302">
        <v>129.5</v>
      </c>
      <c r="BY1105" s="302">
        <v>131</v>
      </c>
      <c r="BZ1105" s="153">
        <f t="shared" si="69"/>
        <v>0.28431372549019607</v>
      </c>
      <c r="CA1105" s="154">
        <f t="shared" si="70"/>
        <v>0.33810010214504588</v>
      </c>
      <c r="CB1105" s="154">
        <f t="shared" si="71"/>
        <v>0.22659176029962549</v>
      </c>
    </row>
    <row r="1106" spans="1:80"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2">
        <v>120.7</v>
      </c>
      <c r="AZ1106" s="302">
        <v>123</v>
      </c>
      <c r="BA1106" s="302">
        <v>127.5</v>
      </c>
      <c r="BB1106" s="302">
        <v>124.7</v>
      </c>
      <c r="BC1106" s="302">
        <v>123.4</v>
      </c>
      <c r="BD1106" s="302">
        <v>121</v>
      </c>
      <c r="BE1106" s="302">
        <v>122.9</v>
      </c>
      <c r="BF1106" s="302">
        <v>124.2</v>
      </c>
      <c r="BG1106" s="302">
        <v>119</v>
      </c>
      <c r="BH1106" s="302">
        <v>119.6</v>
      </c>
      <c r="BI1106" s="302">
        <v>121.6</v>
      </c>
      <c r="BJ1106" s="302">
        <v>121.1</v>
      </c>
      <c r="BK1106" s="302">
        <v>114.6</v>
      </c>
      <c r="BL1106" s="302">
        <v>108.7</v>
      </c>
      <c r="BM1106" s="302">
        <v>111.4</v>
      </c>
      <c r="BN1106" s="302">
        <v>114.8</v>
      </c>
      <c r="BO1106" s="302">
        <v>111.9</v>
      </c>
      <c r="BP1106" s="302">
        <v>113.4</v>
      </c>
      <c r="BQ1106" s="302">
        <v>110.7</v>
      </c>
      <c r="BR1106" s="302">
        <v>109.1</v>
      </c>
      <c r="BS1106" s="302">
        <v>105.8</v>
      </c>
      <c r="BT1106" s="302">
        <v>104.5</v>
      </c>
      <c r="BU1106" s="302">
        <v>103.8</v>
      </c>
      <c r="BV1106" s="302">
        <v>105.6</v>
      </c>
      <c r="BW1106" s="302">
        <v>106.3</v>
      </c>
      <c r="BX1106" s="302">
        <v>107.1</v>
      </c>
      <c r="BY1106" s="302">
        <v>106.8</v>
      </c>
      <c r="BZ1106" s="153">
        <f t="shared" si="69"/>
        <v>6.3745019920318641E-2</v>
      </c>
      <c r="CA1106" s="154">
        <f t="shared" si="70"/>
        <v>3.0888030888030917E-2</v>
      </c>
      <c r="CB1106" s="154">
        <f t="shared" si="71"/>
        <v>-8.2474226804123779E-2</v>
      </c>
    </row>
    <row r="1107" spans="1:80"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2">
        <v>120.7</v>
      </c>
      <c r="AZ1107" s="302">
        <v>123</v>
      </c>
      <c r="BA1107" s="302">
        <v>127.5</v>
      </c>
      <c r="BB1107" s="302">
        <v>124.7</v>
      </c>
      <c r="BC1107" s="302">
        <v>123.4</v>
      </c>
      <c r="BD1107" s="302">
        <v>121</v>
      </c>
      <c r="BE1107" s="302">
        <v>122.9</v>
      </c>
      <c r="BF1107" s="302">
        <v>124.2</v>
      </c>
      <c r="BG1107" s="302">
        <v>119</v>
      </c>
      <c r="BH1107" s="302">
        <v>119.6</v>
      </c>
      <c r="BI1107" s="302">
        <v>121.6</v>
      </c>
      <c r="BJ1107" s="302">
        <v>121.1</v>
      </c>
      <c r="BK1107" s="302">
        <v>114.6</v>
      </c>
      <c r="BL1107" s="302">
        <v>108.7</v>
      </c>
      <c r="BM1107" s="302">
        <v>111.4</v>
      </c>
      <c r="BN1107" s="302">
        <v>114.8</v>
      </c>
      <c r="BO1107" s="302">
        <v>111.9</v>
      </c>
      <c r="BP1107" s="302">
        <v>113.4</v>
      </c>
      <c r="BQ1107" s="302">
        <v>110.7</v>
      </c>
      <c r="BR1107" s="302">
        <v>109.1</v>
      </c>
      <c r="BS1107" s="302">
        <v>105.8</v>
      </c>
      <c r="BT1107" s="302">
        <v>104.5</v>
      </c>
      <c r="BU1107" s="302">
        <v>103.8</v>
      </c>
      <c r="BV1107" s="302">
        <v>105.6</v>
      </c>
      <c r="BW1107" s="302">
        <v>106.3</v>
      </c>
      <c r="BX1107" s="302">
        <v>107.1</v>
      </c>
      <c r="BY1107" s="302">
        <v>106.8</v>
      </c>
      <c r="BZ1107" s="153">
        <f t="shared" si="69"/>
        <v>6.3745019920318641E-2</v>
      </c>
      <c r="CA1107" s="154">
        <f t="shared" si="70"/>
        <v>3.0888030888030917E-2</v>
      </c>
      <c r="CB1107" s="154">
        <f t="shared" si="71"/>
        <v>-8.2474226804123779E-2</v>
      </c>
    </row>
    <row r="1108" spans="1:80"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2">
        <v>133.9</v>
      </c>
      <c r="AZ1108" s="302">
        <v>135.4</v>
      </c>
      <c r="BA1108" s="302">
        <v>135.80000000000001</v>
      </c>
      <c r="BB1108" s="302">
        <v>135.9</v>
      </c>
      <c r="BC1108" s="302">
        <v>132.69999999999999</v>
      </c>
      <c r="BD1108" s="302">
        <v>134.9</v>
      </c>
      <c r="BE1108" s="302">
        <v>135.4</v>
      </c>
      <c r="BF1108" s="302">
        <v>135.6</v>
      </c>
      <c r="BG1108" s="302">
        <v>145</v>
      </c>
      <c r="BH1108" s="302">
        <v>141.9</v>
      </c>
      <c r="BI1108" s="302">
        <v>143.80000000000001</v>
      </c>
      <c r="BJ1108" s="302">
        <v>145.5</v>
      </c>
      <c r="BK1108" s="302">
        <v>138.4</v>
      </c>
      <c r="BL1108" s="302">
        <v>138.1</v>
      </c>
      <c r="BM1108" s="302">
        <v>139.19999999999999</v>
      </c>
      <c r="BN1108" s="302">
        <v>141.5</v>
      </c>
      <c r="BO1108" s="302">
        <v>142.69999999999999</v>
      </c>
      <c r="BP1108" s="302">
        <v>148.6</v>
      </c>
      <c r="BQ1108" s="302">
        <v>145.30000000000001</v>
      </c>
      <c r="BR1108" s="302">
        <v>143.5</v>
      </c>
      <c r="BS1108" s="302">
        <v>139.19999999999999</v>
      </c>
      <c r="BT1108" s="302">
        <v>141.69999999999999</v>
      </c>
      <c r="BU1108" s="302">
        <v>141.69999999999999</v>
      </c>
      <c r="BV1108" s="302">
        <v>143.80000000000001</v>
      </c>
      <c r="BW1108" s="302">
        <v>144.80000000000001</v>
      </c>
      <c r="BX1108" s="302">
        <v>145.1</v>
      </c>
      <c r="BY1108" s="302">
        <v>149.80000000000001</v>
      </c>
      <c r="BZ1108" s="153">
        <f t="shared" si="69"/>
        <v>0.51466127401415573</v>
      </c>
      <c r="CA1108" s="154">
        <f t="shared" si="70"/>
        <v>0.52545824847250522</v>
      </c>
      <c r="CB1108" s="154">
        <f t="shared" si="71"/>
        <v>0.38703703703703712</v>
      </c>
    </row>
    <row r="1109" spans="1:80"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2">
        <v>140.5</v>
      </c>
      <c r="AZ1109" s="302">
        <v>140.9</v>
      </c>
      <c r="BA1109" s="302">
        <v>140.30000000000001</v>
      </c>
      <c r="BB1109" s="302">
        <v>145.30000000000001</v>
      </c>
      <c r="BC1109" s="302">
        <v>143.6</v>
      </c>
      <c r="BD1109" s="302">
        <v>139.19999999999999</v>
      </c>
      <c r="BE1109" s="302">
        <v>135</v>
      </c>
      <c r="BF1109" s="302">
        <v>136.1</v>
      </c>
      <c r="BG1109" s="302">
        <v>144.19999999999999</v>
      </c>
      <c r="BH1109" s="302">
        <v>124.7</v>
      </c>
      <c r="BI1109" s="302">
        <v>125.6</v>
      </c>
      <c r="BJ1109" s="302">
        <v>126.7</v>
      </c>
      <c r="BK1109" s="302">
        <v>125</v>
      </c>
      <c r="BL1109" s="302">
        <v>129.6</v>
      </c>
      <c r="BM1109" s="302">
        <v>123.2</v>
      </c>
      <c r="BN1109" s="302">
        <v>124</v>
      </c>
      <c r="BO1109" s="302">
        <v>131.9</v>
      </c>
      <c r="BP1109" s="302">
        <v>138.9</v>
      </c>
      <c r="BQ1109" s="302">
        <v>135</v>
      </c>
      <c r="BR1109" s="302">
        <v>133.69999999999999</v>
      </c>
      <c r="BS1109" s="302">
        <v>129.80000000000001</v>
      </c>
      <c r="BT1109" s="302">
        <v>135.30000000000001</v>
      </c>
      <c r="BU1109" s="302">
        <v>134.9</v>
      </c>
      <c r="BV1109" s="302">
        <v>135.6</v>
      </c>
      <c r="BW1109" s="302">
        <v>138.69999999999999</v>
      </c>
      <c r="BX1109" s="302">
        <v>139.9</v>
      </c>
      <c r="BY1109" s="302">
        <v>141.5</v>
      </c>
      <c r="BZ1109" s="153">
        <f t="shared" si="69"/>
        <v>0.39408866995073893</v>
      </c>
      <c r="CA1109" s="154">
        <f t="shared" si="70"/>
        <v>0.43800813008130074</v>
      </c>
      <c r="CB1109" s="154">
        <f t="shared" si="71"/>
        <v>0.36057692307692307</v>
      </c>
    </row>
    <row r="1110" spans="1:80"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2">
        <v>131.9</v>
      </c>
      <c r="AZ1110" s="302">
        <v>133.80000000000001</v>
      </c>
      <c r="BA1110" s="302">
        <v>134.5</v>
      </c>
      <c r="BB1110" s="302">
        <v>133.1</v>
      </c>
      <c r="BC1110" s="302">
        <v>129.5</v>
      </c>
      <c r="BD1110" s="302">
        <v>133.6</v>
      </c>
      <c r="BE1110" s="302">
        <v>135.5</v>
      </c>
      <c r="BF1110" s="302">
        <v>135.5</v>
      </c>
      <c r="BG1110" s="302">
        <v>145.19999999999999</v>
      </c>
      <c r="BH1110" s="302">
        <v>147</v>
      </c>
      <c r="BI1110" s="302">
        <v>149.19999999999999</v>
      </c>
      <c r="BJ1110" s="302">
        <v>151.19999999999999</v>
      </c>
      <c r="BK1110" s="302">
        <v>142.5</v>
      </c>
      <c r="BL1110" s="302">
        <v>140.6</v>
      </c>
      <c r="BM1110" s="302">
        <v>144.1</v>
      </c>
      <c r="BN1110" s="302">
        <v>146.69999999999999</v>
      </c>
      <c r="BO1110" s="302">
        <v>146</v>
      </c>
      <c r="BP1110" s="302">
        <v>151.5</v>
      </c>
      <c r="BQ1110" s="302">
        <v>148.4</v>
      </c>
      <c r="BR1110" s="302">
        <v>146.4</v>
      </c>
      <c r="BS1110" s="302">
        <v>142.1</v>
      </c>
      <c r="BT1110" s="302">
        <v>143.6</v>
      </c>
      <c r="BU1110" s="302">
        <v>143.69999999999999</v>
      </c>
      <c r="BV1110" s="302">
        <v>146.30000000000001</v>
      </c>
      <c r="BW1110" s="302">
        <v>146.6</v>
      </c>
      <c r="BX1110" s="302">
        <v>146.69999999999999</v>
      </c>
      <c r="BY1110" s="302">
        <v>152.30000000000001</v>
      </c>
      <c r="BZ1110" s="153">
        <f t="shared" si="69"/>
        <v>0.55249745158002062</v>
      </c>
      <c r="CA1110" s="154">
        <f t="shared" si="70"/>
        <v>0.55091649694501021</v>
      </c>
      <c r="CB1110" s="154">
        <f t="shared" si="71"/>
        <v>0.39341262580054909</v>
      </c>
    </row>
    <row r="1111" spans="1:80"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2">
        <v>140.5</v>
      </c>
      <c r="AZ1111" s="302">
        <v>144.1</v>
      </c>
      <c r="BA1111" s="302">
        <v>153.80000000000001</v>
      </c>
      <c r="BB1111" s="302">
        <v>154.4</v>
      </c>
      <c r="BC1111" s="302">
        <v>148.9</v>
      </c>
      <c r="BD1111" s="302">
        <v>151.19999999999999</v>
      </c>
      <c r="BE1111" s="302">
        <v>154.4</v>
      </c>
      <c r="BF1111" s="302">
        <v>154.69999999999999</v>
      </c>
      <c r="BG1111" s="302">
        <v>157.6</v>
      </c>
      <c r="BH1111" s="302">
        <v>160.4</v>
      </c>
      <c r="BI1111" s="302">
        <v>162</v>
      </c>
      <c r="BJ1111" s="302">
        <v>161.5</v>
      </c>
      <c r="BK1111" s="302">
        <v>149.80000000000001</v>
      </c>
      <c r="BL1111" s="302">
        <v>145.30000000000001</v>
      </c>
      <c r="BM1111" s="302">
        <v>151.19999999999999</v>
      </c>
      <c r="BN1111" s="302">
        <v>156.69999999999999</v>
      </c>
      <c r="BO1111" s="302">
        <v>156.6</v>
      </c>
      <c r="BP1111" s="302">
        <v>166.2</v>
      </c>
      <c r="BQ1111" s="302">
        <v>161.1</v>
      </c>
      <c r="BR1111" s="302">
        <v>158.19999999999999</v>
      </c>
      <c r="BS1111" s="302">
        <v>153.4</v>
      </c>
      <c r="BT1111" s="302">
        <v>149.69999999999999</v>
      </c>
      <c r="BU1111" s="302">
        <v>149.4</v>
      </c>
      <c r="BV1111" s="302">
        <v>150.80000000000001</v>
      </c>
      <c r="BW1111" s="302">
        <v>150</v>
      </c>
      <c r="BX1111" s="302">
        <v>148.69999999999999</v>
      </c>
      <c r="BY1111" s="302">
        <v>152.9</v>
      </c>
      <c r="BZ1111" s="153">
        <f t="shared" si="69"/>
        <v>0.50492125984251979</v>
      </c>
      <c r="CA1111" s="154">
        <f t="shared" si="70"/>
        <v>0.55702647657841142</v>
      </c>
      <c r="CB1111" s="154">
        <f t="shared" si="71"/>
        <v>0.41705282669138088</v>
      </c>
    </row>
    <row r="1112" spans="1:80"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2">
        <v>161.19999999999999</v>
      </c>
      <c r="AZ1112" s="302">
        <v>164.5</v>
      </c>
      <c r="BA1112" s="302">
        <v>166.5</v>
      </c>
      <c r="BB1112" s="302">
        <v>166.9</v>
      </c>
      <c r="BC1112" s="302">
        <v>160.4</v>
      </c>
      <c r="BD1112" s="302">
        <v>161.6</v>
      </c>
      <c r="BE1112" s="302">
        <v>166.5</v>
      </c>
      <c r="BF1112" s="302">
        <v>166.7</v>
      </c>
      <c r="BG1112" s="302">
        <v>171.1</v>
      </c>
      <c r="BH1112" s="302">
        <v>174.2</v>
      </c>
      <c r="BI1112" s="302">
        <v>175.6</v>
      </c>
      <c r="BJ1112" s="302">
        <v>176.9</v>
      </c>
      <c r="BK1112" s="302">
        <v>163.80000000000001</v>
      </c>
      <c r="BL1112" s="302">
        <v>160.5</v>
      </c>
      <c r="BM1112" s="302">
        <v>167.4</v>
      </c>
      <c r="BN1112" s="302">
        <v>172.1</v>
      </c>
      <c r="BO1112" s="302">
        <v>172</v>
      </c>
      <c r="BP1112" s="302">
        <v>177.1</v>
      </c>
      <c r="BQ1112" s="302">
        <v>172</v>
      </c>
      <c r="BR1112" s="302">
        <v>168.9</v>
      </c>
      <c r="BS1112" s="302">
        <v>163</v>
      </c>
      <c r="BT1112" s="302">
        <v>163.30000000000001</v>
      </c>
      <c r="BU1112" s="302">
        <v>163.1</v>
      </c>
      <c r="BV1112" s="302">
        <v>165.9</v>
      </c>
      <c r="BW1112" s="302">
        <v>167</v>
      </c>
      <c r="BX1112" s="302">
        <v>167.3</v>
      </c>
      <c r="BY1112" s="302">
        <v>171</v>
      </c>
      <c r="BZ1112" s="153">
        <f t="shared" si="69"/>
        <v>0.7082917082917084</v>
      </c>
      <c r="CA1112" s="154">
        <f t="shared" si="70"/>
        <v>0.73780487804878037</v>
      </c>
      <c r="CB1112" s="154">
        <f t="shared" si="71"/>
        <v>0.52542372881355937</v>
      </c>
    </row>
    <row r="1113" spans="1:80"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2">
        <v>135.6</v>
      </c>
      <c r="AZ1113" s="302">
        <v>139.30000000000001</v>
      </c>
      <c r="BA1113" s="302">
        <v>150.80000000000001</v>
      </c>
      <c r="BB1113" s="302">
        <v>151.4</v>
      </c>
      <c r="BC1113" s="302">
        <v>146.19999999999999</v>
      </c>
      <c r="BD1113" s="302">
        <v>148.80000000000001</v>
      </c>
      <c r="BE1113" s="302">
        <v>151.6</v>
      </c>
      <c r="BF1113" s="302">
        <v>151.80000000000001</v>
      </c>
      <c r="BG1113" s="302">
        <v>154.4</v>
      </c>
      <c r="BH1113" s="302">
        <v>157.1</v>
      </c>
      <c r="BI1113" s="302">
        <v>158.80000000000001</v>
      </c>
      <c r="BJ1113" s="302">
        <v>157.9</v>
      </c>
      <c r="BK1113" s="302">
        <v>146.5</v>
      </c>
      <c r="BL1113" s="302">
        <v>141.80000000000001</v>
      </c>
      <c r="BM1113" s="302">
        <v>147.4</v>
      </c>
      <c r="BN1113" s="302">
        <v>153.1</v>
      </c>
      <c r="BO1113" s="302">
        <v>153</v>
      </c>
      <c r="BP1113" s="302">
        <v>163.69999999999999</v>
      </c>
      <c r="BQ1113" s="302">
        <v>158.5</v>
      </c>
      <c r="BR1113" s="302">
        <v>155.69999999999999</v>
      </c>
      <c r="BS1113" s="302">
        <v>151.1</v>
      </c>
      <c r="BT1113" s="302">
        <v>146.5</v>
      </c>
      <c r="BU1113" s="302">
        <v>146.19999999999999</v>
      </c>
      <c r="BV1113" s="302">
        <v>147.19999999999999</v>
      </c>
      <c r="BW1113" s="302">
        <v>146</v>
      </c>
      <c r="BX1113" s="302">
        <v>144.30000000000001</v>
      </c>
      <c r="BY1113" s="302">
        <v>148.6</v>
      </c>
      <c r="BZ1113" s="153">
        <f t="shared" si="69"/>
        <v>0.45829244357212939</v>
      </c>
      <c r="CA1113" s="154">
        <f t="shared" si="70"/>
        <v>0.51323828920570258</v>
      </c>
      <c r="CB1113" s="154">
        <f t="shared" si="71"/>
        <v>0.39008419083255363</v>
      </c>
    </row>
    <row r="1114" spans="1:80"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2">
        <v>123.7</v>
      </c>
      <c r="AZ1114" s="302">
        <v>125.3</v>
      </c>
      <c r="BA1114" s="302">
        <v>126.8</v>
      </c>
      <c r="BB1114" s="302">
        <v>127.3</v>
      </c>
      <c r="BC1114" s="302">
        <v>124.4</v>
      </c>
      <c r="BD1114" s="302">
        <v>125.8</v>
      </c>
      <c r="BE1114" s="302">
        <v>127.3</v>
      </c>
      <c r="BF1114" s="302">
        <v>127.6</v>
      </c>
      <c r="BG1114" s="302">
        <v>128.4</v>
      </c>
      <c r="BH1114" s="302">
        <v>130.80000000000001</v>
      </c>
      <c r="BI1114" s="302">
        <v>131.69999999999999</v>
      </c>
      <c r="BJ1114" s="302">
        <v>131.80000000000001</v>
      </c>
      <c r="BK1114" s="302">
        <v>125.4</v>
      </c>
      <c r="BL1114" s="302">
        <v>123.9</v>
      </c>
      <c r="BM1114" s="302">
        <v>125.5</v>
      </c>
      <c r="BN1114" s="302">
        <v>127.8</v>
      </c>
      <c r="BO1114" s="302">
        <v>127.8</v>
      </c>
      <c r="BP1114" s="302">
        <v>131</v>
      </c>
      <c r="BQ1114" s="302">
        <v>128.5</v>
      </c>
      <c r="BR1114" s="302">
        <v>127</v>
      </c>
      <c r="BS1114" s="302">
        <v>123.7</v>
      </c>
      <c r="BT1114" s="302">
        <v>123.8</v>
      </c>
      <c r="BU1114" s="302">
        <v>123.7</v>
      </c>
      <c r="BV1114" s="302">
        <v>125.2</v>
      </c>
      <c r="BW1114" s="302">
        <v>125.8</v>
      </c>
      <c r="BX1114" s="302">
        <v>126</v>
      </c>
      <c r="BY1114" s="302">
        <v>128.19999999999999</v>
      </c>
      <c r="BZ1114" s="153">
        <f t="shared" si="69"/>
        <v>0.28199999999999986</v>
      </c>
      <c r="CA1114" s="154">
        <f t="shared" si="70"/>
        <v>0.29888551165146893</v>
      </c>
      <c r="CB1114" s="154">
        <f t="shared" si="71"/>
        <v>0.16651501364877144</v>
      </c>
    </row>
    <row r="1115" spans="1:80"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2">
        <v>123.7</v>
      </c>
      <c r="AZ1115" s="302">
        <v>125.3</v>
      </c>
      <c r="BA1115" s="302">
        <v>126.8</v>
      </c>
      <c r="BB1115" s="302">
        <v>127.3</v>
      </c>
      <c r="BC1115" s="302">
        <v>124.4</v>
      </c>
      <c r="BD1115" s="302">
        <v>125.8</v>
      </c>
      <c r="BE1115" s="302">
        <v>127.3</v>
      </c>
      <c r="BF1115" s="302">
        <v>127.6</v>
      </c>
      <c r="BG1115" s="302">
        <v>128.4</v>
      </c>
      <c r="BH1115" s="302">
        <v>130.80000000000001</v>
      </c>
      <c r="BI1115" s="302">
        <v>131.69999999999999</v>
      </c>
      <c r="BJ1115" s="302">
        <v>131.80000000000001</v>
      </c>
      <c r="BK1115" s="302">
        <v>125.4</v>
      </c>
      <c r="BL1115" s="302">
        <v>123.9</v>
      </c>
      <c r="BM1115" s="302">
        <v>125.5</v>
      </c>
      <c r="BN1115" s="302">
        <v>127.8</v>
      </c>
      <c r="BO1115" s="302">
        <v>127.8</v>
      </c>
      <c r="BP1115" s="302">
        <v>131</v>
      </c>
      <c r="BQ1115" s="302">
        <v>128.5</v>
      </c>
      <c r="BR1115" s="302">
        <v>127</v>
      </c>
      <c r="BS1115" s="302">
        <v>123.7</v>
      </c>
      <c r="BT1115" s="302">
        <v>123.8</v>
      </c>
      <c r="BU1115" s="302">
        <v>123.7</v>
      </c>
      <c r="BV1115" s="302">
        <v>125.2</v>
      </c>
      <c r="BW1115" s="302">
        <v>125.8</v>
      </c>
      <c r="BX1115" s="302">
        <v>126</v>
      </c>
      <c r="BY1115" s="302">
        <v>128.19999999999999</v>
      </c>
      <c r="BZ1115" s="153">
        <f t="shared" si="69"/>
        <v>0.28199999999999986</v>
      </c>
      <c r="CA1115" s="154">
        <f t="shared" si="70"/>
        <v>0.29888551165146893</v>
      </c>
      <c r="CB1115" s="154">
        <f t="shared" si="71"/>
        <v>0.16651501364877144</v>
      </c>
    </row>
    <row r="1116" spans="1:80"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2">
        <v>129.19999999999999</v>
      </c>
      <c r="AZ1116" s="302">
        <v>131.4</v>
      </c>
      <c r="BA1116" s="302">
        <v>133.30000000000001</v>
      </c>
      <c r="BB1116" s="302">
        <v>134.69999999999999</v>
      </c>
      <c r="BC1116" s="302">
        <v>128.4</v>
      </c>
      <c r="BD1116" s="302">
        <v>131.5</v>
      </c>
      <c r="BE1116" s="302">
        <v>135</v>
      </c>
      <c r="BF1116" s="302">
        <v>136.1</v>
      </c>
      <c r="BG1116" s="302">
        <v>137.30000000000001</v>
      </c>
      <c r="BH1116" s="302">
        <v>135.19999999999999</v>
      </c>
      <c r="BI1116" s="302">
        <v>136</v>
      </c>
      <c r="BJ1116" s="302">
        <v>136</v>
      </c>
      <c r="BK1116" s="302">
        <v>126.6</v>
      </c>
      <c r="BL1116" s="302">
        <v>123.6</v>
      </c>
      <c r="BM1116" s="302">
        <v>128.9</v>
      </c>
      <c r="BN1116" s="302">
        <v>132</v>
      </c>
      <c r="BO1116" s="302">
        <v>130.9</v>
      </c>
      <c r="BP1116" s="302">
        <v>133.9</v>
      </c>
      <c r="BQ1116" s="302">
        <v>129.80000000000001</v>
      </c>
      <c r="BR1116" s="302">
        <v>128.80000000000001</v>
      </c>
      <c r="BS1116" s="302">
        <v>125.3</v>
      </c>
      <c r="BT1116" s="302">
        <v>126.6</v>
      </c>
      <c r="BU1116" s="302">
        <v>123.8</v>
      </c>
      <c r="BV1116" s="302">
        <v>125.4</v>
      </c>
      <c r="BW1116" s="302">
        <v>124.6</v>
      </c>
      <c r="BX1116" s="302">
        <v>127.4</v>
      </c>
      <c r="BY1116" s="302">
        <v>130.19999999999999</v>
      </c>
      <c r="BZ1116" s="153">
        <f t="shared" si="69"/>
        <v>0.26777020447906508</v>
      </c>
      <c r="CA1116" s="154">
        <f t="shared" si="70"/>
        <v>0.35483870967741932</v>
      </c>
      <c r="CB1116" s="154">
        <f t="shared" si="71"/>
        <v>0.16249999999999989</v>
      </c>
    </row>
    <row r="1117" spans="1:80"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2">
        <v>115.9</v>
      </c>
      <c r="AZ1117" s="302">
        <v>120.7</v>
      </c>
      <c r="BA1117" s="302">
        <v>122.7</v>
      </c>
      <c r="BB1117" s="302">
        <v>124.4</v>
      </c>
      <c r="BC1117" s="302">
        <v>115.6</v>
      </c>
      <c r="BD1117" s="302">
        <v>124</v>
      </c>
      <c r="BE1117" s="302">
        <v>128.1</v>
      </c>
      <c r="BF1117" s="302">
        <v>129.1</v>
      </c>
      <c r="BG1117" s="302">
        <v>133.4</v>
      </c>
      <c r="BH1117" s="302">
        <v>136</v>
      </c>
      <c r="BI1117" s="302">
        <v>137.69999999999999</v>
      </c>
      <c r="BJ1117" s="302">
        <v>137</v>
      </c>
      <c r="BK1117" s="302">
        <v>127</v>
      </c>
      <c r="BL1117" s="302">
        <v>126.4</v>
      </c>
      <c r="BM1117" s="302">
        <v>131.6</v>
      </c>
      <c r="BN1117" s="302">
        <v>133.30000000000001</v>
      </c>
      <c r="BO1117" s="302">
        <v>129.69999999999999</v>
      </c>
      <c r="BP1117" s="302">
        <v>131.69999999999999</v>
      </c>
      <c r="BQ1117" s="302">
        <v>127</v>
      </c>
      <c r="BR1117" s="302">
        <v>129.5</v>
      </c>
      <c r="BS1117" s="302">
        <v>128.5</v>
      </c>
      <c r="BT1117" s="302">
        <v>133.5</v>
      </c>
      <c r="BU1117" s="302">
        <v>130.1</v>
      </c>
      <c r="BV1117" s="302">
        <v>131.6</v>
      </c>
      <c r="BW1117" s="302">
        <v>128.80000000000001</v>
      </c>
      <c r="BX1117" s="302">
        <v>135.6</v>
      </c>
      <c r="BY1117" s="302">
        <v>138.6</v>
      </c>
      <c r="BZ1117" s="153">
        <f t="shared" si="69"/>
        <v>0.34302325581395338</v>
      </c>
      <c r="CA1117" s="154">
        <f t="shared" si="70"/>
        <v>0.49353448275862066</v>
      </c>
      <c r="CB1117" s="154">
        <f t="shared" si="71"/>
        <v>0.31749049429657783</v>
      </c>
    </row>
    <row r="1118" spans="1:80"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2">
        <v>142.19999999999999</v>
      </c>
      <c r="AZ1118" s="302">
        <v>145.80000000000001</v>
      </c>
      <c r="BA1118" s="302">
        <v>147.80000000000001</v>
      </c>
      <c r="BB1118" s="302">
        <v>154.19999999999999</v>
      </c>
      <c r="BC1118" s="302">
        <v>148</v>
      </c>
      <c r="BD1118" s="302">
        <v>146.5</v>
      </c>
      <c r="BE1118" s="302">
        <v>155.19999999999999</v>
      </c>
      <c r="BF1118" s="302">
        <v>155.5</v>
      </c>
      <c r="BG1118" s="302">
        <v>147.6</v>
      </c>
      <c r="BH1118" s="302">
        <v>149.4</v>
      </c>
      <c r="BI1118" s="302">
        <v>150.1</v>
      </c>
      <c r="BJ1118" s="302">
        <v>150.4</v>
      </c>
      <c r="BK1118" s="302">
        <v>143.30000000000001</v>
      </c>
      <c r="BL1118" s="302">
        <v>138.1</v>
      </c>
      <c r="BM1118" s="302">
        <v>144.4</v>
      </c>
      <c r="BN1118" s="302">
        <v>148.9</v>
      </c>
      <c r="BO1118" s="302">
        <v>148.9</v>
      </c>
      <c r="BP1118" s="302">
        <v>155.9</v>
      </c>
      <c r="BQ1118" s="302">
        <v>151.4</v>
      </c>
      <c r="BR1118" s="302">
        <v>148.69999999999999</v>
      </c>
      <c r="BS1118" s="302">
        <v>142.1</v>
      </c>
      <c r="BT1118" s="302">
        <v>141.80000000000001</v>
      </c>
      <c r="BU1118" s="302">
        <v>141.6</v>
      </c>
      <c r="BV1118" s="302">
        <v>143.5</v>
      </c>
      <c r="BW1118" s="302">
        <v>143.9</v>
      </c>
      <c r="BX1118" s="302">
        <v>149.1</v>
      </c>
      <c r="BY1118" s="302">
        <v>152.4</v>
      </c>
      <c r="BZ1118" s="153">
        <f t="shared" si="69"/>
        <v>0.4738878143133462</v>
      </c>
      <c r="CA1118" s="154">
        <f t="shared" si="70"/>
        <v>0.55035605289928802</v>
      </c>
      <c r="CB1118" s="154">
        <f t="shared" si="71"/>
        <v>0.34273127753303972</v>
      </c>
    </row>
    <row r="1119" spans="1:80"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2">
        <v>131.9</v>
      </c>
      <c r="AZ1119" s="302">
        <v>132.5</v>
      </c>
      <c r="BA1119" s="302">
        <v>134.19999999999999</v>
      </c>
      <c r="BB1119" s="302">
        <v>134</v>
      </c>
      <c r="BC1119" s="302">
        <v>128.80000000000001</v>
      </c>
      <c r="BD1119" s="302">
        <v>130.80000000000001</v>
      </c>
      <c r="BE1119" s="302">
        <v>132.5</v>
      </c>
      <c r="BF1119" s="302">
        <v>133.69999999999999</v>
      </c>
      <c r="BG1119" s="302">
        <v>136.1</v>
      </c>
      <c r="BH1119" s="302">
        <v>130.6</v>
      </c>
      <c r="BI1119" s="302">
        <v>131</v>
      </c>
      <c r="BJ1119" s="302">
        <v>131.19999999999999</v>
      </c>
      <c r="BK1119" s="302">
        <v>121.5</v>
      </c>
      <c r="BL1119" s="302">
        <v>117.9</v>
      </c>
      <c r="BM1119" s="302">
        <v>122.9</v>
      </c>
      <c r="BN1119" s="302">
        <v>126.3</v>
      </c>
      <c r="BO1119" s="302">
        <v>126.1</v>
      </c>
      <c r="BP1119" s="302">
        <v>128.30000000000001</v>
      </c>
      <c r="BQ1119" s="302">
        <v>124.6</v>
      </c>
      <c r="BR1119" s="302">
        <v>122.5</v>
      </c>
      <c r="BS1119" s="302">
        <v>118.7</v>
      </c>
      <c r="BT1119" s="302">
        <v>118.7</v>
      </c>
      <c r="BU1119" s="302">
        <v>115.3</v>
      </c>
      <c r="BV1119" s="302">
        <v>117</v>
      </c>
      <c r="BW1119" s="302">
        <v>116.8</v>
      </c>
      <c r="BX1119" s="302">
        <v>116.8</v>
      </c>
      <c r="BY1119" s="302">
        <v>119.4</v>
      </c>
      <c r="BZ1119" s="153">
        <f t="shared" si="69"/>
        <v>0.16715542521994145</v>
      </c>
      <c r="CA1119" s="154">
        <f t="shared" si="70"/>
        <v>0.22966014418125658</v>
      </c>
      <c r="CB1119" s="154">
        <f t="shared" si="71"/>
        <v>3.91644908616188E-2</v>
      </c>
    </row>
    <row r="1120" spans="1:80"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2">
        <v>134.6</v>
      </c>
      <c r="AZ1120" s="302">
        <v>136.5</v>
      </c>
      <c r="BA1120" s="302">
        <v>137.6</v>
      </c>
      <c r="BB1120" s="302">
        <v>138.19999999999999</v>
      </c>
      <c r="BC1120" s="302">
        <v>135.5</v>
      </c>
      <c r="BD1120" s="302">
        <v>137.30000000000001</v>
      </c>
      <c r="BE1120" s="302">
        <v>138.6</v>
      </c>
      <c r="BF1120" s="302">
        <v>139</v>
      </c>
      <c r="BG1120" s="302">
        <v>141</v>
      </c>
      <c r="BH1120" s="302">
        <v>143.5</v>
      </c>
      <c r="BI1120" s="302">
        <v>144.4</v>
      </c>
      <c r="BJ1120" s="302">
        <v>144.69999999999999</v>
      </c>
      <c r="BK1120" s="302">
        <v>138.6</v>
      </c>
      <c r="BL1120" s="302">
        <v>136.9</v>
      </c>
      <c r="BM1120" s="302">
        <v>140.4</v>
      </c>
      <c r="BN1120" s="302">
        <v>142.69999999999999</v>
      </c>
      <c r="BO1120" s="302">
        <v>142.4</v>
      </c>
      <c r="BP1120" s="302">
        <v>142.4</v>
      </c>
      <c r="BQ1120" s="302">
        <v>140.1</v>
      </c>
      <c r="BR1120" s="302">
        <v>139.5</v>
      </c>
      <c r="BS1120" s="302">
        <v>137.6</v>
      </c>
      <c r="BT1120" s="302">
        <v>137.1</v>
      </c>
      <c r="BU1120" s="302">
        <v>136.6</v>
      </c>
      <c r="BV1120" s="302">
        <v>140.4</v>
      </c>
      <c r="BW1120" s="302">
        <v>141.9</v>
      </c>
      <c r="BX1120" s="302">
        <v>142.19999999999999</v>
      </c>
      <c r="BY1120" s="302">
        <v>144.4</v>
      </c>
      <c r="BZ1120" s="153">
        <f t="shared" si="69"/>
        <v>0.42828882294757681</v>
      </c>
      <c r="CA1120" s="154">
        <f t="shared" si="70"/>
        <v>0.43968095712861427</v>
      </c>
      <c r="CB1120" s="154">
        <f t="shared" si="71"/>
        <v>0.3308755760368664</v>
      </c>
    </row>
    <row r="1121" spans="1:80"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2">
        <v>134.6</v>
      </c>
      <c r="AZ1121" s="302">
        <v>136.5</v>
      </c>
      <c r="BA1121" s="302">
        <v>137.6</v>
      </c>
      <c r="BB1121" s="302">
        <v>138.19999999999999</v>
      </c>
      <c r="BC1121" s="302">
        <v>135.5</v>
      </c>
      <c r="BD1121" s="302">
        <v>137.30000000000001</v>
      </c>
      <c r="BE1121" s="302">
        <v>138.6</v>
      </c>
      <c r="BF1121" s="302">
        <v>139</v>
      </c>
      <c r="BG1121" s="302">
        <v>141</v>
      </c>
      <c r="BH1121" s="302">
        <v>143.5</v>
      </c>
      <c r="BI1121" s="302">
        <v>144.4</v>
      </c>
      <c r="BJ1121" s="302">
        <v>144.69999999999999</v>
      </c>
      <c r="BK1121" s="302">
        <v>138.6</v>
      </c>
      <c r="BL1121" s="302">
        <v>136.9</v>
      </c>
      <c r="BM1121" s="302">
        <v>140.4</v>
      </c>
      <c r="BN1121" s="302">
        <v>142.69999999999999</v>
      </c>
      <c r="BO1121" s="302">
        <v>142.4</v>
      </c>
      <c r="BP1121" s="302">
        <v>142.4</v>
      </c>
      <c r="BQ1121" s="302">
        <v>140.1</v>
      </c>
      <c r="BR1121" s="302">
        <v>139.5</v>
      </c>
      <c r="BS1121" s="302">
        <v>137.6</v>
      </c>
      <c r="BT1121" s="302">
        <v>137.1</v>
      </c>
      <c r="BU1121" s="302">
        <v>136.6</v>
      </c>
      <c r="BV1121" s="302">
        <v>140.4</v>
      </c>
      <c r="BW1121" s="302">
        <v>141.9</v>
      </c>
      <c r="BX1121" s="302">
        <v>142.19999999999999</v>
      </c>
      <c r="BY1121" s="302">
        <v>144.4</v>
      </c>
      <c r="BZ1121" s="153">
        <f t="shared" si="69"/>
        <v>0.42828882294757681</v>
      </c>
      <c r="CA1121" s="154">
        <f t="shared" si="70"/>
        <v>0.43968095712861427</v>
      </c>
      <c r="CB1121" s="154">
        <f t="shared" si="71"/>
        <v>0.3308755760368664</v>
      </c>
    </row>
    <row r="1122" spans="1:80"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2">
        <v>115.5</v>
      </c>
      <c r="AZ1122" s="302">
        <v>115.9</v>
      </c>
      <c r="BA1122" s="302">
        <v>115.5</v>
      </c>
      <c r="BB1122" s="302">
        <v>115.5</v>
      </c>
      <c r="BC1122" s="302">
        <v>115.1</v>
      </c>
      <c r="BD1122" s="302">
        <v>115.7</v>
      </c>
      <c r="BE1122" s="302">
        <v>115.7</v>
      </c>
      <c r="BF1122" s="302">
        <v>116.4</v>
      </c>
      <c r="BG1122" s="302">
        <v>116.9</v>
      </c>
      <c r="BH1122" s="302">
        <v>117.8</v>
      </c>
      <c r="BI1122" s="302">
        <v>117.6</v>
      </c>
      <c r="BJ1122" s="302">
        <v>117.6</v>
      </c>
      <c r="BK1122" s="302">
        <v>117.4</v>
      </c>
      <c r="BL1122" s="302">
        <v>116.8</v>
      </c>
      <c r="BM1122" s="302">
        <v>118</v>
      </c>
      <c r="BN1122" s="302">
        <v>118</v>
      </c>
      <c r="BO1122" s="302">
        <v>117.8</v>
      </c>
      <c r="BP1122" s="302">
        <v>116.1</v>
      </c>
      <c r="BQ1122" s="302">
        <v>115.9</v>
      </c>
      <c r="BR1122" s="302">
        <v>116.5</v>
      </c>
      <c r="BS1122" s="302">
        <v>117.1</v>
      </c>
      <c r="BT1122" s="302">
        <v>116.3</v>
      </c>
      <c r="BU1122" s="302">
        <v>115.5</v>
      </c>
      <c r="BV1122" s="302">
        <v>115.6</v>
      </c>
      <c r="BW1122" s="302">
        <v>115.7</v>
      </c>
      <c r="BX1122" s="302">
        <v>115.8</v>
      </c>
      <c r="BY1122" s="302">
        <v>116.8</v>
      </c>
      <c r="BZ1122" s="153">
        <f t="shared" si="69"/>
        <v>0.16683316683316687</v>
      </c>
      <c r="CA1122" s="154">
        <f t="shared" si="70"/>
        <v>0.1738693467336683</v>
      </c>
      <c r="CB1122" s="154">
        <f t="shared" si="71"/>
        <v>0.12415784408084687</v>
      </c>
    </row>
    <row r="1123" spans="1:80"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2">
        <v>115.5</v>
      </c>
      <c r="AZ1123" s="302">
        <v>115.9</v>
      </c>
      <c r="BA1123" s="302">
        <v>115.5</v>
      </c>
      <c r="BB1123" s="302">
        <v>115.5</v>
      </c>
      <c r="BC1123" s="302">
        <v>115.1</v>
      </c>
      <c r="BD1123" s="302">
        <v>115.7</v>
      </c>
      <c r="BE1123" s="302">
        <v>115.7</v>
      </c>
      <c r="BF1123" s="302">
        <v>116.4</v>
      </c>
      <c r="BG1123" s="302">
        <v>116.9</v>
      </c>
      <c r="BH1123" s="302">
        <v>117.8</v>
      </c>
      <c r="BI1123" s="302">
        <v>117.6</v>
      </c>
      <c r="BJ1123" s="302">
        <v>117.6</v>
      </c>
      <c r="BK1123" s="302">
        <v>117.4</v>
      </c>
      <c r="BL1123" s="302">
        <v>116.8</v>
      </c>
      <c r="BM1123" s="302">
        <v>118</v>
      </c>
      <c r="BN1123" s="302">
        <v>118</v>
      </c>
      <c r="BO1123" s="302">
        <v>117.8</v>
      </c>
      <c r="BP1123" s="302">
        <v>116.1</v>
      </c>
      <c r="BQ1123" s="302">
        <v>115.9</v>
      </c>
      <c r="BR1123" s="302">
        <v>116.5</v>
      </c>
      <c r="BS1123" s="302">
        <v>117.1</v>
      </c>
      <c r="BT1123" s="302">
        <v>116.3</v>
      </c>
      <c r="BU1123" s="302">
        <v>115.5</v>
      </c>
      <c r="BV1123" s="302">
        <v>115.6</v>
      </c>
      <c r="BW1123" s="302">
        <v>115.7</v>
      </c>
      <c r="BX1123" s="302">
        <v>115.8</v>
      </c>
      <c r="BY1123" s="302">
        <v>116.8</v>
      </c>
      <c r="BZ1123" s="153">
        <f t="shared" si="69"/>
        <v>0.16683316683316687</v>
      </c>
      <c r="CA1123" s="154">
        <f t="shared" si="70"/>
        <v>0.1738693467336683</v>
      </c>
      <c r="CB1123" s="154">
        <f t="shared" si="71"/>
        <v>0.12415784408084687</v>
      </c>
    </row>
    <row r="1124" spans="1:80"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2">
        <v>129.1</v>
      </c>
      <c r="AZ1124" s="302">
        <v>129</v>
      </c>
      <c r="BA1124" s="302">
        <v>131</v>
      </c>
      <c r="BB1124" s="302">
        <v>131.1</v>
      </c>
      <c r="BC1124" s="302">
        <v>130</v>
      </c>
      <c r="BD1124" s="302">
        <v>130.30000000000001</v>
      </c>
      <c r="BE1124" s="302">
        <v>131.4</v>
      </c>
      <c r="BF1124" s="302">
        <v>131.1</v>
      </c>
      <c r="BG1124" s="302">
        <v>130.9</v>
      </c>
      <c r="BH1124" s="302">
        <v>130.19999999999999</v>
      </c>
      <c r="BI1124" s="302">
        <v>130.5</v>
      </c>
      <c r="BJ1124" s="302">
        <v>130.5</v>
      </c>
      <c r="BK1124" s="302">
        <v>126.4</v>
      </c>
      <c r="BL1124" s="302">
        <v>126.1</v>
      </c>
      <c r="BM1124" s="302">
        <v>126.8</v>
      </c>
      <c r="BN1124" s="302">
        <v>127.4</v>
      </c>
      <c r="BO1124" s="302">
        <v>127.3</v>
      </c>
      <c r="BP1124" s="302">
        <v>129.19999999999999</v>
      </c>
      <c r="BQ1124" s="302">
        <v>128.6</v>
      </c>
      <c r="BR1124" s="302">
        <v>128.30000000000001</v>
      </c>
      <c r="BS1124" s="302">
        <v>128.1</v>
      </c>
      <c r="BT1124" s="302">
        <v>130</v>
      </c>
      <c r="BU1124" s="302">
        <v>130</v>
      </c>
      <c r="BV1124" s="302">
        <v>132.4</v>
      </c>
      <c r="BW1124" s="302">
        <v>132.5</v>
      </c>
      <c r="BX1124" s="302">
        <v>132.5</v>
      </c>
      <c r="BY1124" s="302">
        <v>133</v>
      </c>
      <c r="BZ1124" s="153">
        <f t="shared" si="69"/>
        <v>0.3155291790306628</v>
      </c>
      <c r="CA1124" s="154">
        <f t="shared" si="70"/>
        <v>0.29756097560975608</v>
      </c>
      <c r="CB1124" s="154">
        <f t="shared" si="71"/>
        <v>0.25827814569536423</v>
      </c>
    </row>
    <row r="1125" spans="1:80"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2">
        <v>129.1</v>
      </c>
      <c r="AZ1125" s="302">
        <v>129</v>
      </c>
      <c r="BA1125" s="302">
        <v>131</v>
      </c>
      <c r="BB1125" s="302">
        <v>131.1</v>
      </c>
      <c r="BC1125" s="302">
        <v>130</v>
      </c>
      <c r="BD1125" s="302">
        <v>130.30000000000001</v>
      </c>
      <c r="BE1125" s="302">
        <v>131.4</v>
      </c>
      <c r="BF1125" s="302">
        <v>131.1</v>
      </c>
      <c r="BG1125" s="302">
        <v>130.9</v>
      </c>
      <c r="BH1125" s="302">
        <v>130.19999999999999</v>
      </c>
      <c r="BI1125" s="302">
        <v>130.5</v>
      </c>
      <c r="BJ1125" s="302">
        <v>130.5</v>
      </c>
      <c r="BK1125" s="302">
        <v>126.4</v>
      </c>
      <c r="BL1125" s="302">
        <v>126.1</v>
      </c>
      <c r="BM1125" s="302">
        <v>126.8</v>
      </c>
      <c r="BN1125" s="302">
        <v>127.4</v>
      </c>
      <c r="BO1125" s="302">
        <v>127.3</v>
      </c>
      <c r="BP1125" s="302">
        <v>129.19999999999999</v>
      </c>
      <c r="BQ1125" s="302">
        <v>128.6</v>
      </c>
      <c r="BR1125" s="302">
        <v>128.30000000000001</v>
      </c>
      <c r="BS1125" s="302">
        <v>128.1</v>
      </c>
      <c r="BT1125" s="302">
        <v>130</v>
      </c>
      <c r="BU1125" s="302">
        <v>130</v>
      </c>
      <c r="BV1125" s="302">
        <v>132.4</v>
      </c>
      <c r="BW1125" s="302">
        <v>132.5</v>
      </c>
      <c r="BX1125" s="302">
        <v>132.5</v>
      </c>
      <c r="BY1125" s="302">
        <v>133</v>
      </c>
      <c r="BZ1125" s="153">
        <f t="shared" si="69"/>
        <v>0.3155291790306628</v>
      </c>
      <c r="CA1125" s="154">
        <f t="shared" si="70"/>
        <v>0.29756097560975608</v>
      </c>
      <c r="CB1125" s="154">
        <f t="shared" si="71"/>
        <v>0.25827814569536423</v>
      </c>
    </row>
    <row r="1126" spans="1:80"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2">
        <v>131.19999999999999</v>
      </c>
      <c r="AZ1126" s="302">
        <v>132.80000000000001</v>
      </c>
      <c r="BA1126" s="302">
        <v>134.80000000000001</v>
      </c>
      <c r="BB1126" s="302">
        <v>135.1</v>
      </c>
      <c r="BC1126" s="302">
        <v>131.4</v>
      </c>
      <c r="BD1126" s="302">
        <v>134.4</v>
      </c>
      <c r="BE1126" s="302">
        <v>134.80000000000001</v>
      </c>
      <c r="BF1126" s="302">
        <v>135</v>
      </c>
      <c r="BG1126" s="302">
        <v>137.19999999999999</v>
      </c>
      <c r="BH1126" s="302">
        <v>139.80000000000001</v>
      </c>
      <c r="BI1126" s="302">
        <v>140.80000000000001</v>
      </c>
      <c r="BJ1126" s="302">
        <v>141.1</v>
      </c>
      <c r="BK1126" s="302">
        <v>133.69999999999999</v>
      </c>
      <c r="BL1126" s="302">
        <v>133.5</v>
      </c>
      <c r="BM1126" s="302">
        <v>137.30000000000001</v>
      </c>
      <c r="BN1126" s="302">
        <v>140.30000000000001</v>
      </c>
      <c r="BO1126" s="302">
        <v>141</v>
      </c>
      <c r="BP1126" s="302">
        <v>135.9</v>
      </c>
      <c r="BQ1126" s="302">
        <v>133</v>
      </c>
      <c r="BR1126" s="302">
        <v>131.69999999999999</v>
      </c>
      <c r="BS1126" s="302">
        <v>128.4</v>
      </c>
      <c r="BT1126" s="302">
        <v>127.8</v>
      </c>
      <c r="BU1126" s="302">
        <v>127.7</v>
      </c>
      <c r="BV1126" s="302">
        <v>129.4</v>
      </c>
      <c r="BW1126" s="302">
        <v>129.4</v>
      </c>
      <c r="BX1126" s="302">
        <v>129.69999999999999</v>
      </c>
      <c r="BY1126" s="302">
        <v>131.69999999999999</v>
      </c>
      <c r="BZ1126" s="153">
        <f t="shared" si="69"/>
        <v>0.30396039603960384</v>
      </c>
      <c r="CA1126" s="154">
        <f t="shared" si="70"/>
        <v>0.28739002932551311</v>
      </c>
      <c r="CB1126" s="154">
        <f t="shared" si="71"/>
        <v>0.2228412256267408</v>
      </c>
    </row>
    <row r="1127" spans="1:80"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2">
        <v>131.19999999999999</v>
      </c>
      <c r="AZ1127" s="302">
        <v>132.80000000000001</v>
      </c>
      <c r="BA1127" s="302">
        <v>134.80000000000001</v>
      </c>
      <c r="BB1127" s="302">
        <v>135.1</v>
      </c>
      <c r="BC1127" s="302">
        <v>131.4</v>
      </c>
      <c r="BD1127" s="302">
        <v>134.4</v>
      </c>
      <c r="BE1127" s="302">
        <v>134.80000000000001</v>
      </c>
      <c r="BF1127" s="302">
        <v>135</v>
      </c>
      <c r="BG1127" s="302">
        <v>137.19999999999999</v>
      </c>
      <c r="BH1127" s="302">
        <v>139.80000000000001</v>
      </c>
      <c r="BI1127" s="302">
        <v>140.80000000000001</v>
      </c>
      <c r="BJ1127" s="302">
        <v>141.1</v>
      </c>
      <c r="BK1127" s="302">
        <v>133.69999999999999</v>
      </c>
      <c r="BL1127" s="302">
        <v>133.5</v>
      </c>
      <c r="BM1127" s="302">
        <v>137.30000000000001</v>
      </c>
      <c r="BN1127" s="302">
        <v>140.30000000000001</v>
      </c>
      <c r="BO1127" s="302">
        <v>141</v>
      </c>
      <c r="BP1127" s="302">
        <v>135.9</v>
      </c>
      <c r="BQ1127" s="302">
        <v>133</v>
      </c>
      <c r="BR1127" s="302">
        <v>131.69999999999999</v>
      </c>
      <c r="BS1127" s="302">
        <v>128.4</v>
      </c>
      <c r="BT1127" s="302">
        <v>127.8</v>
      </c>
      <c r="BU1127" s="302">
        <v>127.7</v>
      </c>
      <c r="BV1127" s="302">
        <v>129.4</v>
      </c>
      <c r="BW1127" s="302">
        <v>129.4</v>
      </c>
      <c r="BX1127" s="302">
        <v>129.69999999999999</v>
      </c>
      <c r="BY1127" s="302">
        <v>131.69999999999999</v>
      </c>
      <c r="BZ1127" s="153">
        <f t="shared" si="69"/>
        <v>0.30396039603960384</v>
      </c>
      <c r="CA1127" s="154">
        <f t="shared" si="70"/>
        <v>0.28739002932551311</v>
      </c>
      <c r="CB1127" s="154">
        <f t="shared" si="71"/>
        <v>0.2228412256267408</v>
      </c>
    </row>
    <row r="1128" spans="1:80"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2">
        <v>135.19999999999999</v>
      </c>
      <c r="AZ1128" s="302">
        <v>136.5</v>
      </c>
      <c r="BA1128" s="302">
        <v>139</v>
      </c>
      <c r="BB1128" s="302">
        <v>140.9</v>
      </c>
      <c r="BC1128" s="302">
        <v>137.80000000000001</v>
      </c>
      <c r="BD1128" s="302">
        <v>139.19999999999999</v>
      </c>
      <c r="BE1128" s="302">
        <v>139.9</v>
      </c>
      <c r="BF1128" s="302">
        <v>140.19999999999999</v>
      </c>
      <c r="BG1128" s="302">
        <v>142</v>
      </c>
      <c r="BH1128" s="302">
        <v>145.1</v>
      </c>
      <c r="BI1128" s="302">
        <v>146.4</v>
      </c>
      <c r="BJ1128" s="302">
        <v>147.1</v>
      </c>
      <c r="BK1128" s="302">
        <v>140.4</v>
      </c>
      <c r="BL1128" s="302">
        <v>137.9</v>
      </c>
      <c r="BM1128" s="302">
        <v>141.19999999999999</v>
      </c>
      <c r="BN1128" s="302">
        <v>143.69999999999999</v>
      </c>
      <c r="BO1128" s="302">
        <v>143.9</v>
      </c>
      <c r="BP1128" s="302">
        <v>144.5</v>
      </c>
      <c r="BQ1128" s="302">
        <v>142.19999999999999</v>
      </c>
      <c r="BR1128" s="302">
        <v>141.80000000000001</v>
      </c>
      <c r="BS1128" s="302">
        <v>140</v>
      </c>
      <c r="BT1128" s="302">
        <v>137.9</v>
      </c>
      <c r="BU1128" s="302">
        <v>138.1</v>
      </c>
      <c r="BV1128" s="302">
        <v>139.9</v>
      </c>
      <c r="BW1128" s="302">
        <v>140.4</v>
      </c>
      <c r="BX1128" s="302">
        <v>140.9</v>
      </c>
      <c r="BY1128" s="302">
        <v>142.69999999999999</v>
      </c>
      <c r="BZ1128" s="153">
        <f t="shared" si="69"/>
        <v>0.41007905138339906</v>
      </c>
      <c r="CA1128" s="154">
        <f t="shared" si="70"/>
        <v>0.40314650934119944</v>
      </c>
      <c r="CB1128" s="154">
        <f t="shared" si="71"/>
        <v>0.27524575513851635</v>
      </c>
    </row>
    <row r="1129" spans="1:80"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2">
        <v>135.19999999999999</v>
      </c>
      <c r="AZ1129" s="302">
        <v>136.5</v>
      </c>
      <c r="BA1129" s="302">
        <v>139</v>
      </c>
      <c r="BB1129" s="302">
        <v>140.9</v>
      </c>
      <c r="BC1129" s="302">
        <v>137.80000000000001</v>
      </c>
      <c r="BD1129" s="302">
        <v>139.19999999999999</v>
      </c>
      <c r="BE1129" s="302">
        <v>139.9</v>
      </c>
      <c r="BF1129" s="302">
        <v>140.19999999999999</v>
      </c>
      <c r="BG1129" s="302">
        <v>142</v>
      </c>
      <c r="BH1129" s="302">
        <v>145.1</v>
      </c>
      <c r="BI1129" s="302">
        <v>146.4</v>
      </c>
      <c r="BJ1129" s="302">
        <v>147.1</v>
      </c>
      <c r="BK1129" s="302">
        <v>140.4</v>
      </c>
      <c r="BL1129" s="302">
        <v>137.9</v>
      </c>
      <c r="BM1129" s="302">
        <v>141.19999999999999</v>
      </c>
      <c r="BN1129" s="302">
        <v>143.69999999999999</v>
      </c>
      <c r="BO1129" s="302">
        <v>143.9</v>
      </c>
      <c r="BP1129" s="302">
        <v>144.5</v>
      </c>
      <c r="BQ1129" s="302">
        <v>142.19999999999999</v>
      </c>
      <c r="BR1129" s="302">
        <v>141.80000000000001</v>
      </c>
      <c r="BS1129" s="302">
        <v>140</v>
      </c>
      <c r="BT1129" s="302">
        <v>137.9</v>
      </c>
      <c r="BU1129" s="302">
        <v>138.1</v>
      </c>
      <c r="BV1129" s="302">
        <v>139.9</v>
      </c>
      <c r="BW1129" s="302">
        <v>140.4</v>
      </c>
      <c r="BX1129" s="302">
        <v>140.9</v>
      </c>
      <c r="BY1129" s="302">
        <v>142.69999999999999</v>
      </c>
      <c r="BZ1129" s="153">
        <f t="shared" si="69"/>
        <v>0.41007905138339906</v>
      </c>
      <c r="CA1129" s="154">
        <f t="shared" si="70"/>
        <v>0.40314650934119944</v>
      </c>
      <c r="CB1129" s="154">
        <f t="shared" si="71"/>
        <v>0.27524575513851635</v>
      </c>
    </row>
    <row r="1130" spans="1:80"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2">
        <v>161.5</v>
      </c>
      <c r="AZ1130" s="302">
        <v>165.9</v>
      </c>
      <c r="BA1130" s="302">
        <v>167.7</v>
      </c>
      <c r="BB1130" s="302">
        <v>168.2</v>
      </c>
      <c r="BC1130" s="302">
        <v>162.80000000000001</v>
      </c>
      <c r="BD1130" s="302">
        <v>166.5</v>
      </c>
      <c r="BE1130" s="302">
        <v>170.2</v>
      </c>
      <c r="BF1130" s="302">
        <v>170.6</v>
      </c>
      <c r="BG1130" s="302">
        <v>175.1</v>
      </c>
      <c r="BH1130" s="302">
        <v>179.8</v>
      </c>
      <c r="BI1130" s="302">
        <v>181.7</v>
      </c>
      <c r="BJ1130" s="302">
        <v>182.1</v>
      </c>
      <c r="BK1130" s="302">
        <v>169</v>
      </c>
      <c r="BL1130" s="302">
        <v>165.6</v>
      </c>
      <c r="BM1130" s="302">
        <v>172.4</v>
      </c>
      <c r="BN1130" s="302">
        <v>177.3</v>
      </c>
      <c r="BO1130" s="302">
        <v>176.4</v>
      </c>
      <c r="BP1130" s="302">
        <v>179.4</v>
      </c>
      <c r="BQ1130" s="302">
        <v>174.3</v>
      </c>
      <c r="BR1130" s="302">
        <v>172.3</v>
      </c>
      <c r="BS1130" s="302">
        <v>167.8</v>
      </c>
      <c r="BT1130" s="302">
        <v>168.5</v>
      </c>
      <c r="BU1130" s="302">
        <v>168.3</v>
      </c>
      <c r="BV1130" s="302">
        <v>180.5</v>
      </c>
      <c r="BW1130" s="302">
        <v>185.4</v>
      </c>
      <c r="BX1130" s="302">
        <v>185.9</v>
      </c>
      <c r="BY1130" s="302">
        <v>190.5</v>
      </c>
      <c r="BZ1130" s="153">
        <f t="shared" si="69"/>
        <v>0.8621700879765396</v>
      </c>
      <c r="CA1130" s="154">
        <f t="shared" si="70"/>
        <v>0.91649899396378254</v>
      </c>
      <c r="CB1130" s="154">
        <f t="shared" si="71"/>
        <v>0.7039355992844365</v>
      </c>
    </row>
    <row r="1131" spans="1:80"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2">
        <v>165.2</v>
      </c>
      <c r="AZ1131" s="302">
        <v>168.6</v>
      </c>
      <c r="BA1131" s="302">
        <v>170.4</v>
      </c>
      <c r="BB1131" s="302">
        <v>170.9</v>
      </c>
      <c r="BC1131" s="302">
        <v>165.5</v>
      </c>
      <c r="BD1131" s="302">
        <v>169.8</v>
      </c>
      <c r="BE1131" s="302">
        <v>173.1</v>
      </c>
      <c r="BF1131" s="302">
        <v>173.5</v>
      </c>
      <c r="BG1131" s="302">
        <v>177.7</v>
      </c>
      <c r="BH1131" s="302">
        <v>181</v>
      </c>
      <c r="BI1131" s="302">
        <v>182.9</v>
      </c>
      <c r="BJ1131" s="302">
        <v>183.4</v>
      </c>
      <c r="BK1131" s="302">
        <v>170.2</v>
      </c>
      <c r="BL1131" s="302">
        <v>166.7</v>
      </c>
      <c r="BM1131" s="302">
        <v>173.5</v>
      </c>
      <c r="BN1131" s="302">
        <v>178.6</v>
      </c>
      <c r="BO1131" s="302">
        <v>179.1</v>
      </c>
      <c r="BP1131" s="302">
        <v>182.2</v>
      </c>
      <c r="BQ1131" s="302">
        <v>177</v>
      </c>
      <c r="BR1131" s="302">
        <v>175.2</v>
      </c>
      <c r="BS1131" s="302">
        <v>170.6</v>
      </c>
      <c r="BT1131" s="302">
        <v>171.1</v>
      </c>
      <c r="BU1131" s="302">
        <v>170.8</v>
      </c>
      <c r="BV1131" s="302">
        <v>179.2</v>
      </c>
      <c r="BW1131" s="302">
        <v>180.7</v>
      </c>
      <c r="BX1131" s="302">
        <v>181.1</v>
      </c>
      <c r="BY1131" s="302">
        <v>185.8</v>
      </c>
      <c r="BZ1131" s="153">
        <f t="shared" si="69"/>
        <v>0.81091617933723215</v>
      </c>
      <c r="CA1131" s="154">
        <f t="shared" si="70"/>
        <v>0.85614385614385635</v>
      </c>
      <c r="CB1131" s="154">
        <f t="shared" si="71"/>
        <v>0.64279398762157403</v>
      </c>
    </row>
    <row r="1132" spans="1:80"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2">
        <v>152.1</v>
      </c>
      <c r="AZ1132" s="302">
        <v>159</v>
      </c>
      <c r="BA1132" s="302">
        <v>160.9</v>
      </c>
      <c r="BB1132" s="302">
        <v>161.6</v>
      </c>
      <c r="BC1132" s="302">
        <v>156</v>
      </c>
      <c r="BD1132" s="302">
        <v>158.19999999999999</v>
      </c>
      <c r="BE1132" s="302">
        <v>162.69999999999999</v>
      </c>
      <c r="BF1132" s="302">
        <v>163</v>
      </c>
      <c r="BG1132" s="302">
        <v>168.7</v>
      </c>
      <c r="BH1132" s="302">
        <v>176.8</v>
      </c>
      <c r="BI1132" s="302">
        <v>178.6</v>
      </c>
      <c r="BJ1132" s="302">
        <v>179</v>
      </c>
      <c r="BK1132" s="302">
        <v>165.9</v>
      </c>
      <c r="BL1132" s="302">
        <v>162.69999999999999</v>
      </c>
      <c r="BM1132" s="302">
        <v>169.5</v>
      </c>
      <c r="BN1132" s="302">
        <v>174.1</v>
      </c>
      <c r="BO1132" s="302">
        <v>169.4</v>
      </c>
      <c r="BP1132" s="302">
        <v>172.3</v>
      </c>
      <c r="BQ1132" s="302">
        <v>167.5</v>
      </c>
      <c r="BR1132" s="302">
        <v>164.9</v>
      </c>
      <c r="BS1132" s="302">
        <v>160.80000000000001</v>
      </c>
      <c r="BT1132" s="302">
        <v>162</v>
      </c>
      <c r="BU1132" s="302">
        <v>162</v>
      </c>
      <c r="BV1132" s="302">
        <v>183.7</v>
      </c>
      <c r="BW1132" s="302">
        <v>197.2</v>
      </c>
      <c r="BX1132" s="302">
        <v>198</v>
      </c>
      <c r="BY1132" s="302">
        <v>202.4</v>
      </c>
      <c r="BZ1132" s="153">
        <f t="shared" si="69"/>
        <v>0.99016715830875124</v>
      </c>
      <c r="CA1132" s="154">
        <f t="shared" si="70"/>
        <v>1.0737704918032789</v>
      </c>
      <c r="CB1132" s="154">
        <f t="shared" si="71"/>
        <v>0.86372007366482517</v>
      </c>
    </row>
    <row r="1133" spans="1:80"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2">
        <v>150.19999999999999</v>
      </c>
      <c r="AZ1133" s="302">
        <v>152.4</v>
      </c>
      <c r="BA1133" s="302">
        <v>154.19999999999999</v>
      </c>
      <c r="BB1133" s="302">
        <v>155.9</v>
      </c>
      <c r="BC1133" s="302">
        <v>151.30000000000001</v>
      </c>
      <c r="BD1133" s="302">
        <v>153.5</v>
      </c>
      <c r="BE1133" s="302">
        <v>156</v>
      </c>
      <c r="BF1133" s="302">
        <v>156.1</v>
      </c>
      <c r="BG1133" s="302">
        <v>153</v>
      </c>
      <c r="BH1133" s="302">
        <v>156.1</v>
      </c>
      <c r="BI1133" s="302">
        <v>157.19999999999999</v>
      </c>
      <c r="BJ1133" s="302">
        <v>157.30000000000001</v>
      </c>
      <c r="BK1133" s="302">
        <v>147.9</v>
      </c>
      <c r="BL1133" s="302">
        <v>146.19999999999999</v>
      </c>
      <c r="BM1133" s="302">
        <v>152</v>
      </c>
      <c r="BN1133" s="302">
        <v>160.6</v>
      </c>
      <c r="BO1133" s="302">
        <v>159.30000000000001</v>
      </c>
      <c r="BP1133" s="302">
        <v>162.1</v>
      </c>
      <c r="BQ1133" s="302">
        <v>158</v>
      </c>
      <c r="BR1133" s="302">
        <v>155.6</v>
      </c>
      <c r="BS1133" s="302">
        <v>145.6</v>
      </c>
      <c r="BT1133" s="302">
        <v>147.30000000000001</v>
      </c>
      <c r="BU1133" s="302">
        <v>139.9</v>
      </c>
      <c r="BV1133" s="302">
        <v>133.80000000000001</v>
      </c>
      <c r="BW1133" s="302">
        <v>134.6</v>
      </c>
      <c r="BX1133" s="302">
        <v>135.69999999999999</v>
      </c>
      <c r="BY1133" s="302">
        <v>136.1</v>
      </c>
      <c r="BZ1133" s="153">
        <f t="shared" si="69"/>
        <v>0.32264334305150622</v>
      </c>
      <c r="CA1133" s="154">
        <f t="shared" si="70"/>
        <v>0.36509528585757262</v>
      </c>
      <c r="CB1133" s="154">
        <f t="shared" si="71"/>
        <v>0.12572373862696434</v>
      </c>
    </row>
    <row r="1134" spans="1:80"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2">
        <v>150.19999999999999</v>
      </c>
      <c r="AZ1134" s="302">
        <v>152.4</v>
      </c>
      <c r="BA1134" s="302">
        <v>154.19999999999999</v>
      </c>
      <c r="BB1134" s="302">
        <v>155.9</v>
      </c>
      <c r="BC1134" s="302">
        <v>151.30000000000001</v>
      </c>
      <c r="BD1134" s="302">
        <v>153.5</v>
      </c>
      <c r="BE1134" s="302">
        <v>156</v>
      </c>
      <c r="BF1134" s="302">
        <v>156.1</v>
      </c>
      <c r="BG1134" s="302">
        <v>153</v>
      </c>
      <c r="BH1134" s="302">
        <v>156.1</v>
      </c>
      <c r="BI1134" s="302">
        <v>157.19999999999999</v>
      </c>
      <c r="BJ1134" s="302">
        <v>157.30000000000001</v>
      </c>
      <c r="BK1134" s="302">
        <v>147.9</v>
      </c>
      <c r="BL1134" s="302">
        <v>146.19999999999999</v>
      </c>
      <c r="BM1134" s="302">
        <v>152</v>
      </c>
      <c r="BN1134" s="302">
        <v>160.6</v>
      </c>
      <c r="BO1134" s="302">
        <v>159.30000000000001</v>
      </c>
      <c r="BP1134" s="302">
        <v>162.1</v>
      </c>
      <c r="BQ1134" s="302">
        <v>158</v>
      </c>
      <c r="BR1134" s="302">
        <v>155.6</v>
      </c>
      <c r="BS1134" s="302">
        <v>145.6</v>
      </c>
      <c r="BT1134" s="302">
        <v>147.30000000000001</v>
      </c>
      <c r="BU1134" s="302">
        <v>139.9</v>
      </c>
      <c r="BV1134" s="302">
        <v>133.80000000000001</v>
      </c>
      <c r="BW1134" s="302">
        <v>134.6</v>
      </c>
      <c r="BX1134" s="302">
        <v>135.69999999999999</v>
      </c>
      <c r="BY1134" s="302">
        <v>136.1</v>
      </c>
      <c r="BZ1134" s="153">
        <f t="shared" si="69"/>
        <v>0.32264334305150622</v>
      </c>
      <c r="CA1134" s="154">
        <f t="shared" si="70"/>
        <v>0.36509528585757262</v>
      </c>
      <c r="CB1134" s="154">
        <f t="shared" si="71"/>
        <v>0.12572373862696434</v>
      </c>
    </row>
    <row r="1135" spans="1:80"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2">
        <v>136.5</v>
      </c>
      <c r="AZ1135" s="302">
        <v>138.69999999999999</v>
      </c>
      <c r="BA1135" s="302">
        <v>140.5</v>
      </c>
      <c r="BB1135" s="302">
        <v>141.30000000000001</v>
      </c>
      <c r="BC1135" s="302">
        <v>137.6</v>
      </c>
      <c r="BD1135" s="302">
        <v>139.19999999999999</v>
      </c>
      <c r="BE1135" s="302">
        <v>141.1</v>
      </c>
      <c r="BF1135" s="302">
        <v>141.69999999999999</v>
      </c>
      <c r="BG1135" s="302">
        <v>145.19999999999999</v>
      </c>
      <c r="BH1135" s="302">
        <v>148.30000000000001</v>
      </c>
      <c r="BI1135" s="302">
        <v>149.80000000000001</v>
      </c>
      <c r="BJ1135" s="302">
        <v>150.30000000000001</v>
      </c>
      <c r="BK1135" s="302">
        <v>141.6</v>
      </c>
      <c r="BL1135" s="302">
        <v>138.69999999999999</v>
      </c>
      <c r="BM1135" s="302">
        <v>142.80000000000001</v>
      </c>
      <c r="BN1135" s="302">
        <v>146.19999999999999</v>
      </c>
      <c r="BO1135" s="302">
        <v>146.19999999999999</v>
      </c>
      <c r="BP1135" s="302">
        <v>148.19999999999999</v>
      </c>
      <c r="BQ1135" s="302">
        <v>145</v>
      </c>
      <c r="BR1135" s="302">
        <v>143.9</v>
      </c>
      <c r="BS1135" s="302">
        <v>140.9</v>
      </c>
      <c r="BT1135" s="302">
        <v>141.69999999999999</v>
      </c>
      <c r="BU1135" s="302">
        <v>141.1</v>
      </c>
      <c r="BV1135" s="302">
        <v>142.9</v>
      </c>
      <c r="BW1135" s="302">
        <v>143.19999999999999</v>
      </c>
      <c r="BX1135" s="302">
        <v>143.69999999999999</v>
      </c>
      <c r="BY1135" s="302">
        <v>146.19999999999999</v>
      </c>
      <c r="BZ1135" s="153">
        <f t="shared" si="69"/>
        <v>0.44895936570862222</v>
      </c>
      <c r="CA1135" s="154">
        <f t="shared" si="70"/>
        <v>0.42079689018464511</v>
      </c>
      <c r="CB1135" s="154">
        <f t="shared" si="71"/>
        <v>0.30419268510258696</v>
      </c>
    </row>
    <row r="1136" spans="1:80"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2">
        <v>149.69999999999999</v>
      </c>
      <c r="AZ1136" s="302">
        <v>152.1</v>
      </c>
      <c r="BA1136" s="302">
        <v>158.30000000000001</v>
      </c>
      <c r="BB1136" s="302">
        <v>161.69999999999999</v>
      </c>
      <c r="BC1136" s="302">
        <v>156.9</v>
      </c>
      <c r="BD1136" s="302">
        <v>157.19999999999999</v>
      </c>
      <c r="BE1136" s="302">
        <v>158.5</v>
      </c>
      <c r="BF1136" s="302">
        <v>158.5</v>
      </c>
      <c r="BG1136" s="302">
        <v>164.7</v>
      </c>
      <c r="BH1136" s="302">
        <v>171.9</v>
      </c>
      <c r="BI1136" s="302">
        <v>174.6</v>
      </c>
      <c r="BJ1136" s="302">
        <v>175.5</v>
      </c>
      <c r="BK1136" s="302">
        <v>161</v>
      </c>
      <c r="BL1136" s="302">
        <v>151.19999999999999</v>
      </c>
      <c r="BM1136" s="302">
        <v>154.80000000000001</v>
      </c>
      <c r="BN1136" s="302">
        <v>159.6</v>
      </c>
      <c r="BO1136" s="302">
        <v>159.4</v>
      </c>
      <c r="BP1136" s="302">
        <v>163.4</v>
      </c>
      <c r="BQ1136" s="302">
        <v>160.1</v>
      </c>
      <c r="BR1136" s="302">
        <v>159.4</v>
      </c>
      <c r="BS1136" s="302">
        <v>156.9</v>
      </c>
      <c r="BT1136" s="302">
        <v>153.6</v>
      </c>
      <c r="BU1136" s="302">
        <v>148.30000000000001</v>
      </c>
      <c r="BV1136" s="302">
        <v>148.80000000000001</v>
      </c>
      <c r="BW1136" s="302">
        <v>148.4</v>
      </c>
      <c r="BX1136" s="302">
        <v>152.1</v>
      </c>
      <c r="BY1136" s="302">
        <v>155.4</v>
      </c>
      <c r="BZ1136" s="153">
        <f t="shared" si="69"/>
        <v>0.54013875123885036</v>
      </c>
      <c r="CA1136" s="154">
        <f t="shared" si="70"/>
        <v>0.49710982658959546</v>
      </c>
      <c r="CB1136" s="154">
        <f t="shared" si="71"/>
        <v>0.25829959514170048</v>
      </c>
    </row>
    <row r="1137" spans="1:80"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2">
        <v>159.5</v>
      </c>
      <c r="AZ1137" s="302">
        <v>162.69999999999999</v>
      </c>
      <c r="BA1137" s="302">
        <v>174.3</v>
      </c>
      <c r="BB1137" s="302">
        <v>181.3</v>
      </c>
      <c r="BC1137" s="302">
        <v>174.3</v>
      </c>
      <c r="BD1137" s="302">
        <v>174.9</v>
      </c>
      <c r="BE1137" s="302">
        <v>176.3</v>
      </c>
      <c r="BF1137" s="302">
        <v>177.7</v>
      </c>
      <c r="BG1137" s="302">
        <v>190.9</v>
      </c>
      <c r="BH1137" s="302">
        <v>204.5</v>
      </c>
      <c r="BI1137" s="302">
        <v>209.2</v>
      </c>
      <c r="BJ1137" s="302">
        <v>210.9</v>
      </c>
      <c r="BK1137" s="302">
        <v>186.7</v>
      </c>
      <c r="BL1137" s="302">
        <v>168.1</v>
      </c>
      <c r="BM1137" s="302">
        <v>173.1</v>
      </c>
      <c r="BN1137" s="302">
        <v>181</v>
      </c>
      <c r="BO1137" s="302">
        <v>180.5</v>
      </c>
      <c r="BP1137" s="302">
        <v>186.9</v>
      </c>
      <c r="BQ1137" s="302">
        <v>182.2</v>
      </c>
      <c r="BR1137" s="302">
        <v>182</v>
      </c>
      <c r="BS1137" s="302">
        <v>178.3</v>
      </c>
      <c r="BT1137" s="302">
        <v>171.5</v>
      </c>
      <c r="BU1137" s="302">
        <v>160.69999999999999</v>
      </c>
      <c r="BV1137" s="302">
        <v>160.69999999999999</v>
      </c>
      <c r="BW1137" s="302">
        <v>159.5</v>
      </c>
      <c r="BX1137" s="302">
        <v>166.9</v>
      </c>
      <c r="BY1137" s="302">
        <v>172.3</v>
      </c>
      <c r="BZ1137" s="153">
        <f t="shared" si="69"/>
        <v>0.71442786069651754</v>
      </c>
      <c r="CA1137" s="154">
        <f t="shared" si="70"/>
        <v>0.59095106186518942</v>
      </c>
      <c r="CB1137" s="154">
        <f t="shared" si="71"/>
        <v>0.23867721063982761</v>
      </c>
    </row>
    <row r="1138" spans="1:80"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2">
        <v>159.5</v>
      </c>
      <c r="AZ1138" s="302">
        <v>162.69999999999999</v>
      </c>
      <c r="BA1138" s="302">
        <v>174.3</v>
      </c>
      <c r="BB1138" s="302">
        <v>181.3</v>
      </c>
      <c r="BC1138" s="302">
        <v>174.3</v>
      </c>
      <c r="BD1138" s="302">
        <v>174.9</v>
      </c>
      <c r="BE1138" s="302">
        <v>176.3</v>
      </c>
      <c r="BF1138" s="302">
        <v>177.7</v>
      </c>
      <c r="BG1138" s="302">
        <v>190.9</v>
      </c>
      <c r="BH1138" s="302">
        <v>204.5</v>
      </c>
      <c r="BI1138" s="302">
        <v>209.2</v>
      </c>
      <c r="BJ1138" s="302">
        <v>210.9</v>
      </c>
      <c r="BK1138" s="302">
        <v>186.7</v>
      </c>
      <c r="BL1138" s="302">
        <v>168.1</v>
      </c>
      <c r="BM1138" s="302">
        <v>173.1</v>
      </c>
      <c r="BN1138" s="302">
        <v>181</v>
      </c>
      <c r="BO1138" s="302">
        <v>180.5</v>
      </c>
      <c r="BP1138" s="302">
        <v>186.9</v>
      </c>
      <c r="BQ1138" s="302">
        <v>182.2</v>
      </c>
      <c r="BR1138" s="302">
        <v>182</v>
      </c>
      <c r="BS1138" s="302">
        <v>178.3</v>
      </c>
      <c r="BT1138" s="302">
        <v>171.5</v>
      </c>
      <c r="BU1138" s="302">
        <v>160.69999999999999</v>
      </c>
      <c r="BV1138" s="302">
        <v>160.69999999999999</v>
      </c>
      <c r="BW1138" s="302">
        <v>159.5</v>
      </c>
      <c r="BX1138" s="302">
        <v>166.9</v>
      </c>
      <c r="BY1138" s="302">
        <v>172.3</v>
      </c>
      <c r="BZ1138" s="153">
        <f t="shared" si="69"/>
        <v>0.71442786069651754</v>
      </c>
      <c r="CA1138" s="154">
        <f t="shared" si="70"/>
        <v>0.59095106186518942</v>
      </c>
      <c r="CB1138" s="154">
        <f t="shared" si="71"/>
        <v>0.23867721063982761</v>
      </c>
    </row>
    <row r="1139" spans="1:80"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2">
        <v>139.69999999999999</v>
      </c>
      <c r="AZ1139" s="302">
        <v>139.69999999999999</v>
      </c>
      <c r="BA1139" s="302">
        <v>139.69999999999999</v>
      </c>
      <c r="BB1139" s="302">
        <v>139.1</v>
      </c>
      <c r="BC1139" s="302">
        <v>139.1</v>
      </c>
      <c r="BD1139" s="302">
        <v>139.1</v>
      </c>
      <c r="BE1139" s="302">
        <v>139.1</v>
      </c>
      <c r="BF1139" s="302">
        <v>136.9</v>
      </c>
      <c r="BG1139" s="302">
        <v>131.19999999999999</v>
      </c>
      <c r="BH1139" s="302">
        <v>131.19999999999999</v>
      </c>
      <c r="BI1139" s="302">
        <v>131.19999999999999</v>
      </c>
      <c r="BJ1139" s="302">
        <v>131.19999999999999</v>
      </c>
      <c r="BK1139" s="302">
        <v>131.19999999999999</v>
      </c>
      <c r="BL1139" s="302">
        <v>131.19999999999999</v>
      </c>
      <c r="BM1139" s="302">
        <v>130.9</v>
      </c>
      <c r="BN1139" s="302">
        <v>130.9</v>
      </c>
      <c r="BO1139" s="302">
        <v>130.9</v>
      </c>
      <c r="BP1139" s="302">
        <v>130.9</v>
      </c>
      <c r="BQ1139" s="302">
        <v>130.9</v>
      </c>
      <c r="BR1139" s="302">
        <v>130.9</v>
      </c>
      <c r="BS1139" s="302">
        <v>132.4</v>
      </c>
      <c r="BT1139" s="302">
        <v>132.4</v>
      </c>
      <c r="BU1139" s="302">
        <v>132.4</v>
      </c>
      <c r="BV1139" s="302">
        <v>132.4</v>
      </c>
      <c r="BW1139" s="302">
        <v>132.4</v>
      </c>
      <c r="BX1139" s="302">
        <v>132.4</v>
      </c>
      <c r="BY1139" s="302">
        <v>132.4</v>
      </c>
      <c r="BZ1139" s="153">
        <f t="shared" si="69"/>
        <v>0.30959446092977261</v>
      </c>
      <c r="CA1139" s="154">
        <f t="shared" si="70"/>
        <v>0.34689725330620558</v>
      </c>
      <c r="CB1139" s="154">
        <f t="shared" si="71"/>
        <v>0.31219028741328048</v>
      </c>
    </row>
    <row r="1140" spans="1:80"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2">
        <v>139.69999999999999</v>
      </c>
      <c r="AZ1140" s="302">
        <v>139.69999999999999</v>
      </c>
      <c r="BA1140" s="302">
        <v>139.69999999999999</v>
      </c>
      <c r="BB1140" s="302">
        <v>139.1</v>
      </c>
      <c r="BC1140" s="302">
        <v>139.1</v>
      </c>
      <c r="BD1140" s="302">
        <v>139.1</v>
      </c>
      <c r="BE1140" s="302">
        <v>139.1</v>
      </c>
      <c r="BF1140" s="302">
        <v>136.9</v>
      </c>
      <c r="BG1140" s="302">
        <v>131.19999999999999</v>
      </c>
      <c r="BH1140" s="302">
        <v>131.19999999999999</v>
      </c>
      <c r="BI1140" s="302">
        <v>131.19999999999999</v>
      </c>
      <c r="BJ1140" s="302">
        <v>131.19999999999999</v>
      </c>
      <c r="BK1140" s="302">
        <v>131.19999999999999</v>
      </c>
      <c r="BL1140" s="302">
        <v>131.19999999999999</v>
      </c>
      <c r="BM1140" s="302">
        <v>130.9</v>
      </c>
      <c r="BN1140" s="302">
        <v>130.9</v>
      </c>
      <c r="BO1140" s="302">
        <v>130.9</v>
      </c>
      <c r="BP1140" s="302">
        <v>130.9</v>
      </c>
      <c r="BQ1140" s="302">
        <v>130.9</v>
      </c>
      <c r="BR1140" s="302">
        <v>130.9</v>
      </c>
      <c r="BS1140" s="302">
        <v>132.4</v>
      </c>
      <c r="BT1140" s="302">
        <v>132.4</v>
      </c>
      <c r="BU1140" s="302">
        <v>132.4</v>
      </c>
      <c r="BV1140" s="302">
        <v>132.4</v>
      </c>
      <c r="BW1140" s="302">
        <v>132.4</v>
      </c>
      <c r="BX1140" s="302">
        <v>132.4</v>
      </c>
      <c r="BY1140" s="302">
        <v>132.4</v>
      </c>
      <c r="BZ1140" s="153">
        <f t="shared" si="69"/>
        <v>0.30959446092977261</v>
      </c>
      <c r="CA1140" s="154">
        <f t="shared" si="70"/>
        <v>0.34689725330620558</v>
      </c>
      <c r="CB1140" s="154">
        <f t="shared" si="71"/>
        <v>0.31219028741328048</v>
      </c>
    </row>
    <row r="1141" spans="1:80"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2">
        <v>173.8</v>
      </c>
      <c r="AZ1141" s="302">
        <v>177.3</v>
      </c>
      <c r="BA1141" s="302">
        <v>179.1</v>
      </c>
      <c r="BB1141" s="302">
        <v>179.5</v>
      </c>
      <c r="BC1141" s="302">
        <v>172.5</v>
      </c>
      <c r="BD1141" s="302">
        <v>170.2</v>
      </c>
      <c r="BE1141" s="302">
        <v>173.5</v>
      </c>
      <c r="BF1141" s="302">
        <v>168</v>
      </c>
      <c r="BG1141" s="302">
        <v>172.6</v>
      </c>
      <c r="BH1141" s="302">
        <v>175.7</v>
      </c>
      <c r="BI1141" s="302">
        <v>177.5</v>
      </c>
      <c r="BJ1141" s="302">
        <v>177.8</v>
      </c>
      <c r="BK1141" s="302">
        <v>163.9</v>
      </c>
      <c r="BL1141" s="302">
        <v>160.69999999999999</v>
      </c>
      <c r="BM1141" s="302">
        <v>166.7</v>
      </c>
      <c r="BN1141" s="302">
        <v>171.3</v>
      </c>
      <c r="BO1141" s="302">
        <v>171.3</v>
      </c>
      <c r="BP1141" s="302">
        <v>177.1</v>
      </c>
      <c r="BQ1141" s="302">
        <v>172</v>
      </c>
      <c r="BR1141" s="302">
        <v>168.8</v>
      </c>
      <c r="BS1141" s="302">
        <v>164</v>
      </c>
      <c r="BT1141" s="302">
        <v>164.3</v>
      </c>
      <c r="BU1141" s="302">
        <v>164.1</v>
      </c>
      <c r="BV1141" s="302">
        <v>166.9</v>
      </c>
      <c r="BW1141" s="302">
        <v>168</v>
      </c>
      <c r="BX1141" s="302">
        <v>168.3</v>
      </c>
      <c r="BY1141" s="302">
        <v>172</v>
      </c>
      <c r="BZ1141" s="153">
        <f t="shared" si="69"/>
        <v>0.67804878048780493</v>
      </c>
      <c r="CA1141" s="154">
        <f t="shared" si="70"/>
        <v>0.73737373737373735</v>
      </c>
      <c r="CB1141" s="154">
        <f t="shared" si="71"/>
        <v>0.33436772692009303</v>
      </c>
    </row>
    <row r="1142" spans="1:80"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2">
        <v>173.8</v>
      </c>
      <c r="AZ1142" s="302">
        <v>177.3</v>
      </c>
      <c r="BA1142" s="302">
        <v>179.1</v>
      </c>
      <c r="BB1142" s="302">
        <v>179.5</v>
      </c>
      <c r="BC1142" s="302">
        <v>172.5</v>
      </c>
      <c r="BD1142" s="302">
        <v>170.2</v>
      </c>
      <c r="BE1142" s="302">
        <v>173.5</v>
      </c>
      <c r="BF1142" s="302">
        <v>168</v>
      </c>
      <c r="BG1142" s="302">
        <v>172.6</v>
      </c>
      <c r="BH1142" s="302">
        <v>175.7</v>
      </c>
      <c r="BI1142" s="302">
        <v>177.5</v>
      </c>
      <c r="BJ1142" s="302">
        <v>177.8</v>
      </c>
      <c r="BK1142" s="302">
        <v>163.9</v>
      </c>
      <c r="BL1142" s="302">
        <v>160.69999999999999</v>
      </c>
      <c r="BM1142" s="302">
        <v>166.7</v>
      </c>
      <c r="BN1142" s="302">
        <v>171.3</v>
      </c>
      <c r="BO1142" s="302">
        <v>171.3</v>
      </c>
      <c r="BP1142" s="302">
        <v>177.1</v>
      </c>
      <c r="BQ1142" s="302">
        <v>172</v>
      </c>
      <c r="BR1142" s="302">
        <v>168.8</v>
      </c>
      <c r="BS1142" s="302">
        <v>164</v>
      </c>
      <c r="BT1142" s="302">
        <v>164.3</v>
      </c>
      <c r="BU1142" s="302">
        <v>164.1</v>
      </c>
      <c r="BV1142" s="302">
        <v>166.9</v>
      </c>
      <c r="BW1142" s="302">
        <v>168</v>
      </c>
      <c r="BX1142" s="302">
        <v>168.3</v>
      </c>
      <c r="BY1142" s="302">
        <v>172</v>
      </c>
      <c r="BZ1142" s="153">
        <f t="shared" si="69"/>
        <v>0.67804878048780493</v>
      </c>
      <c r="CA1142" s="154">
        <f t="shared" si="70"/>
        <v>0.73737373737373735</v>
      </c>
      <c r="CB1142" s="154">
        <f t="shared" si="71"/>
        <v>0.33436772692009303</v>
      </c>
    </row>
    <row r="1143" spans="1:80"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2">
        <v>123.9</v>
      </c>
      <c r="AZ1143" s="302">
        <v>125.7</v>
      </c>
      <c r="BA1143" s="302">
        <v>126.3</v>
      </c>
      <c r="BB1143" s="302">
        <v>126.4</v>
      </c>
      <c r="BC1143" s="302">
        <v>124.5</v>
      </c>
      <c r="BD1143" s="302">
        <v>125.3</v>
      </c>
      <c r="BE1143" s="302">
        <v>126.3</v>
      </c>
      <c r="BF1143" s="302">
        <v>127.8</v>
      </c>
      <c r="BG1143" s="302">
        <v>127.5</v>
      </c>
      <c r="BH1143" s="302">
        <v>128.4</v>
      </c>
      <c r="BI1143" s="302">
        <v>128.9</v>
      </c>
      <c r="BJ1143" s="302">
        <v>129</v>
      </c>
      <c r="BK1143" s="302">
        <v>125.2</v>
      </c>
      <c r="BL1143" s="302">
        <v>124.3</v>
      </c>
      <c r="BM1143" s="302">
        <v>126.3</v>
      </c>
      <c r="BN1143" s="302">
        <v>127.6</v>
      </c>
      <c r="BO1143" s="302">
        <v>127.6</v>
      </c>
      <c r="BP1143" s="302">
        <v>128.5</v>
      </c>
      <c r="BQ1143" s="302">
        <v>127</v>
      </c>
      <c r="BR1143" s="302">
        <v>126.1</v>
      </c>
      <c r="BS1143" s="302">
        <v>124.6</v>
      </c>
      <c r="BT1143" s="302">
        <v>124.7</v>
      </c>
      <c r="BU1143" s="302">
        <v>124.6</v>
      </c>
      <c r="BV1143" s="302">
        <v>125.3</v>
      </c>
      <c r="BW1143" s="302">
        <v>125.6</v>
      </c>
      <c r="BX1143" s="302">
        <v>125.7</v>
      </c>
      <c r="BY1143" s="302">
        <v>126.8</v>
      </c>
      <c r="BZ1143" s="153">
        <f t="shared" si="69"/>
        <v>0.25793650793650796</v>
      </c>
      <c r="CA1143" s="154">
        <f t="shared" si="70"/>
        <v>0.26420737786640081</v>
      </c>
      <c r="CB1143" s="154">
        <f t="shared" si="71"/>
        <v>0.23346303501945526</v>
      </c>
    </row>
    <row r="1144" spans="1:80"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2">
        <v>123.9</v>
      </c>
      <c r="AZ1144" s="302">
        <v>125.7</v>
      </c>
      <c r="BA1144" s="302">
        <v>126.3</v>
      </c>
      <c r="BB1144" s="302">
        <v>126.4</v>
      </c>
      <c r="BC1144" s="302">
        <v>124.5</v>
      </c>
      <c r="BD1144" s="302">
        <v>125.3</v>
      </c>
      <c r="BE1144" s="302">
        <v>126.3</v>
      </c>
      <c r="BF1144" s="302">
        <v>127.8</v>
      </c>
      <c r="BG1144" s="302">
        <v>127.5</v>
      </c>
      <c r="BH1144" s="302">
        <v>128.4</v>
      </c>
      <c r="BI1144" s="302">
        <v>128.9</v>
      </c>
      <c r="BJ1144" s="302">
        <v>129</v>
      </c>
      <c r="BK1144" s="302">
        <v>125.2</v>
      </c>
      <c r="BL1144" s="302">
        <v>124.3</v>
      </c>
      <c r="BM1144" s="302">
        <v>126.3</v>
      </c>
      <c r="BN1144" s="302">
        <v>127.6</v>
      </c>
      <c r="BO1144" s="302">
        <v>127.6</v>
      </c>
      <c r="BP1144" s="302">
        <v>128.5</v>
      </c>
      <c r="BQ1144" s="302">
        <v>127</v>
      </c>
      <c r="BR1144" s="302">
        <v>126.1</v>
      </c>
      <c r="BS1144" s="302">
        <v>124.6</v>
      </c>
      <c r="BT1144" s="302">
        <v>124.7</v>
      </c>
      <c r="BU1144" s="302">
        <v>124.6</v>
      </c>
      <c r="BV1144" s="302">
        <v>125.3</v>
      </c>
      <c r="BW1144" s="302">
        <v>125.6</v>
      </c>
      <c r="BX1144" s="302">
        <v>125.7</v>
      </c>
      <c r="BY1144" s="302">
        <v>126.8</v>
      </c>
      <c r="BZ1144" s="153">
        <f t="shared" si="69"/>
        <v>0.25793650793650796</v>
      </c>
      <c r="CA1144" s="154">
        <f t="shared" si="70"/>
        <v>0.26420737786640081</v>
      </c>
      <c r="CB1144" s="154">
        <f t="shared" si="71"/>
        <v>0.23346303501945526</v>
      </c>
    </row>
    <row r="1145" spans="1:80"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2">
        <v>128.80000000000001</v>
      </c>
      <c r="AZ1145" s="302">
        <v>131.69999999999999</v>
      </c>
      <c r="BA1145" s="302">
        <v>132.80000000000001</v>
      </c>
      <c r="BB1145" s="302">
        <v>133.19999999999999</v>
      </c>
      <c r="BC1145" s="302">
        <v>129.4</v>
      </c>
      <c r="BD1145" s="302">
        <v>131.30000000000001</v>
      </c>
      <c r="BE1145" s="302">
        <v>132.69999999999999</v>
      </c>
      <c r="BF1145" s="302">
        <v>132.6</v>
      </c>
      <c r="BG1145" s="302">
        <v>137.6</v>
      </c>
      <c r="BH1145" s="302">
        <v>139.6</v>
      </c>
      <c r="BI1145" s="302">
        <v>140.69999999999999</v>
      </c>
      <c r="BJ1145" s="302">
        <v>141.4</v>
      </c>
      <c r="BK1145" s="302">
        <v>132.80000000000001</v>
      </c>
      <c r="BL1145" s="302">
        <v>130.5</v>
      </c>
      <c r="BM1145" s="302">
        <v>134.9</v>
      </c>
      <c r="BN1145" s="302">
        <v>137.9</v>
      </c>
      <c r="BO1145" s="302">
        <v>137.80000000000001</v>
      </c>
      <c r="BP1145" s="302">
        <v>139.6</v>
      </c>
      <c r="BQ1145" s="302">
        <v>136.4</v>
      </c>
      <c r="BR1145" s="302">
        <v>134.69999999999999</v>
      </c>
      <c r="BS1145" s="302">
        <v>130.9</v>
      </c>
      <c r="BT1145" s="302">
        <v>131</v>
      </c>
      <c r="BU1145" s="302">
        <v>130.30000000000001</v>
      </c>
      <c r="BV1145" s="302">
        <v>132.30000000000001</v>
      </c>
      <c r="BW1145" s="302">
        <v>133</v>
      </c>
      <c r="BX1145" s="302">
        <v>133.1</v>
      </c>
      <c r="BY1145" s="302">
        <v>135.19999999999999</v>
      </c>
      <c r="BZ1145" s="153">
        <f t="shared" si="69"/>
        <v>0.36290322580645146</v>
      </c>
      <c r="CA1145" s="154">
        <f t="shared" si="70"/>
        <v>0.27667610953729915</v>
      </c>
      <c r="CB1145" s="154">
        <f t="shared" si="71"/>
        <v>0.18078602620087325</v>
      </c>
    </row>
    <row r="1146" spans="1:80"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2">
        <v>128.80000000000001</v>
      </c>
      <c r="AZ1146" s="302">
        <v>131.69999999999999</v>
      </c>
      <c r="BA1146" s="302">
        <v>132.80000000000001</v>
      </c>
      <c r="BB1146" s="302">
        <v>133.19999999999999</v>
      </c>
      <c r="BC1146" s="302">
        <v>129.4</v>
      </c>
      <c r="BD1146" s="302">
        <v>131.30000000000001</v>
      </c>
      <c r="BE1146" s="302">
        <v>132.69999999999999</v>
      </c>
      <c r="BF1146" s="302">
        <v>132.6</v>
      </c>
      <c r="BG1146" s="302">
        <v>137.6</v>
      </c>
      <c r="BH1146" s="302">
        <v>139.6</v>
      </c>
      <c r="BI1146" s="302">
        <v>140.69999999999999</v>
      </c>
      <c r="BJ1146" s="302">
        <v>141.4</v>
      </c>
      <c r="BK1146" s="302">
        <v>132.80000000000001</v>
      </c>
      <c r="BL1146" s="302">
        <v>130.5</v>
      </c>
      <c r="BM1146" s="302">
        <v>134.9</v>
      </c>
      <c r="BN1146" s="302">
        <v>137.9</v>
      </c>
      <c r="BO1146" s="302">
        <v>137.80000000000001</v>
      </c>
      <c r="BP1146" s="302">
        <v>139.6</v>
      </c>
      <c r="BQ1146" s="302">
        <v>136.4</v>
      </c>
      <c r="BR1146" s="302">
        <v>134.69999999999999</v>
      </c>
      <c r="BS1146" s="302">
        <v>130.9</v>
      </c>
      <c r="BT1146" s="302">
        <v>131</v>
      </c>
      <c r="BU1146" s="302">
        <v>130.30000000000001</v>
      </c>
      <c r="BV1146" s="302">
        <v>132.30000000000001</v>
      </c>
      <c r="BW1146" s="302">
        <v>133</v>
      </c>
      <c r="BX1146" s="302">
        <v>133.1</v>
      </c>
      <c r="BY1146" s="302">
        <v>135.19999999999999</v>
      </c>
      <c r="BZ1146" s="153">
        <f t="shared" si="69"/>
        <v>0.36290322580645146</v>
      </c>
      <c r="CA1146" s="154">
        <f t="shared" si="70"/>
        <v>0.27667610953729915</v>
      </c>
      <c r="CB1146" s="154">
        <f t="shared" si="71"/>
        <v>0.18078602620087325</v>
      </c>
    </row>
    <row r="1147" spans="1:80"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2">
        <v>129</v>
      </c>
      <c r="AZ1147" s="302">
        <v>132.19999999999999</v>
      </c>
      <c r="BA1147" s="302">
        <v>133.19999999999999</v>
      </c>
      <c r="BB1147" s="302">
        <v>133.6</v>
      </c>
      <c r="BC1147" s="302">
        <v>130</v>
      </c>
      <c r="BD1147" s="302">
        <v>131.80000000000001</v>
      </c>
      <c r="BE1147" s="302">
        <v>134</v>
      </c>
      <c r="BF1147" s="302">
        <v>135.19999999999999</v>
      </c>
      <c r="BG1147" s="302">
        <v>141.19999999999999</v>
      </c>
      <c r="BH1147" s="302">
        <v>143.19999999999999</v>
      </c>
      <c r="BI1147" s="302">
        <v>144.4</v>
      </c>
      <c r="BJ1147" s="302">
        <v>144.5</v>
      </c>
      <c r="BK1147" s="302">
        <v>135.69999999999999</v>
      </c>
      <c r="BL1147" s="302">
        <v>133.30000000000001</v>
      </c>
      <c r="BM1147" s="302">
        <v>137.80000000000001</v>
      </c>
      <c r="BN1147" s="302">
        <v>140.9</v>
      </c>
      <c r="BO1147" s="302">
        <v>140.5</v>
      </c>
      <c r="BP1147" s="302">
        <v>142.19999999999999</v>
      </c>
      <c r="BQ1147" s="302">
        <v>139</v>
      </c>
      <c r="BR1147" s="302">
        <v>137.4</v>
      </c>
      <c r="BS1147" s="302">
        <v>134</v>
      </c>
      <c r="BT1147" s="302">
        <v>133.9</v>
      </c>
      <c r="BU1147" s="302">
        <v>133.1</v>
      </c>
      <c r="BV1147" s="302">
        <v>135</v>
      </c>
      <c r="BW1147" s="302">
        <v>135.69999999999999</v>
      </c>
      <c r="BX1147" s="302">
        <v>135.69999999999999</v>
      </c>
      <c r="BY1147" s="302">
        <v>137.6</v>
      </c>
      <c r="BZ1147" s="153">
        <f t="shared" si="69"/>
        <v>0.35566502463054184</v>
      </c>
      <c r="CA1147" s="154">
        <f t="shared" si="70"/>
        <v>0.36915422885572136</v>
      </c>
      <c r="CB1147" s="154">
        <f t="shared" si="71"/>
        <v>0.21769911504424774</v>
      </c>
    </row>
    <row r="1148" spans="1:80"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2">
        <v>142</v>
      </c>
      <c r="AZ1148" s="302">
        <v>144.80000000000001</v>
      </c>
      <c r="BA1148" s="302">
        <v>146.5</v>
      </c>
      <c r="BB1148" s="302">
        <v>146.80000000000001</v>
      </c>
      <c r="BC1148" s="302">
        <v>141.6</v>
      </c>
      <c r="BD1148" s="302">
        <v>143.80000000000001</v>
      </c>
      <c r="BE1148" s="302">
        <v>146.4</v>
      </c>
      <c r="BF1148" s="302">
        <v>146.6</v>
      </c>
      <c r="BG1148" s="302">
        <v>150</v>
      </c>
      <c r="BH1148" s="302">
        <v>152.19999999999999</v>
      </c>
      <c r="BI1148" s="302">
        <v>153.19999999999999</v>
      </c>
      <c r="BJ1148" s="302">
        <v>153.4</v>
      </c>
      <c r="BK1148" s="302">
        <v>142.9</v>
      </c>
      <c r="BL1148" s="302">
        <v>140.30000000000001</v>
      </c>
      <c r="BM1148" s="302">
        <v>145.80000000000001</v>
      </c>
      <c r="BN1148" s="302">
        <v>149.6</v>
      </c>
      <c r="BO1148" s="302">
        <v>149.5</v>
      </c>
      <c r="BP1148" s="302">
        <v>152</v>
      </c>
      <c r="BQ1148" s="302">
        <v>147.9</v>
      </c>
      <c r="BR1148" s="302">
        <v>145.4</v>
      </c>
      <c r="BS1148" s="302">
        <v>137.1</v>
      </c>
      <c r="BT1148" s="302">
        <v>137.6</v>
      </c>
      <c r="BU1148" s="302">
        <v>137.5</v>
      </c>
      <c r="BV1148" s="302">
        <v>139.4</v>
      </c>
      <c r="BW1148" s="302">
        <v>140.19999999999999</v>
      </c>
      <c r="BX1148" s="302">
        <v>140.6</v>
      </c>
      <c r="BY1148" s="302">
        <v>143.4</v>
      </c>
      <c r="BZ1148" s="153">
        <f t="shared" si="69"/>
        <v>0.400390625</v>
      </c>
      <c r="CA1148" s="154">
        <f t="shared" si="70"/>
        <v>0.4783505154639176</v>
      </c>
      <c r="CB1148" s="154">
        <f t="shared" si="71"/>
        <v>0.29305680793507666</v>
      </c>
    </row>
    <row r="1149" spans="1:80"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2">
        <v>117.4</v>
      </c>
      <c r="AZ1149" s="302">
        <v>119</v>
      </c>
      <c r="BA1149" s="302">
        <v>120.1</v>
      </c>
      <c r="BB1149" s="302">
        <v>120.6</v>
      </c>
      <c r="BC1149" s="302">
        <v>117.3</v>
      </c>
      <c r="BD1149" s="302">
        <v>118.7</v>
      </c>
      <c r="BE1149" s="302">
        <v>115.7</v>
      </c>
      <c r="BF1149" s="302">
        <v>109.1</v>
      </c>
      <c r="BG1149" s="302">
        <v>111.1</v>
      </c>
      <c r="BH1149" s="302">
        <v>112.6</v>
      </c>
      <c r="BI1149" s="302">
        <v>113.4</v>
      </c>
      <c r="BJ1149" s="302">
        <v>117</v>
      </c>
      <c r="BK1149" s="302">
        <v>110.9</v>
      </c>
      <c r="BL1149" s="302">
        <v>109.5</v>
      </c>
      <c r="BM1149" s="302">
        <v>112.9</v>
      </c>
      <c r="BN1149" s="302">
        <v>114.8</v>
      </c>
      <c r="BO1149" s="302">
        <v>116</v>
      </c>
      <c r="BP1149" s="302">
        <v>117.5</v>
      </c>
      <c r="BQ1149" s="302">
        <v>115.1</v>
      </c>
      <c r="BR1149" s="302">
        <v>113.6</v>
      </c>
      <c r="BS1149" s="302">
        <v>111.5</v>
      </c>
      <c r="BT1149" s="302">
        <v>112</v>
      </c>
      <c r="BU1149" s="302">
        <v>111.9</v>
      </c>
      <c r="BV1149" s="302">
        <v>114.2</v>
      </c>
      <c r="BW1149" s="302">
        <v>114.7</v>
      </c>
      <c r="BX1149" s="302">
        <v>115.1</v>
      </c>
      <c r="BY1149" s="302">
        <v>117</v>
      </c>
      <c r="BZ1149" s="153">
        <f t="shared" si="69"/>
        <v>0.36046511627906974</v>
      </c>
      <c r="CA1149" s="154">
        <f t="shared" si="70"/>
        <v>-0.15094339622641517</v>
      </c>
      <c r="CB1149" s="154">
        <f t="shared" si="71"/>
        <v>-5.9485530546623838E-2</v>
      </c>
    </row>
    <row r="1150" spans="1:80"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2">
        <v>139.1</v>
      </c>
      <c r="AZ1150" s="302">
        <v>140.9</v>
      </c>
      <c r="BA1150" s="302">
        <v>143.80000000000001</v>
      </c>
      <c r="BB1150" s="302">
        <v>143.9</v>
      </c>
      <c r="BC1150" s="302">
        <v>140.69999999999999</v>
      </c>
      <c r="BD1150" s="302">
        <v>141.4</v>
      </c>
      <c r="BE1150" s="302">
        <v>143.1</v>
      </c>
      <c r="BF1150" s="302">
        <v>143.5</v>
      </c>
      <c r="BG1150" s="302">
        <v>149.80000000000001</v>
      </c>
      <c r="BH1150" s="302">
        <v>152.19999999999999</v>
      </c>
      <c r="BI1150" s="302">
        <v>153.4</v>
      </c>
      <c r="BJ1150" s="302">
        <v>154.9</v>
      </c>
      <c r="BK1150" s="302">
        <v>148.30000000000001</v>
      </c>
      <c r="BL1150" s="302">
        <v>146.19999999999999</v>
      </c>
      <c r="BM1150" s="302">
        <v>149.1</v>
      </c>
      <c r="BN1150" s="302">
        <v>151.4</v>
      </c>
      <c r="BO1150" s="302">
        <v>151.4</v>
      </c>
      <c r="BP1150" s="302">
        <v>155.4</v>
      </c>
      <c r="BQ1150" s="302">
        <v>152.19999999999999</v>
      </c>
      <c r="BR1150" s="302">
        <v>152.80000000000001</v>
      </c>
      <c r="BS1150" s="302">
        <v>149.9</v>
      </c>
      <c r="BT1150" s="302">
        <v>150.4</v>
      </c>
      <c r="BU1150" s="302">
        <v>151.5</v>
      </c>
      <c r="BV1150" s="302">
        <v>152.9</v>
      </c>
      <c r="BW1150" s="302">
        <v>153.4</v>
      </c>
      <c r="BX1150" s="302">
        <v>153.5</v>
      </c>
      <c r="BY1150" s="302">
        <v>155.4</v>
      </c>
      <c r="BZ1150" s="153">
        <f t="shared" si="69"/>
        <v>0.53709198813056391</v>
      </c>
      <c r="CA1150" s="154">
        <f t="shared" si="70"/>
        <v>0.58248472505091653</v>
      </c>
      <c r="CB1150" s="154">
        <f t="shared" si="71"/>
        <v>0.41272727272727278</v>
      </c>
    </row>
    <row r="1151" spans="1:80"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2">
        <v>135.6</v>
      </c>
      <c r="AZ1151" s="302">
        <v>137.4</v>
      </c>
      <c r="BA1151" s="302">
        <v>138.30000000000001</v>
      </c>
      <c r="BB1151" s="302">
        <v>138.4</v>
      </c>
      <c r="BC1151" s="302">
        <v>135.80000000000001</v>
      </c>
      <c r="BD1151" s="302">
        <v>134.80000000000001</v>
      </c>
      <c r="BE1151" s="302">
        <v>135.9</v>
      </c>
      <c r="BF1151" s="302">
        <v>135.6</v>
      </c>
      <c r="BG1151" s="302">
        <v>147.9</v>
      </c>
      <c r="BH1151" s="302">
        <v>148.5</v>
      </c>
      <c r="BI1151" s="302">
        <v>149.4</v>
      </c>
      <c r="BJ1151" s="302">
        <v>149.69999999999999</v>
      </c>
      <c r="BK1151" s="302">
        <v>144.4</v>
      </c>
      <c r="BL1151" s="302">
        <v>141.69999999999999</v>
      </c>
      <c r="BM1151" s="302">
        <v>148.1</v>
      </c>
      <c r="BN1151" s="302">
        <v>150.30000000000001</v>
      </c>
      <c r="BO1151" s="302">
        <v>150.19999999999999</v>
      </c>
      <c r="BP1151" s="302">
        <v>154.1</v>
      </c>
      <c r="BQ1151" s="302">
        <v>150</v>
      </c>
      <c r="BR1151" s="302">
        <v>148.6</v>
      </c>
      <c r="BS1151" s="302">
        <v>146.69999999999999</v>
      </c>
      <c r="BT1151" s="302">
        <v>147.69999999999999</v>
      </c>
      <c r="BU1151" s="302">
        <v>148.1</v>
      </c>
      <c r="BV1151" s="302">
        <v>149.30000000000001</v>
      </c>
      <c r="BW1151" s="302">
        <v>149.4</v>
      </c>
      <c r="BX1151" s="302">
        <v>149.30000000000001</v>
      </c>
      <c r="BY1151" s="302">
        <v>150.69999999999999</v>
      </c>
      <c r="BZ1151" s="153">
        <f t="shared" si="69"/>
        <v>0.48180924287118965</v>
      </c>
      <c r="CA1151" s="154">
        <f t="shared" si="70"/>
        <v>0.52839756592292086</v>
      </c>
      <c r="CB1151" s="154">
        <f t="shared" si="71"/>
        <v>0.33480956598759948</v>
      </c>
    </row>
    <row r="1152" spans="1:80"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2">
        <v>135.6</v>
      </c>
      <c r="AZ1152" s="302">
        <v>137.4</v>
      </c>
      <c r="BA1152" s="302">
        <v>138.30000000000001</v>
      </c>
      <c r="BB1152" s="302">
        <v>138.4</v>
      </c>
      <c r="BC1152" s="302">
        <v>135.80000000000001</v>
      </c>
      <c r="BD1152" s="302">
        <v>134.80000000000001</v>
      </c>
      <c r="BE1152" s="302">
        <v>135.9</v>
      </c>
      <c r="BF1152" s="302">
        <v>135.6</v>
      </c>
      <c r="BG1152" s="302">
        <v>147.9</v>
      </c>
      <c r="BH1152" s="302">
        <v>148.5</v>
      </c>
      <c r="BI1152" s="302">
        <v>149.4</v>
      </c>
      <c r="BJ1152" s="302">
        <v>149.69999999999999</v>
      </c>
      <c r="BK1152" s="302">
        <v>144.4</v>
      </c>
      <c r="BL1152" s="302">
        <v>141.69999999999999</v>
      </c>
      <c r="BM1152" s="302">
        <v>148.1</v>
      </c>
      <c r="BN1152" s="302">
        <v>150.30000000000001</v>
      </c>
      <c r="BO1152" s="302">
        <v>150.19999999999999</v>
      </c>
      <c r="BP1152" s="302">
        <v>154.1</v>
      </c>
      <c r="BQ1152" s="302">
        <v>150</v>
      </c>
      <c r="BR1152" s="302">
        <v>148.6</v>
      </c>
      <c r="BS1152" s="302">
        <v>146.69999999999999</v>
      </c>
      <c r="BT1152" s="302">
        <v>147.69999999999999</v>
      </c>
      <c r="BU1152" s="302">
        <v>148.1</v>
      </c>
      <c r="BV1152" s="302">
        <v>149.30000000000001</v>
      </c>
      <c r="BW1152" s="302">
        <v>149.4</v>
      </c>
      <c r="BX1152" s="302">
        <v>149.30000000000001</v>
      </c>
      <c r="BY1152" s="302">
        <v>150.69999999999999</v>
      </c>
      <c r="BZ1152" s="153">
        <f t="shared" si="69"/>
        <v>0.48180924287118965</v>
      </c>
      <c r="CA1152" s="154">
        <f t="shared" si="70"/>
        <v>0.52839756592292086</v>
      </c>
      <c r="CB1152" s="154">
        <f t="shared" si="71"/>
        <v>0.33480956598759948</v>
      </c>
    </row>
    <row r="1153" spans="1:80"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2">
        <v>147.69999999999999</v>
      </c>
      <c r="AZ1153" s="302">
        <v>149.1</v>
      </c>
      <c r="BA1153" s="302">
        <v>150.1</v>
      </c>
      <c r="BB1153" s="302">
        <v>150.1</v>
      </c>
      <c r="BC1153" s="302">
        <v>146.4</v>
      </c>
      <c r="BD1153" s="302">
        <v>148.1</v>
      </c>
      <c r="BE1153" s="302">
        <v>149.80000000000001</v>
      </c>
      <c r="BF1153" s="302">
        <v>152.19999999999999</v>
      </c>
      <c r="BG1153" s="302">
        <v>154.4</v>
      </c>
      <c r="BH1153" s="302">
        <v>162.1</v>
      </c>
      <c r="BI1153" s="302">
        <v>163.9</v>
      </c>
      <c r="BJ1153" s="302">
        <v>164.3</v>
      </c>
      <c r="BK1153" s="302">
        <v>156.80000000000001</v>
      </c>
      <c r="BL1153" s="302">
        <v>155</v>
      </c>
      <c r="BM1153" s="302">
        <v>158.69999999999999</v>
      </c>
      <c r="BN1153" s="302">
        <v>160.9</v>
      </c>
      <c r="BO1153" s="302">
        <v>160.5</v>
      </c>
      <c r="BP1153" s="302">
        <v>162</v>
      </c>
      <c r="BQ1153" s="302">
        <v>159.1</v>
      </c>
      <c r="BR1153" s="302">
        <v>158.19999999999999</v>
      </c>
      <c r="BS1153" s="302">
        <v>158.69999999999999</v>
      </c>
      <c r="BT1153" s="302">
        <v>159</v>
      </c>
      <c r="BU1153" s="302">
        <v>159.4</v>
      </c>
      <c r="BV1153" s="302">
        <v>161</v>
      </c>
      <c r="BW1153" s="302">
        <v>161.5</v>
      </c>
      <c r="BX1153" s="302">
        <v>162</v>
      </c>
      <c r="BY1153" s="302">
        <v>164.1</v>
      </c>
      <c r="BZ1153" s="153">
        <f t="shared" si="69"/>
        <v>0.6312127236580517</v>
      </c>
      <c r="CA1153" s="154">
        <f t="shared" si="70"/>
        <v>0.67448979591836733</v>
      </c>
      <c r="CB1153" s="154">
        <f t="shared" si="71"/>
        <v>0.5365168539325843</v>
      </c>
    </row>
    <row r="1154" spans="1:80"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2">
        <v>147.69999999999999</v>
      </c>
      <c r="AZ1154" s="302">
        <v>149.1</v>
      </c>
      <c r="BA1154" s="302">
        <v>150.1</v>
      </c>
      <c r="BB1154" s="302">
        <v>150.1</v>
      </c>
      <c r="BC1154" s="302">
        <v>146.4</v>
      </c>
      <c r="BD1154" s="302">
        <v>148.1</v>
      </c>
      <c r="BE1154" s="302">
        <v>149.80000000000001</v>
      </c>
      <c r="BF1154" s="302">
        <v>152.19999999999999</v>
      </c>
      <c r="BG1154" s="302">
        <v>154.4</v>
      </c>
      <c r="BH1154" s="302">
        <v>162.1</v>
      </c>
      <c r="BI1154" s="302">
        <v>163.9</v>
      </c>
      <c r="BJ1154" s="302">
        <v>164.3</v>
      </c>
      <c r="BK1154" s="302">
        <v>156.80000000000001</v>
      </c>
      <c r="BL1154" s="302">
        <v>155</v>
      </c>
      <c r="BM1154" s="302">
        <v>158.69999999999999</v>
      </c>
      <c r="BN1154" s="302">
        <v>160.9</v>
      </c>
      <c r="BO1154" s="302">
        <v>160.5</v>
      </c>
      <c r="BP1154" s="302">
        <v>162</v>
      </c>
      <c r="BQ1154" s="302">
        <v>159.1</v>
      </c>
      <c r="BR1154" s="302">
        <v>158.19999999999999</v>
      </c>
      <c r="BS1154" s="302">
        <v>158.69999999999999</v>
      </c>
      <c r="BT1154" s="302">
        <v>159</v>
      </c>
      <c r="BU1154" s="302">
        <v>159.4</v>
      </c>
      <c r="BV1154" s="302">
        <v>161</v>
      </c>
      <c r="BW1154" s="302">
        <v>161.5</v>
      </c>
      <c r="BX1154" s="302">
        <v>162</v>
      </c>
      <c r="BY1154" s="302">
        <v>164.1</v>
      </c>
      <c r="BZ1154" s="153">
        <f t="shared" si="69"/>
        <v>0.6312127236580517</v>
      </c>
      <c r="CA1154" s="154">
        <f t="shared" si="70"/>
        <v>0.67448979591836733</v>
      </c>
      <c r="CB1154" s="154">
        <f t="shared" si="71"/>
        <v>0.5365168539325843</v>
      </c>
    </row>
    <row r="1155" spans="1:80"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2">
        <v>132.9</v>
      </c>
      <c r="AZ1155" s="302">
        <v>134.69999999999999</v>
      </c>
      <c r="BA1155" s="302">
        <v>136</v>
      </c>
      <c r="BB1155" s="302">
        <v>135.69999999999999</v>
      </c>
      <c r="BC1155" s="302">
        <v>132</v>
      </c>
      <c r="BD1155" s="302">
        <v>137.9</v>
      </c>
      <c r="BE1155" s="302">
        <v>140.69999999999999</v>
      </c>
      <c r="BF1155" s="302">
        <v>140.80000000000001</v>
      </c>
      <c r="BG1155" s="302">
        <v>143.4</v>
      </c>
      <c r="BH1155" s="302">
        <v>145.19999999999999</v>
      </c>
      <c r="BI1155" s="302">
        <v>146.30000000000001</v>
      </c>
      <c r="BJ1155" s="302">
        <v>146.5</v>
      </c>
      <c r="BK1155" s="302">
        <v>138.69999999999999</v>
      </c>
      <c r="BL1155" s="302">
        <v>136.80000000000001</v>
      </c>
      <c r="BM1155" s="302">
        <v>140.9</v>
      </c>
      <c r="BN1155" s="302">
        <v>143.6</v>
      </c>
      <c r="BO1155" s="302">
        <v>144.80000000000001</v>
      </c>
      <c r="BP1155" s="302">
        <v>147.9</v>
      </c>
      <c r="BQ1155" s="302">
        <v>145.9</v>
      </c>
      <c r="BR1155" s="302">
        <v>144.30000000000001</v>
      </c>
      <c r="BS1155" s="302">
        <v>141.1</v>
      </c>
      <c r="BT1155" s="302">
        <v>141.30000000000001</v>
      </c>
      <c r="BU1155" s="302">
        <v>149.4</v>
      </c>
      <c r="BV1155" s="302">
        <v>151</v>
      </c>
      <c r="BW1155" s="302">
        <v>151.69999999999999</v>
      </c>
      <c r="BX1155" s="302">
        <v>151.9</v>
      </c>
      <c r="BY1155" s="302">
        <v>154.30000000000001</v>
      </c>
      <c r="BZ1155" s="153">
        <f t="shared" si="69"/>
        <v>0.45703493862134092</v>
      </c>
      <c r="CA1155" s="154">
        <f t="shared" si="70"/>
        <v>0.60062240663900412</v>
      </c>
      <c r="CB1155" s="154">
        <f t="shared" si="71"/>
        <v>0.45155221072436513</v>
      </c>
    </row>
    <row r="1156" spans="1:80"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2">
        <v>132.9</v>
      </c>
      <c r="AZ1156" s="302">
        <v>134.69999999999999</v>
      </c>
      <c r="BA1156" s="302">
        <v>136</v>
      </c>
      <c r="BB1156" s="302">
        <v>135.69999999999999</v>
      </c>
      <c r="BC1156" s="302">
        <v>132</v>
      </c>
      <c r="BD1156" s="302">
        <v>137.9</v>
      </c>
      <c r="BE1156" s="302">
        <v>140.69999999999999</v>
      </c>
      <c r="BF1156" s="302">
        <v>140.80000000000001</v>
      </c>
      <c r="BG1156" s="302">
        <v>143.4</v>
      </c>
      <c r="BH1156" s="302">
        <v>145.19999999999999</v>
      </c>
      <c r="BI1156" s="302">
        <v>146.30000000000001</v>
      </c>
      <c r="BJ1156" s="302">
        <v>146.5</v>
      </c>
      <c r="BK1156" s="302">
        <v>138.69999999999999</v>
      </c>
      <c r="BL1156" s="302">
        <v>136.80000000000001</v>
      </c>
      <c r="BM1156" s="302">
        <v>140.9</v>
      </c>
      <c r="BN1156" s="302">
        <v>143.6</v>
      </c>
      <c r="BO1156" s="302">
        <v>144.80000000000001</v>
      </c>
      <c r="BP1156" s="302">
        <v>147.9</v>
      </c>
      <c r="BQ1156" s="302">
        <v>145.9</v>
      </c>
      <c r="BR1156" s="302">
        <v>144.30000000000001</v>
      </c>
      <c r="BS1156" s="302">
        <v>141.1</v>
      </c>
      <c r="BT1156" s="302">
        <v>141.30000000000001</v>
      </c>
      <c r="BU1156" s="302">
        <v>149.4</v>
      </c>
      <c r="BV1156" s="302">
        <v>151</v>
      </c>
      <c r="BW1156" s="302">
        <v>151.69999999999999</v>
      </c>
      <c r="BX1156" s="302">
        <v>151.9</v>
      </c>
      <c r="BY1156" s="302">
        <v>154.30000000000001</v>
      </c>
      <c r="BZ1156" s="153">
        <f t="shared" si="69"/>
        <v>0.45703493862134092</v>
      </c>
      <c r="CA1156" s="154">
        <f t="shared" si="70"/>
        <v>0.60062240663900412</v>
      </c>
      <c r="CB1156" s="154">
        <f t="shared" si="71"/>
        <v>0.45155221072436513</v>
      </c>
    </row>
    <row r="1157" spans="1:80"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2">
        <v>140</v>
      </c>
      <c r="AZ1157" s="302">
        <v>141.80000000000001</v>
      </c>
      <c r="BA1157" s="302">
        <v>148.5</v>
      </c>
      <c r="BB1157" s="302">
        <v>148.69999999999999</v>
      </c>
      <c r="BC1157" s="302">
        <v>145.19999999999999</v>
      </c>
      <c r="BD1157" s="302">
        <v>145.5</v>
      </c>
      <c r="BE1157" s="302">
        <v>147.30000000000001</v>
      </c>
      <c r="BF1157" s="302">
        <v>147.4</v>
      </c>
      <c r="BG1157" s="302">
        <v>151.30000000000001</v>
      </c>
      <c r="BH1157" s="302">
        <v>152.9</v>
      </c>
      <c r="BI1157" s="302">
        <v>153.9</v>
      </c>
      <c r="BJ1157" s="302">
        <v>157.6</v>
      </c>
      <c r="BK1157" s="302">
        <v>150.6</v>
      </c>
      <c r="BL1157" s="302">
        <v>148.9</v>
      </c>
      <c r="BM1157" s="302">
        <v>147.4</v>
      </c>
      <c r="BN1157" s="302">
        <v>149.9</v>
      </c>
      <c r="BO1157" s="302">
        <v>149.80000000000001</v>
      </c>
      <c r="BP1157" s="302">
        <v>155.4</v>
      </c>
      <c r="BQ1157" s="302">
        <v>152.69999999999999</v>
      </c>
      <c r="BR1157" s="302">
        <v>156.80000000000001</v>
      </c>
      <c r="BS1157" s="302">
        <v>151.30000000000001</v>
      </c>
      <c r="BT1157" s="302">
        <v>151.4</v>
      </c>
      <c r="BU1157" s="302">
        <v>151.30000000000001</v>
      </c>
      <c r="BV1157" s="302">
        <v>152.69999999999999</v>
      </c>
      <c r="BW1157" s="302">
        <v>153.30000000000001</v>
      </c>
      <c r="BX1157" s="302">
        <v>153.5</v>
      </c>
      <c r="BY1157" s="302">
        <v>155.6</v>
      </c>
      <c r="BZ1157" s="153">
        <f t="shared" si="69"/>
        <v>0.57013118062563073</v>
      </c>
      <c r="CA1157" s="154">
        <f t="shared" si="70"/>
        <v>0.57809330628803246</v>
      </c>
      <c r="CB1157" s="154">
        <f t="shared" si="71"/>
        <v>0.41454545454545449</v>
      </c>
    </row>
    <row r="1158" spans="1:80"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2">
        <v>140</v>
      </c>
      <c r="AZ1158" s="302">
        <v>141.80000000000001</v>
      </c>
      <c r="BA1158" s="302">
        <v>148.5</v>
      </c>
      <c r="BB1158" s="302">
        <v>148.69999999999999</v>
      </c>
      <c r="BC1158" s="302">
        <v>145.19999999999999</v>
      </c>
      <c r="BD1158" s="302">
        <v>145.5</v>
      </c>
      <c r="BE1158" s="302">
        <v>147.30000000000001</v>
      </c>
      <c r="BF1158" s="302">
        <v>147.4</v>
      </c>
      <c r="BG1158" s="302">
        <v>151.30000000000001</v>
      </c>
      <c r="BH1158" s="302">
        <v>152.9</v>
      </c>
      <c r="BI1158" s="302">
        <v>153.9</v>
      </c>
      <c r="BJ1158" s="302">
        <v>157.6</v>
      </c>
      <c r="BK1158" s="302">
        <v>150.6</v>
      </c>
      <c r="BL1158" s="302">
        <v>148.9</v>
      </c>
      <c r="BM1158" s="302">
        <v>147.4</v>
      </c>
      <c r="BN1158" s="302">
        <v>149.9</v>
      </c>
      <c r="BO1158" s="302">
        <v>149.80000000000001</v>
      </c>
      <c r="BP1158" s="302">
        <v>155.4</v>
      </c>
      <c r="BQ1158" s="302">
        <v>152.69999999999999</v>
      </c>
      <c r="BR1158" s="302">
        <v>156.80000000000001</v>
      </c>
      <c r="BS1158" s="302">
        <v>151.30000000000001</v>
      </c>
      <c r="BT1158" s="302">
        <v>151.4</v>
      </c>
      <c r="BU1158" s="302">
        <v>151.30000000000001</v>
      </c>
      <c r="BV1158" s="302">
        <v>152.69999999999999</v>
      </c>
      <c r="BW1158" s="302">
        <v>153.30000000000001</v>
      </c>
      <c r="BX1158" s="302">
        <v>153.5</v>
      </c>
      <c r="BY1158" s="302">
        <v>155.6</v>
      </c>
      <c r="BZ1158" s="153">
        <f t="shared" si="69"/>
        <v>0.57013118062563073</v>
      </c>
      <c r="CA1158" s="154">
        <f t="shared" si="70"/>
        <v>0.57809330628803246</v>
      </c>
      <c r="CB1158" s="154">
        <f t="shared" si="71"/>
        <v>0.41454545454545449</v>
      </c>
    </row>
    <row r="1159" spans="1:80"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2">
        <v>134.19999999999999</v>
      </c>
      <c r="AZ1159" s="302">
        <v>136</v>
      </c>
      <c r="BA1159" s="302">
        <v>136.9</v>
      </c>
      <c r="BB1159" s="302">
        <v>137.4</v>
      </c>
      <c r="BC1159" s="302">
        <v>133.6</v>
      </c>
      <c r="BD1159" s="302">
        <v>135.1</v>
      </c>
      <c r="BE1159" s="302">
        <v>137.19999999999999</v>
      </c>
      <c r="BF1159" s="302">
        <v>138</v>
      </c>
      <c r="BG1159" s="302">
        <v>140.1</v>
      </c>
      <c r="BH1159" s="302">
        <v>142.9</v>
      </c>
      <c r="BI1159" s="302">
        <v>144.30000000000001</v>
      </c>
      <c r="BJ1159" s="302">
        <v>144.80000000000001</v>
      </c>
      <c r="BK1159" s="302">
        <v>136.69999999999999</v>
      </c>
      <c r="BL1159" s="302">
        <v>134.80000000000001</v>
      </c>
      <c r="BM1159" s="302">
        <v>139.1</v>
      </c>
      <c r="BN1159" s="302">
        <v>141.9</v>
      </c>
      <c r="BO1159" s="302">
        <v>141.6</v>
      </c>
      <c r="BP1159" s="302">
        <v>143.30000000000001</v>
      </c>
      <c r="BQ1159" s="302">
        <v>140.19999999999999</v>
      </c>
      <c r="BR1159" s="302">
        <v>139</v>
      </c>
      <c r="BS1159" s="302">
        <v>136.4</v>
      </c>
      <c r="BT1159" s="302">
        <v>137.9</v>
      </c>
      <c r="BU1159" s="302">
        <v>138.1</v>
      </c>
      <c r="BV1159" s="302">
        <v>140.6</v>
      </c>
      <c r="BW1159" s="302">
        <v>141</v>
      </c>
      <c r="BX1159" s="302">
        <v>141.4</v>
      </c>
      <c r="BY1159" s="302">
        <v>143.69999999999999</v>
      </c>
      <c r="BZ1159" s="153">
        <f t="shared" si="69"/>
        <v>0.41996047430830025</v>
      </c>
      <c r="CA1159" s="154">
        <f t="shared" si="70"/>
        <v>0.40882352941176459</v>
      </c>
      <c r="CB1159" s="154">
        <f t="shared" si="71"/>
        <v>0.31593406593406581</v>
      </c>
    </row>
    <row r="1160" spans="1:80"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2">
        <v>142.9</v>
      </c>
      <c r="AZ1160" s="302">
        <v>145.69999999999999</v>
      </c>
      <c r="BA1160" s="302">
        <v>147.30000000000001</v>
      </c>
      <c r="BB1160" s="302">
        <v>147.6</v>
      </c>
      <c r="BC1160" s="302">
        <v>141.9</v>
      </c>
      <c r="BD1160" s="302">
        <v>143.5</v>
      </c>
      <c r="BE1160" s="302">
        <v>146.30000000000001</v>
      </c>
      <c r="BF1160" s="302">
        <v>146.4</v>
      </c>
      <c r="BG1160" s="302">
        <v>149.5</v>
      </c>
      <c r="BH1160" s="302">
        <v>152.69999999999999</v>
      </c>
      <c r="BI1160" s="302">
        <v>154.30000000000001</v>
      </c>
      <c r="BJ1160" s="302">
        <v>154.6</v>
      </c>
      <c r="BK1160" s="302">
        <v>143.1</v>
      </c>
      <c r="BL1160" s="302">
        <v>140.30000000000001</v>
      </c>
      <c r="BM1160" s="302">
        <v>146.30000000000001</v>
      </c>
      <c r="BN1160" s="302">
        <v>150.4</v>
      </c>
      <c r="BO1160" s="302">
        <v>150.30000000000001</v>
      </c>
      <c r="BP1160" s="302">
        <v>152.4</v>
      </c>
      <c r="BQ1160" s="302">
        <v>148</v>
      </c>
      <c r="BR1160" s="302">
        <v>145.30000000000001</v>
      </c>
      <c r="BS1160" s="302">
        <v>140.80000000000001</v>
      </c>
      <c r="BT1160" s="302">
        <v>141.1</v>
      </c>
      <c r="BU1160" s="302">
        <v>140.9</v>
      </c>
      <c r="BV1160" s="302">
        <v>143</v>
      </c>
      <c r="BW1160" s="302">
        <v>144</v>
      </c>
      <c r="BX1160" s="302">
        <v>144.19999999999999</v>
      </c>
      <c r="BY1160" s="302">
        <v>147.5</v>
      </c>
      <c r="BZ1160" s="153">
        <f t="shared" si="69"/>
        <v>0.41418983700862899</v>
      </c>
      <c r="CA1160" s="154">
        <f t="shared" si="70"/>
        <v>0.51748971193415638</v>
      </c>
      <c r="CB1160" s="154">
        <f t="shared" si="71"/>
        <v>0.30530973451327431</v>
      </c>
    </row>
    <row r="1161" spans="1:80"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2">
        <v>142.9</v>
      </c>
      <c r="AZ1161" s="302">
        <v>145.69999999999999</v>
      </c>
      <c r="BA1161" s="302">
        <v>147.30000000000001</v>
      </c>
      <c r="BB1161" s="302">
        <v>147.6</v>
      </c>
      <c r="BC1161" s="302">
        <v>141.9</v>
      </c>
      <c r="BD1161" s="302">
        <v>143.5</v>
      </c>
      <c r="BE1161" s="302">
        <v>146.30000000000001</v>
      </c>
      <c r="BF1161" s="302">
        <v>146.4</v>
      </c>
      <c r="BG1161" s="302">
        <v>149.5</v>
      </c>
      <c r="BH1161" s="302">
        <v>152.69999999999999</v>
      </c>
      <c r="BI1161" s="302">
        <v>154.30000000000001</v>
      </c>
      <c r="BJ1161" s="302">
        <v>154.6</v>
      </c>
      <c r="BK1161" s="302">
        <v>143.1</v>
      </c>
      <c r="BL1161" s="302">
        <v>140.30000000000001</v>
      </c>
      <c r="BM1161" s="302">
        <v>146.30000000000001</v>
      </c>
      <c r="BN1161" s="302">
        <v>150.4</v>
      </c>
      <c r="BO1161" s="302">
        <v>150.30000000000001</v>
      </c>
      <c r="BP1161" s="302">
        <v>152.4</v>
      </c>
      <c r="BQ1161" s="302">
        <v>148</v>
      </c>
      <c r="BR1161" s="302">
        <v>145.30000000000001</v>
      </c>
      <c r="BS1161" s="302">
        <v>140.80000000000001</v>
      </c>
      <c r="BT1161" s="302">
        <v>141.1</v>
      </c>
      <c r="BU1161" s="302">
        <v>140.9</v>
      </c>
      <c r="BV1161" s="302">
        <v>143</v>
      </c>
      <c r="BW1161" s="302">
        <v>144</v>
      </c>
      <c r="BX1161" s="302">
        <v>144.19999999999999</v>
      </c>
      <c r="BY1161" s="302">
        <v>147.5</v>
      </c>
      <c r="BZ1161" s="153">
        <f t="shared" si="69"/>
        <v>0.41418983700862899</v>
      </c>
      <c r="CA1161" s="154">
        <f t="shared" si="70"/>
        <v>0.51748971193415638</v>
      </c>
      <c r="CB1161" s="154">
        <f t="shared" si="71"/>
        <v>0.30530973451327431</v>
      </c>
    </row>
    <row r="1162" spans="1:80"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2">
        <v>143.1</v>
      </c>
      <c r="AZ1162" s="302">
        <v>145.69999999999999</v>
      </c>
      <c r="BA1162" s="302">
        <v>147.30000000000001</v>
      </c>
      <c r="BB1162" s="302">
        <v>147.4</v>
      </c>
      <c r="BC1162" s="302">
        <v>142.30000000000001</v>
      </c>
      <c r="BD1162" s="302">
        <v>144.30000000000001</v>
      </c>
      <c r="BE1162" s="302">
        <v>146.80000000000001</v>
      </c>
      <c r="BF1162" s="302">
        <v>146.9</v>
      </c>
      <c r="BG1162" s="302">
        <v>150.30000000000001</v>
      </c>
      <c r="BH1162" s="302">
        <v>163.30000000000001</v>
      </c>
      <c r="BI1162" s="302">
        <v>160</v>
      </c>
      <c r="BJ1162" s="302">
        <v>156.4</v>
      </c>
      <c r="BK1162" s="302">
        <v>146.80000000000001</v>
      </c>
      <c r="BL1162" s="302">
        <v>144.5</v>
      </c>
      <c r="BM1162" s="302">
        <v>149.5</v>
      </c>
      <c r="BN1162" s="302">
        <v>152.9</v>
      </c>
      <c r="BO1162" s="302">
        <v>152.80000000000001</v>
      </c>
      <c r="BP1162" s="302">
        <v>154.6</v>
      </c>
      <c r="BQ1162" s="302">
        <v>150.9</v>
      </c>
      <c r="BR1162" s="302">
        <v>148.69999999999999</v>
      </c>
      <c r="BS1162" s="302">
        <v>144.80000000000001</v>
      </c>
      <c r="BT1162" s="302">
        <v>145</v>
      </c>
      <c r="BU1162" s="302">
        <v>143.19999999999999</v>
      </c>
      <c r="BV1162" s="302">
        <v>145</v>
      </c>
      <c r="BW1162" s="302">
        <v>145.80000000000001</v>
      </c>
      <c r="BX1162" s="302">
        <v>146</v>
      </c>
      <c r="BY1162" s="302">
        <v>148.6</v>
      </c>
      <c r="BZ1162" s="153">
        <f t="shared" si="69"/>
        <v>0.46837944664031611</v>
      </c>
      <c r="CA1162" s="154">
        <f t="shared" si="70"/>
        <v>0.51478083588175338</v>
      </c>
      <c r="CB1162" s="154">
        <f t="shared" si="71"/>
        <v>0.24455611390284746</v>
      </c>
    </row>
    <row r="1163" spans="1:80"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2">
        <v>143.1</v>
      </c>
      <c r="AZ1163" s="302">
        <v>145.69999999999999</v>
      </c>
      <c r="BA1163" s="302">
        <v>147.30000000000001</v>
      </c>
      <c r="BB1163" s="302">
        <v>147.4</v>
      </c>
      <c r="BC1163" s="302">
        <v>142.30000000000001</v>
      </c>
      <c r="BD1163" s="302">
        <v>144.30000000000001</v>
      </c>
      <c r="BE1163" s="302">
        <v>146.80000000000001</v>
      </c>
      <c r="BF1163" s="302">
        <v>146.9</v>
      </c>
      <c r="BG1163" s="302">
        <v>150.30000000000001</v>
      </c>
      <c r="BH1163" s="302">
        <v>163.30000000000001</v>
      </c>
      <c r="BI1163" s="302">
        <v>160</v>
      </c>
      <c r="BJ1163" s="302">
        <v>156.4</v>
      </c>
      <c r="BK1163" s="302">
        <v>146.80000000000001</v>
      </c>
      <c r="BL1163" s="302">
        <v>144.5</v>
      </c>
      <c r="BM1163" s="302">
        <v>149.5</v>
      </c>
      <c r="BN1163" s="302">
        <v>152.9</v>
      </c>
      <c r="BO1163" s="302">
        <v>152.80000000000001</v>
      </c>
      <c r="BP1163" s="302">
        <v>154.6</v>
      </c>
      <c r="BQ1163" s="302">
        <v>150.9</v>
      </c>
      <c r="BR1163" s="302">
        <v>148.69999999999999</v>
      </c>
      <c r="BS1163" s="302">
        <v>144.80000000000001</v>
      </c>
      <c r="BT1163" s="302">
        <v>145</v>
      </c>
      <c r="BU1163" s="302">
        <v>143.19999999999999</v>
      </c>
      <c r="BV1163" s="302">
        <v>145</v>
      </c>
      <c r="BW1163" s="302">
        <v>145.80000000000001</v>
      </c>
      <c r="BX1163" s="302">
        <v>146</v>
      </c>
      <c r="BY1163" s="302">
        <v>148.6</v>
      </c>
      <c r="BZ1163" s="153">
        <f t="shared" si="69"/>
        <v>0.46837944664031611</v>
      </c>
      <c r="CA1163" s="154">
        <f t="shared" si="70"/>
        <v>0.51478083588175338</v>
      </c>
      <c r="CB1163" s="154">
        <f t="shared" si="71"/>
        <v>0.24455611390284746</v>
      </c>
    </row>
    <row r="1164" spans="1:80"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2">
        <v>129.69999999999999</v>
      </c>
      <c r="AZ1164" s="302">
        <v>130.4</v>
      </c>
      <c r="BA1164" s="302">
        <v>129.9</v>
      </c>
      <c r="BB1164" s="302">
        <v>125.9</v>
      </c>
      <c r="BC1164" s="302">
        <v>124.7</v>
      </c>
      <c r="BD1164" s="302">
        <v>125.3</v>
      </c>
      <c r="BE1164" s="302">
        <v>130.30000000000001</v>
      </c>
      <c r="BF1164" s="302">
        <v>130.30000000000001</v>
      </c>
      <c r="BG1164" s="302">
        <v>131.19999999999999</v>
      </c>
      <c r="BH1164" s="302">
        <v>136</v>
      </c>
      <c r="BI1164" s="302">
        <v>136.4</v>
      </c>
      <c r="BJ1164" s="302">
        <v>136.4</v>
      </c>
      <c r="BK1164" s="302">
        <v>134.9</v>
      </c>
      <c r="BL1164" s="302">
        <v>134.19999999999999</v>
      </c>
      <c r="BM1164" s="302">
        <v>135.69999999999999</v>
      </c>
      <c r="BN1164" s="302">
        <v>135.9</v>
      </c>
      <c r="BO1164" s="302">
        <v>135.80000000000001</v>
      </c>
      <c r="BP1164" s="302">
        <v>136.5</v>
      </c>
      <c r="BQ1164" s="302">
        <v>137</v>
      </c>
      <c r="BR1164" s="302">
        <v>138.30000000000001</v>
      </c>
      <c r="BS1164" s="302">
        <v>137.19999999999999</v>
      </c>
      <c r="BT1164" s="302">
        <v>141.5</v>
      </c>
      <c r="BU1164" s="302">
        <v>141.5</v>
      </c>
      <c r="BV1164" s="302">
        <v>145.5</v>
      </c>
      <c r="BW1164" s="302">
        <v>143.30000000000001</v>
      </c>
      <c r="BX1164" s="302">
        <v>144.1</v>
      </c>
      <c r="BY1164" s="302">
        <v>144.9</v>
      </c>
      <c r="BZ1164" s="153">
        <f t="shared" si="69"/>
        <v>0.4150390625</v>
      </c>
      <c r="CA1164" s="154">
        <f t="shared" si="70"/>
        <v>0.58533916849015311</v>
      </c>
      <c r="CB1164" s="154">
        <f t="shared" si="71"/>
        <v>0.4247787610619469</v>
      </c>
    </row>
    <row r="1165" spans="1:80"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2">
        <v>129.69999999999999</v>
      </c>
      <c r="AZ1165" s="302">
        <v>130.4</v>
      </c>
      <c r="BA1165" s="302">
        <v>129.9</v>
      </c>
      <c r="BB1165" s="302">
        <v>125.9</v>
      </c>
      <c r="BC1165" s="302">
        <v>124.7</v>
      </c>
      <c r="BD1165" s="302">
        <v>125.3</v>
      </c>
      <c r="BE1165" s="302">
        <v>130.30000000000001</v>
      </c>
      <c r="BF1165" s="302">
        <v>130.30000000000001</v>
      </c>
      <c r="BG1165" s="302">
        <v>131.19999999999999</v>
      </c>
      <c r="BH1165" s="302">
        <v>136</v>
      </c>
      <c r="BI1165" s="302">
        <v>136.4</v>
      </c>
      <c r="BJ1165" s="302">
        <v>136.4</v>
      </c>
      <c r="BK1165" s="302">
        <v>134.9</v>
      </c>
      <c r="BL1165" s="302">
        <v>134.19999999999999</v>
      </c>
      <c r="BM1165" s="302">
        <v>135.69999999999999</v>
      </c>
      <c r="BN1165" s="302">
        <v>135.9</v>
      </c>
      <c r="BO1165" s="302">
        <v>135.80000000000001</v>
      </c>
      <c r="BP1165" s="302">
        <v>136.5</v>
      </c>
      <c r="BQ1165" s="302">
        <v>137</v>
      </c>
      <c r="BR1165" s="302">
        <v>138.30000000000001</v>
      </c>
      <c r="BS1165" s="302">
        <v>137.19999999999999</v>
      </c>
      <c r="BT1165" s="302">
        <v>141.5</v>
      </c>
      <c r="BU1165" s="302">
        <v>141.5</v>
      </c>
      <c r="BV1165" s="302">
        <v>145.5</v>
      </c>
      <c r="BW1165" s="302">
        <v>143.30000000000001</v>
      </c>
      <c r="BX1165" s="302">
        <v>144.1</v>
      </c>
      <c r="BY1165" s="302">
        <v>144.9</v>
      </c>
      <c r="BZ1165" s="153">
        <f t="shared" si="69"/>
        <v>0.4150390625</v>
      </c>
      <c r="CA1165" s="154">
        <f t="shared" si="70"/>
        <v>0.58533916849015311</v>
      </c>
      <c r="CB1165" s="154">
        <f t="shared" si="71"/>
        <v>0.4247787610619469</v>
      </c>
    </row>
    <row r="1166" spans="1:80"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2">
        <v>135.1</v>
      </c>
      <c r="AZ1166" s="302">
        <v>137.4</v>
      </c>
      <c r="BA1166" s="302">
        <v>138.9</v>
      </c>
      <c r="BB1166" s="302">
        <v>139.30000000000001</v>
      </c>
      <c r="BC1166" s="302">
        <v>134.6</v>
      </c>
      <c r="BD1166" s="302">
        <v>136.6</v>
      </c>
      <c r="BE1166" s="302">
        <v>139</v>
      </c>
      <c r="BF1166" s="302">
        <v>138.5</v>
      </c>
      <c r="BG1166" s="302">
        <v>142</v>
      </c>
      <c r="BH1166" s="302">
        <v>144.5</v>
      </c>
      <c r="BI1166" s="302">
        <v>145.9</v>
      </c>
      <c r="BJ1166" s="302">
        <v>146.19999999999999</v>
      </c>
      <c r="BK1166" s="302">
        <v>136</v>
      </c>
      <c r="BL1166" s="302">
        <v>133.5</v>
      </c>
      <c r="BM1166" s="302">
        <v>138.80000000000001</v>
      </c>
      <c r="BN1166" s="302">
        <v>142.69999999999999</v>
      </c>
      <c r="BO1166" s="302">
        <v>142.6</v>
      </c>
      <c r="BP1166" s="302">
        <v>144.6</v>
      </c>
      <c r="BQ1166" s="302">
        <v>141.30000000000001</v>
      </c>
      <c r="BR1166" s="302">
        <v>138.9</v>
      </c>
      <c r="BS1166" s="302">
        <v>134.69999999999999</v>
      </c>
      <c r="BT1166" s="302">
        <v>135.1</v>
      </c>
      <c r="BU1166" s="302">
        <v>134.69999999999999</v>
      </c>
      <c r="BV1166" s="302">
        <v>136.30000000000001</v>
      </c>
      <c r="BW1166" s="302">
        <v>136.80000000000001</v>
      </c>
      <c r="BX1166" s="302">
        <v>136.30000000000001</v>
      </c>
      <c r="BY1166" s="302">
        <v>139.1</v>
      </c>
      <c r="BZ1166" s="153">
        <f t="shared" si="69"/>
        <v>0.42229038854805723</v>
      </c>
      <c r="CA1166" s="154">
        <f t="shared" si="70"/>
        <v>0.16304347826086957</v>
      </c>
      <c r="CB1166" s="154">
        <f t="shared" si="71"/>
        <v>0.20956521739130429</v>
      </c>
    </row>
    <row r="1167" spans="1:80"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2">
        <v>140.80000000000001</v>
      </c>
      <c r="AZ1167" s="302">
        <v>143.5</v>
      </c>
      <c r="BA1167" s="302">
        <v>145.19999999999999</v>
      </c>
      <c r="BB1167" s="302">
        <v>145.9</v>
      </c>
      <c r="BC1167" s="302">
        <v>140.5</v>
      </c>
      <c r="BD1167" s="302">
        <v>142.80000000000001</v>
      </c>
      <c r="BE1167" s="302">
        <v>145.5</v>
      </c>
      <c r="BF1167" s="302">
        <v>143.6</v>
      </c>
      <c r="BG1167" s="302">
        <v>147.19999999999999</v>
      </c>
      <c r="BH1167" s="302">
        <v>149.80000000000001</v>
      </c>
      <c r="BI1167" s="302">
        <v>151.30000000000001</v>
      </c>
      <c r="BJ1167" s="302">
        <v>151.5</v>
      </c>
      <c r="BK1167" s="302">
        <v>140.4</v>
      </c>
      <c r="BL1167" s="302">
        <v>137.80000000000001</v>
      </c>
      <c r="BM1167" s="302">
        <v>143.69999999999999</v>
      </c>
      <c r="BN1167" s="302">
        <v>147.19999999999999</v>
      </c>
      <c r="BO1167" s="302">
        <v>146.9</v>
      </c>
      <c r="BP1167" s="302">
        <v>149.5</v>
      </c>
      <c r="BQ1167" s="302">
        <v>146.5</v>
      </c>
      <c r="BR1167" s="302">
        <v>144</v>
      </c>
      <c r="BS1167" s="302">
        <v>139.19999999999999</v>
      </c>
      <c r="BT1167" s="302">
        <v>139.80000000000001</v>
      </c>
      <c r="BU1167" s="302">
        <v>139.69999999999999</v>
      </c>
      <c r="BV1167" s="302">
        <v>141.80000000000001</v>
      </c>
      <c r="BW1167" s="302">
        <v>142.80000000000001</v>
      </c>
      <c r="BX1167" s="302">
        <v>141.19999999999999</v>
      </c>
      <c r="BY1167" s="302">
        <v>144.30000000000001</v>
      </c>
      <c r="BZ1167" s="153">
        <f t="shared" ref="BZ1167:BZ1195" si="73">(BY1167-H1167)/H1167</f>
        <v>0.40097087378640789</v>
      </c>
      <c r="CA1167" s="154">
        <f t="shared" ref="CA1167:CA1195" si="74">(BY1167-T1167)/T1167</f>
        <v>0.47546012269938664</v>
      </c>
      <c r="CB1167" s="154">
        <f t="shared" ref="CB1167:CB1195" si="75">(BY1167-AF1167)/AF1167</f>
        <v>0.29185317815577444</v>
      </c>
    </row>
    <row r="1168" spans="1:80"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2">
        <v>147.9</v>
      </c>
      <c r="AZ1168" s="302">
        <v>150.9</v>
      </c>
      <c r="BA1168" s="302">
        <v>152.80000000000001</v>
      </c>
      <c r="BB1168" s="302">
        <v>153.1</v>
      </c>
      <c r="BC1168" s="302">
        <v>147.19999999999999</v>
      </c>
      <c r="BD1168" s="302">
        <v>149.80000000000001</v>
      </c>
      <c r="BE1168" s="302">
        <v>152.69999999999999</v>
      </c>
      <c r="BF1168" s="302">
        <v>152.9</v>
      </c>
      <c r="BG1168" s="302">
        <v>156.80000000000001</v>
      </c>
      <c r="BH1168" s="302">
        <v>159.6</v>
      </c>
      <c r="BI1168" s="302">
        <v>161.19999999999999</v>
      </c>
      <c r="BJ1168" s="302">
        <v>161.5</v>
      </c>
      <c r="BK1168" s="302">
        <v>149.5</v>
      </c>
      <c r="BL1168" s="302">
        <v>146.6</v>
      </c>
      <c r="BM1168" s="302">
        <v>152.80000000000001</v>
      </c>
      <c r="BN1168" s="302">
        <v>157.1</v>
      </c>
      <c r="BO1168" s="302">
        <v>157</v>
      </c>
      <c r="BP1168" s="302">
        <v>159.80000000000001</v>
      </c>
      <c r="BQ1168" s="302">
        <v>155.19999999999999</v>
      </c>
      <c r="BR1168" s="302">
        <v>152.4</v>
      </c>
      <c r="BS1168" s="302">
        <v>147.5</v>
      </c>
      <c r="BT1168" s="302">
        <v>147.80000000000001</v>
      </c>
      <c r="BU1168" s="302">
        <v>147.5</v>
      </c>
      <c r="BV1168" s="302">
        <v>149.69999999999999</v>
      </c>
      <c r="BW1168" s="302">
        <v>150.69999999999999</v>
      </c>
      <c r="BX1168" s="302">
        <v>151</v>
      </c>
      <c r="BY1168" s="302">
        <v>154.4</v>
      </c>
      <c r="BZ1168" s="153">
        <f t="shared" si="73"/>
        <v>0.51076320939334641</v>
      </c>
      <c r="CA1168" s="154">
        <f t="shared" si="74"/>
        <v>0.58521560574948661</v>
      </c>
      <c r="CB1168" s="154">
        <f t="shared" si="75"/>
        <v>0.42566943674976926</v>
      </c>
    </row>
    <row r="1169" spans="1:80"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2">
        <v>97.5</v>
      </c>
      <c r="AZ1169" s="302">
        <v>98</v>
      </c>
      <c r="BA1169" s="302">
        <v>97.9</v>
      </c>
      <c r="BB1169" s="302">
        <v>98</v>
      </c>
      <c r="BC1169" s="302">
        <v>97.1</v>
      </c>
      <c r="BD1169" s="302">
        <v>97.5</v>
      </c>
      <c r="BE1169" s="302">
        <v>97.9</v>
      </c>
      <c r="BF1169" s="302">
        <v>98.7</v>
      </c>
      <c r="BG1169" s="302">
        <v>101</v>
      </c>
      <c r="BH1169" s="302">
        <v>102.8</v>
      </c>
      <c r="BI1169" s="302">
        <v>103.2</v>
      </c>
      <c r="BJ1169" s="302">
        <v>103.8</v>
      </c>
      <c r="BK1169" s="302">
        <v>99.4</v>
      </c>
      <c r="BL1169" s="302">
        <v>97.6</v>
      </c>
      <c r="BM1169" s="302">
        <v>99.8</v>
      </c>
      <c r="BN1169" s="302">
        <v>103.6</v>
      </c>
      <c r="BO1169" s="302">
        <v>103.8</v>
      </c>
      <c r="BP1169" s="302">
        <v>103.3</v>
      </c>
      <c r="BQ1169" s="302">
        <v>102.1</v>
      </c>
      <c r="BR1169" s="302">
        <v>101</v>
      </c>
      <c r="BS1169" s="302">
        <v>99.4</v>
      </c>
      <c r="BT1169" s="302">
        <v>99.5</v>
      </c>
      <c r="BU1169" s="302">
        <v>98.4</v>
      </c>
      <c r="BV1169" s="302">
        <v>97.5</v>
      </c>
      <c r="BW1169" s="302">
        <v>96.3</v>
      </c>
      <c r="BX1169" s="302">
        <v>96.1</v>
      </c>
      <c r="BY1169" s="302">
        <v>97.1</v>
      </c>
      <c r="BZ1169" s="153">
        <f t="shared" si="73"/>
        <v>0.22446406052963427</v>
      </c>
      <c r="CA1169" s="154">
        <f t="shared" si="74"/>
        <v>-0.52726387536514119</v>
      </c>
      <c r="CB1169" s="154">
        <f t="shared" si="75"/>
        <v>-0.28233555062823368</v>
      </c>
    </row>
    <row r="1170" spans="1:80"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2">
        <v>135.4</v>
      </c>
      <c r="AZ1170" s="302">
        <v>137.19999999999999</v>
      </c>
      <c r="BA1170" s="302">
        <v>138.30000000000001</v>
      </c>
      <c r="BB1170" s="302">
        <v>139.30000000000001</v>
      </c>
      <c r="BC1170" s="302">
        <v>134.6</v>
      </c>
      <c r="BD1170" s="302">
        <v>137</v>
      </c>
      <c r="BE1170" s="302">
        <v>139.5</v>
      </c>
      <c r="BF1170" s="302">
        <v>139.9</v>
      </c>
      <c r="BG1170" s="302">
        <v>142.9</v>
      </c>
      <c r="BH1170" s="302">
        <v>145.6</v>
      </c>
      <c r="BI1170" s="302">
        <v>147.30000000000001</v>
      </c>
      <c r="BJ1170" s="302">
        <v>148</v>
      </c>
      <c r="BK1170" s="302">
        <v>137.30000000000001</v>
      </c>
      <c r="BL1170" s="302">
        <v>135</v>
      </c>
      <c r="BM1170" s="302">
        <v>141.5</v>
      </c>
      <c r="BN1170" s="302">
        <v>144.19999999999999</v>
      </c>
      <c r="BO1170" s="302">
        <v>143.9</v>
      </c>
      <c r="BP1170" s="302">
        <v>145.30000000000001</v>
      </c>
      <c r="BQ1170" s="302">
        <v>141.69999999999999</v>
      </c>
      <c r="BR1170" s="302">
        <v>139.1</v>
      </c>
      <c r="BS1170" s="302">
        <v>135.30000000000001</v>
      </c>
      <c r="BT1170" s="302">
        <v>136.19999999999999</v>
      </c>
      <c r="BU1170" s="302">
        <v>136.5</v>
      </c>
      <c r="BV1170" s="302">
        <v>138.69999999999999</v>
      </c>
      <c r="BW1170" s="302">
        <v>138.9</v>
      </c>
      <c r="BX1170" s="302">
        <v>139.4</v>
      </c>
      <c r="BY1170" s="302">
        <v>142.1</v>
      </c>
      <c r="BZ1170" s="153">
        <f t="shared" si="73"/>
        <v>0.39177277179236047</v>
      </c>
      <c r="CA1170" s="154">
        <f t="shared" si="74"/>
        <v>0.42670682730923698</v>
      </c>
      <c r="CB1170" s="154">
        <f t="shared" si="75"/>
        <v>0.29535095715587961</v>
      </c>
    </row>
    <row r="1171" spans="1:80"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2">
        <v>135.4</v>
      </c>
      <c r="AZ1171" s="302">
        <v>137.19999999999999</v>
      </c>
      <c r="BA1171" s="302">
        <v>138.30000000000001</v>
      </c>
      <c r="BB1171" s="302">
        <v>139.30000000000001</v>
      </c>
      <c r="BC1171" s="302">
        <v>134.6</v>
      </c>
      <c r="BD1171" s="302">
        <v>137</v>
      </c>
      <c r="BE1171" s="302">
        <v>139.5</v>
      </c>
      <c r="BF1171" s="302">
        <v>139.9</v>
      </c>
      <c r="BG1171" s="302">
        <v>142.9</v>
      </c>
      <c r="BH1171" s="302">
        <v>145.6</v>
      </c>
      <c r="BI1171" s="302">
        <v>147.30000000000001</v>
      </c>
      <c r="BJ1171" s="302">
        <v>148</v>
      </c>
      <c r="BK1171" s="302">
        <v>137.30000000000001</v>
      </c>
      <c r="BL1171" s="302">
        <v>135</v>
      </c>
      <c r="BM1171" s="302">
        <v>141.5</v>
      </c>
      <c r="BN1171" s="302">
        <v>144.19999999999999</v>
      </c>
      <c r="BO1171" s="302">
        <v>143.9</v>
      </c>
      <c r="BP1171" s="302">
        <v>145.30000000000001</v>
      </c>
      <c r="BQ1171" s="302">
        <v>141.69999999999999</v>
      </c>
      <c r="BR1171" s="302">
        <v>139.1</v>
      </c>
      <c r="BS1171" s="302">
        <v>135.30000000000001</v>
      </c>
      <c r="BT1171" s="302">
        <v>136.19999999999999</v>
      </c>
      <c r="BU1171" s="302">
        <v>136.5</v>
      </c>
      <c r="BV1171" s="302">
        <v>138.69999999999999</v>
      </c>
      <c r="BW1171" s="302">
        <v>138.9</v>
      </c>
      <c r="BX1171" s="302">
        <v>139.4</v>
      </c>
      <c r="BY1171" s="302">
        <v>142.1</v>
      </c>
      <c r="BZ1171" s="153">
        <f t="shared" si="73"/>
        <v>0.39177277179236047</v>
      </c>
      <c r="CA1171" s="154">
        <f t="shared" si="74"/>
        <v>0.42670682730923698</v>
      </c>
      <c r="CB1171" s="154">
        <f t="shared" si="75"/>
        <v>0.29535095715587961</v>
      </c>
    </row>
    <row r="1172" spans="1:80"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2">
        <v>145.19999999999999</v>
      </c>
      <c r="AZ1172" s="302">
        <v>147.1</v>
      </c>
      <c r="BA1172" s="302">
        <v>148.1</v>
      </c>
      <c r="BB1172" s="302">
        <v>149.1</v>
      </c>
      <c r="BC1172" s="302">
        <v>144.5</v>
      </c>
      <c r="BD1172" s="302">
        <v>147.30000000000001</v>
      </c>
      <c r="BE1172" s="302">
        <v>150.19999999999999</v>
      </c>
      <c r="BF1172" s="302">
        <v>152.5</v>
      </c>
      <c r="BG1172" s="302">
        <v>155.19999999999999</v>
      </c>
      <c r="BH1172" s="302">
        <v>157.9</v>
      </c>
      <c r="BI1172" s="302">
        <v>159.19999999999999</v>
      </c>
      <c r="BJ1172" s="302">
        <v>161.9</v>
      </c>
      <c r="BK1172" s="302">
        <v>151.9</v>
      </c>
      <c r="BL1172" s="302">
        <v>149.69999999999999</v>
      </c>
      <c r="BM1172" s="302">
        <v>154.69999999999999</v>
      </c>
      <c r="BN1172" s="302">
        <v>158.1</v>
      </c>
      <c r="BO1172" s="302">
        <v>157.6</v>
      </c>
      <c r="BP1172" s="302">
        <v>159.5</v>
      </c>
      <c r="BQ1172" s="302">
        <v>155.80000000000001</v>
      </c>
      <c r="BR1172" s="302">
        <v>154.6</v>
      </c>
      <c r="BS1172" s="302">
        <v>152.80000000000001</v>
      </c>
      <c r="BT1172" s="302">
        <v>153.80000000000001</v>
      </c>
      <c r="BU1172" s="302">
        <v>154.5</v>
      </c>
      <c r="BV1172" s="302">
        <v>158.69999999999999</v>
      </c>
      <c r="BW1172" s="302">
        <v>159.4</v>
      </c>
      <c r="BX1172" s="302">
        <v>160.19999999999999</v>
      </c>
      <c r="BY1172" s="302">
        <v>162.9</v>
      </c>
      <c r="BZ1172" s="153">
        <f t="shared" si="73"/>
        <v>0.60334645669291354</v>
      </c>
      <c r="CA1172" s="154">
        <f t="shared" si="74"/>
        <v>0.64878542510121473</v>
      </c>
      <c r="CB1172" s="154">
        <f t="shared" si="75"/>
        <v>0.49039341262580066</v>
      </c>
    </row>
    <row r="1173" spans="1:80"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2">
        <v>145.19999999999999</v>
      </c>
      <c r="AZ1173" s="302">
        <v>147.1</v>
      </c>
      <c r="BA1173" s="302">
        <v>148.1</v>
      </c>
      <c r="BB1173" s="302">
        <v>149.1</v>
      </c>
      <c r="BC1173" s="302">
        <v>144.5</v>
      </c>
      <c r="BD1173" s="302">
        <v>147.30000000000001</v>
      </c>
      <c r="BE1173" s="302">
        <v>150.19999999999999</v>
      </c>
      <c r="BF1173" s="302">
        <v>152.5</v>
      </c>
      <c r="BG1173" s="302">
        <v>155.19999999999999</v>
      </c>
      <c r="BH1173" s="302">
        <v>157.9</v>
      </c>
      <c r="BI1173" s="302">
        <v>159.19999999999999</v>
      </c>
      <c r="BJ1173" s="302">
        <v>161.9</v>
      </c>
      <c r="BK1173" s="302">
        <v>151.9</v>
      </c>
      <c r="BL1173" s="302">
        <v>149.69999999999999</v>
      </c>
      <c r="BM1173" s="302">
        <v>154.69999999999999</v>
      </c>
      <c r="BN1173" s="302">
        <v>158.1</v>
      </c>
      <c r="BO1173" s="302">
        <v>157.6</v>
      </c>
      <c r="BP1173" s="302">
        <v>159.5</v>
      </c>
      <c r="BQ1173" s="302">
        <v>155.80000000000001</v>
      </c>
      <c r="BR1173" s="302">
        <v>154.6</v>
      </c>
      <c r="BS1173" s="302">
        <v>152.80000000000001</v>
      </c>
      <c r="BT1173" s="302">
        <v>153.80000000000001</v>
      </c>
      <c r="BU1173" s="302">
        <v>154.5</v>
      </c>
      <c r="BV1173" s="302">
        <v>158.69999999999999</v>
      </c>
      <c r="BW1173" s="302">
        <v>159.4</v>
      </c>
      <c r="BX1173" s="302">
        <v>160.19999999999999</v>
      </c>
      <c r="BY1173" s="302">
        <v>162.9</v>
      </c>
      <c r="BZ1173" s="153">
        <f t="shared" si="73"/>
        <v>0.60334645669291354</v>
      </c>
      <c r="CA1173" s="154">
        <f t="shared" si="74"/>
        <v>0.64878542510121473</v>
      </c>
      <c r="CB1173" s="154">
        <f t="shared" si="75"/>
        <v>0.49039341262580066</v>
      </c>
    </row>
    <row r="1174" spans="1:80"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2">
        <v>124.2</v>
      </c>
      <c r="AZ1174" s="302">
        <v>125.9</v>
      </c>
      <c r="BA1174" s="302">
        <v>126.6</v>
      </c>
      <c r="BB1174" s="302">
        <v>126.6</v>
      </c>
      <c r="BC1174" s="302">
        <v>122.6</v>
      </c>
      <c r="BD1174" s="302">
        <v>124.3</v>
      </c>
      <c r="BE1174" s="302">
        <v>126.2</v>
      </c>
      <c r="BF1174" s="302">
        <v>126.3</v>
      </c>
      <c r="BG1174" s="302">
        <v>128.5</v>
      </c>
      <c r="BH1174" s="302">
        <v>130.5</v>
      </c>
      <c r="BI1174" s="302">
        <v>131.30000000000001</v>
      </c>
      <c r="BJ1174" s="302">
        <v>131.4</v>
      </c>
      <c r="BK1174" s="302">
        <v>124.7</v>
      </c>
      <c r="BL1174" s="302">
        <v>122.7</v>
      </c>
      <c r="BM1174" s="302">
        <v>125.7</v>
      </c>
      <c r="BN1174" s="302">
        <v>129</v>
      </c>
      <c r="BO1174" s="302">
        <v>128.69999999999999</v>
      </c>
      <c r="BP1174" s="302">
        <v>130.5</v>
      </c>
      <c r="BQ1174" s="302">
        <v>127.5</v>
      </c>
      <c r="BR1174" s="302">
        <v>125.5</v>
      </c>
      <c r="BS1174" s="302">
        <v>122</v>
      </c>
      <c r="BT1174" s="302">
        <v>126.1</v>
      </c>
      <c r="BU1174" s="302">
        <v>126.2</v>
      </c>
      <c r="BV1174" s="302">
        <v>127.7</v>
      </c>
      <c r="BW1174" s="302">
        <v>128.30000000000001</v>
      </c>
      <c r="BX1174" s="302">
        <v>128.6</v>
      </c>
      <c r="BY1174" s="302">
        <v>130.9</v>
      </c>
      <c r="BZ1174" s="153">
        <f t="shared" si="73"/>
        <v>0.26229508196721313</v>
      </c>
      <c r="CA1174" s="154">
        <f t="shared" si="74"/>
        <v>0.36638830897703561</v>
      </c>
      <c r="CB1174" s="154">
        <f t="shared" si="75"/>
        <v>0.24666666666666673</v>
      </c>
    </row>
    <row r="1175" spans="1:80"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2">
        <v>124.2</v>
      </c>
      <c r="AZ1175" s="302">
        <v>125.9</v>
      </c>
      <c r="BA1175" s="302">
        <v>126.6</v>
      </c>
      <c r="BB1175" s="302">
        <v>126.6</v>
      </c>
      <c r="BC1175" s="302">
        <v>122.6</v>
      </c>
      <c r="BD1175" s="302">
        <v>124.3</v>
      </c>
      <c r="BE1175" s="302">
        <v>126.2</v>
      </c>
      <c r="BF1175" s="302">
        <v>126.3</v>
      </c>
      <c r="BG1175" s="302">
        <v>128.5</v>
      </c>
      <c r="BH1175" s="302">
        <v>130.5</v>
      </c>
      <c r="BI1175" s="302">
        <v>131.30000000000001</v>
      </c>
      <c r="BJ1175" s="302">
        <v>131.4</v>
      </c>
      <c r="BK1175" s="302">
        <v>124.7</v>
      </c>
      <c r="BL1175" s="302">
        <v>122.7</v>
      </c>
      <c r="BM1175" s="302">
        <v>125.7</v>
      </c>
      <c r="BN1175" s="302">
        <v>129</v>
      </c>
      <c r="BO1175" s="302">
        <v>128.69999999999999</v>
      </c>
      <c r="BP1175" s="302">
        <v>130.5</v>
      </c>
      <c r="BQ1175" s="302">
        <v>127.5</v>
      </c>
      <c r="BR1175" s="302">
        <v>125.5</v>
      </c>
      <c r="BS1175" s="302">
        <v>122</v>
      </c>
      <c r="BT1175" s="302">
        <v>126.1</v>
      </c>
      <c r="BU1175" s="302">
        <v>126.2</v>
      </c>
      <c r="BV1175" s="302">
        <v>127.7</v>
      </c>
      <c r="BW1175" s="302">
        <v>128.30000000000001</v>
      </c>
      <c r="BX1175" s="302">
        <v>128.6</v>
      </c>
      <c r="BY1175" s="302">
        <v>130.9</v>
      </c>
      <c r="BZ1175" s="153">
        <f t="shared" si="73"/>
        <v>0.26229508196721313</v>
      </c>
      <c r="CA1175" s="154">
        <f t="shared" si="74"/>
        <v>0.36638830897703561</v>
      </c>
      <c r="CB1175" s="154">
        <f t="shared" si="75"/>
        <v>0.24666666666666673</v>
      </c>
    </row>
    <row r="1176" spans="1:80"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2">
        <v>117.9</v>
      </c>
      <c r="AZ1176" s="302">
        <v>120.8</v>
      </c>
      <c r="BA1176" s="302">
        <v>120.3</v>
      </c>
      <c r="BB1176" s="302">
        <v>120.8</v>
      </c>
      <c r="BC1176" s="302">
        <v>117.9</v>
      </c>
      <c r="BD1176" s="302">
        <v>118.2</v>
      </c>
      <c r="BE1176" s="302">
        <v>118.9</v>
      </c>
      <c r="BF1176" s="302">
        <v>126.3</v>
      </c>
      <c r="BG1176" s="302">
        <v>128.19999999999999</v>
      </c>
      <c r="BH1176" s="302">
        <v>129.5</v>
      </c>
      <c r="BI1176" s="302">
        <v>130.4</v>
      </c>
      <c r="BJ1176" s="302">
        <v>130.5</v>
      </c>
      <c r="BK1176" s="302">
        <v>124.1</v>
      </c>
      <c r="BL1176" s="302">
        <v>122.7</v>
      </c>
      <c r="BM1176" s="302">
        <v>127.5</v>
      </c>
      <c r="BN1176" s="302">
        <v>129.5</v>
      </c>
      <c r="BO1176" s="302">
        <v>129.5</v>
      </c>
      <c r="BP1176" s="302">
        <v>130.80000000000001</v>
      </c>
      <c r="BQ1176" s="302">
        <v>128.5</v>
      </c>
      <c r="BR1176" s="302">
        <v>130.6</v>
      </c>
      <c r="BS1176" s="302">
        <v>128.19999999999999</v>
      </c>
      <c r="BT1176" s="302">
        <v>128.30000000000001</v>
      </c>
      <c r="BU1176" s="302">
        <v>128.19999999999999</v>
      </c>
      <c r="BV1176" s="302">
        <v>129.30000000000001</v>
      </c>
      <c r="BW1176" s="302">
        <v>129.80000000000001</v>
      </c>
      <c r="BX1176" s="302">
        <v>130</v>
      </c>
      <c r="BY1176" s="302">
        <v>131.69999999999999</v>
      </c>
      <c r="BZ1176" s="153">
        <f t="shared" si="73"/>
        <v>0.29753694581280776</v>
      </c>
      <c r="CA1176" s="154">
        <f t="shared" si="74"/>
        <v>0.34114052953156809</v>
      </c>
      <c r="CB1176" s="154">
        <f t="shared" si="75"/>
        <v>0.28112840466926065</v>
      </c>
    </row>
    <row r="1177" spans="1:80"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2">
        <v>117.9</v>
      </c>
      <c r="AZ1177" s="302">
        <v>120.8</v>
      </c>
      <c r="BA1177" s="302">
        <v>120.3</v>
      </c>
      <c r="BB1177" s="302">
        <v>120.8</v>
      </c>
      <c r="BC1177" s="302">
        <v>117.9</v>
      </c>
      <c r="BD1177" s="302">
        <v>118.2</v>
      </c>
      <c r="BE1177" s="302">
        <v>118.9</v>
      </c>
      <c r="BF1177" s="302">
        <v>126.3</v>
      </c>
      <c r="BG1177" s="302">
        <v>128.19999999999999</v>
      </c>
      <c r="BH1177" s="302">
        <v>129.5</v>
      </c>
      <c r="BI1177" s="302">
        <v>130.4</v>
      </c>
      <c r="BJ1177" s="302">
        <v>130.5</v>
      </c>
      <c r="BK1177" s="302">
        <v>124.1</v>
      </c>
      <c r="BL1177" s="302">
        <v>122.7</v>
      </c>
      <c r="BM1177" s="302">
        <v>127.5</v>
      </c>
      <c r="BN1177" s="302">
        <v>129.5</v>
      </c>
      <c r="BO1177" s="302">
        <v>129.5</v>
      </c>
      <c r="BP1177" s="302">
        <v>130.80000000000001</v>
      </c>
      <c r="BQ1177" s="302">
        <v>128.5</v>
      </c>
      <c r="BR1177" s="302">
        <v>130.6</v>
      </c>
      <c r="BS1177" s="302">
        <v>128.19999999999999</v>
      </c>
      <c r="BT1177" s="302">
        <v>128.30000000000001</v>
      </c>
      <c r="BU1177" s="302">
        <v>128.19999999999999</v>
      </c>
      <c r="BV1177" s="302">
        <v>129.30000000000001</v>
      </c>
      <c r="BW1177" s="302">
        <v>129.80000000000001</v>
      </c>
      <c r="BX1177" s="302">
        <v>130</v>
      </c>
      <c r="BY1177" s="302">
        <v>131.69999999999999</v>
      </c>
      <c r="BZ1177" s="153">
        <f t="shared" si="73"/>
        <v>0.29753694581280776</v>
      </c>
      <c r="CA1177" s="154">
        <f t="shared" si="74"/>
        <v>0.34114052953156809</v>
      </c>
      <c r="CB1177" s="154">
        <f t="shared" si="75"/>
        <v>0.28112840466926065</v>
      </c>
    </row>
    <row r="1178" spans="1:80"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2">
        <v>152.5</v>
      </c>
      <c r="AZ1178" s="302">
        <v>152.80000000000001</v>
      </c>
      <c r="BA1178" s="302">
        <v>154.4</v>
      </c>
      <c r="BB1178" s="302">
        <v>156.4</v>
      </c>
      <c r="BC1178" s="302">
        <v>153.80000000000001</v>
      </c>
      <c r="BD1178" s="302">
        <v>158.30000000000001</v>
      </c>
      <c r="BE1178" s="302">
        <v>159.4</v>
      </c>
      <c r="BF1178" s="302">
        <v>157.9</v>
      </c>
      <c r="BG1178" s="302">
        <v>159.1</v>
      </c>
      <c r="BH1178" s="302">
        <v>161.80000000000001</v>
      </c>
      <c r="BI1178" s="302">
        <v>167.6</v>
      </c>
      <c r="BJ1178" s="302">
        <v>167.9</v>
      </c>
      <c r="BK1178" s="302">
        <v>160.4</v>
      </c>
      <c r="BL1178" s="302">
        <v>158.69999999999999</v>
      </c>
      <c r="BM1178" s="302">
        <v>163.6</v>
      </c>
      <c r="BN1178" s="302">
        <v>165.1</v>
      </c>
      <c r="BO1178" s="302">
        <v>163.69999999999999</v>
      </c>
      <c r="BP1178" s="302">
        <v>164.4</v>
      </c>
      <c r="BQ1178" s="302">
        <v>160.5</v>
      </c>
      <c r="BR1178" s="302">
        <v>160.4</v>
      </c>
      <c r="BS1178" s="302">
        <v>162.19999999999999</v>
      </c>
      <c r="BT1178" s="302">
        <v>166.5</v>
      </c>
      <c r="BU1178" s="302">
        <v>168.8</v>
      </c>
      <c r="BV1178" s="302">
        <v>174.2</v>
      </c>
      <c r="BW1178" s="302">
        <v>173.6</v>
      </c>
      <c r="BX1178" s="302">
        <v>175.6</v>
      </c>
      <c r="BY1178" s="302">
        <v>179.5</v>
      </c>
      <c r="BZ1178" s="153">
        <f t="shared" si="73"/>
        <v>0.7914171656686626</v>
      </c>
      <c r="CA1178" s="154">
        <f t="shared" si="74"/>
        <v>0.7754698318496539</v>
      </c>
      <c r="CB1178" s="154">
        <f t="shared" si="75"/>
        <v>0.63926940639269403</v>
      </c>
    </row>
    <row r="1179" spans="1:80"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2">
        <v>152.5</v>
      </c>
      <c r="AZ1179" s="302">
        <v>152.80000000000001</v>
      </c>
      <c r="BA1179" s="302">
        <v>154.4</v>
      </c>
      <c r="BB1179" s="302">
        <v>156.4</v>
      </c>
      <c r="BC1179" s="302">
        <v>153.80000000000001</v>
      </c>
      <c r="BD1179" s="302">
        <v>158.30000000000001</v>
      </c>
      <c r="BE1179" s="302">
        <v>159.4</v>
      </c>
      <c r="BF1179" s="302">
        <v>157.9</v>
      </c>
      <c r="BG1179" s="302">
        <v>159.1</v>
      </c>
      <c r="BH1179" s="302">
        <v>161.80000000000001</v>
      </c>
      <c r="BI1179" s="302">
        <v>167.6</v>
      </c>
      <c r="BJ1179" s="302">
        <v>167.9</v>
      </c>
      <c r="BK1179" s="302">
        <v>160.4</v>
      </c>
      <c r="BL1179" s="302">
        <v>158.69999999999999</v>
      </c>
      <c r="BM1179" s="302">
        <v>163.6</v>
      </c>
      <c r="BN1179" s="302">
        <v>165.1</v>
      </c>
      <c r="BO1179" s="302">
        <v>163.69999999999999</v>
      </c>
      <c r="BP1179" s="302">
        <v>164.4</v>
      </c>
      <c r="BQ1179" s="302">
        <v>160.5</v>
      </c>
      <c r="BR1179" s="302">
        <v>160.4</v>
      </c>
      <c r="BS1179" s="302">
        <v>162.19999999999999</v>
      </c>
      <c r="BT1179" s="302">
        <v>166.5</v>
      </c>
      <c r="BU1179" s="302">
        <v>168.8</v>
      </c>
      <c r="BV1179" s="302">
        <v>174.2</v>
      </c>
      <c r="BW1179" s="302">
        <v>173.6</v>
      </c>
      <c r="BX1179" s="302">
        <v>175.6</v>
      </c>
      <c r="BY1179" s="302">
        <v>179.5</v>
      </c>
      <c r="BZ1179" s="153">
        <f t="shared" si="73"/>
        <v>0.7914171656686626</v>
      </c>
      <c r="CA1179" s="154">
        <f t="shared" si="74"/>
        <v>0.7754698318496539</v>
      </c>
      <c r="CB1179" s="154">
        <f t="shared" si="75"/>
        <v>0.63926940639269403</v>
      </c>
    </row>
    <row r="1180" spans="1:80"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2">
        <v>144.30000000000001</v>
      </c>
      <c r="AZ1180" s="302">
        <v>147.6</v>
      </c>
      <c r="BA1180" s="302">
        <v>149</v>
      </c>
      <c r="BB1180" s="302">
        <v>152.9</v>
      </c>
      <c r="BC1180" s="302">
        <v>147.30000000000001</v>
      </c>
      <c r="BD1180" s="302">
        <v>160.80000000000001</v>
      </c>
      <c r="BE1180" s="302">
        <v>163.5</v>
      </c>
      <c r="BF1180" s="302">
        <v>164</v>
      </c>
      <c r="BG1180" s="302">
        <v>152.69999999999999</v>
      </c>
      <c r="BH1180" s="302">
        <v>155.69999999999999</v>
      </c>
      <c r="BI1180" s="302">
        <v>159.4</v>
      </c>
      <c r="BJ1180" s="302">
        <v>160</v>
      </c>
      <c r="BK1180" s="302">
        <v>148.80000000000001</v>
      </c>
      <c r="BL1180" s="302">
        <v>146.1</v>
      </c>
      <c r="BM1180" s="302">
        <v>151.69999999999999</v>
      </c>
      <c r="BN1180" s="302">
        <v>154.80000000000001</v>
      </c>
      <c r="BO1180" s="302">
        <v>154.1</v>
      </c>
      <c r="BP1180" s="302">
        <v>168.2</v>
      </c>
      <c r="BQ1180" s="302">
        <v>163.6</v>
      </c>
      <c r="BR1180" s="302">
        <v>162.1</v>
      </c>
      <c r="BS1180" s="302">
        <v>151.6</v>
      </c>
      <c r="BT1180" s="302">
        <v>157.1</v>
      </c>
      <c r="BU1180" s="302">
        <v>157.9</v>
      </c>
      <c r="BV1180" s="302">
        <v>165.2</v>
      </c>
      <c r="BW1180" s="302">
        <v>166</v>
      </c>
      <c r="BX1180" s="302">
        <v>166.7</v>
      </c>
      <c r="BY1180" s="302">
        <v>161.4</v>
      </c>
      <c r="BZ1180" s="153">
        <f t="shared" si="73"/>
        <v>0.55942028985507253</v>
      </c>
      <c r="CA1180" s="154">
        <f t="shared" si="74"/>
        <v>0.5932872655478777</v>
      </c>
      <c r="CB1180" s="154">
        <f t="shared" si="75"/>
        <v>0.29016786570743414</v>
      </c>
    </row>
    <row r="1181" spans="1:80"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2">
        <v>144.30000000000001</v>
      </c>
      <c r="AZ1181" s="302">
        <v>147.6</v>
      </c>
      <c r="BA1181" s="302">
        <v>149</v>
      </c>
      <c r="BB1181" s="302">
        <v>152.9</v>
      </c>
      <c r="BC1181" s="302">
        <v>147.30000000000001</v>
      </c>
      <c r="BD1181" s="302">
        <v>160.80000000000001</v>
      </c>
      <c r="BE1181" s="302">
        <v>163.5</v>
      </c>
      <c r="BF1181" s="302">
        <v>164</v>
      </c>
      <c r="BG1181" s="302">
        <v>152.69999999999999</v>
      </c>
      <c r="BH1181" s="302">
        <v>155.69999999999999</v>
      </c>
      <c r="BI1181" s="302">
        <v>159.4</v>
      </c>
      <c r="BJ1181" s="302">
        <v>160</v>
      </c>
      <c r="BK1181" s="302">
        <v>148.80000000000001</v>
      </c>
      <c r="BL1181" s="302">
        <v>146.1</v>
      </c>
      <c r="BM1181" s="302">
        <v>151.69999999999999</v>
      </c>
      <c r="BN1181" s="302">
        <v>154.80000000000001</v>
      </c>
      <c r="BO1181" s="302">
        <v>154.1</v>
      </c>
      <c r="BP1181" s="302">
        <v>168.2</v>
      </c>
      <c r="BQ1181" s="302">
        <v>163.6</v>
      </c>
      <c r="BR1181" s="302">
        <v>162.1</v>
      </c>
      <c r="BS1181" s="302">
        <v>151.6</v>
      </c>
      <c r="BT1181" s="302">
        <v>157.1</v>
      </c>
      <c r="BU1181" s="302">
        <v>157.9</v>
      </c>
      <c r="BV1181" s="302">
        <v>165.2</v>
      </c>
      <c r="BW1181" s="302">
        <v>166</v>
      </c>
      <c r="BX1181" s="302">
        <v>166.7</v>
      </c>
      <c r="BY1181" s="302">
        <v>161.4</v>
      </c>
      <c r="BZ1181" s="153">
        <f t="shared" si="73"/>
        <v>0.55942028985507253</v>
      </c>
      <c r="CA1181" s="154">
        <f t="shared" si="74"/>
        <v>0.5932872655478777</v>
      </c>
      <c r="CB1181" s="154">
        <f t="shared" si="75"/>
        <v>0.29016786570743414</v>
      </c>
    </row>
    <row r="1182" spans="1:80"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2">
        <v>117.7</v>
      </c>
      <c r="AZ1182" s="302">
        <v>118.8</v>
      </c>
      <c r="BA1182" s="302">
        <v>119.4</v>
      </c>
      <c r="BB1182" s="302">
        <v>120.5</v>
      </c>
      <c r="BC1182" s="302">
        <v>117.2</v>
      </c>
      <c r="BD1182" s="302">
        <v>118.6</v>
      </c>
      <c r="BE1182" s="302">
        <v>119.9</v>
      </c>
      <c r="BF1182" s="302">
        <v>120</v>
      </c>
      <c r="BG1182" s="302">
        <v>121.7</v>
      </c>
      <c r="BH1182" s="302">
        <v>123.2</v>
      </c>
      <c r="BI1182" s="302">
        <v>124.1</v>
      </c>
      <c r="BJ1182" s="302">
        <v>124.7</v>
      </c>
      <c r="BK1182" s="302">
        <v>118.7</v>
      </c>
      <c r="BL1182" s="302">
        <v>118.1</v>
      </c>
      <c r="BM1182" s="302">
        <v>122.1</v>
      </c>
      <c r="BN1182" s="302">
        <v>123.7</v>
      </c>
      <c r="BO1182" s="302">
        <v>123.9</v>
      </c>
      <c r="BP1182" s="302">
        <v>125.7</v>
      </c>
      <c r="BQ1182" s="302">
        <v>123.2</v>
      </c>
      <c r="BR1182" s="302">
        <v>124</v>
      </c>
      <c r="BS1182" s="302">
        <v>121.8</v>
      </c>
      <c r="BT1182" s="302">
        <v>124</v>
      </c>
      <c r="BU1182" s="302">
        <v>124.2</v>
      </c>
      <c r="BV1182" s="302">
        <v>127.8</v>
      </c>
      <c r="BW1182" s="302">
        <v>128.4</v>
      </c>
      <c r="BX1182" s="302">
        <v>129.1</v>
      </c>
      <c r="BY1182" s="302">
        <v>130.69999999999999</v>
      </c>
      <c r="BZ1182" s="153">
        <f t="shared" si="73"/>
        <v>0.28895463510848107</v>
      </c>
      <c r="CA1182" s="154">
        <f t="shared" si="74"/>
        <v>0.31093279839518539</v>
      </c>
      <c r="CB1182" s="154">
        <f t="shared" si="75"/>
        <v>0.25552353506243991</v>
      </c>
    </row>
    <row r="1183" spans="1:80"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2">
        <v>117.7</v>
      </c>
      <c r="AZ1183" s="302">
        <v>118.8</v>
      </c>
      <c r="BA1183" s="302">
        <v>119.4</v>
      </c>
      <c r="BB1183" s="302">
        <v>120.5</v>
      </c>
      <c r="BC1183" s="302">
        <v>117.2</v>
      </c>
      <c r="BD1183" s="302">
        <v>118.6</v>
      </c>
      <c r="BE1183" s="302">
        <v>119.9</v>
      </c>
      <c r="BF1183" s="302">
        <v>120</v>
      </c>
      <c r="BG1183" s="302">
        <v>121.7</v>
      </c>
      <c r="BH1183" s="302">
        <v>123.2</v>
      </c>
      <c r="BI1183" s="302">
        <v>124.1</v>
      </c>
      <c r="BJ1183" s="302">
        <v>124.7</v>
      </c>
      <c r="BK1183" s="302">
        <v>118.7</v>
      </c>
      <c r="BL1183" s="302">
        <v>118.1</v>
      </c>
      <c r="BM1183" s="302">
        <v>122.1</v>
      </c>
      <c r="BN1183" s="302">
        <v>123.7</v>
      </c>
      <c r="BO1183" s="302">
        <v>123.9</v>
      </c>
      <c r="BP1183" s="302">
        <v>125.7</v>
      </c>
      <c r="BQ1183" s="302">
        <v>123.2</v>
      </c>
      <c r="BR1183" s="302">
        <v>124</v>
      </c>
      <c r="BS1183" s="302">
        <v>121.8</v>
      </c>
      <c r="BT1183" s="302">
        <v>124</v>
      </c>
      <c r="BU1183" s="302">
        <v>124.2</v>
      </c>
      <c r="BV1183" s="302">
        <v>127.8</v>
      </c>
      <c r="BW1183" s="302">
        <v>128.4</v>
      </c>
      <c r="BX1183" s="302">
        <v>129.1</v>
      </c>
      <c r="BY1183" s="302">
        <v>130.69999999999999</v>
      </c>
      <c r="BZ1183" s="153">
        <f t="shared" si="73"/>
        <v>0.28895463510848107</v>
      </c>
      <c r="CA1183" s="154">
        <f t="shared" si="74"/>
        <v>0.31093279839518539</v>
      </c>
      <c r="CB1183" s="154">
        <f t="shared" si="75"/>
        <v>0.25552353506243991</v>
      </c>
    </row>
    <row r="1184" spans="1:80"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2">
        <v>110.4</v>
      </c>
      <c r="AZ1184" s="302">
        <v>110.6</v>
      </c>
      <c r="BA1184" s="302">
        <v>110.8</v>
      </c>
      <c r="BB1184" s="302">
        <v>110.8</v>
      </c>
      <c r="BC1184" s="302">
        <v>110.3</v>
      </c>
      <c r="BD1184" s="302">
        <v>104.8</v>
      </c>
      <c r="BE1184" s="302">
        <v>105.6</v>
      </c>
      <c r="BF1184" s="302">
        <v>105.7</v>
      </c>
      <c r="BG1184" s="302">
        <v>106</v>
      </c>
      <c r="BH1184" s="302">
        <v>106.1</v>
      </c>
      <c r="BI1184" s="302">
        <v>106.2</v>
      </c>
      <c r="BJ1184" s="302">
        <v>106.2</v>
      </c>
      <c r="BK1184" s="302">
        <v>104.7</v>
      </c>
      <c r="BL1184" s="302">
        <v>104.7</v>
      </c>
      <c r="BM1184" s="302">
        <v>105.2</v>
      </c>
      <c r="BN1184" s="302">
        <v>105.6</v>
      </c>
      <c r="BO1184" s="302">
        <v>105.7</v>
      </c>
      <c r="BP1184" s="302">
        <v>105</v>
      </c>
      <c r="BQ1184" s="302">
        <v>104.6</v>
      </c>
      <c r="BR1184" s="302">
        <v>104.2</v>
      </c>
      <c r="BS1184" s="302">
        <v>103.7</v>
      </c>
      <c r="BT1184" s="302">
        <v>103.7</v>
      </c>
      <c r="BU1184" s="302">
        <v>103.7</v>
      </c>
      <c r="BV1184" s="302">
        <v>103.9</v>
      </c>
      <c r="BW1184" s="302">
        <v>104</v>
      </c>
      <c r="BX1184" s="302">
        <v>104</v>
      </c>
      <c r="BY1184" s="302">
        <v>104.3</v>
      </c>
      <c r="BZ1184" s="153">
        <f t="shared" si="73"/>
        <v>4.1958041958041987E-2</v>
      </c>
      <c r="CA1184" s="154">
        <f t="shared" si="74"/>
        <v>4.5090180360721446E-2</v>
      </c>
      <c r="CB1184" s="154">
        <f t="shared" si="75"/>
        <v>3.1651829871414468E-2</v>
      </c>
    </row>
    <row r="1185" spans="1:80"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2">
        <v>147.30000000000001</v>
      </c>
      <c r="AZ1185" s="302">
        <v>149.69999999999999</v>
      </c>
      <c r="BA1185" s="302">
        <v>151.30000000000001</v>
      </c>
      <c r="BB1185" s="302">
        <v>151.6</v>
      </c>
      <c r="BC1185" s="302">
        <v>146.69999999999999</v>
      </c>
      <c r="BD1185" s="302">
        <v>147.80000000000001</v>
      </c>
      <c r="BE1185" s="302">
        <v>156.30000000000001</v>
      </c>
      <c r="BF1185" s="302">
        <v>157.30000000000001</v>
      </c>
      <c r="BG1185" s="302">
        <v>160.69999999999999</v>
      </c>
      <c r="BH1185" s="302">
        <v>161</v>
      </c>
      <c r="BI1185" s="302">
        <v>162.4</v>
      </c>
      <c r="BJ1185" s="302">
        <v>162.69999999999999</v>
      </c>
      <c r="BK1185" s="302">
        <v>147.5</v>
      </c>
      <c r="BL1185" s="302">
        <v>147.30000000000001</v>
      </c>
      <c r="BM1185" s="302">
        <v>152.6</v>
      </c>
      <c r="BN1185" s="302">
        <v>156.1</v>
      </c>
      <c r="BO1185" s="302">
        <v>157.1</v>
      </c>
      <c r="BP1185" s="302">
        <v>159</v>
      </c>
      <c r="BQ1185" s="302">
        <v>154.69999999999999</v>
      </c>
      <c r="BR1185" s="302">
        <v>150.80000000000001</v>
      </c>
      <c r="BS1185" s="302">
        <v>145.80000000000001</v>
      </c>
      <c r="BT1185" s="302">
        <v>146.1</v>
      </c>
      <c r="BU1185" s="302">
        <v>146</v>
      </c>
      <c r="BV1185" s="302">
        <v>148</v>
      </c>
      <c r="BW1185" s="302">
        <v>148.9</v>
      </c>
      <c r="BX1185" s="302">
        <v>149.1</v>
      </c>
      <c r="BY1185" s="302">
        <v>151.9</v>
      </c>
      <c r="BZ1185" s="153">
        <f t="shared" si="73"/>
        <v>0.50396039603960396</v>
      </c>
      <c r="CA1185" s="154">
        <f t="shared" si="74"/>
        <v>0.54841997961264033</v>
      </c>
      <c r="CB1185" s="154">
        <f t="shared" si="75"/>
        <v>0.4196261682242991</v>
      </c>
    </row>
    <row r="1186" spans="1:80"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2">
        <v>111.8</v>
      </c>
      <c r="AZ1186" s="302">
        <v>111.8</v>
      </c>
      <c r="BA1186" s="302">
        <v>111.8</v>
      </c>
      <c r="BB1186" s="302">
        <v>111.8</v>
      </c>
      <c r="BC1186" s="302">
        <v>111.8</v>
      </c>
      <c r="BD1186" s="302">
        <v>103</v>
      </c>
      <c r="BE1186" s="302">
        <v>103</v>
      </c>
      <c r="BF1186" s="302">
        <v>103</v>
      </c>
      <c r="BG1186" s="302">
        <v>103</v>
      </c>
      <c r="BH1186" s="302">
        <v>103</v>
      </c>
      <c r="BI1186" s="302">
        <v>103</v>
      </c>
      <c r="BJ1186" s="302">
        <v>103</v>
      </c>
      <c r="BK1186" s="302">
        <v>103</v>
      </c>
      <c r="BL1186" s="302">
        <v>103</v>
      </c>
      <c r="BM1186" s="302">
        <v>103</v>
      </c>
      <c r="BN1186" s="302">
        <v>103</v>
      </c>
      <c r="BO1186" s="302">
        <v>103</v>
      </c>
      <c r="BP1186" s="302">
        <v>102.2</v>
      </c>
      <c r="BQ1186" s="302">
        <v>102.2</v>
      </c>
      <c r="BR1186" s="302">
        <v>102.2</v>
      </c>
      <c r="BS1186" s="302">
        <v>102.2</v>
      </c>
      <c r="BT1186" s="302">
        <v>102.2</v>
      </c>
      <c r="BU1186" s="302">
        <v>102.2</v>
      </c>
      <c r="BV1186" s="302">
        <v>102.2</v>
      </c>
      <c r="BW1186" s="302">
        <v>102.2</v>
      </c>
      <c r="BX1186" s="302">
        <v>102.2</v>
      </c>
      <c r="BY1186" s="302">
        <v>102.2</v>
      </c>
      <c r="BZ1186" s="153">
        <f t="shared" si="73"/>
        <v>2.200000000000003E-2</v>
      </c>
      <c r="CA1186" s="154">
        <f t="shared" si="74"/>
        <v>1.288404360753218E-2</v>
      </c>
      <c r="CB1186" s="154">
        <f t="shared" si="75"/>
        <v>2.200000000000003E-2</v>
      </c>
    </row>
    <row r="1187" spans="1:80"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2">
        <v>95.2</v>
      </c>
      <c r="AZ1187" s="302">
        <v>95.2</v>
      </c>
      <c r="BA1187" s="302">
        <v>95.2</v>
      </c>
      <c r="BB1187" s="302">
        <v>95.2</v>
      </c>
      <c r="BC1187" s="302">
        <v>95.2</v>
      </c>
      <c r="BD1187" s="302">
        <v>93.8</v>
      </c>
      <c r="BE1187" s="302">
        <v>93.8</v>
      </c>
      <c r="BF1187" s="302">
        <v>93.8</v>
      </c>
      <c r="BG1187" s="302">
        <v>93.8</v>
      </c>
      <c r="BH1187" s="302">
        <v>93.8</v>
      </c>
      <c r="BI1187" s="302">
        <v>93.8</v>
      </c>
      <c r="BJ1187" s="302">
        <v>93.8</v>
      </c>
      <c r="BK1187" s="302">
        <v>93.8</v>
      </c>
      <c r="BL1187" s="302">
        <v>93.8</v>
      </c>
      <c r="BM1187" s="302">
        <v>93.8</v>
      </c>
      <c r="BN1187" s="302">
        <v>93.8</v>
      </c>
      <c r="BO1187" s="302">
        <v>94</v>
      </c>
      <c r="BP1187" s="302">
        <v>92.6</v>
      </c>
      <c r="BQ1187" s="302">
        <v>92.6</v>
      </c>
      <c r="BR1187" s="302">
        <v>92.6</v>
      </c>
      <c r="BS1187" s="302">
        <v>92.6</v>
      </c>
      <c r="BT1187" s="302">
        <v>92.6</v>
      </c>
      <c r="BU1187" s="302">
        <v>92.6</v>
      </c>
      <c r="BV1187" s="302">
        <v>92.6</v>
      </c>
      <c r="BW1187" s="302">
        <v>92.6</v>
      </c>
      <c r="BX1187" s="302">
        <v>92.6</v>
      </c>
      <c r="BY1187" s="302">
        <v>92.6</v>
      </c>
      <c r="BZ1187" s="153">
        <f t="shared" si="73"/>
        <v>-7.4000000000000052E-2</v>
      </c>
      <c r="CA1187" s="154">
        <f t="shared" si="74"/>
        <v>-5.7985757884028516E-2</v>
      </c>
      <c r="CB1187" s="154">
        <f t="shared" si="75"/>
        <v>-8.7684729064039471E-2</v>
      </c>
    </row>
    <row r="1188" spans="1:80"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2">
        <v>174.9</v>
      </c>
      <c r="AZ1188" s="302">
        <v>183.1</v>
      </c>
      <c r="BA1188" s="302">
        <v>189.3</v>
      </c>
      <c r="BB1188" s="302">
        <v>197.5</v>
      </c>
      <c r="BC1188" s="302">
        <v>198.7</v>
      </c>
      <c r="BD1188" s="302">
        <v>205.8</v>
      </c>
      <c r="BE1188" s="302">
        <v>209.9</v>
      </c>
      <c r="BF1188" s="302">
        <v>213.4</v>
      </c>
      <c r="BG1188" s="302">
        <v>217.8</v>
      </c>
      <c r="BH1188" s="302">
        <v>225.8</v>
      </c>
      <c r="BI1188" s="302">
        <v>228.5</v>
      </c>
      <c r="BJ1188" s="302">
        <v>224.7</v>
      </c>
      <c r="BK1188" s="302">
        <v>212.7</v>
      </c>
      <c r="BL1188" s="302">
        <v>200.5</v>
      </c>
      <c r="BM1188" s="302">
        <v>202</v>
      </c>
      <c r="BN1188" s="302">
        <v>220.5</v>
      </c>
      <c r="BO1188" s="302">
        <v>229.6</v>
      </c>
      <c r="BP1188" s="302">
        <v>228.7</v>
      </c>
      <c r="BQ1188" s="302">
        <v>220.2</v>
      </c>
      <c r="BR1188" s="302">
        <v>220.5</v>
      </c>
      <c r="BS1188" s="302">
        <v>215.2</v>
      </c>
      <c r="BT1188" s="302">
        <v>217.1</v>
      </c>
      <c r="BU1188" s="302">
        <v>207.8</v>
      </c>
      <c r="BV1188" s="302">
        <v>200.5</v>
      </c>
      <c r="BW1188" s="302">
        <v>198.6</v>
      </c>
      <c r="BX1188" s="302">
        <v>194.9</v>
      </c>
      <c r="BY1188" s="302">
        <v>201.5</v>
      </c>
      <c r="BZ1188" s="153">
        <f t="shared" si="73"/>
        <v>0.94498069498069504</v>
      </c>
      <c r="CA1188" s="154">
        <f t="shared" si="74"/>
        <v>0.73407917383820998</v>
      </c>
      <c r="CB1188" s="154">
        <f t="shared" si="75"/>
        <v>0.50260999254287853</v>
      </c>
    </row>
    <row r="1189" spans="1:80"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2">
        <v>139.69999999999999</v>
      </c>
      <c r="AZ1189" s="302">
        <v>139.69999999999999</v>
      </c>
      <c r="BA1189" s="302">
        <v>139.9</v>
      </c>
      <c r="BB1189" s="302">
        <v>145.30000000000001</v>
      </c>
      <c r="BC1189" s="302">
        <v>146.80000000000001</v>
      </c>
      <c r="BD1189" s="302">
        <v>152.80000000000001</v>
      </c>
      <c r="BE1189" s="302">
        <v>156.9</v>
      </c>
      <c r="BF1189" s="302">
        <v>161.4</v>
      </c>
      <c r="BG1189" s="302">
        <v>173.6</v>
      </c>
      <c r="BH1189" s="302">
        <v>187.7</v>
      </c>
      <c r="BI1189" s="302">
        <v>195.6</v>
      </c>
      <c r="BJ1189" s="302">
        <v>195.3</v>
      </c>
      <c r="BK1189" s="302">
        <v>185.2</v>
      </c>
      <c r="BL1189" s="302">
        <v>178.4</v>
      </c>
      <c r="BM1189" s="302">
        <v>186.6</v>
      </c>
      <c r="BN1189" s="302">
        <v>209.1</v>
      </c>
      <c r="BO1189" s="302">
        <v>223</v>
      </c>
      <c r="BP1189" s="302">
        <v>224.2</v>
      </c>
      <c r="BQ1189" s="302">
        <v>214.6</v>
      </c>
      <c r="BR1189" s="302">
        <v>212.3</v>
      </c>
      <c r="BS1189" s="302">
        <v>206.9</v>
      </c>
      <c r="BT1189" s="302">
        <v>209.4</v>
      </c>
      <c r="BU1189" s="302">
        <v>194.6</v>
      </c>
      <c r="BV1189" s="302">
        <v>184.6</v>
      </c>
      <c r="BW1189" s="302">
        <v>181.8</v>
      </c>
      <c r="BX1189" s="302">
        <v>180.7</v>
      </c>
      <c r="BY1189" s="302">
        <v>188.1</v>
      </c>
      <c r="BZ1189" s="153">
        <f t="shared" si="73"/>
        <v>0.80691642651296835</v>
      </c>
      <c r="CA1189" s="154">
        <f t="shared" si="74"/>
        <v>0.54942339373970339</v>
      </c>
      <c r="CB1189" s="154">
        <f t="shared" si="75"/>
        <v>0.32278481012658233</v>
      </c>
    </row>
    <row r="1190" spans="1:80"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2">
        <v>139.69999999999999</v>
      </c>
      <c r="AZ1190" s="302">
        <v>139.69999999999999</v>
      </c>
      <c r="BA1190" s="302">
        <v>139.9</v>
      </c>
      <c r="BB1190" s="302">
        <v>145.30000000000001</v>
      </c>
      <c r="BC1190" s="302">
        <v>146.80000000000001</v>
      </c>
      <c r="BD1190" s="302">
        <v>152.80000000000001</v>
      </c>
      <c r="BE1190" s="302">
        <v>156.9</v>
      </c>
      <c r="BF1190" s="302">
        <v>161.4</v>
      </c>
      <c r="BG1190" s="302">
        <v>173.6</v>
      </c>
      <c r="BH1190" s="302">
        <v>187.7</v>
      </c>
      <c r="BI1190" s="302">
        <v>195.6</v>
      </c>
      <c r="BJ1190" s="302">
        <v>195.3</v>
      </c>
      <c r="BK1190" s="302">
        <v>185.2</v>
      </c>
      <c r="BL1190" s="302">
        <v>178.4</v>
      </c>
      <c r="BM1190" s="302">
        <v>186.6</v>
      </c>
      <c r="BN1190" s="302">
        <v>209.1</v>
      </c>
      <c r="BO1190" s="302">
        <v>223</v>
      </c>
      <c r="BP1190" s="302">
        <v>224.2</v>
      </c>
      <c r="BQ1190" s="302">
        <v>214.6</v>
      </c>
      <c r="BR1190" s="302">
        <v>212.3</v>
      </c>
      <c r="BS1190" s="302">
        <v>206.9</v>
      </c>
      <c r="BT1190" s="302">
        <v>209.4</v>
      </c>
      <c r="BU1190" s="302">
        <v>194.6</v>
      </c>
      <c r="BV1190" s="302">
        <v>184.6</v>
      </c>
      <c r="BW1190" s="302">
        <v>181.8</v>
      </c>
      <c r="BX1190" s="302">
        <v>180.7</v>
      </c>
      <c r="BY1190" s="302">
        <v>188.1</v>
      </c>
      <c r="BZ1190" s="153">
        <f t="shared" si="73"/>
        <v>0.80691642651296835</v>
      </c>
      <c r="CA1190" s="154">
        <f t="shared" si="74"/>
        <v>0.54942339373970339</v>
      </c>
      <c r="CB1190" s="154">
        <f t="shared" si="75"/>
        <v>0.32278481012658233</v>
      </c>
    </row>
    <row r="1191" spans="1:80"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2">
        <v>301.3</v>
      </c>
      <c r="AZ1191" s="302">
        <v>339.3</v>
      </c>
      <c r="BA1191" s="302">
        <v>367.1</v>
      </c>
      <c r="BB1191" s="302">
        <v>385.5</v>
      </c>
      <c r="BC1191" s="302">
        <v>385.8</v>
      </c>
      <c r="BD1191" s="302">
        <v>396.5</v>
      </c>
      <c r="BE1191" s="302">
        <v>400.3</v>
      </c>
      <c r="BF1191" s="302">
        <v>400.6</v>
      </c>
      <c r="BG1191" s="302">
        <v>376.7</v>
      </c>
      <c r="BH1191" s="302">
        <v>362.8</v>
      </c>
      <c r="BI1191" s="302">
        <v>346.9</v>
      </c>
      <c r="BJ1191" s="302">
        <v>330.6</v>
      </c>
      <c r="BK1191" s="302">
        <v>311.39999999999998</v>
      </c>
      <c r="BL1191" s="302">
        <v>280.2</v>
      </c>
      <c r="BM1191" s="302">
        <v>257.3</v>
      </c>
      <c r="BN1191" s="302">
        <v>261.89999999999998</v>
      </c>
      <c r="BO1191" s="302">
        <v>253.4</v>
      </c>
      <c r="BP1191" s="302">
        <v>245.1</v>
      </c>
      <c r="BQ1191" s="302">
        <v>240.6</v>
      </c>
      <c r="BR1191" s="302">
        <v>249.9</v>
      </c>
      <c r="BS1191" s="302">
        <v>244.8</v>
      </c>
      <c r="BT1191" s="302">
        <v>245.1</v>
      </c>
      <c r="BU1191" s="302">
        <v>255.5</v>
      </c>
      <c r="BV1191" s="302">
        <v>258</v>
      </c>
      <c r="BW1191" s="302">
        <v>259.10000000000002</v>
      </c>
      <c r="BX1191" s="302">
        <v>246.2</v>
      </c>
      <c r="BY1191" s="302">
        <v>249.8</v>
      </c>
      <c r="BZ1191" s="153">
        <f t="shared" si="73"/>
        <v>1.4514229636898921</v>
      </c>
      <c r="CA1191" s="154">
        <f t="shared" si="74"/>
        <v>1.5620512820512822</v>
      </c>
      <c r="CB1191" s="154">
        <f t="shared" si="75"/>
        <v>1.3858643744030565</v>
      </c>
    </row>
    <row r="1192" spans="1:80"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2">
        <v>301.3</v>
      </c>
      <c r="AZ1192" s="302">
        <v>339.3</v>
      </c>
      <c r="BA1192" s="302">
        <v>367.1</v>
      </c>
      <c r="BB1192" s="302">
        <v>385.5</v>
      </c>
      <c r="BC1192" s="302">
        <v>385.8</v>
      </c>
      <c r="BD1192" s="302">
        <v>396.5</v>
      </c>
      <c r="BE1192" s="302">
        <v>400.3</v>
      </c>
      <c r="BF1192" s="302">
        <v>400.6</v>
      </c>
      <c r="BG1192" s="302">
        <v>376.7</v>
      </c>
      <c r="BH1192" s="302">
        <v>362.8</v>
      </c>
      <c r="BI1192" s="302">
        <v>346.9</v>
      </c>
      <c r="BJ1192" s="302">
        <v>330.6</v>
      </c>
      <c r="BK1192" s="302">
        <v>311.39999999999998</v>
      </c>
      <c r="BL1192" s="302">
        <v>280.2</v>
      </c>
      <c r="BM1192" s="302">
        <v>257.3</v>
      </c>
      <c r="BN1192" s="302">
        <v>261.89999999999998</v>
      </c>
      <c r="BO1192" s="302">
        <v>253.4</v>
      </c>
      <c r="BP1192" s="302">
        <v>245.1</v>
      </c>
      <c r="BQ1192" s="302">
        <v>240.6</v>
      </c>
      <c r="BR1192" s="302">
        <v>249.9</v>
      </c>
      <c r="BS1192" s="302">
        <v>244.8</v>
      </c>
      <c r="BT1192" s="302">
        <v>245.1</v>
      </c>
      <c r="BU1192" s="302">
        <v>255.5</v>
      </c>
      <c r="BV1192" s="302">
        <v>258</v>
      </c>
      <c r="BW1192" s="302">
        <v>259.10000000000002</v>
      </c>
      <c r="BX1192" s="302">
        <v>246.2</v>
      </c>
      <c r="BY1192" s="302">
        <v>249.8</v>
      </c>
      <c r="BZ1192" s="153">
        <f t="shared" si="73"/>
        <v>1.4514229636898921</v>
      </c>
      <c r="CA1192" s="154">
        <f t="shared" si="74"/>
        <v>1.5620512820512822</v>
      </c>
      <c r="CB1192" s="154">
        <f t="shared" si="75"/>
        <v>1.3858643744030565</v>
      </c>
    </row>
    <row r="1193" spans="1:80"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2">
        <v>205.2</v>
      </c>
      <c r="AZ1193" s="302">
        <v>209.8</v>
      </c>
      <c r="BA1193" s="302">
        <v>213.3</v>
      </c>
      <c r="BB1193" s="302">
        <v>213.8</v>
      </c>
      <c r="BC1193" s="302">
        <v>206.7</v>
      </c>
      <c r="BD1193" s="302">
        <v>207.8</v>
      </c>
      <c r="BE1193" s="302">
        <v>208.8</v>
      </c>
      <c r="BF1193" s="302">
        <v>209.3</v>
      </c>
      <c r="BG1193" s="302">
        <v>214.4</v>
      </c>
      <c r="BH1193" s="302">
        <v>220.9</v>
      </c>
      <c r="BI1193" s="302">
        <v>223.2</v>
      </c>
      <c r="BJ1193" s="302">
        <v>223.6</v>
      </c>
      <c r="BK1193" s="302">
        <v>206</v>
      </c>
      <c r="BL1193" s="302">
        <v>201.2</v>
      </c>
      <c r="BM1193" s="302">
        <v>211</v>
      </c>
      <c r="BN1193" s="302">
        <v>216.9</v>
      </c>
      <c r="BO1193" s="302">
        <v>215.9</v>
      </c>
      <c r="BP1193" s="302">
        <v>219.7</v>
      </c>
      <c r="BQ1193" s="302">
        <v>215.3</v>
      </c>
      <c r="BR1193" s="302">
        <v>209.4</v>
      </c>
      <c r="BS1193" s="302">
        <v>204.1</v>
      </c>
      <c r="BT1193" s="302">
        <v>201.2</v>
      </c>
      <c r="BU1193" s="302">
        <v>201</v>
      </c>
      <c r="BV1193" s="302">
        <v>199.8</v>
      </c>
      <c r="BW1193" s="302">
        <v>199</v>
      </c>
      <c r="BX1193" s="302">
        <v>199</v>
      </c>
      <c r="BY1193" s="302">
        <v>205.5</v>
      </c>
      <c r="BZ1193" s="153">
        <f t="shared" si="73"/>
        <v>0.98935140367860608</v>
      </c>
      <c r="CA1193" s="154">
        <f t="shared" si="74"/>
        <v>1.1163748712667354</v>
      </c>
      <c r="CB1193" s="154">
        <f t="shared" si="75"/>
        <v>0.78851174934725843</v>
      </c>
    </row>
    <row r="1194" spans="1:80"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2">
        <v>205.2</v>
      </c>
      <c r="AZ1194" s="302">
        <v>209.8</v>
      </c>
      <c r="BA1194" s="302">
        <v>213.3</v>
      </c>
      <c r="BB1194" s="302">
        <v>213.8</v>
      </c>
      <c r="BC1194" s="302">
        <v>206.7</v>
      </c>
      <c r="BD1194" s="302">
        <v>207.8</v>
      </c>
      <c r="BE1194" s="302">
        <v>208.8</v>
      </c>
      <c r="BF1194" s="302">
        <v>209.3</v>
      </c>
      <c r="BG1194" s="302">
        <v>214.4</v>
      </c>
      <c r="BH1194" s="302">
        <v>220.9</v>
      </c>
      <c r="BI1194" s="302">
        <v>223.2</v>
      </c>
      <c r="BJ1194" s="302">
        <v>223.6</v>
      </c>
      <c r="BK1194" s="302">
        <v>206</v>
      </c>
      <c r="BL1194" s="302">
        <v>201.2</v>
      </c>
      <c r="BM1194" s="302">
        <v>211</v>
      </c>
      <c r="BN1194" s="302">
        <v>216.9</v>
      </c>
      <c r="BO1194" s="302">
        <v>215.9</v>
      </c>
      <c r="BP1194" s="302">
        <v>219.7</v>
      </c>
      <c r="BQ1194" s="302">
        <v>215.3</v>
      </c>
      <c r="BR1194" s="302">
        <v>209.4</v>
      </c>
      <c r="BS1194" s="302">
        <v>204.1</v>
      </c>
      <c r="BT1194" s="302">
        <v>201.2</v>
      </c>
      <c r="BU1194" s="302">
        <v>201</v>
      </c>
      <c r="BV1194" s="302">
        <v>199.8</v>
      </c>
      <c r="BW1194" s="302">
        <v>199</v>
      </c>
      <c r="BX1194" s="302">
        <v>199</v>
      </c>
      <c r="BY1194" s="302">
        <v>205.5</v>
      </c>
      <c r="BZ1194" s="153">
        <f t="shared" si="73"/>
        <v>0.98935140367860608</v>
      </c>
      <c r="CA1194" s="154">
        <f t="shared" si="74"/>
        <v>1.1163748712667354</v>
      </c>
      <c r="CB1194" s="154">
        <f t="shared" si="75"/>
        <v>0.78851174934725843</v>
      </c>
    </row>
    <row r="1195" spans="1:80"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2">
        <v>205.2</v>
      </c>
      <c r="AZ1195" s="302">
        <v>209.8</v>
      </c>
      <c r="BA1195" s="302">
        <v>213.3</v>
      </c>
      <c r="BB1195" s="302">
        <v>213.8</v>
      </c>
      <c r="BC1195" s="302">
        <v>206.7</v>
      </c>
      <c r="BD1195" s="302">
        <v>207.8</v>
      </c>
      <c r="BE1195" s="302">
        <v>208.8</v>
      </c>
      <c r="BF1195" s="302">
        <v>209.3</v>
      </c>
      <c r="BG1195" s="302">
        <v>214.4</v>
      </c>
      <c r="BH1195" s="302">
        <v>220.9</v>
      </c>
      <c r="BI1195" s="302">
        <v>223.2</v>
      </c>
      <c r="BJ1195" s="302">
        <v>223.6</v>
      </c>
      <c r="BK1195" s="302">
        <v>206</v>
      </c>
      <c r="BL1195" s="302">
        <v>201.2</v>
      </c>
      <c r="BM1195" s="302">
        <v>211</v>
      </c>
      <c r="BN1195" s="302">
        <v>216.9</v>
      </c>
      <c r="BO1195" s="302">
        <v>215.9</v>
      </c>
      <c r="BP1195" s="302">
        <v>219.7</v>
      </c>
      <c r="BQ1195" s="302">
        <v>215.3</v>
      </c>
      <c r="BR1195" s="302">
        <v>209.4</v>
      </c>
      <c r="BS1195" s="302">
        <v>204.1</v>
      </c>
      <c r="BT1195" s="302">
        <v>201.2</v>
      </c>
      <c r="BU1195" s="302">
        <v>201</v>
      </c>
      <c r="BV1195" s="302">
        <v>199.8</v>
      </c>
      <c r="BW1195" s="302">
        <v>199</v>
      </c>
      <c r="BX1195" s="302">
        <v>199</v>
      </c>
      <c r="BY1195" s="302">
        <v>205.5</v>
      </c>
      <c r="BZ1195" s="153">
        <f>(BY1195-H1195)/H1195</f>
        <v>0.98935140367860608</v>
      </c>
      <c r="CA1195" s="154">
        <f>(BY1195-T1195)/T1195</f>
        <v>1.1163748712667354</v>
      </c>
      <c r="CB1195" s="154">
        <f t="shared" si="75"/>
        <v>0.78851174934725843</v>
      </c>
    </row>
    <row r="1196" spans="1:80"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2">
        <v>103.3</v>
      </c>
      <c r="AZ1196" s="302">
        <v>103.4</v>
      </c>
      <c r="BA1196" s="302">
        <v>103.9</v>
      </c>
      <c r="BB1196" s="302">
        <v>103.8</v>
      </c>
      <c r="BC1196" s="302">
        <v>103.9</v>
      </c>
      <c r="BD1196" s="302">
        <v>103.6</v>
      </c>
      <c r="BE1196" s="302">
        <v>103.3</v>
      </c>
      <c r="BF1196" s="302">
        <v>103.3</v>
      </c>
      <c r="BG1196" s="302">
        <v>103</v>
      </c>
      <c r="BH1196" s="302">
        <v>103.8</v>
      </c>
      <c r="BI1196" s="302">
        <v>104.1</v>
      </c>
      <c r="BJ1196" s="302">
        <v>105</v>
      </c>
      <c r="BK1196" s="302">
        <v>105</v>
      </c>
      <c r="BL1196" s="302">
        <v>104.9</v>
      </c>
      <c r="BM1196" s="302">
        <v>105</v>
      </c>
      <c r="BN1196" s="302">
        <v>105.7</v>
      </c>
      <c r="BO1196" s="302">
        <v>105.9</v>
      </c>
      <c r="BP1196" s="302">
        <v>105.4</v>
      </c>
      <c r="BQ1196" s="302">
        <v>105.3</v>
      </c>
      <c r="BR1196" s="302">
        <v>105.2</v>
      </c>
      <c r="BS1196" s="302">
        <v>105.4</v>
      </c>
      <c r="BT1196" s="302">
        <v>105.9</v>
      </c>
      <c r="BU1196" s="302">
        <v>105.8</v>
      </c>
      <c r="BV1196" s="302">
        <v>105.9</v>
      </c>
      <c r="BW1196" s="302">
        <v>105.9</v>
      </c>
      <c r="BX1196" s="302">
        <v>106</v>
      </c>
      <c r="BY1196" s="302" t="s">
        <v>3300</v>
      </c>
      <c r="BZ1196" s="153">
        <f>(BX1196-H1196)/H1196</f>
        <v>4.1257367387033429E-2</v>
      </c>
      <c r="CA1196" s="154">
        <f>(BX1196-T1196)/T1196</f>
        <v>6.5326633165829151E-2</v>
      </c>
      <c r="CB1196" s="154">
        <f>(BX1196-AF1196)/AF1196</f>
        <v>4.7430830039525661E-2</v>
      </c>
    </row>
    <row r="1197" spans="1:80"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2">
        <v>101.2</v>
      </c>
      <c r="AZ1197" s="302">
        <v>101.3</v>
      </c>
      <c r="BA1197" s="302">
        <v>101.9</v>
      </c>
      <c r="BB1197" s="302">
        <v>101.8</v>
      </c>
      <c r="BC1197" s="302">
        <v>102</v>
      </c>
      <c r="BD1197" s="302">
        <v>102.1</v>
      </c>
      <c r="BE1197" s="302">
        <v>101.6</v>
      </c>
      <c r="BF1197" s="302">
        <v>101.5</v>
      </c>
      <c r="BG1197" s="302">
        <v>101.3</v>
      </c>
      <c r="BH1197" s="302">
        <v>102.2</v>
      </c>
      <c r="BI1197" s="302">
        <v>102.4</v>
      </c>
      <c r="BJ1197" s="302">
        <v>102.6</v>
      </c>
      <c r="BK1197" s="302">
        <v>102.8</v>
      </c>
      <c r="BL1197" s="302">
        <v>102.7</v>
      </c>
      <c r="BM1197" s="302">
        <v>102.6</v>
      </c>
      <c r="BN1197" s="302">
        <v>103.4</v>
      </c>
      <c r="BO1197" s="302">
        <v>103.6</v>
      </c>
      <c r="BP1197" s="302">
        <v>103.5</v>
      </c>
      <c r="BQ1197" s="302">
        <v>103.5</v>
      </c>
      <c r="BR1197" s="302">
        <v>103.4</v>
      </c>
      <c r="BS1197" s="302">
        <v>103.7</v>
      </c>
      <c r="BT1197" s="302">
        <v>104.3</v>
      </c>
      <c r="BU1197" s="302">
        <v>104.3</v>
      </c>
      <c r="BV1197" s="302">
        <v>104.3</v>
      </c>
      <c r="BW1197" s="302">
        <v>104.3</v>
      </c>
      <c r="BX1197" s="302">
        <v>104.3</v>
      </c>
      <c r="BY1197" s="302" t="s">
        <v>3300</v>
      </c>
      <c r="BZ1197" s="153">
        <f t="shared" ref="BZ1197:BZ1260" si="76">(BX1197-H1197)/H1197</f>
        <v>3.4722222222222224E-2</v>
      </c>
      <c r="CA1197" s="154">
        <f t="shared" ref="CA1197:CA1260" si="77">(BX1197-T1197)/T1197</f>
        <v>4.5090180360721446E-2</v>
      </c>
      <c r="CB1197" s="154">
        <f t="shared" ref="CB1197:CB1260" si="78">(BX1197-AF1197)/AF1197</f>
        <v>5.3535353535353505E-2</v>
      </c>
    </row>
    <row r="1198" spans="1:80"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2">
        <v>101.2</v>
      </c>
      <c r="AZ1198" s="302">
        <v>101.3</v>
      </c>
      <c r="BA1198" s="302">
        <v>101.9</v>
      </c>
      <c r="BB1198" s="302">
        <v>101.8</v>
      </c>
      <c r="BC1198" s="302">
        <v>102</v>
      </c>
      <c r="BD1198" s="302">
        <v>102.1</v>
      </c>
      <c r="BE1198" s="302">
        <v>101.6</v>
      </c>
      <c r="BF1198" s="302">
        <v>101.5</v>
      </c>
      <c r="BG1198" s="302">
        <v>101.3</v>
      </c>
      <c r="BH1198" s="302">
        <v>102.2</v>
      </c>
      <c r="BI1198" s="302">
        <v>102.4</v>
      </c>
      <c r="BJ1198" s="302">
        <v>102.6</v>
      </c>
      <c r="BK1198" s="302">
        <v>102.8</v>
      </c>
      <c r="BL1198" s="302">
        <v>102.7</v>
      </c>
      <c r="BM1198" s="302">
        <v>102.6</v>
      </c>
      <c r="BN1198" s="302">
        <v>103.4</v>
      </c>
      <c r="BO1198" s="302">
        <v>103.6</v>
      </c>
      <c r="BP1198" s="302">
        <v>103.5</v>
      </c>
      <c r="BQ1198" s="302">
        <v>103.5</v>
      </c>
      <c r="BR1198" s="302">
        <v>103.4</v>
      </c>
      <c r="BS1198" s="302">
        <v>103.7</v>
      </c>
      <c r="BT1198" s="302">
        <v>104.3</v>
      </c>
      <c r="BU1198" s="302">
        <v>104.3</v>
      </c>
      <c r="BV1198" s="302">
        <v>104.3</v>
      </c>
      <c r="BW1198" s="302">
        <v>104.3</v>
      </c>
      <c r="BX1198" s="302">
        <v>104.3</v>
      </c>
      <c r="BY1198" s="302" t="s">
        <v>3300</v>
      </c>
      <c r="BZ1198" s="153">
        <f t="shared" si="76"/>
        <v>3.4722222222222224E-2</v>
      </c>
      <c r="CA1198" s="154">
        <f t="shared" si="77"/>
        <v>4.5090180360721446E-2</v>
      </c>
      <c r="CB1198" s="154">
        <f t="shared" si="78"/>
        <v>5.3535353535353505E-2</v>
      </c>
    </row>
    <row r="1199" spans="1:80"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2">
        <v>91.1</v>
      </c>
      <c r="AZ1199" s="302">
        <v>91.2</v>
      </c>
      <c r="BA1199" s="302">
        <v>91.5</v>
      </c>
      <c r="BB1199" s="302">
        <v>91.8</v>
      </c>
      <c r="BC1199" s="302">
        <v>91.7</v>
      </c>
      <c r="BD1199" s="302">
        <v>92.2</v>
      </c>
      <c r="BE1199" s="302">
        <v>91.9</v>
      </c>
      <c r="BF1199" s="302">
        <v>91.9</v>
      </c>
      <c r="BG1199" s="302">
        <v>92.1</v>
      </c>
      <c r="BH1199" s="302">
        <v>92.1</v>
      </c>
      <c r="BI1199" s="302">
        <v>91.5</v>
      </c>
      <c r="BJ1199" s="302">
        <v>91.9</v>
      </c>
      <c r="BK1199" s="302">
        <v>91.5</v>
      </c>
      <c r="BL1199" s="302">
        <v>91.8</v>
      </c>
      <c r="BM1199" s="302">
        <v>91.5</v>
      </c>
      <c r="BN1199" s="302">
        <v>91.7</v>
      </c>
      <c r="BO1199" s="302">
        <v>91.3</v>
      </c>
      <c r="BP1199" s="302">
        <v>91.8</v>
      </c>
      <c r="BQ1199" s="302">
        <v>91.5</v>
      </c>
      <c r="BR1199" s="302">
        <v>91.6</v>
      </c>
      <c r="BS1199" s="302">
        <v>91.3</v>
      </c>
      <c r="BT1199" s="302">
        <v>91.8</v>
      </c>
      <c r="BU1199" s="302">
        <v>91.2</v>
      </c>
      <c r="BV1199" s="302">
        <v>91.6</v>
      </c>
      <c r="BW1199" s="302">
        <v>91.1</v>
      </c>
      <c r="BX1199" s="302">
        <v>91.4</v>
      </c>
      <c r="BY1199" s="302" t="s">
        <v>3300</v>
      </c>
      <c r="BZ1199" s="153">
        <f t="shared" si="76"/>
        <v>-8.8733798604187356E-2</v>
      </c>
      <c r="CA1199" s="154">
        <f t="shared" si="77"/>
        <v>-8.8733798604187356E-2</v>
      </c>
      <c r="CB1199" s="154">
        <f t="shared" si="78"/>
        <v>-7.6004343105319071E-3</v>
      </c>
    </row>
    <row r="1200" spans="1:80"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2">
        <v>101.6</v>
      </c>
      <c r="AZ1200" s="302">
        <v>101.6</v>
      </c>
      <c r="BA1200" s="302">
        <v>101.7</v>
      </c>
      <c r="BB1200" s="302">
        <v>101.7</v>
      </c>
      <c r="BC1200" s="302">
        <v>101.6</v>
      </c>
      <c r="BD1200" s="302">
        <v>101.7</v>
      </c>
      <c r="BE1200" s="302">
        <v>101.7</v>
      </c>
      <c r="BF1200" s="302">
        <v>100.9</v>
      </c>
      <c r="BG1200" s="302">
        <v>100.7</v>
      </c>
      <c r="BH1200" s="302">
        <v>102.2</v>
      </c>
      <c r="BI1200" s="302">
        <v>102.2</v>
      </c>
      <c r="BJ1200" s="302">
        <v>102.2</v>
      </c>
      <c r="BK1200" s="302">
        <v>102.3</v>
      </c>
      <c r="BL1200" s="302">
        <v>102.3</v>
      </c>
      <c r="BM1200" s="302">
        <v>102.2</v>
      </c>
      <c r="BN1200" s="302">
        <v>102.3</v>
      </c>
      <c r="BO1200" s="302">
        <v>102.5</v>
      </c>
      <c r="BP1200" s="302">
        <v>102.5</v>
      </c>
      <c r="BQ1200" s="302">
        <v>102.5</v>
      </c>
      <c r="BR1200" s="302">
        <v>101.8</v>
      </c>
      <c r="BS1200" s="302">
        <v>101.8</v>
      </c>
      <c r="BT1200" s="302">
        <v>101.8</v>
      </c>
      <c r="BU1200" s="302">
        <v>101.8</v>
      </c>
      <c r="BV1200" s="302">
        <v>101.9</v>
      </c>
      <c r="BW1200" s="302">
        <v>101.9</v>
      </c>
      <c r="BX1200" s="302">
        <v>101.9</v>
      </c>
      <c r="BY1200" s="302" t="s">
        <v>3300</v>
      </c>
      <c r="BZ1200" s="153">
        <f t="shared" si="76"/>
        <v>1.7982017982018098E-2</v>
      </c>
      <c r="CA1200" s="154">
        <f t="shared" si="77"/>
        <v>1.9000000000000059E-2</v>
      </c>
      <c r="CB1200" s="154">
        <f t="shared" si="78"/>
        <v>6.9169960474308578E-3</v>
      </c>
    </row>
    <row r="1201" spans="1:80"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2">
        <v>104</v>
      </c>
      <c r="AZ1201" s="302">
        <v>104</v>
      </c>
      <c r="BA1201" s="302">
        <v>105.7</v>
      </c>
      <c r="BB1201" s="302">
        <v>105.1</v>
      </c>
      <c r="BC1201" s="302">
        <v>105.9</v>
      </c>
      <c r="BD1201" s="302">
        <v>106.1</v>
      </c>
      <c r="BE1201" s="302">
        <v>104.8</v>
      </c>
      <c r="BF1201" s="302">
        <v>105.2</v>
      </c>
      <c r="BG1201" s="302">
        <v>104.6</v>
      </c>
      <c r="BH1201" s="302">
        <v>105.8</v>
      </c>
      <c r="BI1201" s="302">
        <v>106.2</v>
      </c>
      <c r="BJ1201" s="302">
        <v>106.5</v>
      </c>
      <c r="BK1201" s="302">
        <v>106.9</v>
      </c>
      <c r="BL1201" s="302">
        <v>106.6</v>
      </c>
      <c r="BM1201" s="302">
        <v>106.5</v>
      </c>
      <c r="BN1201" s="302">
        <v>108.7</v>
      </c>
      <c r="BO1201" s="302">
        <v>109</v>
      </c>
      <c r="BP1201" s="302">
        <v>108.1</v>
      </c>
      <c r="BQ1201" s="302">
        <v>108.1</v>
      </c>
      <c r="BR1201" s="302">
        <v>108.5</v>
      </c>
      <c r="BS1201" s="302">
        <v>109.1</v>
      </c>
      <c r="BT1201" s="302">
        <v>110.6</v>
      </c>
      <c r="BU1201" s="302">
        <v>110.8</v>
      </c>
      <c r="BV1201" s="302">
        <v>110.5</v>
      </c>
      <c r="BW1201" s="302">
        <v>110.5</v>
      </c>
      <c r="BX1201" s="302">
        <v>110.7</v>
      </c>
      <c r="BY1201" s="302" t="s">
        <v>3300</v>
      </c>
      <c r="BZ1201" s="153">
        <f t="shared" si="76"/>
        <v>9.0640394088669973E-2</v>
      </c>
      <c r="CA1201" s="154">
        <f t="shared" si="77"/>
        <v>0.11256281407035179</v>
      </c>
      <c r="CB1201" s="154">
        <f t="shared" si="78"/>
        <v>0.10921843687374755</v>
      </c>
    </row>
    <row r="1202" spans="1:80"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2">
        <v>93.8</v>
      </c>
      <c r="AZ1202" s="302">
        <v>93.8</v>
      </c>
      <c r="BA1202" s="302">
        <v>93.8</v>
      </c>
      <c r="BB1202" s="302">
        <v>93.8</v>
      </c>
      <c r="BC1202" s="302">
        <v>92.7</v>
      </c>
      <c r="BD1202" s="302">
        <v>90.3</v>
      </c>
      <c r="BE1202" s="302">
        <v>90.3</v>
      </c>
      <c r="BF1202" s="302">
        <v>90.3</v>
      </c>
      <c r="BG1202" s="302">
        <v>90.3</v>
      </c>
      <c r="BH1202" s="302">
        <v>90.3</v>
      </c>
      <c r="BI1202" s="302">
        <v>90.3</v>
      </c>
      <c r="BJ1202" s="302">
        <v>90.3</v>
      </c>
      <c r="BK1202" s="302">
        <v>90.3</v>
      </c>
      <c r="BL1202" s="302">
        <v>90.3</v>
      </c>
      <c r="BM1202" s="302">
        <v>90.3</v>
      </c>
      <c r="BN1202" s="302">
        <v>90.3</v>
      </c>
      <c r="BO1202" s="302">
        <v>90.3</v>
      </c>
      <c r="BP1202" s="302">
        <v>90.3</v>
      </c>
      <c r="BQ1202" s="302">
        <v>90.3</v>
      </c>
      <c r="BR1202" s="302">
        <v>90.3</v>
      </c>
      <c r="BS1202" s="302">
        <v>90.3</v>
      </c>
      <c r="BT1202" s="302">
        <v>90.3</v>
      </c>
      <c r="BU1202" s="302">
        <v>90.3</v>
      </c>
      <c r="BV1202" s="302">
        <v>90.3</v>
      </c>
      <c r="BW1202" s="302">
        <v>90.3</v>
      </c>
      <c r="BX1202" s="302">
        <v>89.6</v>
      </c>
      <c r="BY1202" s="302" t="s">
        <v>3300</v>
      </c>
      <c r="BZ1202" s="153">
        <f t="shared" si="76"/>
        <v>-0.10310310310310321</v>
      </c>
      <c r="CA1202" s="154">
        <f t="shared" si="77"/>
        <v>-0.10310310310310321</v>
      </c>
      <c r="CB1202" s="154">
        <f t="shared" si="78"/>
        <v>-4.4776119402985107E-2</v>
      </c>
    </row>
    <row r="1203" spans="1:80"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2">
        <v>103.2</v>
      </c>
      <c r="AZ1203" s="302">
        <v>103.6</v>
      </c>
      <c r="BA1203" s="302">
        <v>103.9</v>
      </c>
      <c r="BB1203" s="302">
        <v>104.1</v>
      </c>
      <c r="BC1203" s="302">
        <v>104</v>
      </c>
      <c r="BD1203" s="302">
        <v>104.6</v>
      </c>
      <c r="BE1203" s="302">
        <v>104.5</v>
      </c>
      <c r="BF1203" s="302">
        <v>104.5</v>
      </c>
      <c r="BG1203" s="302">
        <v>104.5</v>
      </c>
      <c r="BH1203" s="302">
        <v>104.9</v>
      </c>
      <c r="BI1203" s="302">
        <v>105.5</v>
      </c>
      <c r="BJ1203" s="302">
        <v>105.6</v>
      </c>
      <c r="BK1203" s="302">
        <v>106.3</v>
      </c>
      <c r="BL1203" s="302">
        <v>106</v>
      </c>
      <c r="BM1203" s="302">
        <v>105.7</v>
      </c>
      <c r="BN1203" s="302">
        <v>106.1</v>
      </c>
      <c r="BO1203" s="302">
        <v>106.3</v>
      </c>
      <c r="BP1203" s="302">
        <v>107.2</v>
      </c>
      <c r="BQ1203" s="302">
        <v>107.1</v>
      </c>
      <c r="BR1203" s="302">
        <v>107.2</v>
      </c>
      <c r="BS1203" s="302">
        <v>107.8</v>
      </c>
      <c r="BT1203" s="302">
        <v>108.1</v>
      </c>
      <c r="BU1203" s="302">
        <v>107.9</v>
      </c>
      <c r="BV1203" s="302">
        <v>107.8</v>
      </c>
      <c r="BW1203" s="302">
        <v>108</v>
      </c>
      <c r="BX1203" s="302">
        <v>108.2</v>
      </c>
      <c r="BY1203" s="302" t="s">
        <v>3300</v>
      </c>
      <c r="BZ1203" s="153">
        <f t="shared" si="76"/>
        <v>6.9169960474308304E-2</v>
      </c>
      <c r="CA1203" s="154">
        <f t="shared" si="77"/>
        <v>8.7437185929648276E-2</v>
      </c>
      <c r="CB1203" s="154">
        <f t="shared" si="78"/>
        <v>8.9627391742195431E-2</v>
      </c>
    </row>
    <row r="1204" spans="1:80"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2">
        <v>100.2</v>
      </c>
      <c r="AZ1204" s="302">
        <v>100.2</v>
      </c>
      <c r="BA1204" s="302">
        <v>100.4</v>
      </c>
      <c r="BB1204" s="302">
        <v>100.4</v>
      </c>
      <c r="BC1204" s="302">
        <v>100.5</v>
      </c>
      <c r="BD1204" s="302">
        <v>100.5</v>
      </c>
      <c r="BE1204" s="302">
        <v>100.5</v>
      </c>
      <c r="BF1204" s="302">
        <v>100.6</v>
      </c>
      <c r="BG1204" s="302">
        <v>100.6</v>
      </c>
      <c r="BH1204" s="302">
        <v>100.8</v>
      </c>
      <c r="BI1204" s="302">
        <v>101</v>
      </c>
      <c r="BJ1204" s="302">
        <v>101.1</v>
      </c>
      <c r="BK1204" s="302">
        <v>101.4</v>
      </c>
      <c r="BL1204" s="302">
        <v>101.2</v>
      </c>
      <c r="BM1204" s="302">
        <v>101.4</v>
      </c>
      <c r="BN1204" s="302">
        <v>101.6</v>
      </c>
      <c r="BO1204" s="302">
        <v>101.8</v>
      </c>
      <c r="BP1204" s="302">
        <v>102</v>
      </c>
      <c r="BQ1204" s="302">
        <v>101.9</v>
      </c>
      <c r="BR1204" s="302">
        <v>102</v>
      </c>
      <c r="BS1204" s="302">
        <v>102.3</v>
      </c>
      <c r="BT1204" s="302">
        <v>102.5</v>
      </c>
      <c r="BU1204" s="302">
        <v>102.5</v>
      </c>
      <c r="BV1204" s="302">
        <v>102.6</v>
      </c>
      <c r="BW1204" s="302">
        <v>102.6</v>
      </c>
      <c r="BX1204" s="302">
        <v>102.7</v>
      </c>
      <c r="BY1204" s="302" t="s">
        <v>3300</v>
      </c>
      <c r="BZ1204" s="153">
        <f t="shared" si="76"/>
        <v>2.3928215353938243E-2</v>
      </c>
      <c r="CA1204" s="154">
        <f t="shared" si="77"/>
        <v>2.7000000000000027E-2</v>
      </c>
      <c r="CB1204" s="154">
        <f t="shared" si="78"/>
        <v>3.112449799196796E-2</v>
      </c>
    </row>
    <row r="1205" spans="1:80"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2">
        <v>110.2</v>
      </c>
      <c r="AZ1205" s="302">
        <v>110.4</v>
      </c>
      <c r="BA1205" s="302">
        <v>110.5</v>
      </c>
      <c r="BB1205" s="302">
        <v>110.5</v>
      </c>
      <c r="BC1205" s="302">
        <v>110.4</v>
      </c>
      <c r="BD1205" s="302">
        <v>108.6</v>
      </c>
      <c r="BE1205" s="302">
        <v>108.8</v>
      </c>
      <c r="BF1205" s="302">
        <v>109.1</v>
      </c>
      <c r="BG1205" s="302">
        <v>108.8</v>
      </c>
      <c r="BH1205" s="302">
        <v>109.1</v>
      </c>
      <c r="BI1205" s="302">
        <v>109.8</v>
      </c>
      <c r="BJ1205" s="302">
        <v>113.1</v>
      </c>
      <c r="BK1205" s="302">
        <v>112.4</v>
      </c>
      <c r="BL1205" s="302">
        <v>112.2</v>
      </c>
      <c r="BM1205" s="302">
        <v>113.2</v>
      </c>
      <c r="BN1205" s="302">
        <v>113.5</v>
      </c>
      <c r="BO1205" s="302">
        <v>113.7</v>
      </c>
      <c r="BP1205" s="302">
        <v>111.6</v>
      </c>
      <c r="BQ1205" s="302">
        <v>111.3</v>
      </c>
      <c r="BR1205" s="302">
        <v>111.3</v>
      </c>
      <c r="BS1205" s="302">
        <v>111</v>
      </c>
      <c r="BT1205" s="302">
        <v>111.2</v>
      </c>
      <c r="BU1205" s="302">
        <v>111</v>
      </c>
      <c r="BV1205" s="302">
        <v>111.2</v>
      </c>
      <c r="BW1205" s="302">
        <v>111.3</v>
      </c>
      <c r="BX1205" s="302">
        <v>111.4</v>
      </c>
      <c r="BY1205" s="302" t="s">
        <v>3300</v>
      </c>
      <c r="BZ1205" s="153">
        <f t="shared" si="76"/>
        <v>5.7929724596391348E-2</v>
      </c>
      <c r="CA1205" s="154">
        <f t="shared" si="77"/>
        <v>0.12753036437246973</v>
      </c>
      <c r="CB1205" s="154">
        <f t="shared" si="78"/>
        <v>2.6728110599078394E-2</v>
      </c>
    </row>
    <row r="1206" spans="1:80"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2">
        <v>110.2</v>
      </c>
      <c r="AZ1206" s="302">
        <v>110.4</v>
      </c>
      <c r="BA1206" s="302">
        <v>110.5</v>
      </c>
      <c r="BB1206" s="302">
        <v>110.5</v>
      </c>
      <c r="BC1206" s="302">
        <v>110.4</v>
      </c>
      <c r="BD1206" s="302">
        <v>108.6</v>
      </c>
      <c r="BE1206" s="302">
        <v>108.8</v>
      </c>
      <c r="BF1206" s="302">
        <v>109.1</v>
      </c>
      <c r="BG1206" s="302">
        <v>108.8</v>
      </c>
      <c r="BH1206" s="302">
        <v>109.1</v>
      </c>
      <c r="BI1206" s="302">
        <v>109.8</v>
      </c>
      <c r="BJ1206" s="302">
        <v>113.1</v>
      </c>
      <c r="BK1206" s="302">
        <v>112.4</v>
      </c>
      <c r="BL1206" s="302">
        <v>112.2</v>
      </c>
      <c r="BM1206" s="302">
        <v>113.2</v>
      </c>
      <c r="BN1206" s="302">
        <v>113.5</v>
      </c>
      <c r="BO1206" s="302">
        <v>113.7</v>
      </c>
      <c r="BP1206" s="302">
        <v>111.6</v>
      </c>
      <c r="BQ1206" s="302">
        <v>111.3</v>
      </c>
      <c r="BR1206" s="302">
        <v>111.3</v>
      </c>
      <c r="BS1206" s="302">
        <v>111</v>
      </c>
      <c r="BT1206" s="302">
        <v>111.2</v>
      </c>
      <c r="BU1206" s="302">
        <v>111</v>
      </c>
      <c r="BV1206" s="302">
        <v>111.2</v>
      </c>
      <c r="BW1206" s="302">
        <v>111.3</v>
      </c>
      <c r="BX1206" s="302">
        <v>111.4</v>
      </c>
      <c r="BY1206" s="302" t="s">
        <v>3300</v>
      </c>
      <c r="BZ1206" s="153">
        <f t="shared" si="76"/>
        <v>5.7929724596391348E-2</v>
      </c>
      <c r="CA1206" s="154">
        <f t="shared" si="77"/>
        <v>0.12753036437246973</v>
      </c>
      <c r="CB1206" s="154">
        <f t="shared" si="78"/>
        <v>2.6728110599078394E-2</v>
      </c>
    </row>
    <row r="1207" spans="1:80"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2">
        <v>134.69999999999999</v>
      </c>
      <c r="AZ1207" s="302">
        <v>135</v>
      </c>
      <c r="BA1207" s="302">
        <v>135.5</v>
      </c>
      <c r="BB1207" s="302">
        <v>135.69999999999999</v>
      </c>
      <c r="BC1207" s="302">
        <v>135.9</v>
      </c>
      <c r="BD1207" s="302">
        <v>136.1</v>
      </c>
      <c r="BE1207" s="302">
        <v>136.1</v>
      </c>
      <c r="BF1207" s="302">
        <v>136.30000000000001</v>
      </c>
      <c r="BG1207" s="302">
        <v>135.69999999999999</v>
      </c>
      <c r="BH1207" s="302">
        <v>136.30000000000001</v>
      </c>
      <c r="BI1207" s="302">
        <v>137</v>
      </c>
      <c r="BJ1207" s="302">
        <v>185.9</v>
      </c>
      <c r="BK1207" s="302">
        <v>186.7</v>
      </c>
      <c r="BL1207" s="302">
        <v>186.2</v>
      </c>
      <c r="BM1207" s="302">
        <v>186.9</v>
      </c>
      <c r="BN1207" s="302">
        <v>187.6</v>
      </c>
      <c r="BO1207" s="302">
        <v>188.4</v>
      </c>
      <c r="BP1207" s="302">
        <v>189.1</v>
      </c>
      <c r="BQ1207" s="302">
        <v>189</v>
      </c>
      <c r="BR1207" s="302">
        <v>189.5</v>
      </c>
      <c r="BS1207" s="302">
        <v>190.5</v>
      </c>
      <c r="BT1207" s="302">
        <v>191.5</v>
      </c>
      <c r="BU1207" s="302">
        <v>191.5</v>
      </c>
      <c r="BV1207" s="302">
        <v>191.7</v>
      </c>
      <c r="BW1207" s="302">
        <v>191.7</v>
      </c>
      <c r="BX1207" s="302">
        <v>192.1</v>
      </c>
      <c r="BY1207" s="302" t="s">
        <v>3300</v>
      </c>
      <c r="BZ1207" s="153">
        <f t="shared" si="76"/>
        <v>0.10848240046162713</v>
      </c>
      <c r="CA1207" s="154">
        <f t="shared" si="77"/>
        <v>2.0062597809076679</v>
      </c>
      <c r="CB1207" s="154">
        <f t="shared" si="78"/>
        <v>0.49145962732919235</v>
      </c>
    </row>
    <row r="1208" spans="1:80"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2">
        <v>127</v>
      </c>
      <c r="AZ1208" s="302">
        <v>128</v>
      </c>
      <c r="BA1208" s="302">
        <v>128.69999999999999</v>
      </c>
      <c r="BB1208" s="302">
        <v>128.9</v>
      </c>
      <c r="BC1208" s="302">
        <v>129.30000000000001</v>
      </c>
      <c r="BD1208" s="302">
        <v>129.5</v>
      </c>
      <c r="BE1208" s="302">
        <v>129.6</v>
      </c>
      <c r="BF1208" s="302">
        <v>130.69999999999999</v>
      </c>
      <c r="BG1208" s="302">
        <v>131.30000000000001</v>
      </c>
      <c r="BH1208" s="302">
        <v>131.80000000000001</v>
      </c>
      <c r="BI1208" s="302">
        <v>132.4</v>
      </c>
      <c r="BJ1208" s="302">
        <v>133.1</v>
      </c>
      <c r="BK1208" s="302">
        <v>133.1</v>
      </c>
      <c r="BL1208" s="302">
        <v>133.5</v>
      </c>
      <c r="BM1208" s="302">
        <v>150.4</v>
      </c>
      <c r="BN1208" s="302">
        <v>150.4</v>
      </c>
      <c r="BO1208" s="302">
        <v>151.19999999999999</v>
      </c>
      <c r="BP1208" s="302">
        <v>151.6</v>
      </c>
      <c r="BQ1208" s="302">
        <v>151.5</v>
      </c>
      <c r="BR1208" s="302">
        <v>151.80000000000001</v>
      </c>
      <c r="BS1208" s="302">
        <v>152.19999999999999</v>
      </c>
      <c r="BT1208" s="302">
        <v>152.5</v>
      </c>
      <c r="BU1208" s="302">
        <v>153.5</v>
      </c>
      <c r="BV1208" s="302">
        <v>153.6</v>
      </c>
      <c r="BW1208" s="302">
        <v>153.69999999999999</v>
      </c>
      <c r="BX1208" s="302">
        <v>154.5</v>
      </c>
      <c r="BY1208" s="302" t="s">
        <v>3300</v>
      </c>
      <c r="BZ1208" s="153">
        <f t="shared" si="76"/>
        <v>0.53884462151394419</v>
      </c>
      <c r="CA1208" s="154">
        <f t="shared" si="77"/>
        <v>0.47705544933078403</v>
      </c>
      <c r="CB1208" s="154">
        <f t="shared" si="78"/>
        <v>0.40326975476839244</v>
      </c>
    </row>
    <row r="1209" spans="1:80"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2">
        <v>104.5</v>
      </c>
      <c r="AZ1209" s="302">
        <v>104.5</v>
      </c>
      <c r="BA1209" s="302">
        <v>104.5</v>
      </c>
      <c r="BB1209" s="302">
        <v>104.5</v>
      </c>
      <c r="BC1209" s="302">
        <v>104.5</v>
      </c>
      <c r="BD1209" s="302">
        <v>99.2</v>
      </c>
      <c r="BE1209" s="302">
        <v>99.2</v>
      </c>
      <c r="BF1209" s="302">
        <v>99.2</v>
      </c>
      <c r="BG1209" s="302">
        <v>99.2</v>
      </c>
      <c r="BH1209" s="302">
        <v>99.2</v>
      </c>
      <c r="BI1209" s="302">
        <v>99.2</v>
      </c>
      <c r="BJ1209" s="302">
        <v>99.2</v>
      </c>
      <c r="BK1209" s="302">
        <v>99.2</v>
      </c>
      <c r="BL1209" s="302">
        <v>99.2</v>
      </c>
      <c r="BM1209" s="302">
        <v>99.2</v>
      </c>
      <c r="BN1209" s="302">
        <v>99.2</v>
      </c>
      <c r="BO1209" s="302">
        <v>99.2</v>
      </c>
      <c r="BP1209" s="302">
        <v>94.9</v>
      </c>
      <c r="BQ1209" s="302">
        <v>94.9</v>
      </c>
      <c r="BR1209" s="302">
        <v>94.9</v>
      </c>
      <c r="BS1209" s="302">
        <v>94.9</v>
      </c>
      <c r="BT1209" s="302">
        <v>94.9</v>
      </c>
      <c r="BU1209" s="302">
        <v>94.9</v>
      </c>
      <c r="BV1209" s="302">
        <v>94.9</v>
      </c>
      <c r="BW1209" s="302">
        <v>94.9</v>
      </c>
      <c r="BX1209" s="302">
        <v>94.9</v>
      </c>
      <c r="BY1209" s="302" t="s">
        <v>3300</v>
      </c>
      <c r="BZ1209" s="153">
        <f t="shared" si="76"/>
        <v>-5.0999999999999941E-2</v>
      </c>
      <c r="CA1209" s="154">
        <f t="shared" si="77"/>
        <v>-6.5944881889763676E-2</v>
      </c>
      <c r="CB1209" s="154">
        <f t="shared" si="78"/>
        <v>-0.10975609756097551</v>
      </c>
    </row>
    <row r="1210" spans="1:80"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2">
        <v>100.5</v>
      </c>
      <c r="AZ1210" s="302">
        <v>100.5</v>
      </c>
      <c r="BA1210" s="302">
        <v>100.5</v>
      </c>
      <c r="BB1210" s="302">
        <v>100.5</v>
      </c>
      <c r="BC1210" s="302">
        <v>100.5</v>
      </c>
      <c r="BD1210" s="302">
        <v>100.5</v>
      </c>
      <c r="BE1210" s="302">
        <v>100.5</v>
      </c>
      <c r="BF1210" s="302">
        <v>100.5</v>
      </c>
      <c r="BG1210" s="302">
        <v>100.5</v>
      </c>
      <c r="BH1210" s="302">
        <v>100.5</v>
      </c>
      <c r="BI1210" s="302">
        <v>100.5</v>
      </c>
      <c r="BJ1210" s="302">
        <v>100.5</v>
      </c>
      <c r="BK1210" s="302">
        <v>100.5</v>
      </c>
      <c r="BL1210" s="302">
        <v>100.5</v>
      </c>
      <c r="BM1210" s="302">
        <v>100.5</v>
      </c>
      <c r="BN1210" s="302">
        <v>100.5</v>
      </c>
      <c r="BO1210" s="302">
        <v>100.5</v>
      </c>
      <c r="BP1210" s="302">
        <v>100.5</v>
      </c>
      <c r="BQ1210" s="302">
        <v>100.5</v>
      </c>
      <c r="BR1210" s="302">
        <v>100.5</v>
      </c>
      <c r="BS1210" s="302">
        <v>100.5</v>
      </c>
      <c r="BT1210" s="302">
        <v>100.5</v>
      </c>
      <c r="BU1210" s="302">
        <v>100.5</v>
      </c>
      <c r="BV1210" s="302">
        <v>100.5</v>
      </c>
      <c r="BW1210" s="302">
        <v>100.5</v>
      </c>
      <c r="BX1210" s="302">
        <v>100.5</v>
      </c>
      <c r="BY1210" s="302" t="s">
        <v>3300</v>
      </c>
      <c r="BZ1210" s="153">
        <f t="shared" si="76"/>
        <v>3.9960039960040532E-3</v>
      </c>
      <c r="CA1210" s="154">
        <f t="shared" si="77"/>
        <v>5.0000000000000001E-3</v>
      </c>
      <c r="CB1210" s="154">
        <f t="shared" si="78"/>
        <v>9.0361445783133099E-3</v>
      </c>
    </row>
    <row r="1211" spans="1:80"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2">
        <v>143.19999999999999</v>
      </c>
      <c r="AZ1211" s="302">
        <v>144.69999999999999</v>
      </c>
      <c r="BA1211" s="302">
        <v>144.6</v>
      </c>
      <c r="BB1211" s="302">
        <v>145.19999999999999</v>
      </c>
      <c r="BC1211" s="302">
        <v>143.1</v>
      </c>
      <c r="BD1211" s="302">
        <v>143.80000000000001</v>
      </c>
      <c r="BE1211" s="302">
        <v>145.9</v>
      </c>
      <c r="BF1211" s="302">
        <v>147.5</v>
      </c>
      <c r="BG1211" s="302">
        <v>150.30000000000001</v>
      </c>
      <c r="BH1211" s="302">
        <v>152.69999999999999</v>
      </c>
      <c r="BI1211" s="302">
        <v>159.30000000000001</v>
      </c>
      <c r="BJ1211" s="302">
        <v>160.5</v>
      </c>
      <c r="BK1211" s="302">
        <v>151.80000000000001</v>
      </c>
      <c r="BL1211" s="302">
        <v>149.80000000000001</v>
      </c>
      <c r="BM1211" s="302">
        <v>152</v>
      </c>
      <c r="BN1211" s="302">
        <v>154.1</v>
      </c>
      <c r="BO1211" s="302">
        <v>155.5</v>
      </c>
      <c r="BP1211" s="302">
        <v>156.1</v>
      </c>
      <c r="BQ1211" s="302">
        <v>152.9</v>
      </c>
      <c r="BR1211" s="302">
        <v>152.19999999999999</v>
      </c>
      <c r="BS1211" s="302">
        <v>149</v>
      </c>
      <c r="BT1211" s="302">
        <v>149.6</v>
      </c>
      <c r="BU1211" s="302">
        <v>147.6</v>
      </c>
      <c r="BV1211" s="302">
        <v>150.1</v>
      </c>
      <c r="BW1211" s="302">
        <v>150.5</v>
      </c>
      <c r="BX1211" s="302">
        <v>151.9</v>
      </c>
      <c r="BY1211" s="302" t="s">
        <v>3300</v>
      </c>
      <c r="BZ1211" s="153">
        <f t="shared" si="76"/>
        <v>0.44254510921177598</v>
      </c>
      <c r="CA1211" s="154">
        <f t="shared" si="77"/>
        <v>0.50694444444444453</v>
      </c>
      <c r="CB1211" s="154">
        <f t="shared" si="78"/>
        <v>0.18026418026418042</v>
      </c>
    </row>
    <row r="1212" spans="1:80"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2">
        <v>101.3</v>
      </c>
      <c r="AZ1212" s="302">
        <v>101.3</v>
      </c>
      <c r="BA1212" s="302">
        <v>101.3</v>
      </c>
      <c r="BB1212" s="302">
        <v>101.3</v>
      </c>
      <c r="BC1212" s="302">
        <v>101.3</v>
      </c>
      <c r="BD1212" s="302">
        <v>105.6</v>
      </c>
      <c r="BE1212" s="302">
        <v>105.6</v>
      </c>
      <c r="BF1212" s="302">
        <v>105.6</v>
      </c>
      <c r="BG1212" s="302">
        <v>103.3</v>
      </c>
      <c r="BH1212" s="302">
        <v>103.3</v>
      </c>
      <c r="BI1212" s="302">
        <v>103.3</v>
      </c>
      <c r="BJ1212" s="302">
        <v>103.3</v>
      </c>
      <c r="BK1212" s="302">
        <v>103.3</v>
      </c>
      <c r="BL1212" s="302">
        <v>103.3</v>
      </c>
      <c r="BM1212" s="302">
        <v>103.3</v>
      </c>
      <c r="BN1212" s="302">
        <v>103.3</v>
      </c>
      <c r="BO1212" s="302">
        <v>103.3</v>
      </c>
      <c r="BP1212" s="302">
        <v>103.3</v>
      </c>
      <c r="BQ1212" s="302">
        <v>103.3</v>
      </c>
      <c r="BR1212" s="302">
        <v>103.3</v>
      </c>
      <c r="BS1212" s="302">
        <v>103.3</v>
      </c>
      <c r="BT1212" s="302">
        <v>103.3</v>
      </c>
      <c r="BU1212" s="302">
        <v>103</v>
      </c>
      <c r="BV1212" s="302">
        <v>103</v>
      </c>
      <c r="BW1212" s="302">
        <v>103</v>
      </c>
      <c r="BX1212" s="302">
        <v>103</v>
      </c>
      <c r="BY1212" s="302" t="s">
        <v>3300</v>
      </c>
      <c r="BZ1212" s="153">
        <f t="shared" si="76"/>
        <v>0.03</v>
      </c>
      <c r="CA1212" s="154">
        <f t="shared" si="77"/>
        <v>0.03</v>
      </c>
      <c r="CB1212" s="154">
        <f t="shared" si="78"/>
        <v>2.3856858846918547E-2</v>
      </c>
    </row>
    <row r="1213" spans="1:80"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2">
        <v>104.9</v>
      </c>
      <c r="AZ1213" s="302">
        <v>104.5</v>
      </c>
      <c r="BA1213" s="302">
        <v>105.6</v>
      </c>
      <c r="BB1213" s="302">
        <v>105.8</v>
      </c>
      <c r="BC1213" s="302">
        <v>106.5</v>
      </c>
      <c r="BD1213" s="302">
        <v>105.7</v>
      </c>
      <c r="BE1213" s="302">
        <v>105.2</v>
      </c>
      <c r="BF1213" s="302">
        <v>106</v>
      </c>
      <c r="BG1213" s="302">
        <v>106.9</v>
      </c>
      <c r="BH1213" s="302">
        <v>106.9</v>
      </c>
      <c r="BI1213" s="302">
        <v>106.9</v>
      </c>
      <c r="BJ1213" s="302">
        <v>107.2</v>
      </c>
      <c r="BK1213" s="302">
        <v>107.5</v>
      </c>
      <c r="BL1213" s="302">
        <v>106.9</v>
      </c>
      <c r="BM1213" s="302">
        <v>108</v>
      </c>
      <c r="BN1213" s="302">
        <v>109</v>
      </c>
      <c r="BO1213" s="302">
        <v>109.4</v>
      </c>
      <c r="BP1213" s="302">
        <v>108.1</v>
      </c>
      <c r="BQ1213" s="302">
        <v>107.1</v>
      </c>
      <c r="BR1213" s="302">
        <v>108.4</v>
      </c>
      <c r="BS1213" s="302">
        <v>109.9</v>
      </c>
      <c r="BT1213" s="302">
        <v>109.8</v>
      </c>
      <c r="BU1213" s="302">
        <v>109.2</v>
      </c>
      <c r="BV1213" s="302">
        <v>109.5</v>
      </c>
      <c r="BW1213" s="302">
        <v>109.9</v>
      </c>
      <c r="BX1213" s="302">
        <v>109.3</v>
      </c>
      <c r="BY1213" s="302" t="s">
        <v>3300</v>
      </c>
      <c r="BZ1213" s="153">
        <f t="shared" si="76"/>
        <v>7.2620215897939072E-2</v>
      </c>
      <c r="CA1213" s="154">
        <f t="shared" si="77"/>
        <v>8.4325396825396831E-2</v>
      </c>
      <c r="CB1213" s="154">
        <f t="shared" si="78"/>
        <v>6.6341463414634122E-2</v>
      </c>
    </row>
    <row r="1214" spans="1:80"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2">
        <v>107.1</v>
      </c>
      <c r="AZ1214" s="302">
        <v>107</v>
      </c>
      <c r="BA1214" s="302">
        <v>108.2</v>
      </c>
      <c r="BB1214" s="302">
        <v>108.3</v>
      </c>
      <c r="BC1214" s="302">
        <v>108.4</v>
      </c>
      <c r="BD1214" s="302">
        <v>107.2</v>
      </c>
      <c r="BE1214" s="302">
        <v>107.1</v>
      </c>
      <c r="BF1214" s="302">
        <v>107.3</v>
      </c>
      <c r="BG1214" s="302">
        <v>108.9</v>
      </c>
      <c r="BH1214" s="302">
        <v>109</v>
      </c>
      <c r="BI1214" s="302">
        <v>109</v>
      </c>
      <c r="BJ1214" s="302">
        <v>109.4</v>
      </c>
      <c r="BK1214" s="302">
        <v>109.4</v>
      </c>
      <c r="BL1214" s="302">
        <v>109.3</v>
      </c>
      <c r="BM1214" s="302">
        <v>109.4</v>
      </c>
      <c r="BN1214" s="302">
        <v>109.6</v>
      </c>
      <c r="BO1214" s="302">
        <v>109.7</v>
      </c>
      <c r="BP1214" s="302">
        <v>109.6</v>
      </c>
      <c r="BQ1214" s="302">
        <v>109.3</v>
      </c>
      <c r="BR1214" s="302">
        <v>109.6</v>
      </c>
      <c r="BS1214" s="302">
        <v>110.8</v>
      </c>
      <c r="BT1214" s="302">
        <v>110.8</v>
      </c>
      <c r="BU1214" s="302">
        <v>110.6</v>
      </c>
      <c r="BV1214" s="302">
        <v>111.3</v>
      </c>
      <c r="BW1214" s="302">
        <v>111.4</v>
      </c>
      <c r="BX1214" s="302">
        <v>111.3</v>
      </c>
      <c r="BY1214" s="302" t="s">
        <v>3300</v>
      </c>
      <c r="BZ1214" s="153">
        <f t="shared" si="76"/>
        <v>0.10967098703888335</v>
      </c>
      <c r="CA1214" s="154">
        <f t="shared" si="77"/>
        <v>0.1107784431137724</v>
      </c>
      <c r="CB1214" s="154">
        <f t="shared" si="78"/>
        <v>6.9164265129683031E-2</v>
      </c>
    </row>
    <row r="1215" spans="1:80"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2">
        <v>107.1</v>
      </c>
      <c r="AZ1215" s="302">
        <v>107</v>
      </c>
      <c r="BA1215" s="302">
        <v>108.2</v>
      </c>
      <c r="BB1215" s="302">
        <v>108.3</v>
      </c>
      <c r="BC1215" s="302">
        <v>108.4</v>
      </c>
      <c r="BD1215" s="302">
        <v>107.2</v>
      </c>
      <c r="BE1215" s="302">
        <v>107.1</v>
      </c>
      <c r="BF1215" s="302">
        <v>107.3</v>
      </c>
      <c r="BG1215" s="302">
        <v>108.9</v>
      </c>
      <c r="BH1215" s="302">
        <v>109</v>
      </c>
      <c r="BI1215" s="302">
        <v>109</v>
      </c>
      <c r="BJ1215" s="302">
        <v>109.4</v>
      </c>
      <c r="BK1215" s="302">
        <v>109.4</v>
      </c>
      <c r="BL1215" s="302">
        <v>109.3</v>
      </c>
      <c r="BM1215" s="302">
        <v>109.4</v>
      </c>
      <c r="BN1215" s="302">
        <v>109.6</v>
      </c>
      <c r="BO1215" s="302">
        <v>109.7</v>
      </c>
      <c r="BP1215" s="302">
        <v>109.6</v>
      </c>
      <c r="BQ1215" s="302">
        <v>109.3</v>
      </c>
      <c r="BR1215" s="302">
        <v>109.6</v>
      </c>
      <c r="BS1215" s="302">
        <v>110.8</v>
      </c>
      <c r="BT1215" s="302">
        <v>110.8</v>
      </c>
      <c r="BU1215" s="302">
        <v>110.6</v>
      </c>
      <c r="BV1215" s="302">
        <v>111.3</v>
      </c>
      <c r="BW1215" s="302">
        <v>111.4</v>
      </c>
      <c r="BX1215" s="302">
        <v>111.3</v>
      </c>
      <c r="BY1215" s="302" t="s">
        <v>3300</v>
      </c>
      <c r="BZ1215" s="153">
        <f t="shared" si="76"/>
        <v>0.10967098703888335</v>
      </c>
      <c r="CA1215" s="154">
        <f t="shared" si="77"/>
        <v>0.1107784431137724</v>
      </c>
      <c r="CB1215" s="154">
        <f t="shared" si="78"/>
        <v>6.9164265129683031E-2</v>
      </c>
    </row>
    <row r="1216" spans="1:80"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2">
        <v>115.5</v>
      </c>
      <c r="AZ1216" s="302">
        <v>115.5</v>
      </c>
      <c r="BA1216" s="302">
        <v>118.5</v>
      </c>
      <c r="BB1216" s="302">
        <v>118.5</v>
      </c>
      <c r="BC1216" s="302">
        <v>118.5</v>
      </c>
      <c r="BD1216" s="302">
        <v>115.7</v>
      </c>
      <c r="BE1216" s="302">
        <v>115.7</v>
      </c>
      <c r="BF1216" s="302">
        <v>115.7</v>
      </c>
      <c r="BG1216" s="302">
        <v>118.7</v>
      </c>
      <c r="BH1216" s="302">
        <v>118.7</v>
      </c>
      <c r="BI1216" s="302">
        <v>118.7</v>
      </c>
      <c r="BJ1216" s="302">
        <v>119.3</v>
      </c>
      <c r="BK1216" s="302">
        <v>119.3</v>
      </c>
      <c r="BL1216" s="302">
        <v>119.3</v>
      </c>
      <c r="BM1216" s="302">
        <v>119</v>
      </c>
      <c r="BN1216" s="302">
        <v>119</v>
      </c>
      <c r="BO1216" s="302">
        <v>119</v>
      </c>
      <c r="BP1216" s="302">
        <v>119.3</v>
      </c>
      <c r="BQ1216" s="302">
        <v>119.3</v>
      </c>
      <c r="BR1216" s="302">
        <v>119.3</v>
      </c>
      <c r="BS1216" s="302">
        <v>121.1</v>
      </c>
      <c r="BT1216" s="302">
        <v>121.1</v>
      </c>
      <c r="BU1216" s="302">
        <v>120.3</v>
      </c>
      <c r="BV1216" s="302">
        <v>122</v>
      </c>
      <c r="BW1216" s="302">
        <v>122</v>
      </c>
      <c r="BX1216" s="302">
        <v>122</v>
      </c>
      <c r="BY1216" s="302" t="s">
        <v>3300</v>
      </c>
      <c r="BZ1216" s="153">
        <f t="shared" si="76"/>
        <v>0.20911793855302271</v>
      </c>
      <c r="CA1216" s="154">
        <f t="shared" si="77"/>
        <v>0.22367101303911732</v>
      </c>
      <c r="CB1216" s="154">
        <f t="shared" si="78"/>
        <v>0.12235510579576814</v>
      </c>
    </row>
    <row r="1217" spans="1:80"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2">
        <v>102.4</v>
      </c>
      <c r="AZ1217" s="302">
        <v>102.3</v>
      </c>
      <c r="BA1217" s="302">
        <v>102.5</v>
      </c>
      <c r="BB1217" s="302">
        <v>102.6</v>
      </c>
      <c r="BC1217" s="302">
        <v>102.8</v>
      </c>
      <c r="BD1217" s="302">
        <v>102.6</v>
      </c>
      <c r="BE1217" s="302">
        <v>102.4</v>
      </c>
      <c r="BF1217" s="302">
        <v>102.6</v>
      </c>
      <c r="BG1217" s="302">
        <v>103.5</v>
      </c>
      <c r="BH1217" s="302">
        <v>103.6</v>
      </c>
      <c r="BI1217" s="302">
        <v>103.7</v>
      </c>
      <c r="BJ1217" s="302">
        <v>103.8</v>
      </c>
      <c r="BK1217" s="302">
        <v>103.9</v>
      </c>
      <c r="BL1217" s="302">
        <v>103.7</v>
      </c>
      <c r="BM1217" s="302">
        <v>104.1</v>
      </c>
      <c r="BN1217" s="302">
        <v>104.4</v>
      </c>
      <c r="BO1217" s="302">
        <v>104.5</v>
      </c>
      <c r="BP1217" s="302">
        <v>104.2</v>
      </c>
      <c r="BQ1217" s="302">
        <v>103.8</v>
      </c>
      <c r="BR1217" s="302">
        <v>104.2</v>
      </c>
      <c r="BS1217" s="302">
        <v>105</v>
      </c>
      <c r="BT1217" s="302">
        <v>105.1</v>
      </c>
      <c r="BU1217" s="302">
        <v>105.2</v>
      </c>
      <c r="BV1217" s="302">
        <v>105.4</v>
      </c>
      <c r="BW1217" s="302">
        <v>105.5</v>
      </c>
      <c r="BX1217" s="302">
        <v>105.4</v>
      </c>
      <c r="BY1217" s="302" t="s">
        <v>3300</v>
      </c>
      <c r="BZ1217" s="153">
        <f t="shared" si="76"/>
        <v>5.4000000000000055E-2</v>
      </c>
      <c r="CA1217" s="154">
        <f t="shared" si="77"/>
        <v>4.8756218905472694E-2</v>
      </c>
      <c r="CB1217" s="154">
        <f t="shared" si="78"/>
        <v>3.8423645320197097E-2</v>
      </c>
    </row>
    <row r="1218" spans="1:80"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2">
        <v>104.2</v>
      </c>
      <c r="AZ1218" s="302">
        <v>103.7</v>
      </c>
      <c r="BA1218" s="302">
        <v>104.7</v>
      </c>
      <c r="BB1218" s="302">
        <v>105</v>
      </c>
      <c r="BC1218" s="302">
        <v>105.8</v>
      </c>
      <c r="BD1218" s="302">
        <v>105.3</v>
      </c>
      <c r="BE1218" s="302">
        <v>104.6</v>
      </c>
      <c r="BF1218" s="302">
        <v>105.7</v>
      </c>
      <c r="BG1218" s="302">
        <v>106.2</v>
      </c>
      <c r="BH1218" s="302">
        <v>106.2</v>
      </c>
      <c r="BI1218" s="302">
        <v>106.2</v>
      </c>
      <c r="BJ1218" s="302">
        <v>106.5</v>
      </c>
      <c r="BK1218" s="302">
        <v>106.9</v>
      </c>
      <c r="BL1218" s="302">
        <v>106.2</v>
      </c>
      <c r="BM1218" s="302">
        <v>107.6</v>
      </c>
      <c r="BN1218" s="302">
        <v>108.7</v>
      </c>
      <c r="BO1218" s="302">
        <v>109.4</v>
      </c>
      <c r="BP1218" s="302">
        <v>107.6</v>
      </c>
      <c r="BQ1218" s="302">
        <v>106.4</v>
      </c>
      <c r="BR1218" s="302">
        <v>108</v>
      </c>
      <c r="BS1218" s="302">
        <v>109.6</v>
      </c>
      <c r="BT1218" s="302">
        <v>109.4</v>
      </c>
      <c r="BU1218" s="302">
        <v>108.8</v>
      </c>
      <c r="BV1218" s="302">
        <v>108.9</v>
      </c>
      <c r="BW1218" s="302">
        <v>109.4</v>
      </c>
      <c r="BX1218" s="302">
        <v>108.6</v>
      </c>
      <c r="BY1218" s="302" t="s">
        <v>3300</v>
      </c>
      <c r="BZ1218" s="153">
        <f t="shared" si="76"/>
        <v>6.0546874999999889E-2</v>
      </c>
      <c r="CA1218" s="154">
        <f t="shared" si="77"/>
        <v>7.5247524752475189E-2</v>
      </c>
      <c r="CB1218" s="154">
        <f t="shared" si="78"/>
        <v>6.4705882352941127E-2</v>
      </c>
    </row>
    <row r="1219" spans="1:80"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2">
        <v>102.8</v>
      </c>
      <c r="AZ1219" s="302">
        <v>102.3</v>
      </c>
      <c r="BA1219" s="302">
        <v>102.7</v>
      </c>
      <c r="BB1219" s="302">
        <v>102.8</v>
      </c>
      <c r="BC1219" s="302">
        <v>102.8</v>
      </c>
      <c r="BD1219" s="302">
        <v>102.7</v>
      </c>
      <c r="BE1219" s="302">
        <v>102.7</v>
      </c>
      <c r="BF1219" s="302">
        <v>102.8</v>
      </c>
      <c r="BG1219" s="302">
        <v>103.5</v>
      </c>
      <c r="BH1219" s="302">
        <v>104</v>
      </c>
      <c r="BI1219" s="302">
        <v>104.1</v>
      </c>
      <c r="BJ1219" s="302">
        <v>104.3</v>
      </c>
      <c r="BK1219" s="302">
        <v>104.5</v>
      </c>
      <c r="BL1219" s="302">
        <v>104.3</v>
      </c>
      <c r="BM1219" s="302">
        <v>105</v>
      </c>
      <c r="BN1219" s="302">
        <v>105.3</v>
      </c>
      <c r="BO1219" s="302">
        <v>105.1</v>
      </c>
      <c r="BP1219" s="302">
        <v>104.9</v>
      </c>
      <c r="BQ1219" s="302">
        <v>104.3</v>
      </c>
      <c r="BR1219" s="302">
        <v>104.6</v>
      </c>
      <c r="BS1219" s="302">
        <v>107.2</v>
      </c>
      <c r="BT1219" s="302">
        <v>107.3</v>
      </c>
      <c r="BU1219" s="302">
        <v>107.6</v>
      </c>
      <c r="BV1219" s="302">
        <v>107.9</v>
      </c>
      <c r="BW1219" s="302">
        <v>108.1</v>
      </c>
      <c r="BX1219" s="302">
        <v>107.8</v>
      </c>
      <c r="BY1219" s="302" t="s">
        <v>3300</v>
      </c>
      <c r="BZ1219" s="153">
        <f t="shared" si="76"/>
        <v>9.5528455284552755E-2</v>
      </c>
      <c r="CA1219" s="154">
        <f t="shared" si="77"/>
        <v>6.6271018793274017E-2</v>
      </c>
      <c r="CB1219" s="154">
        <f t="shared" si="78"/>
        <v>5.2734374999999917E-2</v>
      </c>
    </row>
    <row r="1220" spans="1:80"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2">
        <v>101.7</v>
      </c>
      <c r="AZ1220" s="302">
        <v>101.1</v>
      </c>
      <c r="BA1220" s="302">
        <v>101.6</v>
      </c>
      <c r="BB1220" s="302">
        <v>101.6</v>
      </c>
      <c r="BC1220" s="302">
        <v>101.7</v>
      </c>
      <c r="BD1220" s="302">
        <v>101.5</v>
      </c>
      <c r="BE1220" s="302">
        <v>101.4</v>
      </c>
      <c r="BF1220" s="302">
        <v>101.5</v>
      </c>
      <c r="BG1220" s="302">
        <v>102.5</v>
      </c>
      <c r="BH1220" s="302">
        <v>102.9</v>
      </c>
      <c r="BI1220" s="302">
        <v>103</v>
      </c>
      <c r="BJ1220" s="302">
        <v>103.2</v>
      </c>
      <c r="BK1220" s="302">
        <v>103.3</v>
      </c>
      <c r="BL1220" s="302">
        <v>103</v>
      </c>
      <c r="BM1220" s="302">
        <v>103.5</v>
      </c>
      <c r="BN1220" s="302">
        <v>103.8</v>
      </c>
      <c r="BO1220" s="302">
        <v>103.9</v>
      </c>
      <c r="BP1220" s="302">
        <v>103.7</v>
      </c>
      <c r="BQ1220" s="302">
        <v>103</v>
      </c>
      <c r="BR1220" s="302">
        <v>103.4</v>
      </c>
      <c r="BS1220" s="302">
        <v>106.5</v>
      </c>
      <c r="BT1220" s="302">
        <v>106.6</v>
      </c>
      <c r="BU1220" s="302">
        <v>106.8</v>
      </c>
      <c r="BV1220" s="302">
        <v>107</v>
      </c>
      <c r="BW1220" s="302">
        <v>107.2</v>
      </c>
      <c r="BX1220" s="302">
        <v>106.8</v>
      </c>
      <c r="BY1220" s="302" t="s">
        <v>3300</v>
      </c>
      <c r="BZ1220" s="153">
        <f t="shared" si="76"/>
        <v>8.4263959390862911E-2</v>
      </c>
      <c r="CA1220" s="154">
        <f t="shared" si="77"/>
        <v>5.84737363726461E-2</v>
      </c>
      <c r="CB1220" s="154">
        <f t="shared" si="78"/>
        <v>4.5009784735812075E-2</v>
      </c>
    </row>
    <row r="1221" spans="1:80"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2">
        <v>105.6</v>
      </c>
      <c r="AZ1221" s="302">
        <v>105.8</v>
      </c>
      <c r="BA1221" s="302">
        <v>106.6</v>
      </c>
      <c r="BB1221" s="302">
        <v>106.9</v>
      </c>
      <c r="BC1221" s="302">
        <v>106.5</v>
      </c>
      <c r="BD1221" s="302">
        <v>107.1</v>
      </c>
      <c r="BE1221" s="302">
        <v>107.4</v>
      </c>
      <c r="BF1221" s="302">
        <v>107.1</v>
      </c>
      <c r="BG1221" s="302">
        <v>106.6</v>
      </c>
      <c r="BH1221" s="302">
        <v>106.4</v>
      </c>
      <c r="BI1221" s="302">
        <v>106.8</v>
      </c>
      <c r="BJ1221" s="302">
        <v>108</v>
      </c>
      <c r="BK1221" s="302">
        <v>108.1</v>
      </c>
      <c r="BL1221" s="302">
        <v>108</v>
      </c>
      <c r="BM1221" s="302">
        <v>108.5</v>
      </c>
      <c r="BN1221" s="302">
        <v>108.8</v>
      </c>
      <c r="BO1221" s="302">
        <v>108.5</v>
      </c>
      <c r="BP1221" s="302">
        <v>108.8</v>
      </c>
      <c r="BQ1221" s="302">
        <v>108.8</v>
      </c>
      <c r="BR1221" s="302">
        <v>108.9</v>
      </c>
      <c r="BS1221" s="302">
        <v>109.5</v>
      </c>
      <c r="BT1221" s="302">
        <v>109.5</v>
      </c>
      <c r="BU1221" s="302">
        <v>108.9</v>
      </c>
      <c r="BV1221" s="302">
        <v>109.9</v>
      </c>
      <c r="BW1221" s="302">
        <v>110.9</v>
      </c>
      <c r="BX1221" s="302">
        <v>110.6</v>
      </c>
      <c r="BY1221" s="302" t="s">
        <v>3300</v>
      </c>
      <c r="BZ1221" s="153">
        <f t="shared" si="76"/>
        <v>0.11604439959636731</v>
      </c>
      <c r="CA1221" s="154">
        <f t="shared" si="77"/>
        <v>8.9655172413793047E-2</v>
      </c>
      <c r="CB1221" s="154">
        <f t="shared" si="78"/>
        <v>8.4313725490196029E-2</v>
      </c>
    </row>
    <row r="1222" spans="1:80"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2">
        <v>106.8</v>
      </c>
      <c r="AZ1222" s="302">
        <v>106.9</v>
      </c>
      <c r="BA1222" s="302">
        <v>106.8</v>
      </c>
      <c r="BB1222" s="302">
        <v>107.1</v>
      </c>
      <c r="BC1222" s="302">
        <v>107.1</v>
      </c>
      <c r="BD1222" s="302">
        <v>107.3</v>
      </c>
      <c r="BE1222" s="302">
        <v>107.4</v>
      </c>
      <c r="BF1222" s="302">
        <v>107.3</v>
      </c>
      <c r="BG1222" s="302">
        <v>107.8</v>
      </c>
      <c r="BH1222" s="302">
        <v>108.2</v>
      </c>
      <c r="BI1222" s="302">
        <v>108.6</v>
      </c>
      <c r="BJ1222" s="302">
        <v>108.7</v>
      </c>
      <c r="BK1222" s="302">
        <v>108.9</v>
      </c>
      <c r="BL1222" s="302">
        <v>109.1</v>
      </c>
      <c r="BM1222" s="302">
        <v>112</v>
      </c>
      <c r="BN1222" s="302">
        <v>112.1</v>
      </c>
      <c r="BO1222" s="302">
        <v>109.5</v>
      </c>
      <c r="BP1222" s="302">
        <v>109.5</v>
      </c>
      <c r="BQ1222" s="302">
        <v>109.7</v>
      </c>
      <c r="BR1222" s="302">
        <v>109.9</v>
      </c>
      <c r="BS1222" s="302">
        <v>110.5</v>
      </c>
      <c r="BT1222" s="302">
        <v>110.7</v>
      </c>
      <c r="BU1222" s="302">
        <v>111.5</v>
      </c>
      <c r="BV1222" s="302">
        <v>111.9</v>
      </c>
      <c r="BW1222" s="302">
        <v>111.9</v>
      </c>
      <c r="BX1222" s="302">
        <v>112</v>
      </c>
      <c r="BY1222" s="302" t="s">
        <v>3300</v>
      </c>
      <c r="BZ1222" s="153">
        <f t="shared" si="76"/>
        <v>0.1463664278403275</v>
      </c>
      <c r="CA1222" s="154">
        <f t="shared" si="77"/>
        <v>9.6963761018609262E-2</v>
      </c>
      <c r="CB1222" s="154">
        <f t="shared" si="78"/>
        <v>7.8998073217726422E-2</v>
      </c>
    </row>
    <row r="1223" spans="1:80"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2">
        <v>106.3</v>
      </c>
      <c r="AZ1223" s="302">
        <v>106.3</v>
      </c>
      <c r="BA1223" s="302">
        <v>106.6</v>
      </c>
      <c r="BB1223" s="302">
        <v>106.8</v>
      </c>
      <c r="BC1223" s="302">
        <v>106.8</v>
      </c>
      <c r="BD1223" s="302">
        <v>106.7</v>
      </c>
      <c r="BE1223" s="302">
        <v>106.8</v>
      </c>
      <c r="BF1223" s="302">
        <v>106.7</v>
      </c>
      <c r="BG1223" s="302">
        <v>107.1</v>
      </c>
      <c r="BH1223" s="302">
        <v>107.5</v>
      </c>
      <c r="BI1223" s="302">
        <v>108</v>
      </c>
      <c r="BJ1223" s="302">
        <v>108.2</v>
      </c>
      <c r="BK1223" s="302">
        <v>108.4</v>
      </c>
      <c r="BL1223" s="302">
        <v>108.4</v>
      </c>
      <c r="BM1223" s="302">
        <v>108.6</v>
      </c>
      <c r="BN1223" s="302">
        <v>108.7</v>
      </c>
      <c r="BO1223" s="302">
        <v>108.3</v>
      </c>
      <c r="BP1223" s="302">
        <v>108.3</v>
      </c>
      <c r="BQ1223" s="302">
        <v>108.2</v>
      </c>
      <c r="BR1223" s="302">
        <v>108.1</v>
      </c>
      <c r="BS1223" s="302">
        <v>108.9</v>
      </c>
      <c r="BT1223" s="302">
        <v>109.3</v>
      </c>
      <c r="BU1223" s="302">
        <v>109.8</v>
      </c>
      <c r="BV1223" s="302">
        <v>110.2</v>
      </c>
      <c r="BW1223" s="302">
        <v>110.1</v>
      </c>
      <c r="BX1223" s="302">
        <v>110.5</v>
      </c>
      <c r="BY1223" s="302" t="s">
        <v>3300</v>
      </c>
      <c r="BZ1223" s="153">
        <f t="shared" si="76"/>
        <v>0.12296747967479668</v>
      </c>
      <c r="CA1223" s="154">
        <f t="shared" si="77"/>
        <v>9.5143706640237802E-2</v>
      </c>
      <c r="CB1223" s="154">
        <f t="shared" si="78"/>
        <v>7.8048780487804878E-2</v>
      </c>
    </row>
    <row r="1224" spans="1:80"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2">
        <v>105.4</v>
      </c>
      <c r="AZ1224" s="302">
        <v>104.8</v>
      </c>
      <c r="BA1224" s="302">
        <v>106.2</v>
      </c>
      <c r="BB1224" s="302">
        <v>106.7</v>
      </c>
      <c r="BC1224" s="302">
        <v>108.1</v>
      </c>
      <c r="BD1224" s="302">
        <v>107.2</v>
      </c>
      <c r="BE1224" s="302">
        <v>106</v>
      </c>
      <c r="BF1224" s="302">
        <v>107.8</v>
      </c>
      <c r="BG1224" s="302">
        <v>108.2</v>
      </c>
      <c r="BH1224" s="302">
        <v>107.8</v>
      </c>
      <c r="BI1224" s="302">
        <v>107.7</v>
      </c>
      <c r="BJ1224" s="302">
        <v>108.2</v>
      </c>
      <c r="BK1224" s="302">
        <v>108.8</v>
      </c>
      <c r="BL1224" s="302">
        <v>107.6</v>
      </c>
      <c r="BM1224" s="302">
        <v>109.5</v>
      </c>
      <c r="BN1224" s="302">
        <v>111.4</v>
      </c>
      <c r="BO1224" s="302">
        <v>112.6</v>
      </c>
      <c r="BP1224" s="302">
        <v>109.7</v>
      </c>
      <c r="BQ1224" s="302">
        <v>108</v>
      </c>
      <c r="BR1224" s="302">
        <v>110.5</v>
      </c>
      <c r="BS1224" s="302">
        <v>111.4</v>
      </c>
      <c r="BT1224" s="302">
        <v>111</v>
      </c>
      <c r="BU1224" s="302">
        <v>109.7</v>
      </c>
      <c r="BV1224" s="302">
        <v>109.7</v>
      </c>
      <c r="BW1224" s="302">
        <v>110.5</v>
      </c>
      <c r="BX1224" s="302">
        <v>109.3</v>
      </c>
      <c r="BY1224" s="302" t="s">
        <v>3300</v>
      </c>
      <c r="BZ1224" s="153">
        <f t="shared" si="76"/>
        <v>3.7001897533206748E-2</v>
      </c>
      <c r="CA1224" s="154">
        <f t="shared" si="77"/>
        <v>8.3250743310208042E-2</v>
      </c>
      <c r="CB1224" s="154">
        <f t="shared" si="78"/>
        <v>7.4729596853490607E-2</v>
      </c>
    </row>
    <row r="1225" spans="1:80"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2">
        <v>104.1</v>
      </c>
      <c r="AZ1225" s="302">
        <v>103.3</v>
      </c>
      <c r="BA1225" s="302">
        <v>105</v>
      </c>
      <c r="BB1225" s="302">
        <v>105.5</v>
      </c>
      <c r="BC1225" s="302">
        <v>107.9</v>
      </c>
      <c r="BD1225" s="302">
        <v>105.6</v>
      </c>
      <c r="BE1225" s="302">
        <v>103.2</v>
      </c>
      <c r="BF1225" s="302">
        <v>105.6</v>
      </c>
      <c r="BG1225" s="302">
        <v>105.4</v>
      </c>
      <c r="BH1225" s="302">
        <v>105.3</v>
      </c>
      <c r="BI1225" s="302">
        <v>105.2</v>
      </c>
      <c r="BJ1225" s="302">
        <v>105.8</v>
      </c>
      <c r="BK1225" s="302">
        <v>106.3</v>
      </c>
      <c r="BL1225" s="302">
        <v>104.8</v>
      </c>
      <c r="BM1225" s="302">
        <v>105.7</v>
      </c>
      <c r="BN1225" s="302">
        <v>107.6</v>
      </c>
      <c r="BO1225" s="302">
        <v>109.9</v>
      </c>
      <c r="BP1225" s="302">
        <v>107.6</v>
      </c>
      <c r="BQ1225" s="302">
        <v>104.7</v>
      </c>
      <c r="BR1225" s="302">
        <v>107.6</v>
      </c>
      <c r="BS1225" s="302">
        <v>106.5</v>
      </c>
      <c r="BT1225" s="302">
        <v>106.9</v>
      </c>
      <c r="BU1225" s="302">
        <v>105.8</v>
      </c>
      <c r="BV1225" s="302">
        <v>107</v>
      </c>
      <c r="BW1225" s="302">
        <v>107.9</v>
      </c>
      <c r="BX1225" s="302">
        <v>106.2</v>
      </c>
      <c r="BY1225" s="302" t="s">
        <v>3300</v>
      </c>
      <c r="BZ1225" s="153">
        <f t="shared" si="76"/>
        <v>-1.1173184357541926E-2</v>
      </c>
      <c r="CA1225" s="154">
        <f t="shared" si="77"/>
        <v>4.3222003929273139E-2</v>
      </c>
      <c r="CB1225" s="154">
        <f t="shared" si="78"/>
        <v>3.4079844206426485E-2</v>
      </c>
    </row>
    <row r="1226" spans="1:80"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2">
        <v>102.5</v>
      </c>
      <c r="AZ1226" s="302">
        <v>102.7</v>
      </c>
      <c r="BA1226" s="302">
        <v>102.7</v>
      </c>
      <c r="BB1226" s="302">
        <v>102.3</v>
      </c>
      <c r="BC1226" s="302">
        <v>102.8</v>
      </c>
      <c r="BD1226" s="302">
        <v>102.9</v>
      </c>
      <c r="BE1226" s="302">
        <v>102.9</v>
      </c>
      <c r="BF1226" s="302">
        <v>103</v>
      </c>
      <c r="BG1226" s="302">
        <v>103.2</v>
      </c>
      <c r="BH1226" s="302">
        <v>103.2</v>
      </c>
      <c r="BI1226" s="302">
        <v>103.2</v>
      </c>
      <c r="BJ1226" s="302">
        <v>103.4</v>
      </c>
      <c r="BK1226" s="302">
        <v>103.4</v>
      </c>
      <c r="BL1226" s="302">
        <v>103.6</v>
      </c>
      <c r="BM1226" s="302">
        <v>103.7</v>
      </c>
      <c r="BN1226" s="302">
        <v>103.7</v>
      </c>
      <c r="BO1226" s="302">
        <v>103.9</v>
      </c>
      <c r="BP1226" s="302">
        <v>103.9</v>
      </c>
      <c r="BQ1226" s="302">
        <v>103.9</v>
      </c>
      <c r="BR1226" s="302">
        <v>104.1</v>
      </c>
      <c r="BS1226" s="302">
        <v>104.1</v>
      </c>
      <c r="BT1226" s="302">
        <v>104.1</v>
      </c>
      <c r="BU1226" s="302">
        <v>104.2</v>
      </c>
      <c r="BV1226" s="302">
        <v>104.3</v>
      </c>
      <c r="BW1226" s="302">
        <v>104.3</v>
      </c>
      <c r="BX1226" s="302">
        <v>104.3</v>
      </c>
      <c r="BY1226" s="302" t="s">
        <v>3300</v>
      </c>
      <c r="BZ1226" s="153">
        <f t="shared" si="76"/>
        <v>4.5090180360721446E-2</v>
      </c>
      <c r="CA1226" s="154">
        <f t="shared" si="77"/>
        <v>3.9880358923230309E-2</v>
      </c>
      <c r="CB1226" s="154">
        <f t="shared" si="78"/>
        <v>3.2673267326732647E-2</v>
      </c>
    </row>
    <row r="1227" spans="1:80"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2">
        <v>117.4</v>
      </c>
      <c r="AZ1227" s="302">
        <v>116.1</v>
      </c>
      <c r="BA1227" s="302">
        <v>119.1</v>
      </c>
      <c r="BB1227" s="302">
        <v>121.2</v>
      </c>
      <c r="BC1227" s="302">
        <v>120.5</v>
      </c>
      <c r="BD1227" s="302">
        <v>123.4</v>
      </c>
      <c r="BE1227" s="302">
        <v>125.3</v>
      </c>
      <c r="BF1227" s="302">
        <v>128</v>
      </c>
      <c r="BG1227" s="302">
        <v>131.69999999999999</v>
      </c>
      <c r="BH1227" s="302">
        <v>129.19999999999999</v>
      </c>
      <c r="BI1227" s="302">
        <v>128.6</v>
      </c>
      <c r="BJ1227" s="302">
        <v>128.9</v>
      </c>
      <c r="BK1227" s="302">
        <v>131.4</v>
      </c>
      <c r="BL1227" s="302">
        <v>129.1</v>
      </c>
      <c r="BM1227" s="302">
        <v>139</v>
      </c>
      <c r="BN1227" s="302">
        <v>144.5</v>
      </c>
      <c r="BO1227" s="302">
        <v>143.19999999999999</v>
      </c>
      <c r="BP1227" s="302">
        <v>132</v>
      </c>
      <c r="BQ1227" s="302">
        <v>131.80000000000001</v>
      </c>
      <c r="BR1227" s="302">
        <v>137.30000000000001</v>
      </c>
      <c r="BS1227" s="302">
        <v>149.30000000000001</v>
      </c>
      <c r="BT1227" s="302">
        <v>144</v>
      </c>
      <c r="BU1227" s="302">
        <v>138.9</v>
      </c>
      <c r="BV1227" s="302">
        <v>133.30000000000001</v>
      </c>
      <c r="BW1227" s="302">
        <v>135.5</v>
      </c>
      <c r="BX1227" s="302">
        <v>133.5</v>
      </c>
      <c r="BY1227" s="302" t="s">
        <v>3300</v>
      </c>
      <c r="BZ1227" s="153">
        <f t="shared" si="76"/>
        <v>0.24070631970260228</v>
      </c>
      <c r="CA1227" s="154">
        <f t="shared" si="77"/>
        <v>0.36642784032753323</v>
      </c>
      <c r="CB1227" s="154">
        <f t="shared" si="78"/>
        <v>0.35670731707317066</v>
      </c>
    </row>
    <row r="1228" spans="1:80" x14ac:dyDescent="0.55000000000000004">
      <c r="A1228" s="152">
        <v>1215</v>
      </c>
      <c r="B1228" s="152" t="s">
        <v>2997</v>
      </c>
      <c r="C1228" s="152" t="s">
        <v>3045</v>
      </c>
      <c r="D1228" s="152" t="s">
        <v>2358</v>
      </c>
      <c r="E1228" s="152" t="s">
        <v>2758</v>
      </c>
      <c r="F1228" s="152" t="str">
        <f t="shared" si="72"/>
        <v>サービス___会議室等賃貸</v>
      </c>
      <c r="G1228" s="363"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2">
        <v>101.5</v>
      </c>
      <c r="AZ1228" s="302">
        <v>105.7</v>
      </c>
      <c r="BA1228" s="302">
        <v>107.2</v>
      </c>
      <c r="BB1228" s="302">
        <v>108.5</v>
      </c>
      <c r="BC1228" s="302">
        <v>105</v>
      </c>
      <c r="BD1228" s="302">
        <v>105.5</v>
      </c>
      <c r="BE1228" s="302">
        <v>106.1</v>
      </c>
      <c r="BF1228" s="302">
        <v>106.9</v>
      </c>
      <c r="BG1228" s="302">
        <v>109.4</v>
      </c>
      <c r="BH1228" s="302">
        <v>109.1</v>
      </c>
      <c r="BI1228" s="302">
        <v>112.4</v>
      </c>
      <c r="BJ1228" s="302">
        <v>105.6</v>
      </c>
      <c r="BK1228" s="302">
        <v>102.9</v>
      </c>
      <c r="BL1228" s="302">
        <v>105.6</v>
      </c>
      <c r="BM1228" s="302">
        <v>111.1</v>
      </c>
      <c r="BN1228" s="302">
        <v>111.9</v>
      </c>
      <c r="BO1228" s="302">
        <v>109</v>
      </c>
      <c r="BP1228" s="302">
        <v>109.2</v>
      </c>
      <c r="BQ1228" s="302">
        <v>108.9</v>
      </c>
      <c r="BR1228" s="302">
        <v>109.5</v>
      </c>
      <c r="BS1228" s="302">
        <v>113.7</v>
      </c>
      <c r="BT1228" s="302">
        <v>113</v>
      </c>
      <c r="BU1228" s="302">
        <v>114.7</v>
      </c>
      <c r="BV1228" s="302">
        <v>109.9</v>
      </c>
      <c r="BW1228" s="302">
        <v>106.7</v>
      </c>
      <c r="BX1228" s="302">
        <v>109.2</v>
      </c>
      <c r="BY1228" s="302" t="s">
        <v>3300</v>
      </c>
      <c r="BZ1228" s="153">
        <f t="shared" si="76"/>
        <v>0.11428571428571431</v>
      </c>
      <c r="CA1228" s="154">
        <f t="shared" si="77"/>
        <v>4.7984644913627639E-2</v>
      </c>
      <c r="CB1228" s="154">
        <f t="shared" si="78"/>
        <v>3.703703703703709E-2</v>
      </c>
    </row>
    <row r="1229" spans="1:80"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2">
        <v>101.3</v>
      </c>
      <c r="AZ1229" s="302">
        <v>101.3</v>
      </c>
      <c r="BA1229" s="302">
        <v>101.2</v>
      </c>
      <c r="BB1229" s="302">
        <v>101</v>
      </c>
      <c r="BC1229" s="302">
        <v>101</v>
      </c>
      <c r="BD1229" s="302">
        <v>101.2</v>
      </c>
      <c r="BE1229" s="302">
        <v>101.6</v>
      </c>
      <c r="BF1229" s="302">
        <v>101.6</v>
      </c>
      <c r="BG1229" s="302">
        <v>101.3</v>
      </c>
      <c r="BH1229" s="302">
        <v>101.4</v>
      </c>
      <c r="BI1229" s="302">
        <v>101.3</v>
      </c>
      <c r="BJ1229" s="302">
        <v>101.3</v>
      </c>
      <c r="BK1229" s="302">
        <v>101.3</v>
      </c>
      <c r="BL1229" s="302">
        <v>101.3</v>
      </c>
      <c r="BM1229" s="302">
        <v>101.4</v>
      </c>
      <c r="BN1229" s="302">
        <v>101.3</v>
      </c>
      <c r="BO1229" s="302">
        <v>101.3</v>
      </c>
      <c r="BP1229" s="302">
        <v>101.5</v>
      </c>
      <c r="BQ1229" s="302">
        <v>101.5</v>
      </c>
      <c r="BR1229" s="302">
        <v>101.5</v>
      </c>
      <c r="BS1229" s="302">
        <v>101.6</v>
      </c>
      <c r="BT1229" s="302">
        <v>101.6</v>
      </c>
      <c r="BU1229" s="302">
        <v>101.5</v>
      </c>
      <c r="BV1229" s="302">
        <v>101.7</v>
      </c>
      <c r="BW1229" s="302">
        <v>101.7</v>
      </c>
      <c r="BX1229" s="302">
        <v>101.7</v>
      </c>
      <c r="BY1229" s="302" t="s">
        <v>3300</v>
      </c>
      <c r="BZ1229" s="153">
        <f t="shared" si="76"/>
        <v>1.5984015984016071E-2</v>
      </c>
      <c r="CA1229" s="154">
        <f t="shared" si="77"/>
        <v>1.4970059880239521E-2</v>
      </c>
      <c r="CB1229" s="154">
        <f t="shared" si="78"/>
        <v>8.9285714285714853E-3</v>
      </c>
    </row>
    <row r="1230" spans="1:80"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2">
        <v>106.8</v>
      </c>
      <c r="AZ1230" s="302">
        <v>106.6</v>
      </c>
      <c r="BA1230" s="302">
        <v>106.9</v>
      </c>
      <c r="BB1230" s="302">
        <v>107.4</v>
      </c>
      <c r="BC1230" s="302">
        <v>107.6</v>
      </c>
      <c r="BD1230" s="302">
        <v>106.5</v>
      </c>
      <c r="BE1230" s="302">
        <v>106.9</v>
      </c>
      <c r="BF1230" s="302">
        <v>107.9</v>
      </c>
      <c r="BG1230" s="302">
        <v>108.6</v>
      </c>
      <c r="BH1230" s="302">
        <v>108.7</v>
      </c>
      <c r="BI1230" s="302">
        <v>108.6</v>
      </c>
      <c r="BJ1230" s="302">
        <v>109</v>
      </c>
      <c r="BK1230" s="302">
        <v>109.3</v>
      </c>
      <c r="BL1230" s="302">
        <v>108.4</v>
      </c>
      <c r="BM1230" s="302">
        <v>110.6</v>
      </c>
      <c r="BN1230" s="302">
        <v>110.6</v>
      </c>
      <c r="BO1230" s="302">
        <v>110.9</v>
      </c>
      <c r="BP1230" s="302">
        <v>110.3</v>
      </c>
      <c r="BQ1230" s="302">
        <v>110.5</v>
      </c>
      <c r="BR1230" s="302">
        <v>111.2</v>
      </c>
      <c r="BS1230" s="302">
        <v>111.7</v>
      </c>
      <c r="BT1230" s="302">
        <v>111.9</v>
      </c>
      <c r="BU1230" s="302">
        <v>111.7</v>
      </c>
      <c r="BV1230" s="302">
        <v>112.4</v>
      </c>
      <c r="BW1230" s="302">
        <v>112.9</v>
      </c>
      <c r="BX1230" s="302">
        <v>112.3</v>
      </c>
      <c r="BY1230" s="302" t="s">
        <v>3300</v>
      </c>
      <c r="BZ1230" s="153">
        <f t="shared" si="76"/>
        <v>0.11630218687872768</v>
      </c>
      <c r="CA1230" s="154">
        <f t="shared" si="77"/>
        <v>0.12525050100200402</v>
      </c>
      <c r="CB1230" s="154">
        <f t="shared" si="78"/>
        <v>0.10422812192723692</v>
      </c>
    </row>
    <row r="1231" spans="1:80"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2">
        <v>111.7</v>
      </c>
      <c r="AZ1231" s="302">
        <v>108.3</v>
      </c>
      <c r="BA1231" s="302">
        <v>108.7</v>
      </c>
      <c r="BB1231" s="302">
        <v>109</v>
      </c>
      <c r="BC1231" s="302">
        <v>110.2</v>
      </c>
      <c r="BD1231" s="302">
        <v>107.9</v>
      </c>
      <c r="BE1231" s="302">
        <v>109</v>
      </c>
      <c r="BF1231" s="302">
        <v>111.5</v>
      </c>
      <c r="BG1231" s="302">
        <v>109.5</v>
      </c>
      <c r="BH1231" s="302">
        <v>109.7</v>
      </c>
      <c r="BI1231" s="302">
        <v>109</v>
      </c>
      <c r="BJ1231" s="302">
        <v>111.3</v>
      </c>
      <c r="BK1231" s="302">
        <v>114</v>
      </c>
      <c r="BL1231" s="302">
        <v>110</v>
      </c>
      <c r="BM1231" s="302">
        <v>110.3</v>
      </c>
      <c r="BN1231" s="302">
        <v>110.7</v>
      </c>
      <c r="BO1231" s="302">
        <v>111.5</v>
      </c>
      <c r="BP1231" s="302">
        <v>108.9</v>
      </c>
      <c r="BQ1231" s="302">
        <v>109.7</v>
      </c>
      <c r="BR1231" s="302">
        <v>112.2</v>
      </c>
      <c r="BS1231" s="302">
        <v>110.8</v>
      </c>
      <c r="BT1231" s="302">
        <v>112.3</v>
      </c>
      <c r="BU1231" s="302">
        <v>111.4</v>
      </c>
      <c r="BV1231" s="302">
        <v>113.7</v>
      </c>
      <c r="BW1231" s="302">
        <v>115.7</v>
      </c>
      <c r="BX1231" s="302">
        <v>112.7</v>
      </c>
      <c r="BY1231" s="302" t="s">
        <v>3300</v>
      </c>
      <c r="BZ1231" s="153">
        <f t="shared" si="76"/>
        <v>0.13838383838383841</v>
      </c>
      <c r="CA1231" s="154">
        <f t="shared" si="77"/>
        <v>0.13494461228600207</v>
      </c>
      <c r="CB1231" s="154">
        <f t="shared" si="78"/>
        <v>0.124750499001996</v>
      </c>
    </row>
    <row r="1232" spans="1:80"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2">
        <v>103.3</v>
      </c>
      <c r="AZ1232" s="302">
        <v>102.4</v>
      </c>
      <c r="BA1232" s="302">
        <v>103.4</v>
      </c>
      <c r="BB1232" s="302">
        <v>103.3</v>
      </c>
      <c r="BC1232" s="302">
        <v>103</v>
      </c>
      <c r="BD1232" s="302">
        <v>103.1</v>
      </c>
      <c r="BE1232" s="302">
        <v>102.8</v>
      </c>
      <c r="BF1232" s="302">
        <v>103.7</v>
      </c>
      <c r="BG1232" s="302">
        <v>103.7</v>
      </c>
      <c r="BH1232" s="302">
        <v>103.9</v>
      </c>
      <c r="BI1232" s="302">
        <v>103.2</v>
      </c>
      <c r="BJ1232" s="302">
        <v>103.5</v>
      </c>
      <c r="BK1232" s="302">
        <v>104.3</v>
      </c>
      <c r="BL1232" s="302">
        <v>103.4</v>
      </c>
      <c r="BM1232" s="302">
        <v>103.8</v>
      </c>
      <c r="BN1232" s="302">
        <v>103.8</v>
      </c>
      <c r="BO1232" s="302">
        <v>103.4</v>
      </c>
      <c r="BP1232" s="302">
        <v>103.5</v>
      </c>
      <c r="BQ1232" s="302">
        <v>103.3</v>
      </c>
      <c r="BR1232" s="302">
        <v>104</v>
      </c>
      <c r="BS1232" s="302">
        <v>105.8</v>
      </c>
      <c r="BT1232" s="302">
        <v>106</v>
      </c>
      <c r="BU1232" s="302">
        <v>105.3</v>
      </c>
      <c r="BV1232" s="302">
        <v>105.6</v>
      </c>
      <c r="BW1232" s="302">
        <v>106.4</v>
      </c>
      <c r="BX1232" s="302">
        <v>105.4</v>
      </c>
      <c r="BY1232" s="302" t="s">
        <v>3300</v>
      </c>
      <c r="BZ1232" s="153">
        <f t="shared" si="76"/>
        <v>5.4000000000000055E-2</v>
      </c>
      <c r="CA1232" s="154">
        <f t="shared" si="77"/>
        <v>5.4000000000000055E-2</v>
      </c>
      <c r="CB1232" s="154">
        <f t="shared" si="78"/>
        <v>5.4000000000000055E-2</v>
      </c>
    </row>
    <row r="1233" spans="1:80"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2">
        <v>102.1</v>
      </c>
      <c r="AZ1233" s="302">
        <v>99.6</v>
      </c>
      <c r="BA1233" s="302">
        <v>100.8</v>
      </c>
      <c r="BB1233" s="302">
        <v>100.8</v>
      </c>
      <c r="BC1233" s="302">
        <v>99.9</v>
      </c>
      <c r="BD1233" s="302">
        <v>100.1</v>
      </c>
      <c r="BE1233" s="302">
        <v>99.5</v>
      </c>
      <c r="BF1233" s="302">
        <v>101.3</v>
      </c>
      <c r="BG1233" s="302">
        <v>100.5</v>
      </c>
      <c r="BH1233" s="302">
        <v>101.2</v>
      </c>
      <c r="BI1233" s="302">
        <v>99.1</v>
      </c>
      <c r="BJ1233" s="302">
        <v>100</v>
      </c>
      <c r="BK1233" s="302">
        <v>102.1</v>
      </c>
      <c r="BL1233" s="302">
        <v>99.6</v>
      </c>
      <c r="BM1233" s="302">
        <v>100.8</v>
      </c>
      <c r="BN1233" s="302">
        <v>100.8</v>
      </c>
      <c r="BO1233" s="302">
        <v>99.9</v>
      </c>
      <c r="BP1233" s="302">
        <v>100.1</v>
      </c>
      <c r="BQ1233" s="302">
        <v>99.5</v>
      </c>
      <c r="BR1233" s="302">
        <v>101.3</v>
      </c>
      <c r="BS1233" s="302">
        <v>103.7</v>
      </c>
      <c r="BT1233" s="302">
        <v>104.4</v>
      </c>
      <c r="BU1233" s="302">
        <v>102.3</v>
      </c>
      <c r="BV1233" s="302">
        <v>103.2</v>
      </c>
      <c r="BW1233" s="302">
        <v>105.3</v>
      </c>
      <c r="BX1233" s="302">
        <v>102.9</v>
      </c>
      <c r="BY1233" s="302" t="s">
        <v>3300</v>
      </c>
      <c r="BZ1233" s="153">
        <f t="shared" si="76"/>
        <v>2.7972027972028086E-2</v>
      </c>
      <c r="CA1233" s="154">
        <f t="shared" si="77"/>
        <v>2.7972027972028086E-2</v>
      </c>
      <c r="CB1233" s="154">
        <f t="shared" si="78"/>
        <v>2.7972027972028086E-2</v>
      </c>
    </row>
    <row r="1234" spans="1:80"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2">
        <v>104</v>
      </c>
      <c r="AZ1234" s="302">
        <v>104</v>
      </c>
      <c r="BA1234" s="302">
        <v>104.9</v>
      </c>
      <c r="BB1234" s="302">
        <v>104.9</v>
      </c>
      <c r="BC1234" s="302">
        <v>104.9</v>
      </c>
      <c r="BD1234" s="302">
        <v>104.9</v>
      </c>
      <c r="BE1234" s="302">
        <v>104.9</v>
      </c>
      <c r="BF1234" s="302">
        <v>105.2</v>
      </c>
      <c r="BG1234" s="302">
        <v>105.6</v>
      </c>
      <c r="BH1234" s="302">
        <v>105.6</v>
      </c>
      <c r="BI1234" s="302">
        <v>105.6</v>
      </c>
      <c r="BJ1234" s="302">
        <v>105.6</v>
      </c>
      <c r="BK1234" s="302">
        <v>105.6</v>
      </c>
      <c r="BL1234" s="302">
        <v>105.6</v>
      </c>
      <c r="BM1234" s="302">
        <v>105.6</v>
      </c>
      <c r="BN1234" s="302">
        <v>105.6</v>
      </c>
      <c r="BO1234" s="302">
        <v>105.6</v>
      </c>
      <c r="BP1234" s="302">
        <v>105.6</v>
      </c>
      <c r="BQ1234" s="302">
        <v>105.6</v>
      </c>
      <c r="BR1234" s="302">
        <v>105.6</v>
      </c>
      <c r="BS1234" s="302">
        <v>107</v>
      </c>
      <c r="BT1234" s="302">
        <v>107</v>
      </c>
      <c r="BU1234" s="302">
        <v>107</v>
      </c>
      <c r="BV1234" s="302">
        <v>107</v>
      </c>
      <c r="BW1234" s="302">
        <v>107</v>
      </c>
      <c r="BX1234" s="302">
        <v>107</v>
      </c>
      <c r="BY1234" s="302" t="s">
        <v>3300</v>
      </c>
      <c r="BZ1234" s="153">
        <f t="shared" si="76"/>
        <v>7.0000000000000007E-2</v>
      </c>
      <c r="CA1234" s="154">
        <f t="shared" si="77"/>
        <v>7.0000000000000007E-2</v>
      </c>
      <c r="CB1234" s="154">
        <f t="shared" si="78"/>
        <v>7.0000000000000007E-2</v>
      </c>
    </row>
    <row r="1235" spans="1:80"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2">
        <v>109.2</v>
      </c>
      <c r="AZ1235" s="302">
        <v>109.4</v>
      </c>
      <c r="BA1235" s="302">
        <v>110.5</v>
      </c>
      <c r="BB1235" s="302">
        <v>111.3</v>
      </c>
      <c r="BC1235" s="302">
        <v>111.4</v>
      </c>
      <c r="BD1235" s="302">
        <v>111.6</v>
      </c>
      <c r="BE1235" s="302">
        <v>113.1</v>
      </c>
      <c r="BF1235" s="302">
        <v>113.5</v>
      </c>
      <c r="BG1235" s="302">
        <v>114</v>
      </c>
      <c r="BH1235" s="302">
        <v>114.6</v>
      </c>
      <c r="BI1235" s="302">
        <v>114.8</v>
      </c>
      <c r="BJ1235" s="302">
        <v>114</v>
      </c>
      <c r="BK1235" s="302">
        <v>114.1</v>
      </c>
      <c r="BL1235" s="302">
        <v>114</v>
      </c>
      <c r="BM1235" s="302">
        <v>115.2</v>
      </c>
      <c r="BN1235" s="302">
        <v>115.4</v>
      </c>
      <c r="BO1235" s="302">
        <v>113.8</v>
      </c>
      <c r="BP1235" s="302">
        <v>113.6</v>
      </c>
      <c r="BQ1235" s="302">
        <v>113</v>
      </c>
      <c r="BR1235" s="302">
        <v>114.2</v>
      </c>
      <c r="BS1235" s="302">
        <v>114.3</v>
      </c>
      <c r="BT1235" s="302">
        <v>115.4</v>
      </c>
      <c r="BU1235" s="302">
        <v>115.5</v>
      </c>
      <c r="BV1235" s="302">
        <v>114.8</v>
      </c>
      <c r="BW1235" s="302">
        <v>114.8</v>
      </c>
      <c r="BX1235" s="302">
        <v>115.5</v>
      </c>
      <c r="BY1235" s="302" t="s">
        <v>3300</v>
      </c>
      <c r="BZ1235" s="153">
        <f t="shared" si="76"/>
        <v>0.18461538461538463</v>
      </c>
      <c r="CA1235" s="154">
        <f t="shared" si="77"/>
        <v>0.1690283400809717</v>
      </c>
      <c r="CB1235" s="154">
        <f t="shared" si="78"/>
        <v>0.155</v>
      </c>
    </row>
    <row r="1236" spans="1:80"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2">
        <v>105</v>
      </c>
      <c r="AZ1236" s="302">
        <v>105.6</v>
      </c>
      <c r="BA1236" s="302">
        <v>108.2</v>
      </c>
      <c r="BB1236" s="302">
        <v>108.2</v>
      </c>
      <c r="BC1236" s="302">
        <v>108.2</v>
      </c>
      <c r="BD1236" s="302">
        <v>108.5</v>
      </c>
      <c r="BE1236" s="302">
        <v>109.1</v>
      </c>
      <c r="BF1236" s="302">
        <v>109.1</v>
      </c>
      <c r="BG1236" s="302">
        <v>109.1</v>
      </c>
      <c r="BH1236" s="302">
        <v>109.1</v>
      </c>
      <c r="BI1236" s="302">
        <v>109.1</v>
      </c>
      <c r="BJ1236" s="302">
        <v>109.1</v>
      </c>
      <c r="BK1236" s="302">
        <v>109.1</v>
      </c>
      <c r="BL1236" s="302">
        <v>109.1</v>
      </c>
      <c r="BM1236" s="302">
        <v>109.7</v>
      </c>
      <c r="BN1236" s="302">
        <v>109.7</v>
      </c>
      <c r="BO1236" s="302">
        <v>109.7</v>
      </c>
      <c r="BP1236" s="302">
        <v>109.7</v>
      </c>
      <c r="BQ1236" s="302">
        <v>109.7</v>
      </c>
      <c r="BR1236" s="302">
        <v>109.7</v>
      </c>
      <c r="BS1236" s="302">
        <v>109.7</v>
      </c>
      <c r="BT1236" s="302">
        <v>109.7</v>
      </c>
      <c r="BU1236" s="302">
        <v>109.7</v>
      </c>
      <c r="BV1236" s="302">
        <v>109.7</v>
      </c>
      <c r="BW1236" s="302">
        <v>109.7</v>
      </c>
      <c r="BX1236" s="302">
        <v>109.7</v>
      </c>
      <c r="BY1236" s="302" t="s">
        <v>3300</v>
      </c>
      <c r="BZ1236" s="153">
        <f t="shared" si="76"/>
        <v>9.7000000000000031E-2</v>
      </c>
      <c r="CA1236" s="154">
        <f t="shared" si="77"/>
        <v>9.7000000000000031E-2</v>
      </c>
      <c r="CB1236" s="154">
        <f t="shared" si="78"/>
        <v>9.7000000000000031E-2</v>
      </c>
    </row>
    <row r="1237" spans="1:80"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2">
        <v>106.9</v>
      </c>
      <c r="AZ1237" s="302">
        <v>107</v>
      </c>
      <c r="BA1237" s="302">
        <v>108.2</v>
      </c>
      <c r="BB1237" s="302">
        <v>110.2</v>
      </c>
      <c r="BC1237" s="302">
        <v>105.3</v>
      </c>
      <c r="BD1237" s="302">
        <v>106.6</v>
      </c>
      <c r="BE1237" s="302">
        <v>118.2</v>
      </c>
      <c r="BF1237" s="302">
        <v>122.1</v>
      </c>
      <c r="BG1237" s="302">
        <v>126.3</v>
      </c>
      <c r="BH1237" s="302">
        <v>129.19999999999999</v>
      </c>
      <c r="BI1237" s="302">
        <v>130.80000000000001</v>
      </c>
      <c r="BJ1237" s="302">
        <v>123.4</v>
      </c>
      <c r="BK1237" s="302">
        <v>124.5</v>
      </c>
      <c r="BL1237" s="302">
        <v>123.8</v>
      </c>
      <c r="BM1237" s="302">
        <v>132.5</v>
      </c>
      <c r="BN1237" s="302">
        <v>134</v>
      </c>
      <c r="BO1237" s="302">
        <v>120.7</v>
      </c>
      <c r="BP1237" s="302">
        <v>118.6</v>
      </c>
      <c r="BQ1237" s="302">
        <v>113.8</v>
      </c>
      <c r="BR1237" s="302">
        <v>124.1</v>
      </c>
      <c r="BS1237" s="302">
        <v>124.9</v>
      </c>
      <c r="BT1237" s="302">
        <v>134.30000000000001</v>
      </c>
      <c r="BU1237" s="302">
        <v>135.5</v>
      </c>
      <c r="BV1237" s="302">
        <v>129.19999999999999</v>
      </c>
      <c r="BW1237" s="302">
        <v>127.9</v>
      </c>
      <c r="BX1237" s="302">
        <v>133.4</v>
      </c>
      <c r="BY1237" s="302" t="s">
        <v>3300</v>
      </c>
      <c r="BZ1237" s="153">
        <f t="shared" si="76"/>
        <v>0.39539748953974907</v>
      </c>
      <c r="CA1237" s="154">
        <f t="shared" si="77"/>
        <v>0.56756756756756777</v>
      </c>
      <c r="CB1237" s="154">
        <f t="shared" si="78"/>
        <v>0.4116402116402117</v>
      </c>
    </row>
    <row r="1238" spans="1:80"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2">
        <v>111.3</v>
      </c>
      <c r="AZ1238" s="302">
        <v>111.4</v>
      </c>
      <c r="BA1238" s="302">
        <v>111.7</v>
      </c>
      <c r="BB1238" s="302">
        <v>112.7</v>
      </c>
      <c r="BC1238" s="302">
        <v>113.7</v>
      </c>
      <c r="BD1238" s="302">
        <v>113.7</v>
      </c>
      <c r="BE1238" s="302">
        <v>113.7</v>
      </c>
      <c r="BF1238" s="302">
        <v>113.7</v>
      </c>
      <c r="BG1238" s="302">
        <v>113.7</v>
      </c>
      <c r="BH1238" s="302">
        <v>114.1</v>
      </c>
      <c r="BI1238" s="302">
        <v>114.2</v>
      </c>
      <c r="BJ1238" s="302">
        <v>114.2</v>
      </c>
      <c r="BK1238" s="302">
        <v>114.2</v>
      </c>
      <c r="BL1238" s="302">
        <v>114.2</v>
      </c>
      <c r="BM1238" s="302">
        <v>114.2</v>
      </c>
      <c r="BN1238" s="302">
        <v>114.2</v>
      </c>
      <c r="BO1238" s="302">
        <v>114.2</v>
      </c>
      <c r="BP1238" s="302">
        <v>114.2</v>
      </c>
      <c r="BQ1238" s="302">
        <v>114.2</v>
      </c>
      <c r="BR1238" s="302">
        <v>114.2</v>
      </c>
      <c r="BS1238" s="302">
        <v>114.2</v>
      </c>
      <c r="BT1238" s="302">
        <v>114.2</v>
      </c>
      <c r="BU1238" s="302">
        <v>114.2</v>
      </c>
      <c r="BV1238" s="302">
        <v>114.2</v>
      </c>
      <c r="BW1238" s="302">
        <v>114.4</v>
      </c>
      <c r="BX1238" s="302">
        <v>114.4</v>
      </c>
      <c r="BY1238" s="302" t="s">
        <v>3300</v>
      </c>
      <c r="BZ1238" s="153">
        <f t="shared" si="76"/>
        <v>0.18059855521155829</v>
      </c>
      <c r="CA1238" s="154">
        <f t="shared" si="77"/>
        <v>0.134920634920635</v>
      </c>
      <c r="CB1238" s="154">
        <f t="shared" si="78"/>
        <v>0.13267326732673274</v>
      </c>
    </row>
    <row r="1239" spans="1:80"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2">
        <v>110.6</v>
      </c>
      <c r="AZ1239" s="302">
        <v>110.8</v>
      </c>
      <c r="BA1239" s="302">
        <v>112.5</v>
      </c>
      <c r="BB1239" s="302">
        <v>113.3</v>
      </c>
      <c r="BC1239" s="302">
        <v>113.3</v>
      </c>
      <c r="BD1239" s="302">
        <v>113.5</v>
      </c>
      <c r="BE1239" s="302">
        <v>112.6</v>
      </c>
      <c r="BF1239" s="302">
        <v>112.6</v>
      </c>
      <c r="BG1239" s="302">
        <v>114</v>
      </c>
      <c r="BH1239" s="302">
        <v>114.8</v>
      </c>
      <c r="BI1239" s="302">
        <v>114.8</v>
      </c>
      <c r="BJ1239" s="302">
        <v>114.8</v>
      </c>
      <c r="BK1239" s="302">
        <v>114</v>
      </c>
      <c r="BL1239" s="302">
        <v>114.2</v>
      </c>
      <c r="BM1239" s="302">
        <v>114</v>
      </c>
      <c r="BN1239" s="302">
        <v>114.4</v>
      </c>
      <c r="BO1239" s="302">
        <v>114.4</v>
      </c>
      <c r="BP1239" s="302">
        <v>115.1</v>
      </c>
      <c r="BQ1239" s="302">
        <v>115.5</v>
      </c>
      <c r="BR1239" s="302">
        <v>115.5</v>
      </c>
      <c r="BS1239" s="302">
        <v>117.5</v>
      </c>
      <c r="BT1239" s="302">
        <v>117.5</v>
      </c>
      <c r="BU1239" s="302">
        <v>117.5</v>
      </c>
      <c r="BV1239" s="302">
        <v>118.9</v>
      </c>
      <c r="BW1239" s="302">
        <v>120.2</v>
      </c>
      <c r="BX1239" s="302">
        <v>120.2</v>
      </c>
      <c r="BY1239" s="302" t="s">
        <v>3300</v>
      </c>
      <c r="BZ1239" s="153">
        <f t="shared" si="76"/>
        <v>0.21659919028340088</v>
      </c>
      <c r="CA1239" s="154">
        <f t="shared" si="77"/>
        <v>0.19601990049751247</v>
      </c>
      <c r="CB1239" s="154">
        <f t="shared" si="78"/>
        <v>0.15244487056567599</v>
      </c>
    </row>
    <row r="1240" spans="1:80"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2">
        <v>110.6</v>
      </c>
      <c r="AZ1240" s="302">
        <v>110.8</v>
      </c>
      <c r="BA1240" s="302">
        <v>112.5</v>
      </c>
      <c r="BB1240" s="302">
        <v>113.3</v>
      </c>
      <c r="BC1240" s="302">
        <v>113.3</v>
      </c>
      <c r="BD1240" s="302">
        <v>113.5</v>
      </c>
      <c r="BE1240" s="302">
        <v>112.6</v>
      </c>
      <c r="BF1240" s="302">
        <v>112.6</v>
      </c>
      <c r="BG1240" s="302">
        <v>114</v>
      </c>
      <c r="BH1240" s="302">
        <v>114.8</v>
      </c>
      <c r="BI1240" s="302">
        <v>114.8</v>
      </c>
      <c r="BJ1240" s="302">
        <v>114.8</v>
      </c>
      <c r="BK1240" s="302">
        <v>114</v>
      </c>
      <c r="BL1240" s="302">
        <v>114.2</v>
      </c>
      <c r="BM1240" s="302">
        <v>114</v>
      </c>
      <c r="BN1240" s="302">
        <v>114.4</v>
      </c>
      <c r="BO1240" s="302">
        <v>114.4</v>
      </c>
      <c r="BP1240" s="302">
        <v>115.1</v>
      </c>
      <c r="BQ1240" s="302">
        <v>115.5</v>
      </c>
      <c r="BR1240" s="302">
        <v>115.5</v>
      </c>
      <c r="BS1240" s="302">
        <v>117.5</v>
      </c>
      <c r="BT1240" s="302">
        <v>117.5</v>
      </c>
      <c r="BU1240" s="302">
        <v>117.5</v>
      </c>
      <c r="BV1240" s="302">
        <v>118.9</v>
      </c>
      <c r="BW1240" s="302">
        <v>120.2</v>
      </c>
      <c r="BX1240" s="302">
        <v>120.2</v>
      </c>
      <c r="BY1240" s="302" t="s">
        <v>3300</v>
      </c>
      <c r="BZ1240" s="153">
        <f t="shared" si="76"/>
        <v>0.21659919028340088</v>
      </c>
      <c r="CA1240" s="154">
        <f t="shared" si="77"/>
        <v>0.19601990049751247</v>
      </c>
      <c r="CB1240" s="154">
        <f t="shared" si="78"/>
        <v>0.15244487056567599</v>
      </c>
    </row>
    <row r="1241" spans="1:80"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2">
        <v>132.69999999999999</v>
      </c>
      <c r="AZ1241" s="302">
        <v>129.5</v>
      </c>
      <c r="BA1241" s="302">
        <v>131.9</v>
      </c>
      <c r="BB1241" s="302">
        <v>131.9</v>
      </c>
      <c r="BC1241" s="302">
        <v>136.6</v>
      </c>
      <c r="BD1241" s="302">
        <v>133.19999999999999</v>
      </c>
      <c r="BE1241" s="302">
        <v>127.6</v>
      </c>
      <c r="BF1241" s="302">
        <v>136.5</v>
      </c>
      <c r="BG1241" s="302">
        <v>134.4</v>
      </c>
      <c r="BH1241" s="302">
        <v>129.5</v>
      </c>
      <c r="BI1241" s="302">
        <v>135.19999999999999</v>
      </c>
      <c r="BJ1241" s="302">
        <v>132.19999999999999</v>
      </c>
      <c r="BK1241" s="302">
        <v>132.30000000000001</v>
      </c>
      <c r="BL1241" s="302">
        <v>131.80000000000001</v>
      </c>
      <c r="BM1241" s="302">
        <v>133.30000000000001</v>
      </c>
      <c r="BN1241" s="302">
        <v>134.1</v>
      </c>
      <c r="BO1241" s="302">
        <v>130.69999999999999</v>
      </c>
      <c r="BP1241" s="302">
        <v>125.5</v>
      </c>
      <c r="BQ1241" s="302">
        <v>122.1</v>
      </c>
      <c r="BR1241" s="302">
        <v>131.30000000000001</v>
      </c>
      <c r="BS1241" s="302">
        <v>136.9</v>
      </c>
      <c r="BT1241" s="302">
        <v>130.19999999999999</v>
      </c>
      <c r="BU1241" s="302">
        <v>130.6</v>
      </c>
      <c r="BV1241" s="302">
        <v>125.9</v>
      </c>
      <c r="BW1241" s="302">
        <v>125.8</v>
      </c>
      <c r="BX1241" s="302">
        <v>126.4</v>
      </c>
      <c r="BY1241" s="302" t="s">
        <v>3300</v>
      </c>
      <c r="BZ1241" s="153">
        <f t="shared" si="76"/>
        <v>0.25148514851485154</v>
      </c>
      <c r="CA1241" s="154">
        <f t="shared" si="77"/>
        <v>0.20266412940057099</v>
      </c>
      <c r="CB1241" s="154">
        <f t="shared" si="78"/>
        <v>0.11858407079646023</v>
      </c>
    </row>
    <row r="1242" spans="1:80"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2">
        <v>132.69999999999999</v>
      </c>
      <c r="AZ1242" s="302">
        <v>129.5</v>
      </c>
      <c r="BA1242" s="302">
        <v>131.9</v>
      </c>
      <c r="BB1242" s="302">
        <v>131.9</v>
      </c>
      <c r="BC1242" s="302">
        <v>136.6</v>
      </c>
      <c r="BD1242" s="302">
        <v>133.19999999999999</v>
      </c>
      <c r="BE1242" s="302">
        <v>127.6</v>
      </c>
      <c r="BF1242" s="302">
        <v>136.5</v>
      </c>
      <c r="BG1242" s="302">
        <v>134.4</v>
      </c>
      <c r="BH1242" s="302">
        <v>129.5</v>
      </c>
      <c r="BI1242" s="302">
        <v>135.19999999999999</v>
      </c>
      <c r="BJ1242" s="302">
        <v>132.19999999999999</v>
      </c>
      <c r="BK1242" s="302">
        <v>132.30000000000001</v>
      </c>
      <c r="BL1242" s="302">
        <v>131.80000000000001</v>
      </c>
      <c r="BM1242" s="302">
        <v>133.30000000000001</v>
      </c>
      <c r="BN1242" s="302">
        <v>134.1</v>
      </c>
      <c r="BO1242" s="302">
        <v>130.69999999999999</v>
      </c>
      <c r="BP1242" s="302">
        <v>125.5</v>
      </c>
      <c r="BQ1242" s="302">
        <v>122.1</v>
      </c>
      <c r="BR1242" s="302">
        <v>131.30000000000001</v>
      </c>
      <c r="BS1242" s="302">
        <v>136.9</v>
      </c>
      <c r="BT1242" s="302">
        <v>130.19999999999999</v>
      </c>
      <c r="BU1242" s="302">
        <v>130.6</v>
      </c>
      <c r="BV1242" s="302">
        <v>125.9</v>
      </c>
      <c r="BW1242" s="302">
        <v>125.8</v>
      </c>
      <c r="BX1242" s="302">
        <v>126.4</v>
      </c>
      <c r="BY1242" s="302" t="s">
        <v>3300</v>
      </c>
      <c r="BZ1242" s="153">
        <f t="shared" si="76"/>
        <v>0.25148514851485154</v>
      </c>
      <c r="CA1242" s="154">
        <f t="shared" si="77"/>
        <v>0.20266412940057099</v>
      </c>
      <c r="CB1242" s="154">
        <f t="shared" si="78"/>
        <v>0.11858407079646023</v>
      </c>
    </row>
    <row r="1243" spans="1:80"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2">
        <v>135.6</v>
      </c>
      <c r="AZ1243" s="302">
        <v>119.7</v>
      </c>
      <c r="BA1243" s="302">
        <v>117.1</v>
      </c>
      <c r="BB1243" s="302">
        <v>117.2</v>
      </c>
      <c r="BC1243" s="302">
        <v>124.2</v>
      </c>
      <c r="BD1243" s="302">
        <v>110.8</v>
      </c>
      <c r="BE1243" s="302">
        <v>116.7</v>
      </c>
      <c r="BF1243" s="302">
        <v>126.4</v>
      </c>
      <c r="BG1243" s="302">
        <v>114.5</v>
      </c>
      <c r="BH1243" s="302">
        <v>115.1</v>
      </c>
      <c r="BI1243" s="302">
        <v>111.8</v>
      </c>
      <c r="BJ1243" s="302">
        <v>125.6</v>
      </c>
      <c r="BK1243" s="302">
        <v>138.30000000000001</v>
      </c>
      <c r="BL1243" s="302">
        <v>118.5</v>
      </c>
      <c r="BM1243" s="302">
        <v>117.3</v>
      </c>
      <c r="BN1243" s="302">
        <v>118.9</v>
      </c>
      <c r="BO1243" s="302">
        <v>127.3</v>
      </c>
      <c r="BP1243" s="302">
        <v>113.7</v>
      </c>
      <c r="BQ1243" s="302">
        <v>120.7</v>
      </c>
      <c r="BR1243" s="302">
        <v>129.1</v>
      </c>
      <c r="BS1243" s="302">
        <v>114.6</v>
      </c>
      <c r="BT1243" s="302">
        <v>121.9</v>
      </c>
      <c r="BU1243" s="302">
        <v>118.7</v>
      </c>
      <c r="BV1243" s="302">
        <v>132.80000000000001</v>
      </c>
      <c r="BW1243" s="302">
        <v>141.69999999999999</v>
      </c>
      <c r="BX1243" s="302">
        <v>126.5</v>
      </c>
      <c r="BY1243" s="302" t="s">
        <v>3300</v>
      </c>
      <c r="BZ1243" s="153">
        <f t="shared" si="76"/>
        <v>0.29081632653061223</v>
      </c>
      <c r="CA1243" s="154">
        <f t="shared" si="77"/>
        <v>0.30952380952380959</v>
      </c>
      <c r="CB1243" s="154">
        <f t="shared" si="78"/>
        <v>0.28950050968399599</v>
      </c>
    </row>
    <row r="1244" spans="1:80"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2">
        <v>135.6</v>
      </c>
      <c r="AZ1244" s="302">
        <v>119.7</v>
      </c>
      <c r="BA1244" s="302">
        <v>117.1</v>
      </c>
      <c r="BB1244" s="302">
        <v>117.2</v>
      </c>
      <c r="BC1244" s="302">
        <v>124.2</v>
      </c>
      <c r="BD1244" s="302">
        <v>110.8</v>
      </c>
      <c r="BE1244" s="302">
        <v>116.7</v>
      </c>
      <c r="BF1244" s="302">
        <v>126.4</v>
      </c>
      <c r="BG1244" s="302">
        <v>114.5</v>
      </c>
      <c r="BH1244" s="302">
        <v>115.1</v>
      </c>
      <c r="BI1244" s="302">
        <v>111.8</v>
      </c>
      <c r="BJ1244" s="302">
        <v>125.6</v>
      </c>
      <c r="BK1244" s="302">
        <v>138.30000000000001</v>
      </c>
      <c r="BL1244" s="302">
        <v>118.5</v>
      </c>
      <c r="BM1244" s="302">
        <v>117.3</v>
      </c>
      <c r="BN1244" s="302">
        <v>118.9</v>
      </c>
      <c r="BO1244" s="302">
        <v>127.3</v>
      </c>
      <c r="BP1244" s="302">
        <v>113.7</v>
      </c>
      <c r="BQ1244" s="302">
        <v>120.7</v>
      </c>
      <c r="BR1244" s="302">
        <v>129.1</v>
      </c>
      <c r="BS1244" s="302">
        <v>114.6</v>
      </c>
      <c r="BT1244" s="302">
        <v>121.9</v>
      </c>
      <c r="BU1244" s="302">
        <v>118.7</v>
      </c>
      <c r="BV1244" s="302">
        <v>132.80000000000001</v>
      </c>
      <c r="BW1244" s="302">
        <v>141.69999999999999</v>
      </c>
      <c r="BX1244" s="302">
        <v>126.5</v>
      </c>
      <c r="BY1244" s="302" t="s">
        <v>3300</v>
      </c>
      <c r="BZ1244" s="153">
        <f t="shared" si="76"/>
        <v>0.29081632653061223</v>
      </c>
      <c r="CA1244" s="154">
        <f t="shared" si="77"/>
        <v>0.30952380952380959</v>
      </c>
      <c r="CB1244" s="154">
        <f t="shared" si="78"/>
        <v>0.28950050968399599</v>
      </c>
    </row>
    <row r="1245" spans="1:80"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2">
        <v>102</v>
      </c>
      <c r="AZ1245" s="302">
        <v>101.9</v>
      </c>
      <c r="BA1245" s="302">
        <v>102.2</v>
      </c>
      <c r="BB1245" s="302">
        <v>102.5</v>
      </c>
      <c r="BC1245" s="302">
        <v>103.1</v>
      </c>
      <c r="BD1245" s="302">
        <v>102.7</v>
      </c>
      <c r="BE1245" s="302">
        <v>102.8</v>
      </c>
      <c r="BF1245" s="302">
        <v>103.4</v>
      </c>
      <c r="BG1245" s="302">
        <v>104.9</v>
      </c>
      <c r="BH1245" s="302">
        <v>104.5</v>
      </c>
      <c r="BI1245" s="302">
        <v>104.4</v>
      </c>
      <c r="BJ1245" s="302">
        <v>104.7</v>
      </c>
      <c r="BK1245" s="302">
        <v>105.3</v>
      </c>
      <c r="BL1245" s="302">
        <v>105.1</v>
      </c>
      <c r="BM1245" s="302">
        <v>105.2</v>
      </c>
      <c r="BN1245" s="302">
        <v>105.2</v>
      </c>
      <c r="BO1245" s="302">
        <v>105.9</v>
      </c>
      <c r="BP1245" s="302">
        <v>106</v>
      </c>
      <c r="BQ1245" s="302">
        <v>106.3</v>
      </c>
      <c r="BR1245" s="302">
        <v>106.6</v>
      </c>
      <c r="BS1245" s="302">
        <v>108</v>
      </c>
      <c r="BT1245" s="302">
        <v>107.8</v>
      </c>
      <c r="BU1245" s="302">
        <v>107.7</v>
      </c>
      <c r="BV1245" s="302">
        <v>107.9</v>
      </c>
      <c r="BW1245" s="302">
        <v>108.3</v>
      </c>
      <c r="BX1245" s="302">
        <v>107.9</v>
      </c>
      <c r="BY1245" s="302" t="s">
        <v>3300</v>
      </c>
      <c r="BZ1245" s="153">
        <f t="shared" si="76"/>
        <v>7.6846307385229573E-2</v>
      </c>
      <c r="CA1245" s="154">
        <f t="shared" si="77"/>
        <v>7.7922077922078045E-2</v>
      </c>
      <c r="CB1245" s="154">
        <f t="shared" si="78"/>
        <v>7.4701195219123495E-2</v>
      </c>
    </row>
    <row r="1246" spans="1:80"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2">
        <v>99.7</v>
      </c>
      <c r="AZ1246" s="302">
        <v>100.3</v>
      </c>
      <c r="BA1246" s="302">
        <v>101.2</v>
      </c>
      <c r="BB1246" s="302">
        <v>101.1</v>
      </c>
      <c r="BC1246" s="302">
        <v>101.1</v>
      </c>
      <c r="BD1246" s="302">
        <v>99</v>
      </c>
      <c r="BE1246" s="302">
        <v>101.2</v>
      </c>
      <c r="BF1246" s="302">
        <v>101.4</v>
      </c>
      <c r="BG1246" s="302">
        <v>103</v>
      </c>
      <c r="BH1246" s="302">
        <v>102.4</v>
      </c>
      <c r="BI1246" s="302">
        <v>102.3</v>
      </c>
      <c r="BJ1246" s="302">
        <v>102.8</v>
      </c>
      <c r="BK1246" s="302">
        <v>102.8</v>
      </c>
      <c r="BL1246" s="302">
        <v>103.1</v>
      </c>
      <c r="BM1246" s="302">
        <v>105.2</v>
      </c>
      <c r="BN1246" s="302">
        <v>105.7</v>
      </c>
      <c r="BO1246" s="302">
        <v>105.4</v>
      </c>
      <c r="BP1246" s="302">
        <v>105.4</v>
      </c>
      <c r="BQ1246" s="302">
        <v>105.4</v>
      </c>
      <c r="BR1246" s="302">
        <v>105.6</v>
      </c>
      <c r="BS1246" s="302">
        <v>106.7</v>
      </c>
      <c r="BT1246" s="302">
        <v>105.7</v>
      </c>
      <c r="BU1246" s="302">
        <v>106</v>
      </c>
      <c r="BV1246" s="302">
        <v>106.6</v>
      </c>
      <c r="BW1246" s="302">
        <v>106.5</v>
      </c>
      <c r="BX1246" s="302">
        <v>105.8</v>
      </c>
      <c r="BY1246" s="302" t="s">
        <v>3300</v>
      </c>
      <c r="BZ1246" s="153">
        <f t="shared" si="76"/>
        <v>5.905905905905897E-2</v>
      </c>
      <c r="CA1246" s="154">
        <f t="shared" si="77"/>
        <v>6.1183550651955812E-2</v>
      </c>
      <c r="CB1246" s="154">
        <f t="shared" si="78"/>
        <v>6.2248995983935775E-2</v>
      </c>
    </row>
    <row r="1247" spans="1:80"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2">
        <v>99.7</v>
      </c>
      <c r="AZ1247" s="302">
        <v>100.3</v>
      </c>
      <c r="BA1247" s="302">
        <v>101.2</v>
      </c>
      <c r="BB1247" s="302">
        <v>101.1</v>
      </c>
      <c r="BC1247" s="302">
        <v>101.1</v>
      </c>
      <c r="BD1247" s="302">
        <v>99</v>
      </c>
      <c r="BE1247" s="302">
        <v>101.2</v>
      </c>
      <c r="BF1247" s="302">
        <v>101.4</v>
      </c>
      <c r="BG1247" s="302">
        <v>103</v>
      </c>
      <c r="BH1247" s="302">
        <v>102.4</v>
      </c>
      <c r="BI1247" s="302">
        <v>102.3</v>
      </c>
      <c r="BJ1247" s="302">
        <v>102.8</v>
      </c>
      <c r="BK1247" s="302">
        <v>102.8</v>
      </c>
      <c r="BL1247" s="302">
        <v>103.1</v>
      </c>
      <c r="BM1247" s="302">
        <v>105.2</v>
      </c>
      <c r="BN1247" s="302">
        <v>105.7</v>
      </c>
      <c r="BO1247" s="302">
        <v>105.4</v>
      </c>
      <c r="BP1247" s="302">
        <v>105.4</v>
      </c>
      <c r="BQ1247" s="302">
        <v>105.4</v>
      </c>
      <c r="BR1247" s="302">
        <v>105.6</v>
      </c>
      <c r="BS1247" s="302">
        <v>106.7</v>
      </c>
      <c r="BT1247" s="302">
        <v>105.7</v>
      </c>
      <c r="BU1247" s="302">
        <v>106</v>
      </c>
      <c r="BV1247" s="302">
        <v>106.6</v>
      </c>
      <c r="BW1247" s="302">
        <v>106.5</v>
      </c>
      <c r="BX1247" s="302">
        <v>105.8</v>
      </c>
      <c r="BY1247" s="302" t="s">
        <v>3300</v>
      </c>
      <c r="BZ1247" s="153">
        <f t="shared" si="76"/>
        <v>5.905905905905897E-2</v>
      </c>
      <c r="CA1247" s="154">
        <f t="shared" si="77"/>
        <v>6.1183550651955812E-2</v>
      </c>
      <c r="CB1247" s="154">
        <f t="shared" si="78"/>
        <v>6.2248995983935775E-2</v>
      </c>
    </row>
    <row r="1248" spans="1:80"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2">
        <v>102</v>
      </c>
      <c r="AZ1248" s="302">
        <v>101.9</v>
      </c>
      <c r="BA1248" s="302">
        <v>102.2</v>
      </c>
      <c r="BB1248" s="302">
        <v>102.5</v>
      </c>
      <c r="BC1248" s="302">
        <v>103.1</v>
      </c>
      <c r="BD1248" s="302">
        <v>102.8</v>
      </c>
      <c r="BE1248" s="302">
        <v>102.9</v>
      </c>
      <c r="BF1248" s="302">
        <v>103.4</v>
      </c>
      <c r="BG1248" s="302">
        <v>104.9</v>
      </c>
      <c r="BH1248" s="302">
        <v>104.5</v>
      </c>
      <c r="BI1248" s="302">
        <v>104.4</v>
      </c>
      <c r="BJ1248" s="302">
        <v>104.7</v>
      </c>
      <c r="BK1248" s="302">
        <v>105.3</v>
      </c>
      <c r="BL1248" s="302">
        <v>105.2</v>
      </c>
      <c r="BM1248" s="302">
        <v>105.2</v>
      </c>
      <c r="BN1248" s="302">
        <v>105.2</v>
      </c>
      <c r="BO1248" s="302">
        <v>105.9</v>
      </c>
      <c r="BP1248" s="302">
        <v>106</v>
      </c>
      <c r="BQ1248" s="302">
        <v>106.3</v>
      </c>
      <c r="BR1248" s="302">
        <v>106.6</v>
      </c>
      <c r="BS1248" s="302">
        <v>108</v>
      </c>
      <c r="BT1248" s="302">
        <v>107.8</v>
      </c>
      <c r="BU1248" s="302">
        <v>107.7</v>
      </c>
      <c r="BV1248" s="302">
        <v>108</v>
      </c>
      <c r="BW1248" s="302">
        <v>108.4</v>
      </c>
      <c r="BX1248" s="302">
        <v>108</v>
      </c>
      <c r="BY1248" s="302" t="s">
        <v>3300</v>
      </c>
      <c r="BZ1248" s="153">
        <f t="shared" si="76"/>
        <v>7.7844311377245484E-2</v>
      </c>
      <c r="CA1248" s="154">
        <f t="shared" si="77"/>
        <v>7.8921078921078983E-2</v>
      </c>
      <c r="CB1248" s="154">
        <f t="shared" si="78"/>
        <v>7.5697211155378419E-2</v>
      </c>
    </row>
    <row r="1249" spans="1:80"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2">
        <v>100.4</v>
      </c>
      <c r="AZ1249" s="302">
        <v>100.6</v>
      </c>
      <c r="BA1249" s="302">
        <v>101.1</v>
      </c>
      <c r="BB1249" s="302">
        <v>101.1</v>
      </c>
      <c r="BC1249" s="302">
        <v>101.1</v>
      </c>
      <c r="BD1249" s="302">
        <v>100.9</v>
      </c>
      <c r="BE1249" s="302">
        <v>100.9</v>
      </c>
      <c r="BF1249" s="302">
        <v>101.6</v>
      </c>
      <c r="BG1249" s="302">
        <v>101.7</v>
      </c>
      <c r="BH1249" s="302">
        <v>101.6</v>
      </c>
      <c r="BI1249" s="302">
        <v>101.6</v>
      </c>
      <c r="BJ1249" s="302">
        <v>101.6</v>
      </c>
      <c r="BK1249" s="302">
        <v>101.7</v>
      </c>
      <c r="BL1249" s="302">
        <v>101.6</v>
      </c>
      <c r="BM1249" s="302">
        <v>101.6</v>
      </c>
      <c r="BN1249" s="302">
        <v>101.6</v>
      </c>
      <c r="BO1249" s="302">
        <v>101.9</v>
      </c>
      <c r="BP1249" s="302">
        <v>101.7</v>
      </c>
      <c r="BQ1249" s="302">
        <v>102.8</v>
      </c>
      <c r="BR1249" s="302">
        <v>102.8</v>
      </c>
      <c r="BS1249" s="302">
        <v>104.1</v>
      </c>
      <c r="BT1249" s="302">
        <v>104.2</v>
      </c>
      <c r="BU1249" s="302">
        <v>104.2</v>
      </c>
      <c r="BV1249" s="302">
        <v>104.4</v>
      </c>
      <c r="BW1249" s="302">
        <v>104.4</v>
      </c>
      <c r="BX1249" s="302">
        <v>104</v>
      </c>
      <c r="BY1249" s="302" t="s">
        <v>3300</v>
      </c>
      <c r="BZ1249" s="153">
        <f t="shared" si="76"/>
        <v>6.2308478038815056E-2</v>
      </c>
      <c r="CA1249" s="154">
        <f t="shared" si="77"/>
        <v>3.482587064676617E-2</v>
      </c>
      <c r="CB1249" s="154">
        <f t="shared" si="78"/>
        <v>3.2770605759682193E-2</v>
      </c>
    </row>
    <row r="1250" spans="1:80"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2">
        <v>102.3</v>
      </c>
      <c r="AZ1250" s="302">
        <v>102.3</v>
      </c>
      <c r="BA1250" s="302">
        <v>102.4</v>
      </c>
      <c r="BB1250" s="302">
        <v>102.5</v>
      </c>
      <c r="BC1250" s="302">
        <v>103.2</v>
      </c>
      <c r="BD1250" s="302">
        <v>102.8</v>
      </c>
      <c r="BE1250" s="302">
        <v>102.9</v>
      </c>
      <c r="BF1250" s="302">
        <v>103</v>
      </c>
      <c r="BG1250" s="302">
        <v>104.4</v>
      </c>
      <c r="BH1250" s="302">
        <v>103.9</v>
      </c>
      <c r="BI1250" s="302">
        <v>103.7</v>
      </c>
      <c r="BJ1250" s="302">
        <v>104.1</v>
      </c>
      <c r="BK1250" s="302">
        <v>104.8</v>
      </c>
      <c r="BL1250" s="302">
        <v>104.9</v>
      </c>
      <c r="BM1250" s="302">
        <v>104.4</v>
      </c>
      <c r="BN1250" s="302">
        <v>104.5</v>
      </c>
      <c r="BO1250" s="302">
        <v>105.5</v>
      </c>
      <c r="BP1250" s="302">
        <v>107</v>
      </c>
      <c r="BQ1250" s="302">
        <v>107</v>
      </c>
      <c r="BR1250" s="302">
        <v>107</v>
      </c>
      <c r="BS1250" s="302">
        <v>108.7</v>
      </c>
      <c r="BT1250" s="302">
        <v>108.5</v>
      </c>
      <c r="BU1250" s="302">
        <v>108</v>
      </c>
      <c r="BV1250" s="302">
        <v>108.8</v>
      </c>
      <c r="BW1250" s="302">
        <v>108.5</v>
      </c>
      <c r="BX1250" s="302">
        <v>108.2</v>
      </c>
      <c r="BY1250" s="302" t="s">
        <v>3300</v>
      </c>
      <c r="BZ1250" s="153">
        <f t="shared" si="76"/>
        <v>7.9840319361277445E-2</v>
      </c>
      <c r="CA1250" s="154">
        <f t="shared" si="77"/>
        <v>7.5546719681908639E-2</v>
      </c>
      <c r="CB1250" s="154">
        <f t="shared" si="78"/>
        <v>7.1287128712871309E-2</v>
      </c>
    </row>
    <row r="1251" spans="1:80"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2">
        <v>103.9</v>
      </c>
      <c r="AZ1251" s="302">
        <v>103.4</v>
      </c>
      <c r="BA1251" s="302">
        <v>103.6</v>
      </c>
      <c r="BB1251" s="302">
        <v>104.8</v>
      </c>
      <c r="BC1251" s="302">
        <v>106.1</v>
      </c>
      <c r="BD1251" s="302">
        <v>105.3</v>
      </c>
      <c r="BE1251" s="302">
        <v>105.5</v>
      </c>
      <c r="BF1251" s="302">
        <v>106.1</v>
      </c>
      <c r="BG1251" s="302">
        <v>109.8</v>
      </c>
      <c r="BH1251" s="302">
        <v>109</v>
      </c>
      <c r="BI1251" s="302">
        <v>108.9</v>
      </c>
      <c r="BJ1251" s="302">
        <v>109</v>
      </c>
      <c r="BK1251" s="302">
        <v>110</v>
      </c>
      <c r="BL1251" s="302">
        <v>109.6</v>
      </c>
      <c r="BM1251" s="302">
        <v>109.5</v>
      </c>
      <c r="BN1251" s="302">
        <v>109.6</v>
      </c>
      <c r="BO1251" s="302">
        <v>110.5</v>
      </c>
      <c r="BP1251" s="302">
        <v>110.2</v>
      </c>
      <c r="BQ1251" s="302">
        <v>110.2</v>
      </c>
      <c r="BR1251" s="302">
        <v>110.8</v>
      </c>
      <c r="BS1251" s="302">
        <v>115.2</v>
      </c>
      <c r="BT1251" s="302">
        <v>114.5</v>
      </c>
      <c r="BU1251" s="302">
        <v>114.6</v>
      </c>
      <c r="BV1251" s="302">
        <v>114.8</v>
      </c>
      <c r="BW1251" s="302">
        <v>115.5</v>
      </c>
      <c r="BX1251" s="302">
        <v>114.8</v>
      </c>
      <c r="BY1251" s="302" t="s">
        <v>3300</v>
      </c>
      <c r="BZ1251" s="153">
        <f t="shared" si="76"/>
        <v>0.14456630109670987</v>
      </c>
      <c r="CA1251" s="154">
        <f t="shared" si="77"/>
        <v>0.14914914914914906</v>
      </c>
      <c r="CB1251" s="154">
        <f t="shared" si="78"/>
        <v>0.14799999999999996</v>
      </c>
    </row>
    <row r="1252" spans="1:80"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2">
        <v>102.3</v>
      </c>
      <c r="AZ1252" s="302">
        <v>102.2</v>
      </c>
      <c r="BA1252" s="302">
        <v>102.5</v>
      </c>
      <c r="BB1252" s="302">
        <v>102.6</v>
      </c>
      <c r="BC1252" s="302">
        <v>103.3</v>
      </c>
      <c r="BD1252" s="302">
        <v>103.2</v>
      </c>
      <c r="BE1252" s="302">
        <v>103.3</v>
      </c>
      <c r="BF1252" s="302">
        <v>103.9</v>
      </c>
      <c r="BG1252" s="302">
        <v>105.3</v>
      </c>
      <c r="BH1252" s="302">
        <v>105.1</v>
      </c>
      <c r="BI1252" s="302">
        <v>104.9</v>
      </c>
      <c r="BJ1252" s="302">
        <v>105.4</v>
      </c>
      <c r="BK1252" s="302">
        <v>106.1</v>
      </c>
      <c r="BL1252" s="302">
        <v>106</v>
      </c>
      <c r="BM1252" s="302">
        <v>106.1</v>
      </c>
      <c r="BN1252" s="302">
        <v>106.2</v>
      </c>
      <c r="BO1252" s="302">
        <v>106.9</v>
      </c>
      <c r="BP1252" s="302">
        <v>106.8</v>
      </c>
      <c r="BQ1252" s="302">
        <v>106.9</v>
      </c>
      <c r="BR1252" s="302">
        <v>107.5</v>
      </c>
      <c r="BS1252" s="302">
        <v>107.3</v>
      </c>
      <c r="BT1252" s="302">
        <v>107.1</v>
      </c>
      <c r="BU1252" s="302">
        <v>106.8</v>
      </c>
      <c r="BV1252" s="302">
        <v>107</v>
      </c>
      <c r="BW1252" s="302">
        <v>107.7</v>
      </c>
      <c r="BX1252" s="302">
        <v>107.4</v>
      </c>
      <c r="BY1252" s="302" t="s">
        <v>3300</v>
      </c>
      <c r="BZ1252" s="153">
        <f t="shared" si="76"/>
        <v>7.0787637088733882E-2</v>
      </c>
      <c r="CA1252" s="154">
        <f t="shared" si="77"/>
        <v>7.1856287425149726E-2</v>
      </c>
      <c r="CB1252" s="154">
        <f t="shared" si="78"/>
        <v>6.4420218037661042E-2</v>
      </c>
    </row>
    <row r="1253" spans="1:80"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2">
        <v>101.5</v>
      </c>
      <c r="AZ1253" s="302">
        <v>101.3</v>
      </c>
      <c r="BA1253" s="302">
        <v>101.5</v>
      </c>
      <c r="BB1253" s="302">
        <v>101.6</v>
      </c>
      <c r="BC1253" s="302">
        <v>102.2</v>
      </c>
      <c r="BD1253" s="302">
        <v>101.8</v>
      </c>
      <c r="BE1253" s="302">
        <v>101.9</v>
      </c>
      <c r="BF1253" s="302">
        <v>102.6</v>
      </c>
      <c r="BG1253" s="302">
        <v>103.4</v>
      </c>
      <c r="BH1253" s="302">
        <v>103.1</v>
      </c>
      <c r="BI1253" s="302">
        <v>103.2</v>
      </c>
      <c r="BJ1253" s="302">
        <v>103.4</v>
      </c>
      <c r="BK1253" s="302">
        <v>104</v>
      </c>
      <c r="BL1253" s="302">
        <v>103.8</v>
      </c>
      <c r="BM1253" s="302">
        <v>104.1</v>
      </c>
      <c r="BN1253" s="302">
        <v>104.1</v>
      </c>
      <c r="BO1253" s="302">
        <v>105</v>
      </c>
      <c r="BP1253" s="302">
        <v>104.8</v>
      </c>
      <c r="BQ1253" s="302">
        <v>105.1</v>
      </c>
      <c r="BR1253" s="302">
        <v>105.5</v>
      </c>
      <c r="BS1253" s="302">
        <v>106</v>
      </c>
      <c r="BT1253" s="302">
        <v>105.9</v>
      </c>
      <c r="BU1253" s="302">
        <v>105.9</v>
      </c>
      <c r="BV1253" s="302">
        <v>106</v>
      </c>
      <c r="BW1253" s="302">
        <v>106.6</v>
      </c>
      <c r="BX1253" s="302">
        <v>106.2</v>
      </c>
      <c r="BY1253" s="302" t="s">
        <v>3300</v>
      </c>
      <c r="BZ1253" s="153">
        <f t="shared" si="76"/>
        <v>3.7109374999999972E-2</v>
      </c>
      <c r="CA1253" s="154">
        <f t="shared" si="77"/>
        <v>6.9486404833836918E-2</v>
      </c>
      <c r="CB1253" s="154">
        <f t="shared" si="78"/>
        <v>6.5195586760280838E-2</v>
      </c>
    </row>
    <row r="1254" spans="1:80"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2">
        <v>127.5</v>
      </c>
      <c r="AZ1254" s="302">
        <v>131.30000000000001</v>
      </c>
      <c r="BA1254" s="302">
        <v>132.19999999999999</v>
      </c>
      <c r="BB1254" s="302">
        <v>134</v>
      </c>
      <c r="BC1254" s="302">
        <v>130.6</v>
      </c>
      <c r="BD1254" s="302">
        <v>128.80000000000001</v>
      </c>
      <c r="BE1254" s="302">
        <v>129.30000000000001</v>
      </c>
      <c r="BF1254" s="302">
        <v>129.9</v>
      </c>
      <c r="BG1254" s="302">
        <v>131.4</v>
      </c>
      <c r="BH1254" s="302">
        <v>133.9</v>
      </c>
      <c r="BI1254" s="302">
        <v>134.19999999999999</v>
      </c>
      <c r="BJ1254" s="302">
        <v>133</v>
      </c>
      <c r="BK1254" s="302">
        <v>128.4</v>
      </c>
      <c r="BL1254" s="302">
        <v>126.8</v>
      </c>
      <c r="BM1254" s="302">
        <v>131</v>
      </c>
      <c r="BN1254" s="302">
        <v>130.1</v>
      </c>
      <c r="BO1254" s="302">
        <v>128.6</v>
      </c>
      <c r="BP1254" s="302">
        <v>129.80000000000001</v>
      </c>
      <c r="BQ1254" s="302">
        <v>128.19999999999999</v>
      </c>
      <c r="BR1254" s="302">
        <v>128.30000000000001</v>
      </c>
      <c r="BS1254" s="302">
        <v>126.6</v>
      </c>
      <c r="BT1254" s="302">
        <v>127.3</v>
      </c>
      <c r="BU1254" s="302">
        <v>128.5</v>
      </c>
      <c r="BV1254" s="302">
        <v>129.30000000000001</v>
      </c>
      <c r="BW1254" s="302">
        <v>129.69999999999999</v>
      </c>
      <c r="BX1254" s="302">
        <v>130.9</v>
      </c>
      <c r="BY1254" s="302" t="s">
        <v>3300</v>
      </c>
      <c r="BZ1254" s="153">
        <f t="shared" si="76"/>
        <v>0.2199440820130476</v>
      </c>
      <c r="CA1254" s="154">
        <f t="shared" si="77"/>
        <v>0.30378486055776893</v>
      </c>
      <c r="CB1254" s="154">
        <f t="shared" si="78"/>
        <v>0.13333333333333339</v>
      </c>
    </row>
    <row r="1255" spans="1:80"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2">
        <v>160.6</v>
      </c>
      <c r="AZ1255" s="302">
        <v>171.1</v>
      </c>
      <c r="BA1255" s="302">
        <v>171.3</v>
      </c>
      <c r="BB1255" s="302">
        <v>176.2</v>
      </c>
      <c r="BC1255" s="302">
        <v>166.9</v>
      </c>
      <c r="BD1255" s="302">
        <v>163.5</v>
      </c>
      <c r="BE1255" s="302">
        <v>164.9</v>
      </c>
      <c r="BF1255" s="302">
        <v>166.4</v>
      </c>
      <c r="BG1255" s="302">
        <v>168.1</v>
      </c>
      <c r="BH1255" s="302">
        <v>172.4</v>
      </c>
      <c r="BI1255" s="302">
        <v>173.2</v>
      </c>
      <c r="BJ1255" s="302">
        <v>170.3</v>
      </c>
      <c r="BK1255" s="302">
        <v>157.80000000000001</v>
      </c>
      <c r="BL1255" s="302">
        <v>153.4</v>
      </c>
      <c r="BM1255" s="302">
        <v>164.6</v>
      </c>
      <c r="BN1255" s="302">
        <v>161.69999999999999</v>
      </c>
      <c r="BO1255" s="302">
        <v>157.6</v>
      </c>
      <c r="BP1255" s="302">
        <v>160.30000000000001</v>
      </c>
      <c r="BQ1255" s="302">
        <v>156</v>
      </c>
      <c r="BR1255" s="302">
        <v>156.19999999999999</v>
      </c>
      <c r="BS1255" s="302">
        <v>147.19999999999999</v>
      </c>
      <c r="BT1255" s="302">
        <v>149.1</v>
      </c>
      <c r="BU1255" s="302">
        <v>153</v>
      </c>
      <c r="BV1255" s="302">
        <v>155</v>
      </c>
      <c r="BW1255" s="302">
        <v>156</v>
      </c>
      <c r="BX1255" s="302">
        <v>159.30000000000001</v>
      </c>
      <c r="BY1255" s="302" t="s">
        <v>3300</v>
      </c>
      <c r="BZ1255" s="153">
        <f t="shared" si="76"/>
        <v>0.35114503816793896</v>
      </c>
      <c r="CA1255" s="154">
        <f t="shared" si="77"/>
        <v>0.56023506366307563</v>
      </c>
      <c r="CB1255" s="154">
        <f t="shared" si="78"/>
        <v>0.17651403249630726</v>
      </c>
    </row>
    <row r="1256" spans="1:80"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2">
        <v>165.3</v>
      </c>
      <c r="AZ1256" s="302">
        <v>171.3</v>
      </c>
      <c r="BA1256" s="302">
        <v>173.6</v>
      </c>
      <c r="BB1256" s="302">
        <v>173.1</v>
      </c>
      <c r="BC1256" s="302">
        <v>165.6</v>
      </c>
      <c r="BD1256" s="302">
        <v>170.1</v>
      </c>
      <c r="BE1256" s="302">
        <v>174.5</v>
      </c>
      <c r="BF1256" s="302">
        <v>175</v>
      </c>
      <c r="BG1256" s="302">
        <v>176.7</v>
      </c>
      <c r="BH1256" s="302">
        <v>178.9</v>
      </c>
      <c r="BI1256" s="302">
        <v>182.3</v>
      </c>
      <c r="BJ1256" s="302">
        <v>181.6</v>
      </c>
      <c r="BK1256" s="302">
        <v>167.6</v>
      </c>
      <c r="BL1256" s="302">
        <v>162.6</v>
      </c>
      <c r="BM1256" s="302">
        <v>171.5</v>
      </c>
      <c r="BN1256" s="302">
        <v>169</v>
      </c>
      <c r="BO1256" s="302">
        <v>164.2</v>
      </c>
      <c r="BP1256" s="302">
        <v>166.9</v>
      </c>
      <c r="BQ1256" s="302">
        <v>162.30000000000001</v>
      </c>
      <c r="BR1256" s="302">
        <v>162.4</v>
      </c>
      <c r="BS1256" s="302">
        <v>153.1</v>
      </c>
      <c r="BT1256" s="302">
        <v>154</v>
      </c>
      <c r="BU1256" s="302">
        <v>157.30000000000001</v>
      </c>
      <c r="BV1256" s="302">
        <v>159.4</v>
      </c>
      <c r="BW1256" s="302">
        <v>159.30000000000001</v>
      </c>
      <c r="BX1256" s="302">
        <v>160.69999999999999</v>
      </c>
      <c r="BY1256" s="302" t="s">
        <v>3300</v>
      </c>
      <c r="BZ1256" s="153">
        <f t="shared" si="76"/>
        <v>0.38893690579083823</v>
      </c>
      <c r="CA1256" s="154">
        <f t="shared" si="77"/>
        <v>0.54966248794599792</v>
      </c>
      <c r="CB1256" s="154">
        <f t="shared" si="78"/>
        <v>0.1014393420150787</v>
      </c>
    </row>
    <row r="1257" spans="1:80"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2">
        <v>146.6</v>
      </c>
      <c r="AZ1257" s="302">
        <v>170.5</v>
      </c>
      <c r="BA1257" s="302">
        <v>164.5</v>
      </c>
      <c r="BB1257" s="302">
        <v>185.6</v>
      </c>
      <c r="BC1257" s="302">
        <v>170.9</v>
      </c>
      <c r="BD1257" s="302">
        <v>143.69999999999999</v>
      </c>
      <c r="BE1257" s="302">
        <v>136.1</v>
      </c>
      <c r="BF1257" s="302">
        <v>140.5</v>
      </c>
      <c r="BG1257" s="302">
        <v>142.4</v>
      </c>
      <c r="BH1257" s="302">
        <v>153</v>
      </c>
      <c r="BI1257" s="302">
        <v>145.69999999999999</v>
      </c>
      <c r="BJ1257" s="302">
        <v>136.4</v>
      </c>
      <c r="BK1257" s="302">
        <v>128.4</v>
      </c>
      <c r="BL1257" s="302">
        <v>125.6</v>
      </c>
      <c r="BM1257" s="302">
        <v>143.80000000000001</v>
      </c>
      <c r="BN1257" s="302">
        <v>139.69999999999999</v>
      </c>
      <c r="BO1257" s="302">
        <v>137.69999999999999</v>
      </c>
      <c r="BP1257" s="302">
        <v>140.6</v>
      </c>
      <c r="BQ1257" s="302">
        <v>137.30000000000001</v>
      </c>
      <c r="BR1257" s="302">
        <v>137.5</v>
      </c>
      <c r="BS1257" s="302">
        <v>129.4</v>
      </c>
      <c r="BT1257" s="302">
        <v>134.4</v>
      </c>
      <c r="BU1257" s="302">
        <v>140.1</v>
      </c>
      <c r="BV1257" s="302">
        <v>141.80000000000001</v>
      </c>
      <c r="BW1257" s="302">
        <v>145.9</v>
      </c>
      <c r="BX1257" s="302">
        <v>155.1</v>
      </c>
      <c r="BY1257" s="302" t="s">
        <v>3300</v>
      </c>
      <c r="BZ1257" s="153">
        <f t="shared" si="76"/>
        <v>0.24378508420208492</v>
      </c>
      <c r="CA1257" s="154">
        <f t="shared" si="77"/>
        <v>0.59240246406570829</v>
      </c>
      <c r="CB1257" s="154">
        <f t="shared" si="78"/>
        <v>0.49134615384615377</v>
      </c>
    </row>
    <row r="1258" spans="1:80"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2">
        <v>120.5</v>
      </c>
      <c r="AZ1258" s="302">
        <v>120.5</v>
      </c>
      <c r="BA1258" s="302">
        <v>123.4</v>
      </c>
      <c r="BB1258" s="302">
        <v>123.3</v>
      </c>
      <c r="BC1258" s="302">
        <v>123.7</v>
      </c>
      <c r="BD1258" s="302">
        <v>121.5</v>
      </c>
      <c r="BE1258" s="302">
        <v>121.5</v>
      </c>
      <c r="BF1258" s="302">
        <v>121.6</v>
      </c>
      <c r="BG1258" s="302">
        <v>124.9</v>
      </c>
      <c r="BH1258" s="302">
        <v>124.8</v>
      </c>
      <c r="BI1258" s="302">
        <v>125</v>
      </c>
      <c r="BJ1258" s="302">
        <v>124.5</v>
      </c>
      <c r="BK1258" s="302">
        <v>124.4</v>
      </c>
      <c r="BL1258" s="302">
        <v>124.4</v>
      </c>
      <c r="BM1258" s="302">
        <v>125</v>
      </c>
      <c r="BN1258" s="302">
        <v>125.6</v>
      </c>
      <c r="BO1258" s="302">
        <v>125.7</v>
      </c>
      <c r="BP1258" s="302">
        <v>126.2</v>
      </c>
      <c r="BQ1258" s="302">
        <v>126.4</v>
      </c>
      <c r="BR1258" s="302">
        <v>126.3</v>
      </c>
      <c r="BS1258" s="302">
        <v>130.19999999999999</v>
      </c>
      <c r="BT1258" s="302">
        <v>130.1</v>
      </c>
      <c r="BU1258" s="302">
        <v>129.5</v>
      </c>
      <c r="BV1258" s="302">
        <v>129.69999999999999</v>
      </c>
      <c r="BW1258" s="302">
        <v>129.80000000000001</v>
      </c>
      <c r="BX1258" s="302">
        <v>129.69999999999999</v>
      </c>
      <c r="BY1258" s="302" t="s">
        <v>3300</v>
      </c>
      <c r="BZ1258" s="153">
        <f t="shared" si="76"/>
        <v>0.26044703595723984</v>
      </c>
      <c r="CA1258" s="154">
        <f t="shared" si="77"/>
        <v>0.31675126903553286</v>
      </c>
      <c r="CB1258" s="154">
        <f t="shared" si="78"/>
        <v>0.18231540565177745</v>
      </c>
    </row>
    <row r="1259" spans="1:80"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2">
        <v>122.4</v>
      </c>
      <c r="AZ1259" s="302">
        <v>122.1</v>
      </c>
      <c r="BA1259" s="302">
        <v>126.2</v>
      </c>
      <c r="BB1259" s="302">
        <v>125.5</v>
      </c>
      <c r="BC1259" s="302">
        <v>129.30000000000001</v>
      </c>
      <c r="BD1259" s="302">
        <v>124.3</v>
      </c>
      <c r="BE1259" s="302">
        <v>124.1</v>
      </c>
      <c r="BF1259" s="302">
        <v>124.8</v>
      </c>
      <c r="BG1259" s="302">
        <v>125.5</v>
      </c>
      <c r="BH1259" s="302">
        <v>125</v>
      </c>
      <c r="BI1259" s="302">
        <v>122.9</v>
      </c>
      <c r="BJ1259" s="302">
        <v>121.3</v>
      </c>
      <c r="BK1259" s="302">
        <v>121.1</v>
      </c>
      <c r="BL1259" s="302">
        <v>121</v>
      </c>
      <c r="BM1259" s="302">
        <v>120.7</v>
      </c>
      <c r="BN1259" s="302">
        <v>121.9</v>
      </c>
      <c r="BO1259" s="302">
        <v>122.2</v>
      </c>
      <c r="BP1259" s="302">
        <v>122</v>
      </c>
      <c r="BQ1259" s="302">
        <v>122.6</v>
      </c>
      <c r="BR1259" s="302">
        <v>122.3</v>
      </c>
      <c r="BS1259" s="302">
        <v>127.4</v>
      </c>
      <c r="BT1259" s="302">
        <v>126.9</v>
      </c>
      <c r="BU1259" s="302">
        <v>127.4</v>
      </c>
      <c r="BV1259" s="302">
        <v>127.6</v>
      </c>
      <c r="BW1259" s="302">
        <v>128.80000000000001</v>
      </c>
      <c r="BX1259" s="302">
        <v>128.19999999999999</v>
      </c>
      <c r="BY1259" s="302" t="s">
        <v>3300</v>
      </c>
      <c r="BZ1259" s="153">
        <f t="shared" si="76"/>
        <v>0.23387872954764177</v>
      </c>
      <c r="CA1259" s="154">
        <f t="shared" si="77"/>
        <v>0.34522560335781732</v>
      </c>
      <c r="CB1259" s="154">
        <f t="shared" si="78"/>
        <v>0.16228467815049857</v>
      </c>
    </row>
    <row r="1260" spans="1:80"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2">
        <v>118</v>
      </c>
      <c r="AZ1260" s="302">
        <v>118</v>
      </c>
      <c r="BA1260" s="302">
        <v>122</v>
      </c>
      <c r="BB1260" s="302">
        <v>122</v>
      </c>
      <c r="BC1260" s="302">
        <v>122</v>
      </c>
      <c r="BD1260" s="302">
        <v>121.2</v>
      </c>
      <c r="BE1260" s="302">
        <v>121.2</v>
      </c>
      <c r="BF1260" s="302">
        <v>121.2</v>
      </c>
      <c r="BG1260" s="302">
        <v>124</v>
      </c>
      <c r="BH1260" s="302">
        <v>124</v>
      </c>
      <c r="BI1260" s="302">
        <v>124</v>
      </c>
      <c r="BJ1260" s="302">
        <v>123.5</v>
      </c>
      <c r="BK1260" s="302">
        <v>123.5</v>
      </c>
      <c r="BL1260" s="302">
        <v>123.5</v>
      </c>
      <c r="BM1260" s="302">
        <v>124.2</v>
      </c>
      <c r="BN1260" s="302">
        <v>124.2</v>
      </c>
      <c r="BO1260" s="302">
        <v>124.2</v>
      </c>
      <c r="BP1260" s="302">
        <v>124.7</v>
      </c>
      <c r="BQ1260" s="302">
        <v>124.7</v>
      </c>
      <c r="BR1260" s="302">
        <v>124.7</v>
      </c>
      <c r="BS1260" s="302">
        <v>126.1</v>
      </c>
      <c r="BT1260" s="302">
        <v>126.1</v>
      </c>
      <c r="BU1260" s="302">
        <v>124.5</v>
      </c>
      <c r="BV1260" s="302">
        <v>124.9</v>
      </c>
      <c r="BW1260" s="302">
        <v>124.9</v>
      </c>
      <c r="BX1260" s="302">
        <v>124.9</v>
      </c>
      <c r="BY1260" s="302" t="s">
        <v>3300</v>
      </c>
      <c r="BZ1260" s="153">
        <f t="shared" si="76"/>
        <v>0.21027131782945738</v>
      </c>
      <c r="CA1260" s="154">
        <f t="shared" si="77"/>
        <v>0.24900000000000005</v>
      </c>
      <c r="CB1260" s="154">
        <f t="shared" si="78"/>
        <v>0.12623985572587917</v>
      </c>
    </row>
    <row r="1261" spans="1:80"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2">
        <v>121.8</v>
      </c>
      <c r="AZ1261" s="302">
        <v>121.8</v>
      </c>
      <c r="BA1261" s="302">
        <v>122</v>
      </c>
      <c r="BB1261" s="302">
        <v>122</v>
      </c>
      <c r="BC1261" s="302">
        <v>122</v>
      </c>
      <c r="BD1261" s="302">
        <v>119.1</v>
      </c>
      <c r="BE1261" s="302">
        <v>119.1</v>
      </c>
      <c r="BF1261" s="302">
        <v>119.1</v>
      </c>
      <c r="BG1261" s="302">
        <v>125.2</v>
      </c>
      <c r="BH1261" s="302">
        <v>125.2</v>
      </c>
      <c r="BI1261" s="302">
        <v>126.6</v>
      </c>
      <c r="BJ1261" s="302">
        <v>126.5</v>
      </c>
      <c r="BK1261" s="302">
        <v>126.5</v>
      </c>
      <c r="BL1261" s="302">
        <v>126.5</v>
      </c>
      <c r="BM1261" s="302">
        <v>126.5</v>
      </c>
      <c r="BN1261" s="302">
        <v>128.1</v>
      </c>
      <c r="BO1261" s="302">
        <v>128.1</v>
      </c>
      <c r="BP1261" s="302">
        <v>129.5</v>
      </c>
      <c r="BQ1261" s="302">
        <v>129.5</v>
      </c>
      <c r="BR1261" s="302">
        <v>129.5</v>
      </c>
      <c r="BS1261" s="302">
        <v>136.19999999999999</v>
      </c>
      <c r="BT1261" s="302">
        <v>136.19999999999999</v>
      </c>
      <c r="BU1261" s="302">
        <v>136.19999999999999</v>
      </c>
      <c r="BV1261" s="302">
        <v>136.4</v>
      </c>
      <c r="BW1261" s="302">
        <v>136.4</v>
      </c>
      <c r="BX1261" s="302">
        <v>136.4</v>
      </c>
      <c r="BY1261" s="302" t="s">
        <v>3300</v>
      </c>
      <c r="BZ1261" s="153">
        <f t="shared" ref="BZ1261:BZ1324" si="80">(BX1261-H1261)/H1261</f>
        <v>0.34516765285996054</v>
      </c>
      <c r="CA1261" s="154">
        <f t="shared" ref="CA1261:CA1324" si="81">(BX1261-T1261)/T1261</f>
        <v>0.36810431293881646</v>
      </c>
      <c r="CB1261" s="154">
        <f t="shared" ref="CB1261:CB1324" si="82">(BX1261-AF1261)/AF1261</f>
        <v>0.31280076997112605</v>
      </c>
    </row>
    <row r="1262" spans="1:80"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2">
        <v>123.1</v>
      </c>
      <c r="AZ1262" s="302">
        <v>123.1</v>
      </c>
      <c r="BA1262" s="302">
        <v>128</v>
      </c>
      <c r="BB1262" s="302">
        <v>128</v>
      </c>
      <c r="BC1262" s="302">
        <v>128</v>
      </c>
      <c r="BD1262" s="302">
        <v>125.4</v>
      </c>
      <c r="BE1262" s="302">
        <v>125.4</v>
      </c>
      <c r="BF1262" s="302">
        <v>125.4</v>
      </c>
      <c r="BG1262" s="302">
        <v>126.1</v>
      </c>
      <c r="BH1262" s="302">
        <v>126.1</v>
      </c>
      <c r="BI1262" s="302">
        <v>126.1</v>
      </c>
      <c r="BJ1262" s="302">
        <v>125.1</v>
      </c>
      <c r="BK1262" s="302">
        <v>125.1</v>
      </c>
      <c r="BL1262" s="302">
        <v>125.1</v>
      </c>
      <c r="BM1262" s="302">
        <v>127.2</v>
      </c>
      <c r="BN1262" s="302">
        <v>127.2</v>
      </c>
      <c r="BO1262" s="302">
        <v>127.2</v>
      </c>
      <c r="BP1262" s="302">
        <v>126.7</v>
      </c>
      <c r="BQ1262" s="302">
        <v>127</v>
      </c>
      <c r="BR1262" s="302">
        <v>127</v>
      </c>
      <c r="BS1262" s="302">
        <v>130.69999999999999</v>
      </c>
      <c r="BT1262" s="302">
        <v>130.69999999999999</v>
      </c>
      <c r="BU1262" s="302">
        <v>130.69999999999999</v>
      </c>
      <c r="BV1262" s="302">
        <v>130.30000000000001</v>
      </c>
      <c r="BW1262" s="302">
        <v>130.30000000000001</v>
      </c>
      <c r="BX1262" s="302">
        <v>130.30000000000001</v>
      </c>
      <c r="BY1262" s="302" t="s">
        <v>3300</v>
      </c>
      <c r="BZ1262" s="153">
        <f t="shared" si="80"/>
        <v>0.25168107588856886</v>
      </c>
      <c r="CA1262" s="154">
        <f t="shared" si="81"/>
        <v>0.3876464323748669</v>
      </c>
      <c r="CB1262" s="154">
        <f t="shared" si="82"/>
        <v>0.10611205432937194</v>
      </c>
    </row>
    <row r="1263" spans="1:80"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2">
        <v>100</v>
      </c>
      <c r="AZ1263" s="302">
        <v>100</v>
      </c>
      <c r="BA1263" s="302">
        <v>100.1</v>
      </c>
      <c r="BB1263" s="302">
        <v>100.1</v>
      </c>
      <c r="BC1263" s="302">
        <v>100.1</v>
      </c>
      <c r="BD1263" s="302">
        <v>100.1</v>
      </c>
      <c r="BE1263" s="302">
        <v>100.1</v>
      </c>
      <c r="BF1263" s="302">
        <v>100.1</v>
      </c>
      <c r="BG1263" s="302">
        <v>100.1</v>
      </c>
      <c r="BH1263" s="302">
        <v>102.6</v>
      </c>
      <c r="BI1263" s="302">
        <v>102.6</v>
      </c>
      <c r="BJ1263" s="302">
        <v>102.6</v>
      </c>
      <c r="BK1263" s="302">
        <v>102.6</v>
      </c>
      <c r="BL1263" s="302">
        <v>102.6</v>
      </c>
      <c r="BM1263" s="302">
        <v>102.6</v>
      </c>
      <c r="BN1263" s="302">
        <v>102.6</v>
      </c>
      <c r="BO1263" s="302">
        <v>102.6</v>
      </c>
      <c r="BP1263" s="302">
        <v>102.6</v>
      </c>
      <c r="BQ1263" s="302">
        <v>102.6</v>
      </c>
      <c r="BR1263" s="302">
        <v>102.6</v>
      </c>
      <c r="BS1263" s="302">
        <v>104.3</v>
      </c>
      <c r="BT1263" s="302">
        <v>104.3</v>
      </c>
      <c r="BU1263" s="302">
        <v>104.3</v>
      </c>
      <c r="BV1263" s="302">
        <v>104.3</v>
      </c>
      <c r="BW1263" s="302">
        <v>104.3</v>
      </c>
      <c r="BX1263" s="302">
        <v>104.3</v>
      </c>
      <c r="BY1263" s="302" t="s">
        <v>3300</v>
      </c>
      <c r="BZ1263" s="153">
        <f t="shared" si="80"/>
        <v>4.2999999999999969E-2</v>
      </c>
      <c r="CA1263" s="154">
        <f t="shared" si="81"/>
        <v>4.2999999999999969E-2</v>
      </c>
      <c r="CB1263" s="154">
        <f t="shared" si="82"/>
        <v>4.2999999999999969E-2</v>
      </c>
    </row>
    <row r="1264" spans="1:80"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2">
        <v>100</v>
      </c>
      <c r="AZ1264" s="302">
        <v>100</v>
      </c>
      <c r="BA1264" s="302">
        <v>100.1</v>
      </c>
      <c r="BB1264" s="302">
        <v>100.1</v>
      </c>
      <c r="BC1264" s="302">
        <v>100.1</v>
      </c>
      <c r="BD1264" s="302">
        <v>100.1</v>
      </c>
      <c r="BE1264" s="302">
        <v>100.1</v>
      </c>
      <c r="BF1264" s="302">
        <v>100.1</v>
      </c>
      <c r="BG1264" s="302">
        <v>100.1</v>
      </c>
      <c r="BH1264" s="302">
        <v>102.6</v>
      </c>
      <c r="BI1264" s="302">
        <v>102.6</v>
      </c>
      <c r="BJ1264" s="302">
        <v>102.6</v>
      </c>
      <c r="BK1264" s="302">
        <v>102.6</v>
      </c>
      <c r="BL1264" s="302">
        <v>102.6</v>
      </c>
      <c r="BM1264" s="302">
        <v>102.6</v>
      </c>
      <c r="BN1264" s="302">
        <v>102.6</v>
      </c>
      <c r="BO1264" s="302">
        <v>102.6</v>
      </c>
      <c r="BP1264" s="302">
        <v>102.6</v>
      </c>
      <c r="BQ1264" s="302">
        <v>102.6</v>
      </c>
      <c r="BR1264" s="302">
        <v>102.6</v>
      </c>
      <c r="BS1264" s="302">
        <v>104.3</v>
      </c>
      <c r="BT1264" s="302">
        <v>104.3</v>
      </c>
      <c r="BU1264" s="302">
        <v>104.3</v>
      </c>
      <c r="BV1264" s="302">
        <v>104.3</v>
      </c>
      <c r="BW1264" s="302">
        <v>104.3</v>
      </c>
      <c r="BX1264" s="302">
        <v>104.3</v>
      </c>
      <c r="BY1264" s="302" t="s">
        <v>3300</v>
      </c>
      <c r="BZ1264" s="153">
        <f t="shared" si="80"/>
        <v>4.2999999999999969E-2</v>
      </c>
      <c r="CA1264" s="154">
        <f t="shared" si="81"/>
        <v>4.2999999999999969E-2</v>
      </c>
      <c r="CB1264" s="154">
        <f t="shared" si="82"/>
        <v>4.2999999999999969E-2</v>
      </c>
    </row>
    <row r="1265" spans="1:80"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2">
        <v>111.6</v>
      </c>
      <c r="AZ1265" s="302">
        <v>111</v>
      </c>
      <c r="BA1265" s="302">
        <v>111.8</v>
      </c>
      <c r="BB1265" s="302">
        <v>113.8</v>
      </c>
      <c r="BC1265" s="302">
        <v>114.1</v>
      </c>
      <c r="BD1265" s="302">
        <v>109.9</v>
      </c>
      <c r="BE1265" s="302">
        <v>105.9</v>
      </c>
      <c r="BF1265" s="302">
        <v>107.6</v>
      </c>
      <c r="BG1265" s="302">
        <v>107.6</v>
      </c>
      <c r="BH1265" s="302">
        <v>108.7</v>
      </c>
      <c r="BI1265" s="302">
        <v>106</v>
      </c>
      <c r="BJ1265" s="302">
        <v>105.7</v>
      </c>
      <c r="BK1265" s="302">
        <v>100.4</v>
      </c>
      <c r="BL1265" s="302">
        <v>100.7</v>
      </c>
      <c r="BM1265" s="302">
        <v>102</v>
      </c>
      <c r="BN1265" s="302">
        <v>100.3</v>
      </c>
      <c r="BO1265" s="302">
        <v>101.7</v>
      </c>
      <c r="BP1265" s="302">
        <v>103.4</v>
      </c>
      <c r="BQ1265" s="302">
        <v>104</v>
      </c>
      <c r="BR1265" s="302">
        <v>102.5</v>
      </c>
      <c r="BS1265" s="302">
        <v>95</v>
      </c>
      <c r="BT1265" s="302">
        <v>95.7</v>
      </c>
      <c r="BU1265" s="302">
        <v>95.3</v>
      </c>
      <c r="BV1265" s="302">
        <v>94</v>
      </c>
      <c r="BW1265" s="302">
        <v>91.5</v>
      </c>
      <c r="BX1265" s="302">
        <v>97</v>
      </c>
      <c r="BY1265" s="302" t="s">
        <v>3300</v>
      </c>
      <c r="BZ1265" s="153">
        <f t="shared" si="80"/>
        <v>0.33793103448275863</v>
      </c>
      <c r="CA1265" s="154">
        <f t="shared" si="81"/>
        <v>-0.11253430924062212</v>
      </c>
      <c r="CB1265" s="154">
        <f t="shared" si="82"/>
        <v>-0.23015873015873015</v>
      </c>
    </row>
    <row r="1266" spans="1:80"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2">
        <v>117.7</v>
      </c>
      <c r="AZ1266" s="302">
        <v>116.9</v>
      </c>
      <c r="BA1266" s="302">
        <v>119.1</v>
      </c>
      <c r="BB1266" s="302">
        <v>121.4</v>
      </c>
      <c r="BC1266" s="302">
        <v>120.4</v>
      </c>
      <c r="BD1266" s="302">
        <v>114.3</v>
      </c>
      <c r="BE1266" s="302">
        <v>109</v>
      </c>
      <c r="BF1266" s="302">
        <v>112.6</v>
      </c>
      <c r="BG1266" s="302">
        <v>112.2</v>
      </c>
      <c r="BH1266" s="302">
        <v>112.6</v>
      </c>
      <c r="BI1266" s="302">
        <v>109.5</v>
      </c>
      <c r="BJ1266" s="302">
        <v>111.1</v>
      </c>
      <c r="BK1266" s="302">
        <v>103.2</v>
      </c>
      <c r="BL1266" s="302">
        <v>103.8</v>
      </c>
      <c r="BM1266" s="302">
        <v>105.9</v>
      </c>
      <c r="BN1266" s="302">
        <v>103.7</v>
      </c>
      <c r="BO1266" s="302">
        <v>103.9</v>
      </c>
      <c r="BP1266" s="302">
        <v>106.8</v>
      </c>
      <c r="BQ1266" s="302">
        <v>108.4</v>
      </c>
      <c r="BR1266" s="302">
        <v>106.4</v>
      </c>
      <c r="BS1266" s="302">
        <v>96.5</v>
      </c>
      <c r="BT1266" s="302">
        <v>96.8</v>
      </c>
      <c r="BU1266" s="302">
        <v>96.2</v>
      </c>
      <c r="BV1266" s="302">
        <v>96.4</v>
      </c>
      <c r="BW1266" s="302">
        <v>93.4</v>
      </c>
      <c r="BX1266" s="302">
        <v>100.3</v>
      </c>
      <c r="BY1266" s="302" t="s">
        <v>3300</v>
      </c>
      <c r="BZ1266" s="153">
        <f t="shared" si="80"/>
        <v>0.41666666666666669</v>
      </c>
      <c r="CA1266" s="154">
        <f t="shared" si="81"/>
        <v>-7.8971533516988143E-2</v>
      </c>
      <c r="CB1266" s="154">
        <f t="shared" si="82"/>
        <v>-0.25037369207772803</v>
      </c>
    </row>
    <row r="1267" spans="1:80"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2">
        <v>117.7</v>
      </c>
      <c r="AZ1267" s="302">
        <v>116.9</v>
      </c>
      <c r="BA1267" s="302">
        <v>119.1</v>
      </c>
      <c r="BB1267" s="302">
        <v>121.4</v>
      </c>
      <c r="BC1267" s="302">
        <v>120.4</v>
      </c>
      <c r="BD1267" s="302">
        <v>114.3</v>
      </c>
      <c r="BE1267" s="302">
        <v>109</v>
      </c>
      <c r="BF1267" s="302">
        <v>112.6</v>
      </c>
      <c r="BG1267" s="302">
        <v>112.2</v>
      </c>
      <c r="BH1267" s="302">
        <v>112.6</v>
      </c>
      <c r="BI1267" s="302">
        <v>109.5</v>
      </c>
      <c r="BJ1267" s="302">
        <v>111.1</v>
      </c>
      <c r="BK1267" s="302">
        <v>103.2</v>
      </c>
      <c r="BL1267" s="302">
        <v>103.8</v>
      </c>
      <c r="BM1267" s="302">
        <v>105.9</v>
      </c>
      <c r="BN1267" s="302">
        <v>103.7</v>
      </c>
      <c r="BO1267" s="302">
        <v>103.9</v>
      </c>
      <c r="BP1267" s="302">
        <v>106.8</v>
      </c>
      <c r="BQ1267" s="302">
        <v>108.4</v>
      </c>
      <c r="BR1267" s="302">
        <v>106.4</v>
      </c>
      <c r="BS1267" s="302">
        <v>96.5</v>
      </c>
      <c r="BT1267" s="302">
        <v>96.8</v>
      </c>
      <c r="BU1267" s="302">
        <v>96.2</v>
      </c>
      <c r="BV1267" s="302">
        <v>96.4</v>
      </c>
      <c r="BW1267" s="302">
        <v>93.4</v>
      </c>
      <c r="BX1267" s="302">
        <v>100.3</v>
      </c>
      <c r="BY1267" s="302" t="s">
        <v>3300</v>
      </c>
      <c r="BZ1267" s="153">
        <f t="shared" si="80"/>
        <v>0.41666666666666669</v>
      </c>
      <c r="CA1267" s="154">
        <f t="shared" si="81"/>
        <v>-7.8971533516988143E-2</v>
      </c>
      <c r="CB1267" s="154">
        <f t="shared" si="82"/>
        <v>-0.25037369207772803</v>
      </c>
    </row>
    <row r="1268" spans="1:80"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2">
        <v>93.1</v>
      </c>
      <c r="AZ1268" s="302">
        <v>93.3</v>
      </c>
      <c r="BA1268" s="302">
        <v>90.1</v>
      </c>
      <c r="BB1268" s="302">
        <v>90.7</v>
      </c>
      <c r="BC1268" s="302">
        <v>95.2</v>
      </c>
      <c r="BD1268" s="302">
        <v>96.7</v>
      </c>
      <c r="BE1268" s="302">
        <v>96.5</v>
      </c>
      <c r="BF1268" s="302">
        <v>92.7</v>
      </c>
      <c r="BG1268" s="302">
        <v>93.9</v>
      </c>
      <c r="BH1268" s="302">
        <v>97.3</v>
      </c>
      <c r="BI1268" s="302">
        <v>95.6</v>
      </c>
      <c r="BJ1268" s="302">
        <v>89.4</v>
      </c>
      <c r="BK1268" s="302">
        <v>92.2</v>
      </c>
      <c r="BL1268" s="302">
        <v>91.2</v>
      </c>
      <c r="BM1268" s="302">
        <v>90.3</v>
      </c>
      <c r="BN1268" s="302">
        <v>90.1</v>
      </c>
      <c r="BO1268" s="302">
        <v>95</v>
      </c>
      <c r="BP1268" s="302">
        <v>93.1</v>
      </c>
      <c r="BQ1268" s="302">
        <v>90.7</v>
      </c>
      <c r="BR1268" s="302">
        <v>90.7</v>
      </c>
      <c r="BS1268" s="302">
        <v>90.6</v>
      </c>
      <c r="BT1268" s="302">
        <v>92.4</v>
      </c>
      <c r="BU1268" s="302">
        <v>92.8</v>
      </c>
      <c r="BV1268" s="302">
        <v>86.6</v>
      </c>
      <c r="BW1268" s="302">
        <v>85.6</v>
      </c>
      <c r="BX1268" s="302">
        <v>86.8</v>
      </c>
      <c r="BY1268" s="302" t="s">
        <v>3300</v>
      </c>
      <c r="BZ1268" s="153">
        <f t="shared" si="80"/>
        <v>0.11999999999999997</v>
      </c>
      <c r="CA1268" s="154">
        <f t="shared" si="81"/>
        <v>-0.21376811594202905</v>
      </c>
      <c r="CB1268" s="154">
        <f t="shared" si="82"/>
        <v>-0.1531707317073171</v>
      </c>
    </row>
    <row r="1269" spans="1:80"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2">
        <v>93.1</v>
      </c>
      <c r="AZ1269" s="302">
        <v>93.3</v>
      </c>
      <c r="BA1269" s="302">
        <v>90.1</v>
      </c>
      <c r="BB1269" s="302">
        <v>90.7</v>
      </c>
      <c r="BC1269" s="302">
        <v>95.2</v>
      </c>
      <c r="BD1269" s="302">
        <v>96.7</v>
      </c>
      <c r="BE1269" s="302">
        <v>96.5</v>
      </c>
      <c r="BF1269" s="302">
        <v>92.7</v>
      </c>
      <c r="BG1269" s="302">
        <v>93.9</v>
      </c>
      <c r="BH1269" s="302">
        <v>97.3</v>
      </c>
      <c r="BI1269" s="302">
        <v>95.6</v>
      </c>
      <c r="BJ1269" s="302">
        <v>89.4</v>
      </c>
      <c r="BK1269" s="302">
        <v>92.2</v>
      </c>
      <c r="BL1269" s="302">
        <v>91.2</v>
      </c>
      <c r="BM1269" s="302">
        <v>90.3</v>
      </c>
      <c r="BN1269" s="302">
        <v>90.1</v>
      </c>
      <c r="BO1269" s="302">
        <v>95</v>
      </c>
      <c r="BP1269" s="302">
        <v>93.1</v>
      </c>
      <c r="BQ1269" s="302">
        <v>90.7</v>
      </c>
      <c r="BR1269" s="302">
        <v>90.7</v>
      </c>
      <c r="BS1269" s="302">
        <v>90.6</v>
      </c>
      <c r="BT1269" s="302">
        <v>92.4</v>
      </c>
      <c r="BU1269" s="302">
        <v>92.8</v>
      </c>
      <c r="BV1269" s="302">
        <v>86.6</v>
      </c>
      <c r="BW1269" s="302">
        <v>85.6</v>
      </c>
      <c r="BX1269" s="302">
        <v>86.8</v>
      </c>
      <c r="BY1269" s="302" t="s">
        <v>3300</v>
      </c>
      <c r="BZ1269" s="153">
        <f t="shared" si="80"/>
        <v>0.11999999999999997</v>
      </c>
      <c r="CA1269" s="154">
        <f t="shared" si="81"/>
        <v>-0.21376811594202905</v>
      </c>
      <c r="CB1269" s="154">
        <f t="shared" si="82"/>
        <v>-0.1531707317073171</v>
      </c>
    </row>
    <row r="1270" spans="1:80"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2">
        <v>105.9</v>
      </c>
      <c r="AZ1270" s="302">
        <v>105.5</v>
      </c>
      <c r="BA1270" s="302">
        <v>105.7</v>
      </c>
      <c r="BB1270" s="302">
        <v>105.8</v>
      </c>
      <c r="BC1270" s="302">
        <v>105.9</v>
      </c>
      <c r="BD1270" s="302">
        <v>105.4</v>
      </c>
      <c r="BE1270" s="302">
        <v>106</v>
      </c>
      <c r="BF1270" s="302">
        <v>106.7</v>
      </c>
      <c r="BG1270" s="302">
        <v>107.3</v>
      </c>
      <c r="BH1270" s="302">
        <v>107.7</v>
      </c>
      <c r="BI1270" s="302">
        <v>107.5</v>
      </c>
      <c r="BJ1270" s="302">
        <v>107.8</v>
      </c>
      <c r="BK1270" s="302">
        <v>108.6</v>
      </c>
      <c r="BL1270" s="302">
        <v>108</v>
      </c>
      <c r="BM1270" s="302">
        <v>108.6</v>
      </c>
      <c r="BN1270" s="302">
        <v>108.8</v>
      </c>
      <c r="BO1270" s="302">
        <v>108.4</v>
      </c>
      <c r="BP1270" s="302">
        <v>108.2</v>
      </c>
      <c r="BQ1270" s="302">
        <v>108.4</v>
      </c>
      <c r="BR1270" s="302">
        <v>109.1</v>
      </c>
      <c r="BS1270" s="302">
        <v>109.7</v>
      </c>
      <c r="BT1270" s="302">
        <v>110.1</v>
      </c>
      <c r="BU1270" s="302">
        <v>109.4</v>
      </c>
      <c r="BV1270" s="302">
        <v>109.9</v>
      </c>
      <c r="BW1270" s="302">
        <v>110.5</v>
      </c>
      <c r="BX1270" s="302">
        <v>109.9</v>
      </c>
      <c r="BY1270" s="302" t="s">
        <v>3300</v>
      </c>
      <c r="BZ1270" s="153">
        <f t="shared" si="80"/>
        <v>8.8118811881188169E-2</v>
      </c>
      <c r="CA1270" s="154">
        <f t="shared" si="81"/>
        <v>0.10674723061430019</v>
      </c>
      <c r="CB1270" s="154">
        <f t="shared" si="82"/>
        <v>0.10230692076228688</v>
      </c>
    </row>
    <row r="1271" spans="1:80"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2">
        <v>100.9</v>
      </c>
      <c r="AZ1271" s="302">
        <v>101.6</v>
      </c>
      <c r="BA1271" s="302">
        <v>101.2</v>
      </c>
      <c r="BB1271" s="302">
        <v>101.2</v>
      </c>
      <c r="BC1271" s="302">
        <v>101.2</v>
      </c>
      <c r="BD1271" s="302">
        <v>101.3</v>
      </c>
      <c r="BE1271" s="302">
        <v>101.3</v>
      </c>
      <c r="BF1271" s="302">
        <v>101.3</v>
      </c>
      <c r="BG1271" s="302">
        <v>101.4</v>
      </c>
      <c r="BH1271" s="302">
        <v>102.4</v>
      </c>
      <c r="BI1271" s="302">
        <v>102.4</v>
      </c>
      <c r="BJ1271" s="302">
        <v>102.4</v>
      </c>
      <c r="BK1271" s="302">
        <v>102.4</v>
      </c>
      <c r="BL1271" s="302">
        <v>102.4</v>
      </c>
      <c r="BM1271" s="302">
        <v>102.5</v>
      </c>
      <c r="BN1271" s="302">
        <v>102.5</v>
      </c>
      <c r="BO1271" s="302">
        <v>102.5</v>
      </c>
      <c r="BP1271" s="302">
        <v>102.9</v>
      </c>
      <c r="BQ1271" s="302">
        <v>102.9</v>
      </c>
      <c r="BR1271" s="302">
        <v>102.9</v>
      </c>
      <c r="BS1271" s="302">
        <v>102.9</v>
      </c>
      <c r="BT1271" s="302">
        <v>103.4</v>
      </c>
      <c r="BU1271" s="302">
        <v>103.4</v>
      </c>
      <c r="BV1271" s="302">
        <v>103.4</v>
      </c>
      <c r="BW1271" s="302">
        <v>103.4</v>
      </c>
      <c r="BX1271" s="302">
        <v>103.4</v>
      </c>
      <c r="BY1271" s="302" t="s">
        <v>3300</v>
      </c>
      <c r="BZ1271" s="153">
        <f t="shared" si="80"/>
        <v>3.7111334002006044E-2</v>
      </c>
      <c r="CA1271" s="154">
        <f t="shared" si="81"/>
        <v>3.4000000000000058E-2</v>
      </c>
      <c r="CB1271" s="154">
        <f t="shared" si="82"/>
        <v>3.4000000000000058E-2</v>
      </c>
    </row>
    <row r="1272" spans="1:80"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2">
        <v>99.9</v>
      </c>
      <c r="AZ1272" s="302">
        <v>100.7</v>
      </c>
      <c r="BA1272" s="302">
        <v>100.7</v>
      </c>
      <c r="BB1272" s="302">
        <v>100.7</v>
      </c>
      <c r="BC1272" s="302">
        <v>100.7</v>
      </c>
      <c r="BD1272" s="302">
        <v>100.7</v>
      </c>
      <c r="BE1272" s="302">
        <v>100.7</v>
      </c>
      <c r="BF1272" s="302">
        <v>100.7</v>
      </c>
      <c r="BG1272" s="302">
        <v>100.7</v>
      </c>
      <c r="BH1272" s="302">
        <v>101.8</v>
      </c>
      <c r="BI1272" s="302">
        <v>101.8</v>
      </c>
      <c r="BJ1272" s="302">
        <v>101.8</v>
      </c>
      <c r="BK1272" s="302">
        <v>101.8</v>
      </c>
      <c r="BL1272" s="302">
        <v>101.8</v>
      </c>
      <c r="BM1272" s="302">
        <v>101.8</v>
      </c>
      <c r="BN1272" s="302">
        <v>101.8</v>
      </c>
      <c r="BO1272" s="302">
        <v>101.8</v>
      </c>
      <c r="BP1272" s="302">
        <v>101.8</v>
      </c>
      <c r="BQ1272" s="302">
        <v>101.8</v>
      </c>
      <c r="BR1272" s="302">
        <v>101.8</v>
      </c>
      <c r="BS1272" s="302">
        <v>101.8</v>
      </c>
      <c r="BT1272" s="302">
        <v>102.4</v>
      </c>
      <c r="BU1272" s="302">
        <v>102.4</v>
      </c>
      <c r="BV1272" s="302">
        <v>102.4</v>
      </c>
      <c r="BW1272" s="302">
        <v>102.4</v>
      </c>
      <c r="BX1272" s="302">
        <v>102.4</v>
      </c>
      <c r="BY1272" s="302" t="s">
        <v>3300</v>
      </c>
      <c r="BZ1272" s="153">
        <f t="shared" si="80"/>
        <v>2.4000000000000056E-2</v>
      </c>
      <c r="CA1272" s="154">
        <f t="shared" si="81"/>
        <v>2.6052104208416919E-2</v>
      </c>
      <c r="CB1272" s="154">
        <f t="shared" si="82"/>
        <v>2.6052104208416919E-2</v>
      </c>
    </row>
    <row r="1273" spans="1:80"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2">
        <v>104.7</v>
      </c>
      <c r="AZ1273" s="302">
        <v>104.7</v>
      </c>
      <c r="BA1273" s="302">
        <v>103.2</v>
      </c>
      <c r="BB1273" s="302">
        <v>103.2</v>
      </c>
      <c r="BC1273" s="302">
        <v>103.2</v>
      </c>
      <c r="BD1273" s="302">
        <v>103.4</v>
      </c>
      <c r="BE1273" s="302">
        <v>103.4</v>
      </c>
      <c r="BF1273" s="302">
        <v>103.4</v>
      </c>
      <c r="BG1273" s="302">
        <v>104.2</v>
      </c>
      <c r="BH1273" s="302">
        <v>104.5</v>
      </c>
      <c r="BI1273" s="302">
        <v>104.5</v>
      </c>
      <c r="BJ1273" s="302">
        <v>104.7</v>
      </c>
      <c r="BK1273" s="302">
        <v>104.7</v>
      </c>
      <c r="BL1273" s="302">
        <v>104.7</v>
      </c>
      <c r="BM1273" s="302">
        <v>105.1</v>
      </c>
      <c r="BN1273" s="302">
        <v>105.1</v>
      </c>
      <c r="BO1273" s="302">
        <v>105.1</v>
      </c>
      <c r="BP1273" s="302">
        <v>107.1</v>
      </c>
      <c r="BQ1273" s="302">
        <v>107.1</v>
      </c>
      <c r="BR1273" s="302">
        <v>107.1</v>
      </c>
      <c r="BS1273" s="302">
        <v>106.9</v>
      </c>
      <c r="BT1273" s="302">
        <v>106.9</v>
      </c>
      <c r="BU1273" s="302">
        <v>106.9</v>
      </c>
      <c r="BV1273" s="302">
        <v>107</v>
      </c>
      <c r="BW1273" s="302">
        <v>107</v>
      </c>
      <c r="BX1273" s="302">
        <v>107</v>
      </c>
      <c r="BY1273" s="302" t="s">
        <v>3300</v>
      </c>
      <c r="BZ1273" s="153">
        <f t="shared" si="80"/>
        <v>8.5192697768762746E-2</v>
      </c>
      <c r="CA1273" s="154">
        <f t="shared" si="81"/>
        <v>6.2562065541211492E-2</v>
      </c>
      <c r="CB1273" s="154">
        <f t="shared" si="82"/>
        <v>6.2562065541211492E-2</v>
      </c>
    </row>
    <row r="1274" spans="1:80"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2">
        <v>105.4</v>
      </c>
      <c r="AZ1274" s="302">
        <v>105.4</v>
      </c>
      <c r="BA1274" s="302">
        <v>105.4</v>
      </c>
      <c r="BB1274" s="302">
        <v>105.4</v>
      </c>
      <c r="BC1274" s="302">
        <v>105.4</v>
      </c>
      <c r="BD1274" s="302">
        <v>105.4</v>
      </c>
      <c r="BE1274" s="302">
        <v>105.4</v>
      </c>
      <c r="BF1274" s="302">
        <v>105.4</v>
      </c>
      <c r="BG1274" s="302">
        <v>106.4</v>
      </c>
      <c r="BH1274" s="302">
        <v>106.4</v>
      </c>
      <c r="BI1274" s="302">
        <v>106.4</v>
      </c>
      <c r="BJ1274" s="302">
        <v>106.4</v>
      </c>
      <c r="BK1274" s="302">
        <v>106.4</v>
      </c>
      <c r="BL1274" s="302">
        <v>106.4</v>
      </c>
      <c r="BM1274" s="302">
        <v>106.4</v>
      </c>
      <c r="BN1274" s="302">
        <v>106.4</v>
      </c>
      <c r="BO1274" s="302">
        <v>106.4</v>
      </c>
      <c r="BP1274" s="302">
        <v>106.4</v>
      </c>
      <c r="BQ1274" s="302">
        <v>106.5</v>
      </c>
      <c r="BR1274" s="302">
        <v>106.5</v>
      </c>
      <c r="BS1274" s="302">
        <v>106.5</v>
      </c>
      <c r="BT1274" s="302">
        <v>106.5</v>
      </c>
      <c r="BU1274" s="302">
        <v>106.5</v>
      </c>
      <c r="BV1274" s="302">
        <v>106.5</v>
      </c>
      <c r="BW1274" s="302">
        <v>106.5</v>
      </c>
      <c r="BX1274" s="302">
        <v>106.5</v>
      </c>
      <c r="BY1274" s="302" t="s">
        <v>3300</v>
      </c>
      <c r="BZ1274" s="153">
        <f t="shared" si="80"/>
        <v>6.5000000000000002E-2</v>
      </c>
      <c r="CA1274" s="154">
        <f t="shared" si="81"/>
        <v>6.5000000000000002E-2</v>
      </c>
      <c r="CB1274" s="154">
        <f t="shared" si="82"/>
        <v>4.514229636898915E-2</v>
      </c>
    </row>
    <row r="1275" spans="1:80"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2">
        <v>105.4</v>
      </c>
      <c r="AZ1275" s="302">
        <v>105.4</v>
      </c>
      <c r="BA1275" s="302">
        <v>105.4</v>
      </c>
      <c r="BB1275" s="302">
        <v>105.4</v>
      </c>
      <c r="BC1275" s="302">
        <v>105.4</v>
      </c>
      <c r="BD1275" s="302">
        <v>105.4</v>
      </c>
      <c r="BE1275" s="302">
        <v>105.4</v>
      </c>
      <c r="BF1275" s="302">
        <v>105.4</v>
      </c>
      <c r="BG1275" s="302">
        <v>106.4</v>
      </c>
      <c r="BH1275" s="302">
        <v>106.4</v>
      </c>
      <c r="BI1275" s="302">
        <v>106.4</v>
      </c>
      <c r="BJ1275" s="302">
        <v>106.4</v>
      </c>
      <c r="BK1275" s="302">
        <v>106.4</v>
      </c>
      <c r="BL1275" s="302">
        <v>106.4</v>
      </c>
      <c r="BM1275" s="302">
        <v>106.4</v>
      </c>
      <c r="BN1275" s="302">
        <v>106.4</v>
      </c>
      <c r="BO1275" s="302">
        <v>106.4</v>
      </c>
      <c r="BP1275" s="302">
        <v>106.4</v>
      </c>
      <c r="BQ1275" s="302">
        <v>106.5</v>
      </c>
      <c r="BR1275" s="302">
        <v>106.5</v>
      </c>
      <c r="BS1275" s="302">
        <v>106.5</v>
      </c>
      <c r="BT1275" s="302">
        <v>106.5</v>
      </c>
      <c r="BU1275" s="302">
        <v>106.5</v>
      </c>
      <c r="BV1275" s="302">
        <v>106.5</v>
      </c>
      <c r="BW1275" s="302">
        <v>106.5</v>
      </c>
      <c r="BX1275" s="302">
        <v>106.5</v>
      </c>
      <c r="BY1275" s="302" t="s">
        <v>3300</v>
      </c>
      <c r="BZ1275" s="153">
        <f t="shared" si="80"/>
        <v>6.5000000000000002E-2</v>
      </c>
      <c r="CA1275" s="154">
        <f t="shared" si="81"/>
        <v>6.5000000000000002E-2</v>
      </c>
      <c r="CB1275" s="154">
        <f t="shared" si="82"/>
        <v>4.514229636898915E-2</v>
      </c>
    </row>
    <row r="1276" spans="1:80"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2">
        <v>103.1</v>
      </c>
      <c r="AZ1276" s="302">
        <v>102.9</v>
      </c>
      <c r="BA1276" s="302">
        <v>103</v>
      </c>
      <c r="BB1276" s="302">
        <v>103</v>
      </c>
      <c r="BC1276" s="302">
        <v>103.5</v>
      </c>
      <c r="BD1276" s="302">
        <v>103.6</v>
      </c>
      <c r="BE1276" s="302">
        <v>103.5</v>
      </c>
      <c r="BF1276" s="302">
        <v>103.4</v>
      </c>
      <c r="BG1276" s="302">
        <v>103.8</v>
      </c>
      <c r="BH1276" s="302">
        <v>103.9</v>
      </c>
      <c r="BI1276" s="302">
        <v>103.9</v>
      </c>
      <c r="BJ1276" s="302">
        <v>103.8</v>
      </c>
      <c r="BK1276" s="302">
        <v>103.9</v>
      </c>
      <c r="BL1276" s="302">
        <v>104.3</v>
      </c>
      <c r="BM1276" s="302">
        <v>104.3</v>
      </c>
      <c r="BN1276" s="302">
        <v>104.3</v>
      </c>
      <c r="BO1276" s="302">
        <v>104.7</v>
      </c>
      <c r="BP1276" s="302">
        <v>104.9</v>
      </c>
      <c r="BQ1276" s="302">
        <v>104.8</v>
      </c>
      <c r="BR1276" s="302">
        <v>104.9</v>
      </c>
      <c r="BS1276" s="302">
        <v>105.5</v>
      </c>
      <c r="BT1276" s="302">
        <v>105.8</v>
      </c>
      <c r="BU1276" s="302">
        <v>105.6</v>
      </c>
      <c r="BV1276" s="302">
        <v>106.2</v>
      </c>
      <c r="BW1276" s="302">
        <v>105.8</v>
      </c>
      <c r="BX1276" s="302">
        <v>105.8</v>
      </c>
      <c r="BY1276" s="302" t="s">
        <v>3300</v>
      </c>
      <c r="BZ1276" s="153">
        <f t="shared" si="80"/>
        <v>5.4835493519441676E-2</v>
      </c>
      <c r="CA1276" s="154">
        <f t="shared" si="81"/>
        <v>5.905905905905897E-2</v>
      </c>
      <c r="CB1276" s="154">
        <f t="shared" si="82"/>
        <v>4.7524752475247498E-2</v>
      </c>
    </row>
    <row r="1277" spans="1:80"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2">
        <v>100.1</v>
      </c>
      <c r="AZ1277" s="302">
        <v>100.1</v>
      </c>
      <c r="BA1277" s="302">
        <v>100.1</v>
      </c>
      <c r="BB1277" s="302">
        <v>100.1</v>
      </c>
      <c r="BC1277" s="302">
        <v>100.1</v>
      </c>
      <c r="BD1277" s="302">
        <v>100.3</v>
      </c>
      <c r="BE1277" s="302">
        <v>100.1</v>
      </c>
      <c r="BF1277" s="302">
        <v>100.1</v>
      </c>
      <c r="BG1277" s="302">
        <v>100.2</v>
      </c>
      <c r="BH1277" s="302">
        <v>100.3</v>
      </c>
      <c r="BI1277" s="302">
        <v>100.1</v>
      </c>
      <c r="BJ1277" s="302">
        <v>100.1</v>
      </c>
      <c r="BK1277" s="302">
        <v>100.2</v>
      </c>
      <c r="BL1277" s="302">
        <v>100.2</v>
      </c>
      <c r="BM1277" s="302">
        <v>100.1</v>
      </c>
      <c r="BN1277" s="302">
        <v>100.1</v>
      </c>
      <c r="BO1277" s="302">
        <v>100.1</v>
      </c>
      <c r="BP1277" s="302">
        <v>100.3</v>
      </c>
      <c r="BQ1277" s="302">
        <v>100.1</v>
      </c>
      <c r="BR1277" s="302">
        <v>100.1</v>
      </c>
      <c r="BS1277" s="302">
        <v>100.2</v>
      </c>
      <c r="BT1277" s="302">
        <v>100.3</v>
      </c>
      <c r="BU1277" s="302">
        <v>100.1</v>
      </c>
      <c r="BV1277" s="302">
        <v>100.2</v>
      </c>
      <c r="BW1277" s="302">
        <v>100.2</v>
      </c>
      <c r="BX1277" s="302">
        <v>100.2</v>
      </c>
      <c r="BY1277" s="302" t="s">
        <v>3300</v>
      </c>
      <c r="BZ1277" s="153">
        <f t="shared" si="80"/>
        <v>2.0000000000000282E-3</v>
      </c>
      <c r="CA1277" s="154">
        <f t="shared" si="81"/>
        <v>2.0000000000000282E-3</v>
      </c>
      <c r="CB1277" s="154">
        <f t="shared" si="82"/>
        <v>2.0000000000000282E-3</v>
      </c>
    </row>
    <row r="1278" spans="1:80"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2">
        <v>101.6</v>
      </c>
      <c r="AZ1278" s="302">
        <v>101.6</v>
      </c>
      <c r="BA1278" s="302">
        <v>101.6</v>
      </c>
      <c r="BB1278" s="302">
        <v>101.6</v>
      </c>
      <c r="BC1278" s="302">
        <v>101.6</v>
      </c>
      <c r="BD1278" s="302">
        <v>101.6</v>
      </c>
      <c r="BE1278" s="302">
        <v>101.6</v>
      </c>
      <c r="BF1278" s="302">
        <v>101.6</v>
      </c>
      <c r="BG1278" s="302">
        <v>101.5</v>
      </c>
      <c r="BH1278" s="302">
        <v>101.5</v>
      </c>
      <c r="BI1278" s="302">
        <v>101</v>
      </c>
      <c r="BJ1278" s="302">
        <v>101</v>
      </c>
      <c r="BK1278" s="302">
        <v>101</v>
      </c>
      <c r="BL1278" s="302">
        <v>101</v>
      </c>
      <c r="BM1278" s="302">
        <v>101</v>
      </c>
      <c r="BN1278" s="302">
        <v>101</v>
      </c>
      <c r="BO1278" s="302">
        <v>101</v>
      </c>
      <c r="BP1278" s="302">
        <v>101</v>
      </c>
      <c r="BQ1278" s="302">
        <v>101</v>
      </c>
      <c r="BR1278" s="302">
        <v>101</v>
      </c>
      <c r="BS1278" s="302">
        <v>101</v>
      </c>
      <c r="BT1278" s="302">
        <v>101</v>
      </c>
      <c r="BU1278" s="302">
        <v>101</v>
      </c>
      <c r="BV1278" s="302">
        <v>101</v>
      </c>
      <c r="BW1278" s="302">
        <v>101</v>
      </c>
      <c r="BX1278" s="302">
        <v>101</v>
      </c>
      <c r="BY1278" s="302" t="s">
        <v>3300</v>
      </c>
      <c r="BZ1278" s="153">
        <f t="shared" si="80"/>
        <v>0.01</v>
      </c>
      <c r="CA1278" s="154">
        <f t="shared" si="81"/>
        <v>0.01</v>
      </c>
      <c r="CB1278" s="154">
        <f t="shared" si="82"/>
        <v>0.01</v>
      </c>
    </row>
    <row r="1279" spans="1:80"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2">
        <v>100.1</v>
      </c>
      <c r="AZ1279" s="302">
        <v>100.1</v>
      </c>
      <c r="BA1279" s="302">
        <v>100.1</v>
      </c>
      <c r="BB1279" s="302">
        <v>100.1</v>
      </c>
      <c r="BC1279" s="302">
        <v>100.1</v>
      </c>
      <c r="BD1279" s="302">
        <v>100.4</v>
      </c>
      <c r="BE1279" s="302">
        <v>100.3</v>
      </c>
      <c r="BF1279" s="302">
        <v>100.3</v>
      </c>
      <c r="BG1279" s="302">
        <v>100.3</v>
      </c>
      <c r="BH1279" s="302">
        <v>100.4</v>
      </c>
      <c r="BI1279" s="302">
        <v>100.3</v>
      </c>
      <c r="BJ1279" s="302">
        <v>100.3</v>
      </c>
      <c r="BK1279" s="302">
        <v>100.4</v>
      </c>
      <c r="BL1279" s="302">
        <v>100.4</v>
      </c>
      <c r="BM1279" s="302">
        <v>100.3</v>
      </c>
      <c r="BN1279" s="302">
        <v>100.3</v>
      </c>
      <c r="BO1279" s="302">
        <v>100.3</v>
      </c>
      <c r="BP1279" s="302">
        <v>100.4</v>
      </c>
      <c r="BQ1279" s="302">
        <v>100.3</v>
      </c>
      <c r="BR1279" s="302">
        <v>100.3</v>
      </c>
      <c r="BS1279" s="302">
        <v>100.4</v>
      </c>
      <c r="BT1279" s="302">
        <v>100.5</v>
      </c>
      <c r="BU1279" s="302">
        <v>100.3</v>
      </c>
      <c r="BV1279" s="302">
        <v>100.4</v>
      </c>
      <c r="BW1279" s="302">
        <v>100.5</v>
      </c>
      <c r="BX1279" s="302">
        <v>100.5</v>
      </c>
      <c r="BY1279" s="302" t="s">
        <v>3300</v>
      </c>
      <c r="BZ1279" s="153">
        <f t="shared" si="80"/>
        <v>5.0000000000000001E-3</v>
      </c>
      <c r="CA1279" s="154">
        <f t="shared" si="81"/>
        <v>5.0000000000000001E-3</v>
      </c>
      <c r="CB1279" s="154">
        <f t="shared" si="82"/>
        <v>5.0000000000000001E-3</v>
      </c>
    </row>
    <row r="1280" spans="1:80"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2">
        <v>112</v>
      </c>
      <c r="AZ1280" s="302">
        <v>111.1</v>
      </c>
      <c r="BA1280" s="302">
        <v>111.4</v>
      </c>
      <c r="BB1280" s="302">
        <v>111.5</v>
      </c>
      <c r="BC1280" s="302">
        <v>113.6</v>
      </c>
      <c r="BD1280" s="302">
        <v>113.4</v>
      </c>
      <c r="BE1280" s="302">
        <v>113.3</v>
      </c>
      <c r="BF1280" s="302">
        <v>112.9</v>
      </c>
      <c r="BG1280" s="302">
        <v>114.2</v>
      </c>
      <c r="BH1280" s="302">
        <v>114.8</v>
      </c>
      <c r="BI1280" s="302">
        <v>115.3</v>
      </c>
      <c r="BJ1280" s="302">
        <v>115.1</v>
      </c>
      <c r="BK1280" s="302">
        <v>115.1</v>
      </c>
      <c r="BL1280" s="302">
        <v>116.8</v>
      </c>
      <c r="BM1280" s="302">
        <v>116.9</v>
      </c>
      <c r="BN1280" s="302">
        <v>117.2</v>
      </c>
      <c r="BO1280" s="302">
        <v>118.6</v>
      </c>
      <c r="BP1280" s="302">
        <v>119</v>
      </c>
      <c r="BQ1280" s="302">
        <v>119.3</v>
      </c>
      <c r="BR1280" s="302">
        <v>119.7</v>
      </c>
      <c r="BS1280" s="302">
        <v>121.9</v>
      </c>
      <c r="BT1280" s="302">
        <v>122.8</v>
      </c>
      <c r="BU1280" s="302">
        <v>122.4</v>
      </c>
      <c r="BV1280" s="302">
        <v>124.7</v>
      </c>
      <c r="BW1280" s="302">
        <v>122.9</v>
      </c>
      <c r="BX1280" s="302">
        <v>123</v>
      </c>
      <c r="BY1280" s="302" t="s">
        <v>3300</v>
      </c>
      <c r="BZ1280" s="153">
        <f t="shared" si="80"/>
        <v>0.21301775147928986</v>
      </c>
      <c r="CA1280" s="154">
        <f t="shared" si="81"/>
        <v>0.23742454728370213</v>
      </c>
      <c r="CB1280" s="154">
        <f t="shared" si="82"/>
        <v>0.18042226487523988</v>
      </c>
    </row>
    <row r="1281" spans="1:80"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2">
        <v>100</v>
      </c>
      <c r="AZ1281" s="302">
        <v>100</v>
      </c>
      <c r="BA1281" s="302">
        <v>100</v>
      </c>
      <c r="BB1281" s="302">
        <v>100</v>
      </c>
      <c r="BC1281" s="302">
        <v>100</v>
      </c>
      <c r="BD1281" s="302">
        <v>100</v>
      </c>
      <c r="BE1281" s="302">
        <v>100</v>
      </c>
      <c r="BF1281" s="302">
        <v>100</v>
      </c>
      <c r="BG1281" s="302">
        <v>100</v>
      </c>
      <c r="BH1281" s="302">
        <v>100</v>
      </c>
      <c r="BI1281" s="302">
        <v>100</v>
      </c>
      <c r="BJ1281" s="302">
        <v>100</v>
      </c>
      <c r="BK1281" s="302">
        <v>100</v>
      </c>
      <c r="BL1281" s="302">
        <v>100</v>
      </c>
      <c r="BM1281" s="302">
        <v>100</v>
      </c>
      <c r="BN1281" s="302">
        <v>100</v>
      </c>
      <c r="BO1281" s="302">
        <v>100</v>
      </c>
      <c r="BP1281" s="302">
        <v>100</v>
      </c>
      <c r="BQ1281" s="302">
        <v>100</v>
      </c>
      <c r="BR1281" s="302">
        <v>100</v>
      </c>
      <c r="BS1281" s="302">
        <v>100</v>
      </c>
      <c r="BT1281" s="302">
        <v>100</v>
      </c>
      <c r="BU1281" s="302">
        <v>100</v>
      </c>
      <c r="BV1281" s="302">
        <v>100</v>
      </c>
      <c r="BW1281" s="302">
        <v>100</v>
      </c>
      <c r="BX1281" s="302">
        <v>100</v>
      </c>
      <c r="BY1281" s="302" t="s">
        <v>3300</v>
      </c>
      <c r="BZ1281" s="153">
        <f t="shared" si="80"/>
        <v>0</v>
      </c>
      <c r="CA1281" s="154">
        <f t="shared" si="81"/>
        <v>0</v>
      </c>
      <c r="CB1281" s="154">
        <f t="shared" si="82"/>
        <v>0</v>
      </c>
    </row>
    <row r="1282" spans="1:80"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2">
        <v>100</v>
      </c>
      <c r="AZ1282" s="302">
        <v>100</v>
      </c>
      <c r="BA1282" s="302">
        <v>100</v>
      </c>
      <c r="BB1282" s="302">
        <v>100</v>
      </c>
      <c r="BC1282" s="302">
        <v>100</v>
      </c>
      <c r="BD1282" s="302">
        <v>100</v>
      </c>
      <c r="BE1282" s="302">
        <v>100</v>
      </c>
      <c r="BF1282" s="302">
        <v>100</v>
      </c>
      <c r="BG1282" s="302">
        <v>100</v>
      </c>
      <c r="BH1282" s="302">
        <v>100</v>
      </c>
      <c r="BI1282" s="302">
        <v>100</v>
      </c>
      <c r="BJ1282" s="302">
        <v>100</v>
      </c>
      <c r="BK1282" s="302">
        <v>100</v>
      </c>
      <c r="BL1282" s="302">
        <v>100</v>
      </c>
      <c r="BM1282" s="302">
        <v>100</v>
      </c>
      <c r="BN1282" s="302">
        <v>100</v>
      </c>
      <c r="BO1282" s="302">
        <v>100</v>
      </c>
      <c r="BP1282" s="302">
        <v>100</v>
      </c>
      <c r="BQ1282" s="302">
        <v>100</v>
      </c>
      <c r="BR1282" s="302">
        <v>100</v>
      </c>
      <c r="BS1282" s="302">
        <v>100</v>
      </c>
      <c r="BT1282" s="302">
        <v>100</v>
      </c>
      <c r="BU1282" s="302">
        <v>100</v>
      </c>
      <c r="BV1282" s="302">
        <v>100</v>
      </c>
      <c r="BW1282" s="302">
        <v>100</v>
      </c>
      <c r="BX1282" s="302">
        <v>100</v>
      </c>
      <c r="BY1282" s="302" t="s">
        <v>3300</v>
      </c>
      <c r="BZ1282" s="153">
        <f t="shared" si="80"/>
        <v>0</v>
      </c>
      <c r="CA1282" s="154">
        <f t="shared" si="81"/>
        <v>0</v>
      </c>
      <c r="CB1282" s="154">
        <f t="shared" si="82"/>
        <v>0</v>
      </c>
    </row>
    <row r="1283" spans="1:80"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2">
        <v>112.7</v>
      </c>
      <c r="AZ1283" s="302">
        <v>112.9</v>
      </c>
      <c r="BA1283" s="302">
        <v>112.9</v>
      </c>
      <c r="BB1283" s="302">
        <v>112.9</v>
      </c>
      <c r="BC1283" s="302">
        <v>112.9</v>
      </c>
      <c r="BD1283" s="302">
        <v>112.9</v>
      </c>
      <c r="BE1283" s="302">
        <v>112.9</v>
      </c>
      <c r="BF1283" s="302">
        <v>120.4</v>
      </c>
      <c r="BG1283" s="302">
        <v>121.2</v>
      </c>
      <c r="BH1283" s="302">
        <v>121.2</v>
      </c>
      <c r="BI1283" s="302">
        <v>121.2</v>
      </c>
      <c r="BJ1283" s="302">
        <v>121.2</v>
      </c>
      <c r="BK1283" s="302">
        <v>121.2</v>
      </c>
      <c r="BL1283" s="302">
        <v>122.5</v>
      </c>
      <c r="BM1283" s="302">
        <v>122.5</v>
      </c>
      <c r="BN1283" s="302">
        <v>122.5</v>
      </c>
      <c r="BO1283" s="302">
        <v>122.5</v>
      </c>
      <c r="BP1283" s="302">
        <v>122.5</v>
      </c>
      <c r="BQ1283" s="302">
        <v>122.5</v>
      </c>
      <c r="BR1283" s="302">
        <v>126.1</v>
      </c>
      <c r="BS1283" s="302">
        <v>127.9</v>
      </c>
      <c r="BT1283" s="302">
        <v>127.9</v>
      </c>
      <c r="BU1283" s="302">
        <v>127.9</v>
      </c>
      <c r="BV1283" s="302">
        <v>127.9</v>
      </c>
      <c r="BW1283" s="302">
        <v>127.9</v>
      </c>
      <c r="BX1283" s="302">
        <v>127.9</v>
      </c>
      <c r="BY1283" s="302" t="s">
        <v>3300</v>
      </c>
      <c r="BZ1283" s="153">
        <f t="shared" si="80"/>
        <v>0.12489006156552333</v>
      </c>
      <c r="CA1283" s="154">
        <f t="shared" si="81"/>
        <v>0.3563096500530224</v>
      </c>
      <c r="CB1283" s="154">
        <f t="shared" si="82"/>
        <v>0.53725961538461542</v>
      </c>
    </row>
    <row r="1284" spans="1:80"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2">
        <v>112.7</v>
      </c>
      <c r="AZ1284" s="302">
        <v>112.9</v>
      </c>
      <c r="BA1284" s="302">
        <v>112.9</v>
      </c>
      <c r="BB1284" s="302">
        <v>112.9</v>
      </c>
      <c r="BC1284" s="302">
        <v>112.9</v>
      </c>
      <c r="BD1284" s="302">
        <v>112.9</v>
      </c>
      <c r="BE1284" s="302">
        <v>112.9</v>
      </c>
      <c r="BF1284" s="302">
        <v>120.4</v>
      </c>
      <c r="BG1284" s="302">
        <v>121.2</v>
      </c>
      <c r="BH1284" s="302">
        <v>121.2</v>
      </c>
      <c r="BI1284" s="302">
        <v>121.2</v>
      </c>
      <c r="BJ1284" s="302">
        <v>121.2</v>
      </c>
      <c r="BK1284" s="302">
        <v>121.2</v>
      </c>
      <c r="BL1284" s="302">
        <v>122.5</v>
      </c>
      <c r="BM1284" s="302">
        <v>122.5</v>
      </c>
      <c r="BN1284" s="302">
        <v>122.5</v>
      </c>
      <c r="BO1284" s="302">
        <v>122.5</v>
      </c>
      <c r="BP1284" s="302">
        <v>122.5</v>
      </c>
      <c r="BQ1284" s="302">
        <v>122.5</v>
      </c>
      <c r="BR1284" s="302">
        <v>126.1</v>
      </c>
      <c r="BS1284" s="302">
        <v>127.9</v>
      </c>
      <c r="BT1284" s="302">
        <v>127.9</v>
      </c>
      <c r="BU1284" s="302">
        <v>127.9</v>
      </c>
      <c r="BV1284" s="302">
        <v>127.9</v>
      </c>
      <c r="BW1284" s="302">
        <v>127.9</v>
      </c>
      <c r="BX1284" s="302">
        <v>127.9</v>
      </c>
      <c r="BY1284" s="302" t="s">
        <v>3300</v>
      </c>
      <c r="BZ1284" s="153">
        <f t="shared" si="80"/>
        <v>0.12489006156552333</v>
      </c>
      <c r="CA1284" s="154">
        <f t="shared" si="81"/>
        <v>0.3563096500530224</v>
      </c>
      <c r="CB1284" s="154">
        <f t="shared" si="82"/>
        <v>0.53725961538461542</v>
      </c>
    </row>
    <row r="1285" spans="1:80"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2">
        <v>125</v>
      </c>
      <c r="AZ1285" s="302">
        <v>120.1</v>
      </c>
      <c r="BA1285" s="302">
        <v>123</v>
      </c>
      <c r="BB1285" s="302">
        <v>123.9</v>
      </c>
      <c r="BC1285" s="302">
        <v>122.7</v>
      </c>
      <c r="BD1285" s="302">
        <v>118.6</v>
      </c>
      <c r="BE1285" s="302">
        <v>123.5</v>
      </c>
      <c r="BF1285" s="302">
        <v>126.4</v>
      </c>
      <c r="BG1285" s="302">
        <v>128.1</v>
      </c>
      <c r="BH1285" s="302">
        <v>128.6</v>
      </c>
      <c r="BI1285" s="302">
        <v>127.1</v>
      </c>
      <c r="BJ1285" s="302">
        <v>129.69999999999999</v>
      </c>
      <c r="BK1285" s="302">
        <v>135.69999999999999</v>
      </c>
      <c r="BL1285" s="302">
        <v>129</v>
      </c>
      <c r="BM1285" s="302">
        <v>133.9</v>
      </c>
      <c r="BN1285" s="302">
        <v>135.80000000000001</v>
      </c>
      <c r="BO1285" s="302">
        <v>131.19999999999999</v>
      </c>
      <c r="BP1285" s="302">
        <v>127.5</v>
      </c>
      <c r="BQ1285" s="302">
        <v>129.4</v>
      </c>
      <c r="BR1285" s="302">
        <v>133.1</v>
      </c>
      <c r="BS1285" s="302">
        <v>135.80000000000001</v>
      </c>
      <c r="BT1285" s="302">
        <v>137.1</v>
      </c>
      <c r="BU1285" s="302">
        <v>132</v>
      </c>
      <c r="BV1285" s="302">
        <v>134.5</v>
      </c>
      <c r="BW1285" s="302">
        <v>140.69999999999999</v>
      </c>
      <c r="BX1285" s="302">
        <v>135.30000000000001</v>
      </c>
      <c r="BY1285" s="302" t="s">
        <v>3300</v>
      </c>
      <c r="BZ1285" s="153">
        <f t="shared" si="80"/>
        <v>0.33300492610837451</v>
      </c>
      <c r="CA1285" s="154">
        <f t="shared" si="81"/>
        <v>0.38911704312114992</v>
      </c>
      <c r="CB1285" s="154">
        <f t="shared" si="82"/>
        <v>0.34226190476190493</v>
      </c>
    </row>
    <row r="1286" spans="1:80"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2">
        <v>125</v>
      </c>
      <c r="AZ1286" s="302">
        <v>120.1</v>
      </c>
      <c r="BA1286" s="302">
        <v>123</v>
      </c>
      <c r="BB1286" s="302">
        <v>123.9</v>
      </c>
      <c r="BC1286" s="302">
        <v>122.7</v>
      </c>
      <c r="BD1286" s="302">
        <v>118.6</v>
      </c>
      <c r="BE1286" s="302">
        <v>123.5</v>
      </c>
      <c r="BF1286" s="302">
        <v>126.4</v>
      </c>
      <c r="BG1286" s="302">
        <v>128.1</v>
      </c>
      <c r="BH1286" s="302">
        <v>128.6</v>
      </c>
      <c r="BI1286" s="302">
        <v>127.1</v>
      </c>
      <c r="BJ1286" s="302">
        <v>129.69999999999999</v>
      </c>
      <c r="BK1286" s="302">
        <v>135.69999999999999</v>
      </c>
      <c r="BL1286" s="302">
        <v>129</v>
      </c>
      <c r="BM1286" s="302">
        <v>133.9</v>
      </c>
      <c r="BN1286" s="302">
        <v>135.80000000000001</v>
      </c>
      <c r="BO1286" s="302">
        <v>131.19999999999999</v>
      </c>
      <c r="BP1286" s="302">
        <v>127.5</v>
      </c>
      <c r="BQ1286" s="302">
        <v>129.4</v>
      </c>
      <c r="BR1286" s="302">
        <v>133.1</v>
      </c>
      <c r="BS1286" s="302">
        <v>135.80000000000001</v>
      </c>
      <c r="BT1286" s="302">
        <v>137.1</v>
      </c>
      <c r="BU1286" s="302">
        <v>132</v>
      </c>
      <c r="BV1286" s="302">
        <v>134.5</v>
      </c>
      <c r="BW1286" s="302">
        <v>140.69999999999999</v>
      </c>
      <c r="BX1286" s="302">
        <v>135.30000000000001</v>
      </c>
      <c r="BY1286" s="302" t="s">
        <v>3300</v>
      </c>
      <c r="BZ1286" s="153">
        <f t="shared" si="80"/>
        <v>0.33300492610837451</v>
      </c>
      <c r="CA1286" s="154">
        <f t="shared" si="81"/>
        <v>0.38911704312114992</v>
      </c>
      <c r="CB1286" s="154">
        <f t="shared" si="82"/>
        <v>0.34226190476190493</v>
      </c>
    </row>
    <row r="1287" spans="1:80" x14ac:dyDescent="0.55000000000000004">
      <c r="A1287" s="152">
        <v>1274</v>
      </c>
      <c r="B1287" s="152" t="s">
        <v>2997</v>
      </c>
      <c r="C1287" s="152" t="s">
        <v>3112</v>
      </c>
      <c r="D1287" s="152" t="s">
        <v>2380</v>
      </c>
      <c r="E1287" s="152" t="s">
        <v>2759</v>
      </c>
      <c r="F1287" s="152" t="str">
        <f t="shared" si="79"/>
        <v>サービス_サードパーティーロジスティクス</v>
      </c>
      <c r="G1287" s="363"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2">
        <v>101.8</v>
      </c>
      <c r="AZ1287" s="302">
        <v>103.1</v>
      </c>
      <c r="BA1287" s="302">
        <v>103.5</v>
      </c>
      <c r="BB1287" s="302">
        <v>104.2</v>
      </c>
      <c r="BC1287" s="302">
        <v>105</v>
      </c>
      <c r="BD1287" s="302">
        <v>101.2</v>
      </c>
      <c r="BE1287" s="302">
        <v>102.3</v>
      </c>
      <c r="BF1287" s="302">
        <v>104.1</v>
      </c>
      <c r="BG1287" s="302">
        <v>106.2</v>
      </c>
      <c r="BH1287" s="302">
        <v>105</v>
      </c>
      <c r="BI1287" s="302">
        <v>105.6</v>
      </c>
      <c r="BJ1287" s="302">
        <v>106.3</v>
      </c>
      <c r="BK1287" s="302">
        <v>104.7</v>
      </c>
      <c r="BL1287" s="302">
        <v>105.3</v>
      </c>
      <c r="BM1287" s="302">
        <v>108.6</v>
      </c>
      <c r="BN1287" s="302">
        <v>107.6</v>
      </c>
      <c r="BO1287" s="302">
        <v>109.3</v>
      </c>
      <c r="BP1287" s="302">
        <v>105.2</v>
      </c>
      <c r="BQ1287" s="302">
        <v>105.3</v>
      </c>
      <c r="BR1287" s="302">
        <v>106.8</v>
      </c>
      <c r="BS1287" s="302">
        <v>109.5</v>
      </c>
      <c r="BT1287" s="302">
        <v>107.9</v>
      </c>
      <c r="BU1287" s="302">
        <v>108.5</v>
      </c>
      <c r="BV1287" s="302">
        <v>108.9</v>
      </c>
      <c r="BW1287" s="302">
        <v>106.7</v>
      </c>
      <c r="BX1287" s="302">
        <v>107.7</v>
      </c>
      <c r="BY1287" s="302" t="s">
        <v>3300</v>
      </c>
      <c r="BZ1287" s="153">
        <f t="shared" si="80"/>
        <v>9.8979591836734729E-2</v>
      </c>
      <c r="CA1287" s="154">
        <f t="shared" si="81"/>
        <v>8.8978766430738085E-2</v>
      </c>
      <c r="CB1287" s="154">
        <f t="shared" si="82"/>
        <v>8.2412060301507564E-2</v>
      </c>
    </row>
    <row r="1288" spans="1:80"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2">
        <v>101.8</v>
      </c>
      <c r="AZ1288" s="302">
        <v>103.1</v>
      </c>
      <c r="BA1288" s="302">
        <v>103.5</v>
      </c>
      <c r="BB1288" s="302">
        <v>104.2</v>
      </c>
      <c r="BC1288" s="302">
        <v>105</v>
      </c>
      <c r="BD1288" s="302">
        <v>101.2</v>
      </c>
      <c r="BE1288" s="302">
        <v>102.3</v>
      </c>
      <c r="BF1288" s="302">
        <v>104.1</v>
      </c>
      <c r="BG1288" s="302">
        <v>106.2</v>
      </c>
      <c r="BH1288" s="302">
        <v>105</v>
      </c>
      <c r="BI1288" s="302">
        <v>105.6</v>
      </c>
      <c r="BJ1288" s="302">
        <v>106.3</v>
      </c>
      <c r="BK1288" s="302">
        <v>104.7</v>
      </c>
      <c r="BL1288" s="302">
        <v>105.3</v>
      </c>
      <c r="BM1288" s="302">
        <v>108.6</v>
      </c>
      <c r="BN1288" s="302">
        <v>107.6</v>
      </c>
      <c r="BO1288" s="302">
        <v>109.3</v>
      </c>
      <c r="BP1288" s="302">
        <v>105.2</v>
      </c>
      <c r="BQ1288" s="302">
        <v>105.3</v>
      </c>
      <c r="BR1288" s="302">
        <v>106.8</v>
      </c>
      <c r="BS1288" s="302">
        <v>109.5</v>
      </c>
      <c r="BT1288" s="302">
        <v>107.9</v>
      </c>
      <c r="BU1288" s="302">
        <v>108.5</v>
      </c>
      <c r="BV1288" s="302">
        <v>108.9</v>
      </c>
      <c r="BW1288" s="302">
        <v>106.7</v>
      </c>
      <c r="BX1288" s="302">
        <v>107.7</v>
      </c>
      <c r="BY1288" s="302" t="s">
        <v>3300</v>
      </c>
      <c r="BZ1288" s="153">
        <f t="shared" si="80"/>
        <v>9.8979591836734729E-2</v>
      </c>
      <c r="CA1288" s="154">
        <f t="shared" si="81"/>
        <v>8.8978766430738085E-2</v>
      </c>
      <c r="CB1288" s="154">
        <f t="shared" si="82"/>
        <v>8.2412060301507564E-2</v>
      </c>
    </row>
    <row r="1289" spans="1:80"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2">
        <v>101.8</v>
      </c>
      <c r="AZ1289" s="302">
        <v>103.1</v>
      </c>
      <c r="BA1289" s="302">
        <v>103.5</v>
      </c>
      <c r="BB1289" s="302">
        <v>104.2</v>
      </c>
      <c r="BC1289" s="302">
        <v>105</v>
      </c>
      <c r="BD1289" s="302">
        <v>101.2</v>
      </c>
      <c r="BE1289" s="302">
        <v>102.3</v>
      </c>
      <c r="BF1289" s="302">
        <v>104.1</v>
      </c>
      <c r="BG1289" s="302">
        <v>106.2</v>
      </c>
      <c r="BH1289" s="302">
        <v>105</v>
      </c>
      <c r="BI1289" s="302">
        <v>105.6</v>
      </c>
      <c r="BJ1289" s="302">
        <v>106.3</v>
      </c>
      <c r="BK1289" s="302">
        <v>104.7</v>
      </c>
      <c r="BL1289" s="302">
        <v>105.3</v>
      </c>
      <c r="BM1289" s="302">
        <v>108.6</v>
      </c>
      <c r="BN1289" s="302">
        <v>107.6</v>
      </c>
      <c r="BO1289" s="302">
        <v>109.3</v>
      </c>
      <c r="BP1289" s="302">
        <v>105.2</v>
      </c>
      <c r="BQ1289" s="302">
        <v>105.3</v>
      </c>
      <c r="BR1289" s="302">
        <v>106.8</v>
      </c>
      <c r="BS1289" s="302">
        <v>109.5</v>
      </c>
      <c r="BT1289" s="302">
        <v>107.9</v>
      </c>
      <c r="BU1289" s="302">
        <v>108.5</v>
      </c>
      <c r="BV1289" s="302">
        <v>108.9</v>
      </c>
      <c r="BW1289" s="302">
        <v>106.7</v>
      </c>
      <c r="BX1289" s="302">
        <v>107.7</v>
      </c>
      <c r="BY1289" s="302" t="s">
        <v>3300</v>
      </c>
      <c r="BZ1289" s="153">
        <f t="shared" si="80"/>
        <v>9.8979591836734729E-2</v>
      </c>
      <c r="CA1289" s="154">
        <f t="shared" si="81"/>
        <v>8.8978766430738085E-2</v>
      </c>
      <c r="CB1289" s="154">
        <f t="shared" si="82"/>
        <v>8.2412060301507564E-2</v>
      </c>
    </row>
    <row r="1290" spans="1:80"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2">
        <v>101.6</v>
      </c>
      <c r="AZ1290" s="302">
        <v>101.6</v>
      </c>
      <c r="BA1290" s="302">
        <v>102.4</v>
      </c>
      <c r="BB1290" s="302">
        <v>102.4</v>
      </c>
      <c r="BC1290" s="302">
        <v>102.4</v>
      </c>
      <c r="BD1290" s="302">
        <v>102.4</v>
      </c>
      <c r="BE1290" s="302">
        <v>102.4</v>
      </c>
      <c r="BF1290" s="302">
        <v>102.4</v>
      </c>
      <c r="BG1290" s="302">
        <v>102.4</v>
      </c>
      <c r="BH1290" s="302">
        <v>102.4</v>
      </c>
      <c r="BI1290" s="302">
        <v>102.4</v>
      </c>
      <c r="BJ1290" s="302">
        <v>102.4</v>
      </c>
      <c r="BK1290" s="302">
        <v>102.4</v>
      </c>
      <c r="BL1290" s="302">
        <v>102.4</v>
      </c>
      <c r="BM1290" s="302">
        <v>127.5</v>
      </c>
      <c r="BN1290" s="302">
        <v>127.5</v>
      </c>
      <c r="BO1290" s="302">
        <v>127.5</v>
      </c>
      <c r="BP1290" s="302">
        <v>127.5</v>
      </c>
      <c r="BQ1290" s="302">
        <v>127.5</v>
      </c>
      <c r="BR1290" s="302">
        <v>127.5</v>
      </c>
      <c r="BS1290" s="302">
        <v>127.5</v>
      </c>
      <c r="BT1290" s="302">
        <v>127.5</v>
      </c>
      <c r="BU1290" s="302">
        <v>127.5</v>
      </c>
      <c r="BV1290" s="302">
        <v>127.5</v>
      </c>
      <c r="BW1290" s="302">
        <v>127.5</v>
      </c>
      <c r="BX1290" s="302">
        <v>127.5</v>
      </c>
      <c r="BY1290" s="302" t="s">
        <v>3300</v>
      </c>
      <c r="BZ1290" s="153">
        <f t="shared" si="80"/>
        <v>0.27500000000000002</v>
      </c>
      <c r="CA1290" s="154">
        <f t="shared" si="81"/>
        <v>0.27500000000000002</v>
      </c>
      <c r="CB1290" s="154">
        <f t="shared" si="82"/>
        <v>0.26992031872509953</v>
      </c>
    </row>
    <row r="1291" spans="1:80"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2">
        <v>101.6</v>
      </c>
      <c r="AZ1291" s="302">
        <v>101.6</v>
      </c>
      <c r="BA1291" s="302">
        <v>102.4</v>
      </c>
      <c r="BB1291" s="302">
        <v>102.4</v>
      </c>
      <c r="BC1291" s="302">
        <v>102.4</v>
      </c>
      <c r="BD1291" s="302">
        <v>102.4</v>
      </c>
      <c r="BE1291" s="302">
        <v>102.4</v>
      </c>
      <c r="BF1291" s="302">
        <v>102.4</v>
      </c>
      <c r="BG1291" s="302">
        <v>102.4</v>
      </c>
      <c r="BH1291" s="302">
        <v>102.4</v>
      </c>
      <c r="BI1291" s="302">
        <v>102.4</v>
      </c>
      <c r="BJ1291" s="302">
        <v>102.4</v>
      </c>
      <c r="BK1291" s="302">
        <v>102.4</v>
      </c>
      <c r="BL1291" s="302">
        <v>102.4</v>
      </c>
      <c r="BM1291" s="302">
        <v>127.5</v>
      </c>
      <c r="BN1291" s="302">
        <v>127.5</v>
      </c>
      <c r="BO1291" s="302">
        <v>127.5</v>
      </c>
      <c r="BP1291" s="302">
        <v>127.5</v>
      </c>
      <c r="BQ1291" s="302">
        <v>127.5</v>
      </c>
      <c r="BR1291" s="302">
        <v>127.5</v>
      </c>
      <c r="BS1291" s="302">
        <v>127.5</v>
      </c>
      <c r="BT1291" s="302">
        <v>127.5</v>
      </c>
      <c r="BU1291" s="302">
        <v>127.5</v>
      </c>
      <c r="BV1291" s="302">
        <v>127.5</v>
      </c>
      <c r="BW1291" s="302">
        <v>127.5</v>
      </c>
      <c r="BX1291" s="302">
        <v>127.5</v>
      </c>
      <c r="BY1291" s="302" t="s">
        <v>3300</v>
      </c>
      <c r="BZ1291" s="153">
        <f t="shared" si="80"/>
        <v>0.27500000000000002</v>
      </c>
      <c r="CA1291" s="154">
        <f t="shared" si="81"/>
        <v>0.27500000000000002</v>
      </c>
      <c r="CB1291" s="154">
        <f t="shared" si="82"/>
        <v>0.26992031872509953</v>
      </c>
    </row>
    <row r="1292" spans="1:80"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2">
        <v>100.9</v>
      </c>
      <c r="AZ1292" s="302">
        <v>100.9</v>
      </c>
      <c r="BA1292" s="302">
        <v>101.5</v>
      </c>
      <c r="BB1292" s="302">
        <v>101.5</v>
      </c>
      <c r="BC1292" s="302">
        <v>101.5</v>
      </c>
      <c r="BD1292" s="302">
        <v>101.5</v>
      </c>
      <c r="BE1292" s="302">
        <v>101.5</v>
      </c>
      <c r="BF1292" s="302">
        <v>101.5</v>
      </c>
      <c r="BG1292" s="302">
        <v>101.5</v>
      </c>
      <c r="BH1292" s="302">
        <v>101.5</v>
      </c>
      <c r="BI1292" s="302">
        <v>101.5</v>
      </c>
      <c r="BJ1292" s="302">
        <v>101.5</v>
      </c>
      <c r="BK1292" s="302">
        <v>101.5</v>
      </c>
      <c r="BL1292" s="302">
        <v>101.5</v>
      </c>
      <c r="BM1292" s="302">
        <v>127.8</v>
      </c>
      <c r="BN1292" s="302">
        <v>127.8</v>
      </c>
      <c r="BO1292" s="302">
        <v>127.8</v>
      </c>
      <c r="BP1292" s="302">
        <v>127.8</v>
      </c>
      <c r="BQ1292" s="302">
        <v>127.8</v>
      </c>
      <c r="BR1292" s="302">
        <v>127.8</v>
      </c>
      <c r="BS1292" s="302">
        <v>127.8</v>
      </c>
      <c r="BT1292" s="302">
        <v>127.8</v>
      </c>
      <c r="BU1292" s="302">
        <v>127.8</v>
      </c>
      <c r="BV1292" s="302">
        <v>127.8</v>
      </c>
      <c r="BW1292" s="302">
        <v>127.8</v>
      </c>
      <c r="BX1292" s="302">
        <v>127.8</v>
      </c>
      <c r="BY1292" s="302" t="s">
        <v>3300</v>
      </c>
      <c r="BZ1292" s="153">
        <f t="shared" si="80"/>
        <v>0.27799999999999997</v>
      </c>
      <c r="CA1292" s="154">
        <f t="shared" si="81"/>
        <v>0.27799999999999997</v>
      </c>
      <c r="CB1292" s="154">
        <f t="shared" si="82"/>
        <v>0.27799999999999997</v>
      </c>
    </row>
    <row r="1293" spans="1:80"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2">
        <v>117.1</v>
      </c>
      <c r="AZ1293" s="302">
        <v>117.1</v>
      </c>
      <c r="BA1293" s="302">
        <v>121.8</v>
      </c>
      <c r="BB1293" s="302">
        <v>121.8</v>
      </c>
      <c r="BC1293" s="302">
        <v>121.8</v>
      </c>
      <c r="BD1293" s="302">
        <v>121.8</v>
      </c>
      <c r="BE1293" s="302">
        <v>121.8</v>
      </c>
      <c r="BF1293" s="302">
        <v>121.8</v>
      </c>
      <c r="BG1293" s="302">
        <v>121.8</v>
      </c>
      <c r="BH1293" s="302">
        <v>121.8</v>
      </c>
      <c r="BI1293" s="302">
        <v>121.8</v>
      </c>
      <c r="BJ1293" s="302">
        <v>121.8</v>
      </c>
      <c r="BK1293" s="302">
        <v>121.8</v>
      </c>
      <c r="BL1293" s="302">
        <v>121.8</v>
      </c>
      <c r="BM1293" s="302">
        <v>121.8</v>
      </c>
      <c r="BN1293" s="302">
        <v>121.8</v>
      </c>
      <c r="BO1293" s="302">
        <v>121.8</v>
      </c>
      <c r="BP1293" s="302">
        <v>121.8</v>
      </c>
      <c r="BQ1293" s="302">
        <v>121.8</v>
      </c>
      <c r="BR1293" s="302">
        <v>121.8</v>
      </c>
      <c r="BS1293" s="302">
        <v>121.8</v>
      </c>
      <c r="BT1293" s="302">
        <v>121.8</v>
      </c>
      <c r="BU1293" s="302">
        <v>121.8</v>
      </c>
      <c r="BV1293" s="302">
        <v>121.8</v>
      </c>
      <c r="BW1293" s="302">
        <v>121.8</v>
      </c>
      <c r="BX1293" s="302">
        <v>121.8</v>
      </c>
      <c r="BY1293" s="302" t="s">
        <v>3300</v>
      </c>
      <c r="BZ1293" s="153">
        <f t="shared" si="80"/>
        <v>0.21799999999999997</v>
      </c>
      <c r="CA1293" s="154">
        <f t="shared" si="81"/>
        <v>0.21799999999999997</v>
      </c>
      <c r="CB1293" s="154">
        <f t="shared" si="82"/>
        <v>0.13091922005571024</v>
      </c>
    </row>
    <row r="1294" spans="1:80"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2">
        <v>101.1</v>
      </c>
      <c r="AZ1294" s="302">
        <v>101.2</v>
      </c>
      <c r="BA1294" s="302">
        <v>101.3</v>
      </c>
      <c r="BB1294" s="302">
        <v>101.5</v>
      </c>
      <c r="BC1294" s="302">
        <v>101.5</v>
      </c>
      <c r="BD1294" s="302">
        <v>101.5</v>
      </c>
      <c r="BE1294" s="302">
        <v>101.4</v>
      </c>
      <c r="BF1294" s="302">
        <v>101.3</v>
      </c>
      <c r="BG1294" s="302">
        <v>102.3</v>
      </c>
      <c r="BH1294" s="302">
        <v>102.7</v>
      </c>
      <c r="BI1294" s="302">
        <v>102.7</v>
      </c>
      <c r="BJ1294" s="302">
        <v>102.8</v>
      </c>
      <c r="BK1294" s="302">
        <v>102.8</v>
      </c>
      <c r="BL1294" s="302">
        <v>102.8</v>
      </c>
      <c r="BM1294" s="302">
        <v>103.1</v>
      </c>
      <c r="BN1294" s="302">
        <v>103.3</v>
      </c>
      <c r="BO1294" s="302">
        <v>103.5</v>
      </c>
      <c r="BP1294" s="302">
        <v>103.8</v>
      </c>
      <c r="BQ1294" s="302">
        <v>103.8</v>
      </c>
      <c r="BR1294" s="302">
        <v>104.1</v>
      </c>
      <c r="BS1294" s="302">
        <v>105</v>
      </c>
      <c r="BT1294" s="302">
        <v>105.2</v>
      </c>
      <c r="BU1294" s="302">
        <v>105.3</v>
      </c>
      <c r="BV1294" s="302">
        <v>105.5</v>
      </c>
      <c r="BW1294" s="302">
        <v>105.7</v>
      </c>
      <c r="BX1294" s="302">
        <v>105.7</v>
      </c>
      <c r="BY1294" s="302" t="s">
        <v>3300</v>
      </c>
      <c r="BZ1294" s="153">
        <f t="shared" si="80"/>
        <v>5.0695825049701874E-2</v>
      </c>
      <c r="CA1294" s="154">
        <f t="shared" si="81"/>
        <v>5.5944055944056034E-2</v>
      </c>
      <c r="CB1294" s="154">
        <f t="shared" si="82"/>
        <v>6.4451158106747286E-2</v>
      </c>
    </row>
    <row r="1295" spans="1:80"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2">
        <v>95.8</v>
      </c>
      <c r="AZ1295" s="302">
        <v>95.8</v>
      </c>
      <c r="BA1295" s="302">
        <v>95.8</v>
      </c>
      <c r="BB1295" s="302">
        <v>95.8</v>
      </c>
      <c r="BC1295" s="302">
        <v>95.8</v>
      </c>
      <c r="BD1295" s="302">
        <v>95.6</v>
      </c>
      <c r="BE1295" s="302">
        <v>95.6</v>
      </c>
      <c r="BF1295" s="302">
        <v>95.6</v>
      </c>
      <c r="BG1295" s="302">
        <v>97</v>
      </c>
      <c r="BH1295" s="302">
        <v>97.1</v>
      </c>
      <c r="BI1295" s="302">
        <v>97.1</v>
      </c>
      <c r="BJ1295" s="302">
        <v>97.1</v>
      </c>
      <c r="BK1295" s="302">
        <v>97.2</v>
      </c>
      <c r="BL1295" s="302">
        <v>97.1</v>
      </c>
      <c r="BM1295" s="302">
        <v>97.2</v>
      </c>
      <c r="BN1295" s="302">
        <v>97.2</v>
      </c>
      <c r="BO1295" s="302">
        <v>97.8</v>
      </c>
      <c r="BP1295" s="302">
        <v>98.9</v>
      </c>
      <c r="BQ1295" s="302">
        <v>98.8</v>
      </c>
      <c r="BR1295" s="302">
        <v>98.8</v>
      </c>
      <c r="BS1295" s="302">
        <v>98.9</v>
      </c>
      <c r="BT1295" s="302">
        <v>98.9</v>
      </c>
      <c r="BU1295" s="302">
        <v>98.9</v>
      </c>
      <c r="BV1295" s="302">
        <v>99</v>
      </c>
      <c r="BW1295" s="302">
        <v>99.1</v>
      </c>
      <c r="BX1295" s="302">
        <v>99.1</v>
      </c>
      <c r="BY1295" s="302" t="s">
        <v>3300</v>
      </c>
      <c r="BZ1295" s="153">
        <f t="shared" si="80"/>
        <v>-2.6522593320235786E-2</v>
      </c>
      <c r="CA1295" s="154">
        <f t="shared" si="81"/>
        <v>-3.0181086519115831E-3</v>
      </c>
      <c r="CB1295" s="154">
        <f t="shared" si="82"/>
        <v>1.2257405515832365E-2</v>
      </c>
    </row>
    <row r="1296" spans="1:80"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2">
        <v>99.2</v>
      </c>
      <c r="AZ1296" s="302">
        <v>99.2</v>
      </c>
      <c r="BA1296" s="302">
        <v>99.3</v>
      </c>
      <c r="BB1296" s="302">
        <v>99.3</v>
      </c>
      <c r="BC1296" s="302">
        <v>99.3</v>
      </c>
      <c r="BD1296" s="302">
        <v>98.6</v>
      </c>
      <c r="BE1296" s="302">
        <v>98.7</v>
      </c>
      <c r="BF1296" s="302">
        <v>98.9</v>
      </c>
      <c r="BG1296" s="302">
        <v>99</v>
      </c>
      <c r="BH1296" s="302">
        <v>99.2</v>
      </c>
      <c r="BI1296" s="302">
        <v>99.2</v>
      </c>
      <c r="BJ1296" s="302">
        <v>99.3</v>
      </c>
      <c r="BK1296" s="302">
        <v>99.3</v>
      </c>
      <c r="BL1296" s="302">
        <v>99.1</v>
      </c>
      <c r="BM1296" s="302">
        <v>99.4</v>
      </c>
      <c r="BN1296" s="302">
        <v>99.5</v>
      </c>
      <c r="BO1296" s="302">
        <v>99.5</v>
      </c>
      <c r="BP1296" s="302">
        <v>99.7</v>
      </c>
      <c r="BQ1296" s="302">
        <v>99.5</v>
      </c>
      <c r="BR1296" s="302">
        <v>99.4</v>
      </c>
      <c r="BS1296" s="302">
        <v>100.2</v>
      </c>
      <c r="BT1296" s="302">
        <v>100.1</v>
      </c>
      <c r="BU1296" s="302">
        <v>100.2</v>
      </c>
      <c r="BV1296" s="302">
        <v>100.2</v>
      </c>
      <c r="BW1296" s="302">
        <v>100.2</v>
      </c>
      <c r="BX1296" s="302">
        <v>100.2</v>
      </c>
      <c r="BY1296" s="302" t="s">
        <v>3300</v>
      </c>
      <c r="BZ1296" s="153">
        <f t="shared" si="80"/>
        <v>3.0030030030029744E-3</v>
      </c>
      <c r="CA1296" s="154">
        <f t="shared" si="81"/>
        <v>2.0000000000000282E-3</v>
      </c>
      <c r="CB1296" s="154">
        <f t="shared" si="82"/>
        <v>7.0351758793970138E-3</v>
      </c>
    </row>
    <row r="1297" spans="1:80"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2">
        <v>97.5</v>
      </c>
      <c r="AZ1297" s="302">
        <v>97.5</v>
      </c>
      <c r="BA1297" s="302">
        <v>97.5</v>
      </c>
      <c r="BB1297" s="302">
        <v>97.5</v>
      </c>
      <c r="BC1297" s="302">
        <v>97.5</v>
      </c>
      <c r="BD1297" s="302">
        <v>94.6</v>
      </c>
      <c r="BE1297" s="302">
        <v>94.5</v>
      </c>
      <c r="BF1297" s="302">
        <v>94.5</v>
      </c>
      <c r="BG1297" s="302">
        <v>94.6</v>
      </c>
      <c r="BH1297" s="302">
        <v>94.6</v>
      </c>
      <c r="BI1297" s="302">
        <v>94.6</v>
      </c>
      <c r="BJ1297" s="302">
        <v>94.6</v>
      </c>
      <c r="BK1297" s="302">
        <v>94.6</v>
      </c>
      <c r="BL1297" s="302">
        <v>94.6</v>
      </c>
      <c r="BM1297" s="302">
        <v>94.6</v>
      </c>
      <c r="BN1297" s="302">
        <v>94.6</v>
      </c>
      <c r="BO1297" s="302">
        <v>94.6</v>
      </c>
      <c r="BP1297" s="302">
        <v>94.6</v>
      </c>
      <c r="BQ1297" s="302">
        <v>94.6</v>
      </c>
      <c r="BR1297" s="302">
        <v>94.6</v>
      </c>
      <c r="BS1297" s="302">
        <v>94.6</v>
      </c>
      <c r="BT1297" s="302">
        <v>94.6</v>
      </c>
      <c r="BU1297" s="302">
        <v>94.6</v>
      </c>
      <c r="BV1297" s="302">
        <v>94.6</v>
      </c>
      <c r="BW1297" s="302">
        <v>94.6</v>
      </c>
      <c r="BX1297" s="302">
        <v>94.6</v>
      </c>
      <c r="BY1297" s="302" t="s">
        <v>3300</v>
      </c>
      <c r="BZ1297" s="153">
        <f t="shared" si="80"/>
        <v>-5.4000000000000055E-2</v>
      </c>
      <c r="CA1297" s="154">
        <f t="shared" si="81"/>
        <v>-5.4945054945054951E-2</v>
      </c>
      <c r="CB1297" s="154">
        <f t="shared" si="82"/>
        <v>-2.9743589743589802E-2</v>
      </c>
    </row>
    <row r="1298" spans="1:80"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2">
        <v>99.8</v>
      </c>
      <c r="AZ1298" s="302">
        <v>99.6</v>
      </c>
      <c r="BA1298" s="302">
        <v>99.6</v>
      </c>
      <c r="BB1298" s="302">
        <v>99.9</v>
      </c>
      <c r="BC1298" s="302">
        <v>99.9</v>
      </c>
      <c r="BD1298" s="302">
        <v>99.9</v>
      </c>
      <c r="BE1298" s="302">
        <v>99.9</v>
      </c>
      <c r="BF1298" s="302">
        <v>100.2</v>
      </c>
      <c r="BG1298" s="302">
        <v>99.9</v>
      </c>
      <c r="BH1298" s="302">
        <v>100</v>
      </c>
      <c r="BI1298" s="302">
        <v>100</v>
      </c>
      <c r="BJ1298" s="302">
        <v>100</v>
      </c>
      <c r="BK1298" s="302">
        <v>100.4</v>
      </c>
      <c r="BL1298" s="302">
        <v>100.4</v>
      </c>
      <c r="BM1298" s="302">
        <v>100.5</v>
      </c>
      <c r="BN1298" s="302">
        <v>100.4</v>
      </c>
      <c r="BO1298" s="302">
        <v>100.4</v>
      </c>
      <c r="BP1298" s="302">
        <v>100.4</v>
      </c>
      <c r="BQ1298" s="302">
        <v>100</v>
      </c>
      <c r="BR1298" s="302">
        <v>100.1</v>
      </c>
      <c r="BS1298" s="302">
        <v>101.5</v>
      </c>
      <c r="BT1298" s="302">
        <v>101.6</v>
      </c>
      <c r="BU1298" s="302">
        <v>101.6</v>
      </c>
      <c r="BV1298" s="302">
        <v>101.6</v>
      </c>
      <c r="BW1298" s="302">
        <v>101.6</v>
      </c>
      <c r="BX1298" s="302">
        <v>101.6</v>
      </c>
      <c r="BY1298" s="302" t="s">
        <v>3300</v>
      </c>
      <c r="BZ1298" s="153">
        <f t="shared" si="80"/>
        <v>1.5999999999999945E-2</v>
      </c>
      <c r="CA1298" s="154">
        <f t="shared" si="81"/>
        <v>1.5999999999999945E-2</v>
      </c>
      <c r="CB1298" s="154">
        <f t="shared" si="82"/>
        <v>1.3972055888223468E-2</v>
      </c>
    </row>
    <row r="1299" spans="1:80"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2">
        <v>100</v>
      </c>
      <c r="AZ1299" s="302">
        <v>100</v>
      </c>
      <c r="BA1299" s="302">
        <v>100</v>
      </c>
      <c r="BB1299" s="302">
        <v>100</v>
      </c>
      <c r="BC1299" s="302">
        <v>100</v>
      </c>
      <c r="BD1299" s="302">
        <v>100</v>
      </c>
      <c r="BE1299" s="302">
        <v>100</v>
      </c>
      <c r="BF1299" s="302">
        <v>100</v>
      </c>
      <c r="BG1299" s="302">
        <v>100</v>
      </c>
      <c r="BH1299" s="302">
        <v>100</v>
      </c>
      <c r="BI1299" s="302">
        <v>100</v>
      </c>
      <c r="BJ1299" s="302">
        <v>100</v>
      </c>
      <c r="BK1299" s="302">
        <v>100</v>
      </c>
      <c r="BL1299" s="302">
        <v>100</v>
      </c>
      <c r="BM1299" s="302">
        <v>100</v>
      </c>
      <c r="BN1299" s="302">
        <v>100</v>
      </c>
      <c r="BO1299" s="302">
        <v>100</v>
      </c>
      <c r="BP1299" s="302">
        <v>100</v>
      </c>
      <c r="BQ1299" s="302">
        <v>100</v>
      </c>
      <c r="BR1299" s="302">
        <v>100</v>
      </c>
      <c r="BS1299" s="302">
        <v>104.9</v>
      </c>
      <c r="BT1299" s="302">
        <v>104.9</v>
      </c>
      <c r="BU1299" s="302">
        <v>104.9</v>
      </c>
      <c r="BV1299" s="302">
        <v>104.9</v>
      </c>
      <c r="BW1299" s="302">
        <v>104.9</v>
      </c>
      <c r="BX1299" s="302">
        <v>104.9</v>
      </c>
      <c r="BY1299" s="302" t="s">
        <v>3300</v>
      </c>
      <c r="BZ1299" s="153">
        <f t="shared" si="80"/>
        <v>4.9000000000000057E-2</v>
      </c>
      <c r="CA1299" s="154">
        <f t="shared" si="81"/>
        <v>4.9000000000000057E-2</v>
      </c>
      <c r="CB1299" s="154">
        <f t="shared" si="82"/>
        <v>4.9000000000000057E-2</v>
      </c>
    </row>
    <row r="1300" spans="1:80"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2">
        <v>98.4</v>
      </c>
      <c r="AZ1300" s="302">
        <v>98.4</v>
      </c>
      <c r="BA1300" s="302">
        <v>98.4</v>
      </c>
      <c r="BB1300" s="302">
        <v>98.4</v>
      </c>
      <c r="BC1300" s="302">
        <v>98.4</v>
      </c>
      <c r="BD1300" s="302">
        <v>98.4</v>
      </c>
      <c r="BE1300" s="302">
        <v>98.4</v>
      </c>
      <c r="BF1300" s="302">
        <v>98.4</v>
      </c>
      <c r="BG1300" s="302">
        <v>98.4</v>
      </c>
      <c r="BH1300" s="302">
        <v>98.4</v>
      </c>
      <c r="BI1300" s="302">
        <v>98.4</v>
      </c>
      <c r="BJ1300" s="302">
        <v>98.4</v>
      </c>
      <c r="BK1300" s="302">
        <v>98.4</v>
      </c>
      <c r="BL1300" s="302">
        <v>98.4</v>
      </c>
      <c r="BM1300" s="302">
        <v>98.4</v>
      </c>
      <c r="BN1300" s="302">
        <v>98.4</v>
      </c>
      <c r="BO1300" s="302">
        <v>98.4</v>
      </c>
      <c r="BP1300" s="302">
        <v>98.4</v>
      </c>
      <c r="BQ1300" s="302">
        <v>98.4</v>
      </c>
      <c r="BR1300" s="302">
        <v>98.4</v>
      </c>
      <c r="BS1300" s="302">
        <v>98.4</v>
      </c>
      <c r="BT1300" s="302">
        <v>98.4</v>
      </c>
      <c r="BU1300" s="302">
        <v>98.4</v>
      </c>
      <c r="BV1300" s="302">
        <v>98.4</v>
      </c>
      <c r="BW1300" s="302">
        <v>98.4</v>
      </c>
      <c r="BX1300" s="302">
        <v>98.4</v>
      </c>
      <c r="BY1300" s="302" t="s">
        <v>3300</v>
      </c>
      <c r="BZ1300" s="153">
        <f t="shared" si="80"/>
        <v>-1.4028056112224364E-2</v>
      </c>
      <c r="CA1300" s="154">
        <f t="shared" si="81"/>
        <v>-1.6983016983016869E-2</v>
      </c>
      <c r="CB1300" s="154">
        <f t="shared" si="82"/>
        <v>-1.2048192771084223E-2</v>
      </c>
    </row>
    <row r="1301" spans="1:80"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2">
        <v>101.4</v>
      </c>
      <c r="AZ1301" s="302">
        <v>102.2</v>
      </c>
      <c r="BA1301" s="302">
        <v>102.8</v>
      </c>
      <c r="BB1301" s="302">
        <v>102.8</v>
      </c>
      <c r="BC1301" s="302">
        <v>102.6</v>
      </c>
      <c r="BD1301" s="302">
        <v>101.9</v>
      </c>
      <c r="BE1301" s="302">
        <v>102.6</v>
      </c>
      <c r="BF1301" s="302">
        <v>102.9</v>
      </c>
      <c r="BG1301" s="302">
        <v>104.6</v>
      </c>
      <c r="BH1301" s="302">
        <v>106.1</v>
      </c>
      <c r="BI1301" s="302">
        <v>106.1</v>
      </c>
      <c r="BJ1301" s="302">
        <v>106.4</v>
      </c>
      <c r="BK1301" s="302">
        <v>105.7</v>
      </c>
      <c r="BL1301" s="302">
        <v>104.6</v>
      </c>
      <c r="BM1301" s="302">
        <v>106.1</v>
      </c>
      <c r="BN1301" s="302">
        <v>107.1</v>
      </c>
      <c r="BO1301" s="302">
        <v>107.1</v>
      </c>
      <c r="BP1301" s="302">
        <v>108.7</v>
      </c>
      <c r="BQ1301" s="302">
        <v>108.4</v>
      </c>
      <c r="BR1301" s="302">
        <v>107.7</v>
      </c>
      <c r="BS1301" s="302">
        <v>106.6</v>
      </c>
      <c r="BT1301" s="302">
        <v>105.6</v>
      </c>
      <c r="BU1301" s="302">
        <v>105.9</v>
      </c>
      <c r="BV1301" s="302">
        <v>105.8</v>
      </c>
      <c r="BW1301" s="302">
        <v>106.3</v>
      </c>
      <c r="BX1301" s="302">
        <v>106.2</v>
      </c>
      <c r="BY1301" s="302" t="s">
        <v>3300</v>
      </c>
      <c r="BZ1301" s="153">
        <f t="shared" si="80"/>
        <v>6.306306306306303E-2</v>
      </c>
      <c r="CA1301" s="154">
        <f t="shared" si="81"/>
        <v>6.0939060939061027E-2</v>
      </c>
      <c r="CB1301" s="154">
        <f t="shared" si="82"/>
        <v>6.0939060939061027E-2</v>
      </c>
    </row>
    <row r="1302" spans="1:80"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2">
        <v>100</v>
      </c>
      <c r="AZ1302" s="302">
        <v>100</v>
      </c>
      <c r="BA1302" s="302">
        <v>100</v>
      </c>
      <c r="BB1302" s="302">
        <v>100</v>
      </c>
      <c r="BC1302" s="302">
        <v>100</v>
      </c>
      <c r="BD1302" s="302">
        <v>100</v>
      </c>
      <c r="BE1302" s="302">
        <v>99.9</v>
      </c>
      <c r="BF1302" s="302">
        <v>99.9</v>
      </c>
      <c r="BG1302" s="302">
        <v>100.1</v>
      </c>
      <c r="BH1302" s="302">
        <v>100.1</v>
      </c>
      <c r="BI1302" s="302">
        <v>100.1</v>
      </c>
      <c r="BJ1302" s="302">
        <v>100.1</v>
      </c>
      <c r="BK1302" s="302">
        <v>100.1</v>
      </c>
      <c r="BL1302" s="302">
        <v>100.1</v>
      </c>
      <c r="BM1302" s="302">
        <v>100.1</v>
      </c>
      <c r="BN1302" s="302">
        <v>100.1</v>
      </c>
      <c r="BO1302" s="302">
        <v>102.3</v>
      </c>
      <c r="BP1302" s="302">
        <v>102.3</v>
      </c>
      <c r="BQ1302" s="302">
        <v>102.3</v>
      </c>
      <c r="BR1302" s="302">
        <v>102.3</v>
      </c>
      <c r="BS1302" s="302">
        <v>102.3</v>
      </c>
      <c r="BT1302" s="302">
        <v>102.3</v>
      </c>
      <c r="BU1302" s="302">
        <v>102.3</v>
      </c>
      <c r="BV1302" s="302">
        <v>102.4</v>
      </c>
      <c r="BW1302" s="302">
        <v>102.9</v>
      </c>
      <c r="BX1302" s="302">
        <v>102.9</v>
      </c>
      <c r="BY1302" s="302" t="s">
        <v>3300</v>
      </c>
      <c r="BZ1302" s="153">
        <f t="shared" si="80"/>
        <v>2.0833333333333419E-2</v>
      </c>
      <c r="CA1302" s="154">
        <f t="shared" si="81"/>
        <v>3.1062124248497081E-2</v>
      </c>
      <c r="CB1302" s="154">
        <f t="shared" si="82"/>
        <v>2.7972027972028086E-2</v>
      </c>
    </row>
    <row r="1303" spans="1:80"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2">
        <v>100</v>
      </c>
      <c r="AZ1303" s="302">
        <v>100</v>
      </c>
      <c r="BA1303" s="302">
        <v>100</v>
      </c>
      <c r="BB1303" s="302">
        <v>100</v>
      </c>
      <c r="BC1303" s="302">
        <v>100</v>
      </c>
      <c r="BD1303" s="302">
        <v>100</v>
      </c>
      <c r="BE1303" s="302">
        <v>99.9</v>
      </c>
      <c r="BF1303" s="302">
        <v>99.9</v>
      </c>
      <c r="BG1303" s="302">
        <v>100.1</v>
      </c>
      <c r="BH1303" s="302">
        <v>100.1</v>
      </c>
      <c r="BI1303" s="302">
        <v>100.1</v>
      </c>
      <c r="BJ1303" s="302">
        <v>100.1</v>
      </c>
      <c r="BK1303" s="302">
        <v>100.1</v>
      </c>
      <c r="BL1303" s="302">
        <v>100.1</v>
      </c>
      <c r="BM1303" s="302">
        <v>100.1</v>
      </c>
      <c r="BN1303" s="302">
        <v>100.1</v>
      </c>
      <c r="BO1303" s="302">
        <v>102.3</v>
      </c>
      <c r="BP1303" s="302">
        <v>102.3</v>
      </c>
      <c r="BQ1303" s="302">
        <v>102.3</v>
      </c>
      <c r="BR1303" s="302">
        <v>102.3</v>
      </c>
      <c r="BS1303" s="302">
        <v>102.3</v>
      </c>
      <c r="BT1303" s="302">
        <v>102.3</v>
      </c>
      <c r="BU1303" s="302">
        <v>102.3</v>
      </c>
      <c r="BV1303" s="302">
        <v>102.4</v>
      </c>
      <c r="BW1303" s="302">
        <v>102.9</v>
      </c>
      <c r="BX1303" s="302">
        <v>102.9</v>
      </c>
      <c r="BY1303" s="302" t="s">
        <v>3300</v>
      </c>
      <c r="BZ1303" s="153">
        <f t="shared" si="80"/>
        <v>2.0833333333333419E-2</v>
      </c>
      <c r="CA1303" s="154">
        <f t="shared" si="81"/>
        <v>3.1062124248497081E-2</v>
      </c>
      <c r="CB1303" s="154">
        <f t="shared" si="82"/>
        <v>2.7972027972028086E-2</v>
      </c>
    </row>
    <row r="1304" spans="1:80"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2">
        <v>89.1</v>
      </c>
      <c r="AZ1304" s="302">
        <v>89.1</v>
      </c>
      <c r="BA1304" s="302">
        <v>89.1</v>
      </c>
      <c r="BB1304" s="302">
        <v>89.1</v>
      </c>
      <c r="BC1304" s="302">
        <v>89.1</v>
      </c>
      <c r="BD1304" s="302">
        <v>89.1</v>
      </c>
      <c r="BE1304" s="302">
        <v>89.1</v>
      </c>
      <c r="BF1304" s="302">
        <v>89.1</v>
      </c>
      <c r="BG1304" s="302">
        <v>92.7</v>
      </c>
      <c r="BH1304" s="302">
        <v>92.7</v>
      </c>
      <c r="BI1304" s="302">
        <v>92.7</v>
      </c>
      <c r="BJ1304" s="302">
        <v>92.7</v>
      </c>
      <c r="BK1304" s="302">
        <v>92.7</v>
      </c>
      <c r="BL1304" s="302">
        <v>92.7</v>
      </c>
      <c r="BM1304" s="302">
        <v>92.7</v>
      </c>
      <c r="BN1304" s="302">
        <v>92.7</v>
      </c>
      <c r="BO1304" s="302">
        <v>92.7</v>
      </c>
      <c r="BP1304" s="302">
        <v>95.6</v>
      </c>
      <c r="BQ1304" s="302">
        <v>95.6</v>
      </c>
      <c r="BR1304" s="302">
        <v>95.6</v>
      </c>
      <c r="BS1304" s="302">
        <v>95.1</v>
      </c>
      <c r="BT1304" s="302">
        <v>95.1</v>
      </c>
      <c r="BU1304" s="302">
        <v>95.1</v>
      </c>
      <c r="BV1304" s="302">
        <v>95.1</v>
      </c>
      <c r="BW1304" s="302">
        <v>95.1</v>
      </c>
      <c r="BX1304" s="302">
        <v>95.1</v>
      </c>
      <c r="BY1304" s="302" t="s">
        <v>3300</v>
      </c>
      <c r="BZ1304" s="153">
        <f t="shared" si="80"/>
        <v>-8.9080459770115042E-2</v>
      </c>
      <c r="CA1304" s="154">
        <f t="shared" si="81"/>
        <v>-3.4517766497461987E-2</v>
      </c>
      <c r="CB1304" s="154">
        <f t="shared" si="82"/>
        <v>4.2238648363251471E-3</v>
      </c>
    </row>
    <row r="1305" spans="1:80"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2">
        <v>89.1</v>
      </c>
      <c r="AZ1305" s="302">
        <v>89.1</v>
      </c>
      <c r="BA1305" s="302">
        <v>89.1</v>
      </c>
      <c r="BB1305" s="302">
        <v>89.1</v>
      </c>
      <c r="BC1305" s="302">
        <v>89.1</v>
      </c>
      <c r="BD1305" s="302">
        <v>89.1</v>
      </c>
      <c r="BE1305" s="302">
        <v>89.1</v>
      </c>
      <c r="BF1305" s="302">
        <v>89.1</v>
      </c>
      <c r="BG1305" s="302">
        <v>92.7</v>
      </c>
      <c r="BH1305" s="302">
        <v>92.7</v>
      </c>
      <c r="BI1305" s="302">
        <v>92.7</v>
      </c>
      <c r="BJ1305" s="302">
        <v>92.7</v>
      </c>
      <c r="BK1305" s="302">
        <v>92.7</v>
      </c>
      <c r="BL1305" s="302">
        <v>92.7</v>
      </c>
      <c r="BM1305" s="302">
        <v>92.7</v>
      </c>
      <c r="BN1305" s="302">
        <v>92.7</v>
      </c>
      <c r="BO1305" s="302">
        <v>92.7</v>
      </c>
      <c r="BP1305" s="302">
        <v>95.6</v>
      </c>
      <c r="BQ1305" s="302">
        <v>95.6</v>
      </c>
      <c r="BR1305" s="302">
        <v>95.6</v>
      </c>
      <c r="BS1305" s="302">
        <v>95.1</v>
      </c>
      <c r="BT1305" s="302">
        <v>95.1</v>
      </c>
      <c r="BU1305" s="302">
        <v>95.1</v>
      </c>
      <c r="BV1305" s="302">
        <v>95.1</v>
      </c>
      <c r="BW1305" s="302">
        <v>95.1</v>
      </c>
      <c r="BX1305" s="302">
        <v>95.1</v>
      </c>
      <c r="BY1305" s="302" t="s">
        <v>3300</v>
      </c>
      <c r="BZ1305" s="153">
        <f t="shared" si="80"/>
        <v>-8.9080459770115042E-2</v>
      </c>
      <c r="CA1305" s="154">
        <f t="shared" si="81"/>
        <v>-3.4517766497461987E-2</v>
      </c>
      <c r="CB1305" s="154">
        <f t="shared" si="82"/>
        <v>4.2238648363251471E-3</v>
      </c>
    </row>
    <row r="1306" spans="1:80"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2">
        <v>100.1</v>
      </c>
      <c r="AZ1306" s="302">
        <v>100.1</v>
      </c>
      <c r="BA1306" s="302">
        <v>97.5</v>
      </c>
      <c r="BB1306" s="302">
        <v>97.5</v>
      </c>
      <c r="BC1306" s="302">
        <v>97.5</v>
      </c>
      <c r="BD1306" s="302">
        <v>97.5</v>
      </c>
      <c r="BE1306" s="302">
        <v>97.5</v>
      </c>
      <c r="BF1306" s="302">
        <v>97.5</v>
      </c>
      <c r="BG1306" s="302">
        <v>97.5</v>
      </c>
      <c r="BH1306" s="302">
        <v>97.5</v>
      </c>
      <c r="BI1306" s="302">
        <v>97.5</v>
      </c>
      <c r="BJ1306" s="302">
        <v>97.5</v>
      </c>
      <c r="BK1306" s="302">
        <v>97.5</v>
      </c>
      <c r="BL1306" s="302">
        <v>98.9</v>
      </c>
      <c r="BM1306" s="302">
        <v>98.9</v>
      </c>
      <c r="BN1306" s="302">
        <v>98.9</v>
      </c>
      <c r="BO1306" s="302">
        <v>98.9</v>
      </c>
      <c r="BP1306" s="302">
        <v>98.9</v>
      </c>
      <c r="BQ1306" s="302">
        <v>98.9</v>
      </c>
      <c r="BR1306" s="302">
        <v>98.9</v>
      </c>
      <c r="BS1306" s="302">
        <v>98.9</v>
      </c>
      <c r="BT1306" s="302">
        <v>98.9</v>
      </c>
      <c r="BU1306" s="302">
        <v>98.9</v>
      </c>
      <c r="BV1306" s="302">
        <v>98.9</v>
      </c>
      <c r="BW1306" s="302">
        <v>98.9</v>
      </c>
      <c r="BX1306" s="302">
        <v>98.9</v>
      </c>
      <c r="BY1306" s="302" t="s">
        <v>3300</v>
      </c>
      <c r="BZ1306" s="153">
        <f t="shared" si="80"/>
        <v>-1.9821605550049554E-2</v>
      </c>
      <c r="CA1306" s="154">
        <f t="shared" si="81"/>
        <v>-2.0181634712410561E-3</v>
      </c>
      <c r="CB1306" s="154">
        <f t="shared" si="82"/>
        <v>-1.1988011988011875E-2</v>
      </c>
    </row>
    <row r="1307" spans="1:80"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2">
        <v>100.1</v>
      </c>
      <c r="AZ1307" s="302">
        <v>100.1</v>
      </c>
      <c r="BA1307" s="302">
        <v>97.5</v>
      </c>
      <c r="BB1307" s="302">
        <v>97.5</v>
      </c>
      <c r="BC1307" s="302">
        <v>97.5</v>
      </c>
      <c r="BD1307" s="302">
        <v>97.5</v>
      </c>
      <c r="BE1307" s="302">
        <v>97.5</v>
      </c>
      <c r="BF1307" s="302">
        <v>97.5</v>
      </c>
      <c r="BG1307" s="302">
        <v>97.5</v>
      </c>
      <c r="BH1307" s="302">
        <v>97.5</v>
      </c>
      <c r="BI1307" s="302">
        <v>97.5</v>
      </c>
      <c r="BJ1307" s="302">
        <v>97.5</v>
      </c>
      <c r="BK1307" s="302">
        <v>97.5</v>
      </c>
      <c r="BL1307" s="302">
        <v>98.9</v>
      </c>
      <c r="BM1307" s="302">
        <v>98.9</v>
      </c>
      <c r="BN1307" s="302">
        <v>98.9</v>
      </c>
      <c r="BO1307" s="302">
        <v>98.9</v>
      </c>
      <c r="BP1307" s="302">
        <v>98.9</v>
      </c>
      <c r="BQ1307" s="302">
        <v>98.9</v>
      </c>
      <c r="BR1307" s="302">
        <v>98.9</v>
      </c>
      <c r="BS1307" s="302">
        <v>98.9</v>
      </c>
      <c r="BT1307" s="302">
        <v>98.9</v>
      </c>
      <c r="BU1307" s="302">
        <v>98.9</v>
      </c>
      <c r="BV1307" s="302">
        <v>98.9</v>
      </c>
      <c r="BW1307" s="302">
        <v>98.9</v>
      </c>
      <c r="BX1307" s="302">
        <v>98.9</v>
      </c>
      <c r="BY1307" s="302" t="s">
        <v>3300</v>
      </c>
      <c r="BZ1307" s="153">
        <f t="shared" si="80"/>
        <v>-1.9821605550049554E-2</v>
      </c>
      <c r="CA1307" s="154">
        <f t="shared" si="81"/>
        <v>-2.0181634712410561E-3</v>
      </c>
      <c r="CB1307" s="154">
        <f t="shared" si="82"/>
        <v>-1.1988011988011875E-2</v>
      </c>
    </row>
    <row r="1308" spans="1:80"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2">
        <v>100.5</v>
      </c>
      <c r="AZ1308" s="302">
        <v>100.5</v>
      </c>
      <c r="BA1308" s="302">
        <v>90.3</v>
      </c>
      <c r="BB1308" s="302">
        <v>90.3</v>
      </c>
      <c r="BC1308" s="302">
        <v>90.3</v>
      </c>
      <c r="BD1308" s="302">
        <v>90.3</v>
      </c>
      <c r="BE1308" s="302">
        <v>90.3</v>
      </c>
      <c r="BF1308" s="302">
        <v>90.3</v>
      </c>
      <c r="BG1308" s="302">
        <v>90.3</v>
      </c>
      <c r="BH1308" s="302">
        <v>90.3</v>
      </c>
      <c r="BI1308" s="302">
        <v>90.3</v>
      </c>
      <c r="BJ1308" s="302">
        <v>90.3</v>
      </c>
      <c r="BK1308" s="302">
        <v>90.3</v>
      </c>
      <c r="BL1308" s="302">
        <v>90.3</v>
      </c>
      <c r="BM1308" s="302">
        <v>90.3</v>
      </c>
      <c r="BN1308" s="302">
        <v>90.3</v>
      </c>
      <c r="BO1308" s="302">
        <v>90.3</v>
      </c>
      <c r="BP1308" s="302">
        <v>90.3</v>
      </c>
      <c r="BQ1308" s="302">
        <v>90.3</v>
      </c>
      <c r="BR1308" s="302">
        <v>90.3</v>
      </c>
      <c r="BS1308" s="302">
        <v>90.3</v>
      </c>
      <c r="BT1308" s="302">
        <v>90.3</v>
      </c>
      <c r="BU1308" s="302">
        <v>90.3</v>
      </c>
      <c r="BV1308" s="302">
        <v>90.3</v>
      </c>
      <c r="BW1308" s="302">
        <v>90.3</v>
      </c>
      <c r="BX1308" s="302">
        <v>90.3</v>
      </c>
      <c r="BY1308" s="302" t="s">
        <v>3300</v>
      </c>
      <c r="BZ1308" s="153">
        <f t="shared" si="80"/>
        <v>-0.12584704743465636</v>
      </c>
      <c r="CA1308" s="154">
        <f t="shared" si="81"/>
        <v>-6.6184074457083825E-2</v>
      </c>
      <c r="CB1308" s="154">
        <f t="shared" si="82"/>
        <v>-0.10149253731343287</v>
      </c>
    </row>
    <row r="1309" spans="1:80"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2">
        <v>100</v>
      </c>
      <c r="AZ1309" s="302">
        <v>100</v>
      </c>
      <c r="BA1309" s="302">
        <v>100</v>
      </c>
      <c r="BB1309" s="302">
        <v>100</v>
      </c>
      <c r="BC1309" s="302">
        <v>100</v>
      </c>
      <c r="BD1309" s="302">
        <v>100</v>
      </c>
      <c r="BE1309" s="302">
        <v>100</v>
      </c>
      <c r="BF1309" s="302">
        <v>100</v>
      </c>
      <c r="BG1309" s="302">
        <v>100</v>
      </c>
      <c r="BH1309" s="302">
        <v>100</v>
      </c>
      <c r="BI1309" s="302">
        <v>100</v>
      </c>
      <c r="BJ1309" s="302">
        <v>100</v>
      </c>
      <c r="BK1309" s="302">
        <v>100</v>
      </c>
      <c r="BL1309" s="302">
        <v>101.8</v>
      </c>
      <c r="BM1309" s="302">
        <v>101.8</v>
      </c>
      <c r="BN1309" s="302">
        <v>101.8</v>
      </c>
      <c r="BO1309" s="302">
        <v>101.8</v>
      </c>
      <c r="BP1309" s="302">
        <v>101.8</v>
      </c>
      <c r="BQ1309" s="302">
        <v>101.8</v>
      </c>
      <c r="BR1309" s="302">
        <v>101.8</v>
      </c>
      <c r="BS1309" s="302">
        <v>101.8</v>
      </c>
      <c r="BT1309" s="302">
        <v>101.8</v>
      </c>
      <c r="BU1309" s="302">
        <v>101.8</v>
      </c>
      <c r="BV1309" s="302">
        <v>101.8</v>
      </c>
      <c r="BW1309" s="302">
        <v>101.8</v>
      </c>
      <c r="BX1309" s="302">
        <v>101.8</v>
      </c>
      <c r="BY1309" s="302" t="s">
        <v>3300</v>
      </c>
      <c r="BZ1309" s="153">
        <f t="shared" si="80"/>
        <v>1.7999999999999971E-2</v>
      </c>
      <c r="CA1309" s="154">
        <f t="shared" si="81"/>
        <v>1.7999999999999971E-2</v>
      </c>
      <c r="CB1309" s="154">
        <f t="shared" si="82"/>
        <v>1.7999999999999971E-2</v>
      </c>
    </row>
    <row r="1310" spans="1:80"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2">
        <v>102.5</v>
      </c>
      <c r="AZ1310" s="302">
        <v>102.7</v>
      </c>
      <c r="BA1310" s="302">
        <v>102.9</v>
      </c>
      <c r="BB1310" s="302">
        <v>103.2</v>
      </c>
      <c r="BC1310" s="302">
        <v>103.3</v>
      </c>
      <c r="BD1310" s="302">
        <v>103.4</v>
      </c>
      <c r="BE1310" s="302">
        <v>103.2</v>
      </c>
      <c r="BF1310" s="302">
        <v>103</v>
      </c>
      <c r="BG1310" s="302">
        <v>103.9</v>
      </c>
      <c r="BH1310" s="302">
        <v>104.6</v>
      </c>
      <c r="BI1310" s="302">
        <v>104.7</v>
      </c>
      <c r="BJ1310" s="302">
        <v>104.6</v>
      </c>
      <c r="BK1310" s="302">
        <v>104.6</v>
      </c>
      <c r="BL1310" s="302">
        <v>104.6</v>
      </c>
      <c r="BM1310" s="302">
        <v>105</v>
      </c>
      <c r="BN1310" s="302">
        <v>105.3</v>
      </c>
      <c r="BO1310" s="302">
        <v>105.4</v>
      </c>
      <c r="BP1310" s="302">
        <v>105.2</v>
      </c>
      <c r="BQ1310" s="302">
        <v>105.3</v>
      </c>
      <c r="BR1310" s="302">
        <v>105.9</v>
      </c>
      <c r="BS1310" s="302">
        <v>107.2</v>
      </c>
      <c r="BT1310" s="302">
        <v>107.5</v>
      </c>
      <c r="BU1310" s="302">
        <v>107.7</v>
      </c>
      <c r="BV1310" s="302">
        <v>107.9</v>
      </c>
      <c r="BW1310" s="302">
        <v>108.1</v>
      </c>
      <c r="BX1310" s="302">
        <v>108.1</v>
      </c>
      <c r="BY1310" s="302" t="s">
        <v>3300</v>
      </c>
      <c r="BZ1310" s="153">
        <f t="shared" si="80"/>
        <v>7.992007992007992E-2</v>
      </c>
      <c r="CA1310" s="154">
        <f t="shared" si="81"/>
        <v>7.776669990029908E-2</v>
      </c>
      <c r="CB1310" s="154">
        <f t="shared" si="82"/>
        <v>8.6432160804020039E-2</v>
      </c>
    </row>
    <row r="1311" spans="1:80"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2">
        <v>103</v>
      </c>
      <c r="AZ1311" s="302">
        <v>103.3</v>
      </c>
      <c r="BA1311" s="302">
        <v>103.7</v>
      </c>
      <c r="BB1311" s="302">
        <v>104.2</v>
      </c>
      <c r="BC1311" s="302">
        <v>104.3</v>
      </c>
      <c r="BD1311" s="302">
        <v>104.5</v>
      </c>
      <c r="BE1311" s="302">
        <v>104.2</v>
      </c>
      <c r="BF1311" s="302">
        <v>103.7</v>
      </c>
      <c r="BG1311" s="302">
        <v>104.7</v>
      </c>
      <c r="BH1311" s="302">
        <v>105.7</v>
      </c>
      <c r="BI1311" s="302">
        <v>105.7</v>
      </c>
      <c r="BJ1311" s="302">
        <v>105.6</v>
      </c>
      <c r="BK1311" s="302">
        <v>105.6</v>
      </c>
      <c r="BL1311" s="302">
        <v>105.5</v>
      </c>
      <c r="BM1311" s="302">
        <v>105.7</v>
      </c>
      <c r="BN1311" s="302">
        <v>105.9</v>
      </c>
      <c r="BO1311" s="302">
        <v>106</v>
      </c>
      <c r="BP1311" s="302">
        <v>105.8</v>
      </c>
      <c r="BQ1311" s="302">
        <v>105.9</v>
      </c>
      <c r="BR1311" s="302">
        <v>106.6</v>
      </c>
      <c r="BS1311" s="302">
        <v>108.5</v>
      </c>
      <c r="BT1311" s="302">
        <v>108.7</v>
      </c>
      <c r="BU1311" s="302">
        <v>108.8</v>
      </c>
      <c r="BV1311" s="302">
        <v>109.1</v>
      </c>
      <c r="BW1311" s="302">
        <v>109.5</v>
      </c>
      <c r="BX1311" s="302">
        <v>109.5</v>
      </c>
      <c r="BY1311" s="302" t="s">
        <v>3300</v>
      </c>
      <c r="BZ1311" s="153">
        <f t="shared" si="80"/>
        <v>9.0637450199203121E-2</v>
      </c>
      <c r="CA1311" s="154">
        <f t="shared" si="81"/>
        <v>8.9552238805970144E-2</v>
      </c>
      <c r="CB1311" s="154">
        <f t="shared" si="82"/>
        <v>0.10383064516129029</v>
      </c>
    </row>
    <row r="1312" spans="1:80"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2">
        <v>103.2</v>
      </c>
      <c r="AZ1312" s="302">
        <v>103.5</v>
      </c>
      <c r="BA1312" s="302">
        <v>104</v>
      </c>
      <c r="BB1312" s="302">
        <v>104.6</v>
      </c>
      <c r="BC1312" s="302">
        <v>104.6</v>
      </c>
      <c r="BD1312" s="302">
        <v>105.1</v>
      </c>
      <c r="BE1312" s="302">
        <v>104.7</v>
      </c>
      <c r="BF1312" s="302">
        <v>105.5</v>
      </c>
      <c r="BG1312" s="302">
        <v>106.6</v>
      </c>
      <c r="BH1312" s="302">
        <v>106.7</v>
      </c>
      <c r="BI1312" s="302">
        <v>106.7</v>
      </c>
      <c r="BJ1312" s="302">
        <v>106.5</v>
      </c>
      <c r="BK1312" s="302">
        <v>106.6</v>
      </c>
      <c r="BL1312" s="302">
        <v>106.4</v>
      </c>
      <c r="BM1312" s="302">
        <v>106.7</v>
      </c>
      <c r="BN1312" s="302">
        <v>106.9</v>
      </c>
      <c r="BO1312" s="302">
        <v>107.1</v>
      </c>
      <c r="BP1312" s="302">
        <v>106.8</v>
      </c>
      <c r="BQ1312" s="302">
        <v>107</v>
      </c>
      <c r="BR1312" s="302">
        <v>107.8</v>
      </c>
      <c r="BS1312" s="302">
        <v>109.9</v>
      </c>
      <c r="BT1312" s="302">
        <v>110.1</v>
      </c>
      <c r="BU1312" s="302">
        <v>110.3</v>
      </c>
      <c r="BV1312" s="302">
        <v>110.7</v>
      </c>
      <c r="BW1312" s="302">
        <v>111.1</v>
      </c>
      <c r="BX1312" s="302">
        <v>111.2</v>
      </c>
      <c r="BY1312" s="302" t="s">
        <v>3300</v>
      </c>
      <c r="BZ1312" s="153">
        <f t="shared" si="80"/>
        <v>0.11200000000000003</v>
      </c>
      <c r="CA1312" s="154">
        <f t="shared" si="81"/>
        <v>0.10099009900990102</v>
      </c>
      <c r="CB1312" s="154">
        <f t="shared" si="82"/>
        <v>0.11422845691382771</v>
      </c>
    </row>
    <row r="1313" spans="1:80"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2">
        <v>104</v>
      </c>
      <c r="AZ1313" s="302">
        <v>104.8</v>
      </c>
      <c r="BA1313" s="302">
        <v>104.9</v>
      </c>
      <c r="BB1313" s="302">
        <v>105</v>
      </c>
      <c r="BC1313" s="302">
        <v>105.1</v>
      </c>
      <c r="BD1313" s="302">
        <v>104.8</v>
      </c>
      <c r="BE1313" s="302">
        <v>105</v>
      </c>
      <c r="BF1313" s="302">
        <v>105.9</v>
      </c>
      <c r="BG1313" s="302">
        <v>108.2</v>
      </c>
      <c r="BH1313" s="302">
        <v>108.5</v>
      </c>
      <c r="BI1313" s="302">
        <v>109.4</v>
      </c>
      <c r="BJ1313" s="302">
        <v>109.2</v>
      </c>
      <c r="BK1313" s="302">
        <v>109</v>
      </c>
      <c r="BL1313" s="302">
        <v>109.7</v>
      </c>
      <c r="BM1313" s="302">
        <v>110</v>
      </c>
      <c r="BN1313" s="302">
        <v>110</v>
      </c>
      <c r="BO1313" s="302">
        <v>109.4</v>
      </c>
      <c r="BP1313" s="302">
        <v>109.2</v>
      </c>
      <c r="BQ1313" s="302">
        <v>109.5</v>
      </c>
      <c r="BR1313" s="302">
        <v>110.4</v>
      </c>
      <c r="BS1313" s="302">
        <v>112</v>
      </c>
      <c r="BT1313" s="302">
        <v>112.3</v>
      </c>
      <c r="BU1313" s="302">
        <v>112.1</v>
      </c>
      <c r="BV1313" s="302">
        <v>112.3</v>
      </c>
      <c r="BW1313" s="302">
        <v>112.6</v>
      </c>
      <c r="BX1313" s="302">
        <v>112.5</v>
      </c>
      <c r="BY1313" s="302" t="s">
        <v>3300</v>
      </c>
      <c r="BZ1313" s="153">
        <f t="shared" si="80"/>
        <v>0.12951807228915668</v>
      </c>
      <c r="CA1313" s="154">
        <f t="shared" si="81"/>
        <v>0.12725450901803612</v>
      </c>
      <c r="CB1313" s="154">
        <f t="shared" si="82"/>
        <v>0.11940298507462686</v>
      </c>
    </row>
    <row r="1314" spans="1:80"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2">
        <v>101.3</v>
      </c>
      <c r="AZ1314" s="302">
        <v>100.8</v>
      </c>
      <c r="BA1314" s="302">
        <v>100.9</v>
      </c>
      <c r="BB1314" s="302">
        <v>100.8</v>
      </c>
      <c r="BC1314" s="302">
        <v>100.8</v>
      </c>
      <c r="BD1314" s="302">
        <v>99.8</v>
      </c>
      <c r="BE1314" s="302">
        <v>99.7</v>
      </c>
      <c r="BF1314" s="302">
        <v>88.3</v>
      </c>
      <c r="BG1314" s="302">
        <v>87.9</v>
      </c>
      <c r="BH1314" s="302">
        <v>96.4</v>
      </c>
      <c r="BI1314" s="302">
        <v>96.4</v>
      </c>
      <c r="BJ1314" s="302">
        <v>96.2</v>
      </c>
      <c r="BK1314" s="302">
        <v>95.9</v>
      </c>
      <c r="BL1314" s="302">
        <v>95.5</v>
      </c>
      <c r="BM1314" s="302">
        <v>95.6</v>
      </c>
      <c r="BN1314" s="302">
        <v>95.5</v>
      </c>
      <c r="BO1314" s="302">
        <v>95</v>
      </c>
      <c r="BP1314" s="302">
        <v>95.5</v>
      </c>
      <c r="BQ1314" s="302">
        <v>94.8</v>
      </c>
      <c r="BR1314" s="302">
        <v>94.9</v>
      </c>
      <c r="BS1314" s="302">
        <v>94.9</v>
      </c>
      <c r="BT1314" s="302">
        <v>94.8</v>
      </c>
      <c r="BU1314" s="302">
        <v>94.9</v>
      </c>
      <c r="BV1314" s="302">
        <v>94.8</v>
      </c>
      <c r="BW1314" s="302">
        <v>94.8</v>
      </c>
      <c r="BX1314" s="302">
        <v>94.8</v>
      </c>
      <c r="BY1314" s="302" t="s">
        <v>3300</v>
      </c>
      <c r="BZ1314" s="153">
        <f t="shared" si="80"/>
        <v>-8.6705202312138727E-2</v>
      </c>
      <c r="CA1314" s="154">
        <f t="shared" si="81"/>
        <v>-2.1671826625387084E-2</v>
      </c>
      <c r="CB1314" s="154">
        <f t="shared" si="82"/>
        <v>1.8259935553168669E-2</v>
      </c>
    </row>
    <row r="1315" spans="1:80"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2">
        <v>101.7</v>
      </c>
      <c r="AZ1315" s="302">
        <v>101.7</v>
      </c>
      <c r="BA1315" s="302">
        <v>101.8</v>
      </c>
      <c r="BB1315" s="302">
        <v>101.8</v>
      </c>
      <c r="BC1315" s="302">
        <v>101.8</v>
      </c>
      <c r="BD1315" s="302">
        <v>101.8</v>
      </c>
      <c r="BE1315" s="302">
        <v>101.8</v>
      </c>
      <c r="BF1315" s="302">
        <v>101.8</v>
      </c>
      <c r="BG1315" s="302">
        <v>102.7</v>
      </c>
      <c r="BH1315" s="302">
        <v>102.9</v>
      </c>
      <c r="BI1315" s="302">
        <v>103.1</v>
      </c>
      <c r="BJ1315" s="302">
        <v>103.2</v>
      </c>
      <c r="BK1315" s="302">
        <v>103.2</v>
      </c>
      <c r="BL1315" s="302">
        <v>103.3</v>
      </c>
      <c r="BM1315" s="302">
        <v>104</v>
      </c>
      <c r="BN1315" s="302">
        <v>104.5</v>
      </c>
      <c r="BO1315" s="302">
        <v>104.5</v>
      </c>
      <c r="BP1315" s="302">
        <v>104.5</v>
      </c>
      <c r="BQ1315" s="302">
        <v>104.5</v>
      </c>
      <c r="BR1315" s="302">
        <v>104.8</v>
      </c>
      <c r="BS1315" s="302">
        <v>105.4</v>
      </c>
      <c r="BT1315" s="302">
        <v>105.8</v>
      </c>
      <c r="BU1315" s="302">
        <v>106</v>
      </c>
      <c r="BV1315" s="302">
        <v>106.1</v>
      </c>
      <c r="BW1315" s="302">
        <v>106.1</v>
      </c>
      <c r="BX1315" s="302">
        <v>106.1</v>
      </c>
      <c r="BY1315" s="302" t="s">
        <v>3300</v>
      </c>
      <c r="BZ1315" s="153">
        <f t="shared" si="80"/>
        <v>6.312625250501E-2</v>
      </c>
      <c r="CA1315" s="154">
        <f t="shared" si="81"/>
        <v>6.0999999999999943E-2</v>
      </c>
      <c r="CB1315" s="154">
        <f t="shared" si="82"/>
        <v>6.2062062062061947E-2</v>
      </c>
    </row>
    <row r="1316" spans="1:80"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2">
        <v>102.3</v>
      </c>
      <c r="AZ1316" s="302">
        <v>102.3</v>
      </c>
      <c r="BA1316" s="302">
        <v>102.4</v>
      </c>
      <c r="BB1316" s="302">
        <v>102.4</v>
      </c>
      <c r="BC1316" s="302">
        <v>102.4</v>
      </c>
      <c r="BD1316" s="302">
        <v>102.4</v>
      </c>
      <c r="BE1316" s="302">
        <v>102.3</v>
      </c>
      <c r="BF1316" s="302">
        <v>102.5</v>
      </c>
      <c r="BG1316" s="302">
        <v>103.4</v>
      </c>
      <c r="BH1316" s="302">
        <v>103.4</v>
      </c>
      <c r="BI1316" s="302">
        <v>103.8</v>
      </c>
      <c r="BJ1316" s="302">
        <v>103.8</v>
      </c>
      <c r="BK1316" s="302">
        <v>103.7</v>
      </c>
      <c r="BL1316" s="302">
        <v>103.8</v>
      </c>
      <c r="BM1316" s="302">
        <v>104.4</v>
      </c>
      <c r="BN1316" s="302">
        <v>104.5</v>
      </c>
      <c r="BO1316" s="302">
        <v>104.5</v>
      </c>
      <c r="BP1316" s="302">
        <v>104.7</v>
      </c>
      <c r="BQ1316" s="302">
        <v>104.7</v>
      </c>
      <c r="BR1316" s="302">
        <v>104.7</v>
      </c>
      <c r="BS1316" s="302">
        <v>105.3</v>
      </c>
      <c r="BT1316" s="302">
        <v>106.4</v>
      </c>
      <c r="BU1316" s="302">
        <v>106.4</v>
      </c>
      <c r="BV1316" s="302">
        <v>106.4</v>
      </c>
      <c r="BW1316" s="302">
        <v>106.4</v>
      </c>
      <c r="BX1316" s="302">
        <v>106.4</v>
      </c>
      <c r="BY1316" s="302" t="s">
        <v>3300</v>
      </c>
      <c r="BZ1316" s="153">
        <f t="shared" si="80"/>
        <v>6.9346733668341765E-2</v>
      </c>
      <c r="CA1316" s="154">
        <f t="shared" si="81"/>
        <v>6.4000000000000057E-2</v>
      </c>
      <c r="CB1316" s="154">
        <f t="shared" si="82"/>
        <v>6.8273092369478025E-2</v>
      </c>
    </row>
    <row r="1317" spans="1:80"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2">
        <v>103.9</v>
      </c>
      <c r="AZ1317" s="302">
        <v>103.9</v>
      </c>
      <c r="BA1317" s="302">
        <v>104.2</v>
      </c>
      <c r="BB1317" s="302">
        <v>104.2</v>
      </c>
      <c r="BC1317" s="302">
        <v>104.2</v>
      </c>
      <c r="BD1317" s="302">
        <v>104</v>
      </c>
      <c r="BE1317" s="302">
        <v>104</v>
      </c>
      <c r="BF1317" s="302">
        <v>104</v>
      </c>
      <c r="BG1317" s="302">
        <v>104.7</v>
      </c>
      <c r="BH1317" s="302">
        <v>104.7</v>
      </c>
      <c r="BI1317" s="302">
        <v>104.7</v>
      </c>
      <c r="BJ1317" s="302">
        <v>105.2</v>
      </c>
      <c r="BK1317" s="302">
        <v>105.2</v>
      </c>
      <c r="BL1317" s="302">
        <v>105.9</v>
      </c>
      <c r="BM1317" s="302">
        <v>105.8</v>
      </c>
      <c r="BN1317" s="302">
        <v>106.1</v>
      </c>
      <c r="BO1317" s="302">
        <v>106.1</v>
      </c>
      <c r="BP1317" s="302">
        <v>105.7</v>
      </c>
      <c r="BQ1317" s="302">
        <v>105.7</v>
      </c>
      <c r="BR1317" s="302">
        <v>105.7</v>
      </c>
      <c r="BS1317" s="302">
        <v>107.1</v>
      </c>
      <c r="BT1317" s="302">
        <v>107.1</v>
      </c>
      <c r="BU1317" s="302">
        <v>108.1</v>
      </c>
      <c r="BV1317" s="302">
        <v>107.8</v>
      </c>
      <c r="BW1317" s="302">
        <v>107.8</v>
      </c>
      <c r="BX1317" s="302">
        <v>107.8</v>
      </c>
      <c r="BY1317" s="302" t="s">
        <v>3300</v>
      </c>
      <c r="BZ1317" s="153">
        <f t="shared" si="80"/>
        <v>7.907907907907899E-2</v>
      </c>
      <c r="CA1317" s="154">
        <f t="shared" si="81"/>
        <v>7.7999999999999972E-2</v>
      </c>
      <c r="CB1317" s="154">
        <f t="shared" si="82"/>
        <v>6.7326732673267303E-2</v>
      </c>
    </row>
    <row r="1318" spans="1:80"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2">
        <v>98.8</v>
      </c>
      <c r="AZ1318" s="302">
        <v>99.2</v>
      </c>
      <c r="BA1318" s="302">
        <v>99.2</v>
      </c>
      <c r="BB1318" s="302">
        <v>99.2</v>
      </c>
      <c r="BC1318" s="302">
        <v>99.2</v>
      </c>
      <c r="BD1318" s="302">
        <v>99.2</v>
      </c>
      <c r="BE1318" s="302">
        <v>99.2</v>
      </c>
      <c r="BF1318" s="302">
        <v>99.2</v>
      </c>
      <c r="BG1318" s="302">
        <v>101.8</v>
      </c>
      <c r="BH1318" s="302">
        <v>101.8</v>
      </c>
      <c r="BI1318" s="302">
        <v>102.1</v>
      </c>
      <c r="BJ1318" s="302">
        <v>102.1</v>
      </c>
      <c r="BK1318" s="302">
        <v>102.1</v>
      </c>
      <c r="BL1318" s="302">
        <v>102.5</v>
      </c>
      <c r="BM1318" s="302">
        <v>102.5</v>
      </c>
      <c r="BN1318" s="302">
        <v>102.5</v>
      </c>
      <c r="BO1318" s="302">
        <v>102.5</v>
      </c>
      <c r="BP1318" s="302">
        <v>102.5</v>
      </c>
      <c r="BQ1318" s="302">
        <v>102.5</v>
      </c>
      <c r="BR1318" s="302">
        <v>102.5</v>
      </c>
      <c r="BS1318" s="302">
        <v>102.5</v>
      </c>
      <c r="BT1318" s="302">
        <v>102.5</v>
      </c>
      <c r="BU1318" s="302">
        <v>102.5</v>
      </c>
      <c r="BV1318" s="302">
        <v>104.2</v>
      </c>
      <c r="BW1318" s="302">
        <v>104.6</v>
      </c>
      <c r="BX1318" s="302">
        <v>104.6</v>
      </c>
      <c r="BY1318" s="302" t="s">
        <v>3300</v>
      </c>
      <c r="BZ1318" s="153">
        <f t="shared" si="80"/>
        <v>4.5999999999999944E-2</v>
      </c>
      <c r="CA1318" s="154">
        <f t="shared" si="81"/>
        <v>4.4955044955044959E-2</v>
      </c>
      <c r="CB1318" s="154">
        <f t="shared" si="82"/>
        <v>6.1928934010152224E-2</v>
      </c>
    </row>
    <row r="1319" spans="1:80"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2">
        <v>100.4</v>
      </c>
      <c r="AZ1319" s="302">
        <v>100.4</v>
      </c>
      <c r="BA1319" s="302">
        <v>100.4</v>
      </c>
      <c r="BB1319" s="302">
        <v>100.4</v>
      </c>
      <c r="BC1319" s="302">
        <v>100.4</v>
      </c>
      <c r="BD1319" s="302">
        <v>100.4</v>
      </c>
      <c r="BE1319" s="302">
        <v>100.4</v>
      </c>
      <c r="BF1319" s="302">
        <v>100.4</v>
      </c>
      <c r="BG1319" s="302">
        <v>101.1</v>
      </c>
      <c r="BH1319" s="302">
        <v>101.6</v>
      </c>
      <c r="BI1319" s="302">
        <v>101.6</v>
      </c>
      <c r="BJ1319" s="302">
        <v>101.6</v>
      </c>
      <c r="BK1319" s="302">
        <v>101.6</v>
      </c>
      <c r="BL1319" s="302">
        <v>101.6</v>
      </c>
      <c r="BM1319" s="302">
        <v>102.8</v>
      </c>
      <c r="BN1319" s="302">
        <v>104</v>
      </c>
      <c r="BO1319" s="302">
        <v>104</v>
      </c>
      <c r="BP1319" s="302">
        <v>104</v>
      </c>
      <c r="BQ1319" s="302">
        <v>104</v>
      </c>
      <c r="BR1319" s="302">
        <v>104.8</v>
      </c>
      <c r="BS1319" s="302">
        <v>105.1</v>
      </c>
      <c r="BT1319" s="302">
        <v>105.1</v>
      </c>
      <c r="BU1319" s="302">
        <v>105.1</v>
      </c>
      <c r="BV1319" s="302">
        <v>105.1</v>
      </c>
      <c r="BW1319" s="302">
        <v>105.1</v>
      </c>
      <c r="BX1319" s="302">
        <v>105.1</v>
      </c>
      <c r="BY1319" s="302" t="s">
        <v>3300</v>
      </c>
      <c r="BZ1319" s="153">
        <f t="shared" si="80"/>
        <v>5.0999999999999941E-2</v>
      </c>
      <c r="CA1319" s="154">
        <f t="shared" si="81"/>
        <v>5.0999999999999941E-2</v>
      </c>
      <c r="CB1319" s="154">
        <f t="shared" si="82"/>
        <v>5.2052052052051934E-2</v>
      </c>
    </row>
    <row r="1320" spans="1:80"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2">
        <v>104.1</v>
      </c>
      <c r="AZ1320" s="302">
        <v>104</v>
      </c>
      <c r="BA1320" s="302">
        <v>104.1</v>
      </c>
      <c r="BB1320" s="302">
        <v>104.1</v>
      </c>
      <c r="BC1320" s="302">
        <v>104</v>
      </c>
      <c r="BD1320" s="302">
        <v>103.7</v>
      </c>
      <c r="BE1320" s="302">
        <v>104</v>
      </c>
      <c r="BF1320" s="302">
        <v>104.1</v>
      </c>
      <c r="BG1320" s="302">
        <v>104.5</v>
      </c>
      <c r="BH1320" s="302">
        <v>104.4</v>
      </c>
      <c r="BI1320" s="302">
        <v>104</v>
      </c>
      <c r="BJ1320" s="302">
        <v>105</v>
      </c>
      <c r="BK1320" s="302">
        <v>105.3</v>
      </c>
      <c r="BL1320" s="302">
        <v>105.3</v>
      </c>
      <c r="BM1320" s="302">
        <v>105.9</v>
      </c>
      <c r="BN1320" s="302">
        <v>106.1</v>
      </c>
      <c r="BO1320" s="302">
        <v>106.5</v>
      </c>
      <c r="BP1320" s="302">
        <v>106.5</v>
      </c>
      <c r="BQ1320" s="302">
        <v>106.7</v>
      </c>
      <c r="BR1320" s="302">
        <v>106.8</v>
      </c>
      <c r="BS1320" s="302">
        <v>107.3</v>
      </c>
      <c r="BT1320" s="302">
        <v>107.3</v>
      </c>
      <c r="BU1320" s="302">
        <v>107.6</v>
      </c>
      <c r="BV1320" s="302">
        <v>108.1</v>
      </c>
      <c r="BW1320" s="302">
        <v>108.6</v>
      </c>
      <c r="BX1320" s="302">
        <v>107.9</v>
      </c>
      <c r="BY1320" s="302" t="s">
        <v>3300</v>
      </c>
      <c r="BZ1320" s="153">
        <f t="shared" si="80"/>
        <v>6.6205533596837965E-2</v>
      </c>
      <c r="CA1320" s="154">
        <f t="shared" si="81"/>
        <v>7.6846307385229573E-2</v>
      </c>
      <c r="CB1320" s="154">
        <f t="shared" si="82"/>
        <v>7.4701195219123495E-2</v>
      </c>
    </row>
    <row r="1321" spans="1:80"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2">
        <v>104.1</v>
      </c>
      <c r="AZ1321" s="302">
        <v>104</v>
      </c>
      <c r="BA1321" s="302">
        <v>104.1</v>
      </c>
      <c r="BB1321" s="302">
        <v>104.1</v>
      </c>
      <c r="BC1321" s="302">
        <v>104</v>
      </c>
      <c r="BD1321" s="302">
        <v>103.7</v>
      </c>
      <c r="BE1321" s="302">
        <v>104</v>
      </c>
      <c r="BF1321" s="302">
        <v>104.1</v>
      </c>
      <c r="BG1321" s="302">
        <v>104.5</v>
      </c>
      <c r="BH1321" s="302">
        <v>104.4</v>
      </c>
      <c r="BI1321" s="302">
        <v>104</v>
      </c>
      <c r="BJ1321" s="302">
        <v>105</v>
      </c>
      <c r="BK1321" s="302">
        <v>105.3</v>
      </c>
      <c r="BL1321" s="302">
        <v>105.3</v>
      </c>
      <c r="BM1321" s="302">
        <v>105.9</v>
      </c>
      <c r="BN1321" s="302">
        <v>106.1</v>
      </c>
      <c r="BO1321" s="302">
        <v>106.5</v>
      </c>
      <c r="BP1321" s="302">
        <v>106.5</v>
      </c>
      <c r="BQ1321" s="302">
        <v>106.7</v>
      </c>
      <c r="BR1321" s="302">
        <v>106.8</v>
      </c>
      <c r="BS1321" s="302">
        <v>107.3</v>
      </c>
      <c r="BT1321" s="302">
        <v>107.3</v>
      </c>
      <c r="BU1321" s="302">
        <v>107.6</v>
      </c>
      <c r="BV1321" s="302">
        <v>108.1</v>
      </c>
      <c r="BW1321" s="302">
        <v>108.6</v>
      </c>
      <c r="BX1321" s="302">
        <v>107.9</v>
      </c>
      <c r="BY1321" s="302" t="s">
        <v>3300</v>
      </c>
      <c r="BZ1321" s="153">
        <f t="shared" si="80"/>
        <v>6.6205533596837965E-2</v>
      </c>
      <c r="CA1321" s="154">
        <f t="shared" si="81"/>
        <v>7.6846307385229573E-2</v>
      </c>
      <c r="CB1321" s="154">
        <f t="shared" si="82"/>
        <v>7.4701195219123495E-2</v>
      </c>
    </row>
    <row r="1322" spans="1:80"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2">
        <v>110</v>
      </c>
      <c r="AZ1322" s="302">
        <v>109.1</v>
      </c>
      <c r="BA1322" s="302">
        <v>109.3</v>
      </c>
      <c r="BB1322" s="302">
        <v>109.5</v>
      </c>
      <c r="BC1322" s="302">
        <v>109.6</v>
      </c>
      <c r="BD1322" s="302">
        <v>109</v>
      </c>
      <c r="BE1322" s="302">
        <v>109.6</v>
      </c>
      <c r="BF1322" s="302">
        <v>110.4</v>
      </c>
      <c r="BG1322" s="302">
        <v>110.7</v>
      </c>
      <c r="BH1322" s="302">
        <v>110.7</v>
      </c>
      <c r="BI1322" s="302">
        <v>110</v>
      </c>
      <c r="BJ1322" s="302">
        <v>111.2</v>
      </c>
      <c r="BK1322" s="302">
        <v>112.5</v>
      </c>
      <c r="BL1322" s="302">
        <v>110.8</v>
      </c>
      <c r="BM1322" s="302">
        <v>112.3</v>
      </c>
      <c r="BN1322" s="302">
        <v>112.2</v>
      </c>
      <c r="BO1322" s="302">
        <v>113.2</v>
      </c>
      <c r="BP1322" s="302">
        <v>112.9</v>
      </c>
      <c r="BQ1322" s="302">
        <v>113.8</v>
      </c>
      <c r="BR1322" s="302">
        <v>114.4</v>
      </c>
      <c r="BS1322" s="302">
        <v>115.2</v>
      </c>
      <c r="BT1322" s="302">
        <v>115.2</v>
      </c>
      <c r="BU1322" s="302">
        <v>114.9</v>
      </c>
      <c r="BV1322" s="302">
        <v>115.7</v>
      </c>
      <c r="BW1322" s="302">
        <v>117.2</v>
      </c>
      <c r="BX1322" s="302">
        <v>115.7</v>
      </c>
      <c r="BY1322" s="302" t="s">
        <v>3300</v>
      </c>
      <c r="BZ1322" s="153">
        <f t="shared" si="80"/>
        <v>0.12221144519883617</v>
      </c>
      <c r="CA1322" s="154">
        <f t="shared" si="81"/>
        <v>0.14441147378832847</v>
      </c>
      <c r="CB1322" s="154">
        <f t="shared" si="82"/>
        <v>0.12548638132295725</v>
      </c>
    </row>
    <row r="1323" spans="1:80"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2">
        <v>97.4</v>
      </c>
      <c r="AZ1323" s="302">
        <v>97.3</v>
      </c>
      <c r="BA1323" s="302">
        <v>97</v>
      </c>
      <c r="BB1323" s="302">
        <v>96.7</v>
      </c>
      <c r="BC1323" s="302">
        <v>96.4</v>
      </c>
      <c r="BD1323" s="302">
        <v>96.3</v>
      </c>
      <c r="BE1323" s="302">
        <v>96.1</v>
      </c>
      <c r="BF1323" s="302">
        <v>95.8</v>
      </c>
      <c r="BG1323" s="302">
        <v>96.2</v>
      </c>
      <c r="BH1323" s="302">
        <v>96</v>
      </c>
      <c r="BI1323" s="302">
        <v>95.7</v>
      </c>
      <c r="BJ1323" s="302">
        <v>96.2</v>
      </c>
      <c r="BK1323" s="302">
        <v>95.6</v>
      </c>
      <c r="BL1323" s="302">
        <v>97.3</v>
      </c>
      <c r="BM1323" s="302">
        <v>97</v>
      </c>
      <c r="BN1323" s="302">
        <v>96.6</v>
      </c>
      <c r="BO1323" s="302">
        <v>96.1</v>
      </c>
      <c r="BP1323" s="302">
        <v>95.9</v>
      </c>
      <c r="BQ1323" s="302">
        <v>95.7</v>
      </c>
      <c r="BR1323" s="302">
        <v>95.3</v>
      </c>
      <c r="BS1323" s="302">
        <v>95.1</v>
      </c>
      <c r="BT1323" s="302">
        <v>95</v>
      </c>
      <c r="BU1323" s="302">
        <v>97.1</v>
      </c>
      <c r="BV1323" s="302">
        <v>97.1</v>
      </c>
      <c r="BW1323" s="302">
        <v>96.9</v>
      </c>
      <c r="BX1323" s="302">
        <v>96.6</v>
      </c>
      <c r="BY1323" s="302" t="s">
        <v>3300</v>
      </c>
      <c r="BZ1323" s="153">
        <f t="shared" si="80"/>
        <v>-3.0120481927710847E-2</v>
      </c>
      <c r="CA1323" s="154">
        <f t="shared" si="81"/>
        <v>-2.9145728643216136E-2</v>
      </c>
      <c r="CB1323" s="154">
        <f t="shared" si="82"/>
        <v>-1.0245901639344263E-2</v>
      </c>
    </row>
    <row r="1324" spans="1:80"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2">
        <v>102.1</v>
      </c>
      <c r="AZ1324" s="302">
        <v>103</v>
      </c>
      <c r="BA1324" s="302">
        <v>103</v>
      </c>
      <c r="BB1324" s="302">
        <v>103</v>
      </c>
      <c r="BC1324" s="302">
        <v>103</v>
      </c>
      <c r="BD1324" s="302">
        <v>103</v>
      </c>
      <c r="BE1324" s="302">
        <v>103.1</v>
      </c>
      <c r="BF1324" s="302">
        <v>102.8</v>
      </c>
      <c r="BG1324" s="302">
        <v>103.2</v>
      </c>
      <c r="BH1324" s="302">
        <v>103.2</v>
      </c>
      <c r="BI1324" s="302">
        <v>102.9</v>
      </c>
      <c r="BJ1324" s="302">
        <v>104.3</v>
      </c>
      <c r="BK1324" s="302">
        <v>103.9</v>
      </c>
      <c r="BL1324" s="302">
        <v>104.6</v>
      </c>
      <c r="BM1324" s="302">
        <v>105</v>
      </c>
      <c r="BN1324" s="302">
        <v>106.1</v>
      </c>
      <c r="BO1324" s="302">
        <v>106.4</v>
      </c>
      <c r="BP1324" s="302">
        <v>106.9</v>
      </c>
      <c r="BQ1324" s="302">
        <v>106.7</v>
      </c>
      <c r="BR1324" s="302">
        <v>106.4</v>
      </c>
      <c r="BS1324" s="302">
        <v>107</v>
      </c>
      <c r="BT1324" s="302">
        <v>107.2</v>
      </c>
      <c r="BU1324" s="302">
        <v>106.9</v>
      </c>
      <c r="BV1324" s="302">
        <v>107.2</v>
      </c>
      <c r="BW1324" s="302">
        <v>107.1</v>
      </c>
      <c r="BX1324" s="302">
        <v>107</v>
      </c>
      <c r="BY1324" s="302" t="s">
        <v>3300</v>
      </c>
      <c r="BZ1324" s="153">
        <f t="shared" si="80"/>
        <v>7.0000000000000007E-2</v>
      </c>
      <c r="CA1324" s="154">
        <f t="shared" si="81"/>
        <v>7.6458752515090475E-2</v>
      </c>
      <c r="CB1324" s="154">
        <f t="shared" si="82"/>
        <v>7.4297188755020144E-2</v>
      </c>
    </row>
    <row r="1325" spans="1:80"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2">
        <v>104.7</v>
      </c>
      <c r="AZ1325" s="302">
        <v>104.6</v>
      </c>
      <c r="BA1325" s="302">
        <v>104.5</v>
      </c>
      <c r="BB1325" s="302">
        <v>104.6</v>
      </c>
      <c r="BC1325" s="302">
        <v>104.7</v>
      </c>
      <c r="BD1325" s="302">
        <v>104.9</v>
      </c>
      <c r="BE1325" s="302">
        <v>104.8</v>
      </c>
      <c r="BF1325" s="302">
        <v>104.9</v>
      </c>
      <c r="BG1325" s="302">
        <v>105.1</v>
      </c>
      <c r="BH1325" s="302">
        <v>105.4</v>
      </c>
      <c r="BI1325" s="302">
        <v>105.3</v>
      </c>
      <c r="BJ1325" s="302">
        <v>105.9</v>
      </c>
      <c r="BK1325" s="302">
        <v>105.3</v>
      </c>
      <c r="BL1325" s="302">
        <v>105.5</v>
      </c>
      <c r="BM1325" s="302">
        <v>105.7</v>
      </c>
      <c r="BN1325" s="302">
        <v>105.7</v>
      </c>
      <c r="BO1325" s="302">
        <v>106</v>
      </c>
      <c r="BP1325" s="302">
        <v>106.4</v>
      </c>
      <c r="BQ1325" s="302">
        <v>106.5</v>
      </c>
      <c r="BR1325" s="302">
        <v>106.5</v>
      </c>
      <c r="BS1325" s="302">
        <v>107.1</v>
      </c>
      <c r="BT1325" s="302">
        <v>107.4</v>
      </c>
      <c r="BU1325" s="302">
        <v>107.4</v>
      </c>
      <c r="BV1325" s="302">
        <v>107.4</v>
      </c>
      <c r="BW1325" s="302">
        <v>107.7</v>
      </c>
      <c r="BX1325" s="302">
        <v>108.1</v>
      </c>
      <c r="BY1325" s="302" t="s">
        <v>3300</v>
      </c>
      <c r="BZ1325" s="153">
        <f t="shared" ref="BZ1325:BZ1388" si="84">(BX1325-H1325)/H1325</f>
        <v>8.0999999999999947E-2</v>
      </c>
      <c r="CA1325" s="154">
        <f t="shared" ref="CA1325:CA1388" si="85">(BX1325-T1325)/T1325</f>
        <v>7.8842315369261395E-2</v>
      </c>
      <c r="CB1325" s="154">
        <f t="shared" ref="CB1325:CB1388" si="86">(BX1325-AF1325)/AF1325</f>
        <v>6.5024630541871867E-2</v>
      </c>
    </row>
    <row r="1326" spans="1:80"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2">
        <v>101.5</v>
      </c>
      <c r="AZ1326" s="302">
        <v>101.3</v>
      </c>
      <c r="BA1326" s="302">
        <v>100.9</v>
      </c>
      <c r="BB1326" s="302">
        <v>100.9</v>
      </c>
      <c r="BC1326" s="302">
        <v>101.1</v>
      </c>
      <c r="BD1326" s="302">
        <v>101.1</v>
      </c>
      <c r="BE1326" s="302">
        <v>101</v>
      </c>
      <c r="BF1326" s="302">
        <v>101</v>
      </c>
      <c r="BG1326" s="302">
        <v>100.6</v>
      </c>
      <c r="BH1326" s="302">
        <v>100.7</v>
      </c>
      <c r="BI1326" s="302">
        <v>100.5</v>
      </c>
      <c r="BJ1326" s="302">
        <v>101.8</v>
      </c>
      <c r="BK1326" s="302">
        <v>100.5</v>
      </c>
      <c r="BL1326" s="302">
        <v>100.5</v>
      </c>
      <c r="BM1326" s="302">
        <v>100.9</v>
      </c>
      <c r="BN1326" s="302">
        <v>100.8</v>
      </c>
      <c r="BO1326" s="302">
        <v>101.7</v>
      </c>
      <c r="BP1326" s="302">
        <v>101.7</v>
      </c>
      <c r="BQ1326" s="302">
        <v>102.1</v>
      </c>
      <c r="BR1326" s="302">
        <v>102.1</v>
      </c>
      <c r="BS1326" s="302">
        <v>102.8</v>
      </c>
      <c r="BT1326" s="302">
        <v>102.8</v>
      </c>
      <c r="BU1326" s="302">
        <v>102.8</v>
      </c>
      <c r="BV1326" s="302">
        <v>102.8</v>
      </c>
      <c r="BW1326" s="302">
        <v>102.8</v>
      </c>
      <c r="BX1326" s="302">
        <v>103.9</v>
      </c>
      <c r="BY1326" s="302" t="s">
        <v>3300</v>
      </c>
      <c r="BZ1326" s="153">
        <f t="shared" si="84"/>
        <v>3.9000000000000055E-2</v>
      </c>
      <c r="CA1326" s="154">
        <f t="shared" si="85"/>
        <v>3.7962037962038078E-2</v>
      </c>
      <c r="CB1326" s="154">
        <f t="shared" si="86"/>
        <v>3.3830845771144334E-2</v>
      </c>
    </row>
    <row r="1327" spans="1:80"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2">
        <v>101.5</v>
      </c>
      <c r="AZ1327" s="302">
        <v>101.3</v>
      </c>
      <c r="BA1327" s="302">
        <v>100.9</v>
      </c>
      <c r="BB1327" s="302">
        <v>100.9</v>
      </c>
      <c r="BC1327" s="302">
        <v>101.1</v>
      </c>
      <c r="BD1327" s="302">
        <v>101.1</v>
      </c>
      <c r="BE1327" s="302">
        <v>101</v>
      </c>
      <c r="BF1327" s="302">
        <v>101</v>
      </c>
      <c r="BG1327" s="302">
        <v>100.6</v>
      </c>
      <c r="BH1327" s="302">
        <v>100.7</v>
      </c>
      <c r="BI1327" s="302">
        <v>100.5</v>
      </c>
      <c r="BJ1327" s="302">
        <v>101.8</v>
      </c>
      <c r="BK1327" s="302">
        <v>100.5</v>
      </c>
      <c r="BL1327" s="302">
        <v>100.5</v>
      </c>
      <c r="BM1327" s="302">
        <v>100.9</v>
      </c>
      <c r="BN1327" s="302">
        <v>100.8</v>
      </c>
      <c r="BO1327" s="302">
        <v>101.7</v>
      </c>
      <c r="BP1327" s="302">
        <v>101.7</v>
      </c>
      <c r="BQ1327" s="302">
        <v>102.1</v>
      </c>
      <c r="BR1327" s="302">
        <v>102.1</v>
      </c>
      <c r="BS1327" s="302">
        <v>102.8</v>
      </c>
      <c r="BT1327" s="302">
        <v>102.8</v>
      </c>
      <c r="BU1327" s="302">
        <v>102.8</v>
      </c>
      <c r="BV1327" s="302">
        <v>102.8</v>
      </c>
      <c r="BW1327" s="302">
        <v>102.8</v>
      </c>
      <c r="BX1327" s="302">
        <v>103.9</v>
      </c>
      <c r="BY1327" s="302" t="s">
        <v>3300</v>
      </c>
      <c r="BZ1327" s="153">
        <f t="shared" si="84"/>
        <v>3.9000000000000055E-2</v>
      </c>
      <c r="CA1327" s="154">
        <f t="shared" si="85"/>
        <v>3.7962037962038078E-2</v>
      </c>
      <c r="CB1327" s="154">
        <f t="shared" si="86"/>
        <v>3.3830845771144334E-2</v>
      </c>
    </row>
    <row r="1328" spans="1:80" x14ac:dyDescent="0.55000000000000004">
      <c r="A1328" s="152">
        <v>1315</v>
      </c>
      <c r="B1328" s="152" t="s">
        <v>2997</v>
      </c>
      <c r="C1328" s="152" t="s">
        <v>3157</v>
      </c>
      <c r="D1328" s="152" t="s">
        <v>2469</v>
      </c>
      <c r="E1328" s="152" t="s">
        <v>2760</v>
      </c>
      <c r="F1328" s="152" t="str">
        <f t="shared" si="83"/>
        <v>サービス__新聞</v>
      </c>
      <c r="G1328" s="363"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2">
        <v>111.2</v>
      </c>
      <c r="AZ1328" s="302">
        <v>111.2</v>
      </c>
      <c r="BA1328" s="302">
        <v>111.2</v>
      </c>
      <c r="BB1328" s="302">
        <v>111.2</v>
      </c>
      <c r="BC1328" s="302">
        <v>111.2</v>
      </c>
      <c r="BD1328" s="302">
        <v>111.2</v>
      </c>
      <c r="BE1328" s="302">
        <v>111.2</v>
      </c>
      <c r="BF1328" s="302">
        <v>111.2</v>
      </c>
      <c r="BG1328" s="302">
        <v>112.7</v>
      </c>
      <c r="BH1328" s="302">
        <v>112.7</v>
      </c>
      <c r="BI1328" s="302">
        <v>112.7</v>
      </c>
      <c r="BJ1328" s="302">
        <v>112.7</v>
      </c>
      <c r="BK1328" s="302">
        <v>112.7</v>
      </c>
      <c r="BL1328" s="302">
        <v>113.4</v>
      </c>
      <c r="BM1328" s="302">
        <v>113.4</v>
      </c>
      <c r="BN1328" s="302">
        <v>113.4</v>
      </c>
      <c r="BO1328" s="302">
        <v>113.4</v>
      </c>
      <c r="BP1328" s="302">
        <v>113.9</v>
      </c>
      <c r="BQ1328" s="302">
        <v>113.9</v>
      </c>
      <c r="BR1328" s="302">
        <v>113.9</v>
      </c>
      <c r="BS1328" s="302">
        <v>113.9</v>
      </c>
      <c r="BT1328" s="302">
        <v>113.9</v>
      </c>
      <c r="BU1328" s="302">
        <v>113.9</v>
      </c>
      <c r="BV1328" s="302">
        <v>113.9</v>
      </c>
      <c r="BW1328" s="302">
        <v>114.8</v>
      </c>
      <c r="BX1328" s="302">
        <v>114.8</v>
      </c>
      <c r="BY1328" s="302" t="s">
        <v>3300</v>
      </c>
      <c r="BZ1328" s="153">
        <f t="shared" si="84"/>
        <v>0.14799999999999996</v>
      </c>
      <c r="CA1328" s="154">
        <f t="shared" si="85"/>
        <v>0.14799999999999996</v>
      </c>
      <c r="CB1328" s="154">
        <f t="shared" si="86"/>
        <v>0.1102514506769825</v>
      </c>
    </row>
    <row r="1329" spans="1:80"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2">
        <v>111.2</v>
      </c>
      <c r="AZ1329" s="302">
        <v>111.2</v>
      </c>
      <c r="BA1329" s="302">
        <v>111.2</v>
      </c>
      <c r="BB1329" s="302">
        <v>111.2</v>
      </c>
      <c r="BC1329" s="302">
        <v>111.2</v>
      </c>
      <c r="BD1329" s="302">
        <v>111.2</v>
      </c>
      <c r="BE1329" s="302">
        <v>111.2</v>
      </c>
      <c r="BF1329" s="302">
        <v>111.2</v>
      </c>
      <c r="BG1329" s="302">
        <v>112.7</v>
      </c>
      <c r="BH1329" s="302">
        <v>112.7</v>
      </c>
      <c r="BI1329" s="302">
        <v>112.7</v>
      </c>
      <c r="BJ1329" s="302">
        <v>112.7</v>
      </c>
      <c r="BK1329" s="302">
        <v>112.7</v>
      </c>
      <c r="BL1329" s="302">
        <v>113.4</v>
      </c>
      <c r="BM1329" s="302">
        <v>113.4</v>
      </c>
      <c r="BN1329" s="302">
        <v>113.4</v>
      </c>
      <c r="BO1329" s="302">
        <v>113.4</v>
      </c>
      <c r="BP1329" s="302">
        <v>113.9</v>
      </c>
      <c r="BQ1329" s="302">
        <v>113.9</v>
      </c>
      <c r="BR1329" s="302">
        <v>113.9</v>
      </c>
      <c r="BS1329" s="302">
        <v>113.9</v>
      </c>
      <c r="BT1329" s="302">
        <v>113.9</v>
      </c>
      <c r="BU1329" s="302">
        <v>113.9</v>
      </c>
      <c r="BV1329" s="302">
        <v>113.9</v>
      </c>
      <c r="BW1329" s="302">
        <v>114.8</v>
      </c>
      <c r="BX1329" s="302">
        <v>114.8</v>
      </c>
      <c r="BY1329" s="302" t="s">
        <v>3300</v>
      </c>
      <c r="BZ1329" s="153">
        <f t="shared" si="84"/>
        <v>0.14799999999999996</v>
      </c>
      <c r="CA1329" s="154">
        <f t="shared" si="85"/>
        <v>0.14799999999999996</v>
      </c>
      <c r="CB1329" s="154">
        <f t="shared" si="86"/>
        <v>0.1102514506769825</v>
      </c>
    </row>
    <row r="1330" spans="1:80"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2">
        <v>103.6</v>
      </c>
      <c r="AZ1330" s="302">
        <v>103.6</v>
      </c>
      <c r="BA1330" s="302">
        <v>103.8</v>
      </c>
      <c r="BB1330" s="302">
        <v>104.1</v>
      </c>
      <c r="BC1330" s="302">
        <v>104.1</v>
      </c>
      <c r="BD1330" s="302">
        <v>104.7</v>
      </c>
      <c r="BE1330" s="302">
        <v>104.7</v>
      </c>
      <c r="BF1330" s="302">
        <v>104.8</v>
      </c>
      <c r="BG1330" s="302">
        <v>105</v>
      </c>
      <c r="BH1330" s="302">
        <v>105.7</v>
      </c>
      <c r="BI1330" s="302">
        <v>105.7</v>
      </c>
      <c r="BJ1330" s="302">
        <v>105.7</v>
      </c>
      <c r="BK1330" s="302">
        <v>105.7</v>
      </c>
      <c r="BL1330" s="302">
        <v>105.7</v>
      </c>
      <c r="BM1330" s="302">
        <v>105.7</v>
      </c>
      <c r="BN1330" s="302">
        <v>105.7</v>
      </c>
      <c r="BO1330" s="302">
        <v>105.7</v>
      </c>
      <c r="BP1330" s="302">
        <v>106.3</v>
      </c>
      <c r="BQ1330" s="302">
        <v>106.3</v>
      </c>
      <c r="BR1330" s="302">
        <v>106.3</v>
      </c>
      <c r="BS1330" s="302">
        <v>107</v>
      </c>
      <c r="BT1330" s="302">
        <v>108</v>
      </c>
      <c r="BU1330" s="302">
        <v>108.2</v>
      </c>
      <c r="BV1330" s="302">
        <v>108.2</v>
      </c>
      <c r="BW1330" s="302">
        <v>108.2</v>
      </c>
      <c r="BX1330" s="302">
        <v>108.2</v>
      </c>
      <c r="BY1330" s="302" t="s">
        <v>3300</v>
      </c>
      <c r="BZ1330" s="153">
        <f t="shared" si="84"/>
        <v>8.3083083083083056E-2</v>
      </c>
      <c r="CA1330" s="154">
        <f t="shared" si="85"/>
        <v>7.6616915422885595E-2</v>
      </c>
      <c r="CB1330" s="154">
        <f t="shared" si="86"/>
        <v>7.022749752720088E-2</v>
      </c>
    </row>
    <row r="1331" spans="1:80"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2">
        <v>112.3</v>
      </c>
      <c r="AZ1331" s="302">
        <v>112.4</v>
      </c>
      <c r="BA1331" s="302">
        <v>112.4</v>
      </c>
      <c r="BB1331" s="302">
        <v>112.4</v>
      </c>
      <c r="BC1331" s="302">
        <v>112.4</v>
      </c>
      <c r="BD1331" s="302">
        <v>112.9</v>
      </c>
      <c r="BE1331" s="302">
        <v>112.9</v>
      </c>
      <c r="BF1331" s="302">
        <v>112.9</v>
      </c>
      <c r="BG1331" s="302">
        <v>113.7</v>
      </c>
      <c r="BH1331" s="302">
        <v>113.7</v>
      </c>
      <c r="BI1331" s="302">
        <v>113.7</v>
      </c>
      <c r="BJ1331" s="302">
        <v>113.7</v>
      </c>
      <c r="BK1331" s="302">
        <v>113.7</v>
      </c>
      <c r="BL1331" s="302">
        <v>113.7</v>
      </c>
      <c r="BM1331" s="302">
        <v>113.7</v>
      </c>
      <c r="BN1331" s="302">
        <v>113.7</v>
      </c>
      <c r="BO1331" s="302">
        <v>113.7</v>
      </c>
      <c r="BP1331" s="302">
        <v>113.7</v>
      </c>
      <c r="BQ1331" s="302">
        <v>113.7</v>
      </c>
      <c r="BR1331" s="302">
        <v>114</v>
      </c>
      <c r="BS1331" s="302">
        <v>118.3</v>
      </c>
      <c r="BT1331" s="302">
        <v>119</v>
      </c>
      <c r="BU1331" s="302">
        <v>120.5</v>
      </c>
      <c r="BV1331" s="302">
        <v>120.5</v>
      </c>
      <c r="BW1331" s="302">
        <v>120.5</v>
      </c>
      <c r="BX1331" s="302">
        <v>120.6</v>
      </c>
      <c r="BY1331" s="302" t="s">
        <v>3300</v>
      </c>
      <c r="BZ1331" s="153">
        <f t="shared" si="84"/>
        <v>0.20599999999999993</v>
      </c>
      <c r="CA1331" s="154">
        <f t="shared" si="85"/>
        <v>0.20599999999999993</v>
      </c>
      <c r="CB1331" s="154">
        <f t="shared" si="86"/>
        <v>0.17201166180758007</v>
      </c>
    </row>
    <row r="1332" spans="1:80"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2">
        <v>101.9</v>
      </c>
      <c r="AZ1332" s="302">
        <v>101.9</v>
      </c>
      <c r="BA1332" s="302">
        <v>102.1</v>
      </c>
      <c r="BB1332" s="302">
        <v>102.5</v>
      </c>
      <c r="BC1332" s="302">
        <v>102.5</v>
      </c>
      <c r="BD1332" s="302">
        <v>103.1</v>
      </c>
      <c r="BE1332" s="302">
        <v>103.1</v>
      </c>
      <c r="BF1332" s="302">
        <v>103.2</v>
      </c>
      <c r="BG1332" s="302">
        <v>103.2</v>
      </c>
      <c r="BH1332" s="302">
        <v>104.1</v>
      </c>
      <c r="BI1332" s="302">
        <v>104.1</v>
      </c>
      <c r="BJ1332" s="302">
        <v>104.1</v>
      </c>
      <c r="BK1332" s="302">
        <v>104.1</v>
      </c>
      <c r="BL1332" s="302">
        <v>104.1</v>
      </c>
      <c r="BM1332" s="302">
        <v>104.1</v>
      </c>
      <c r="BN1332" s="302">
        <v>104.1</v>
      </c>
      <c r="BO1332" s="302">
        <v>104.1</v>
      </c>
      <c r="BP1332" s="302">
        <v>104.8</v>
      </c>
      <c r="BQ1332" s="302">
        <v>104.8</v>
      </c>
      <c r="BR1332" s="302">
        <v>104.8</v>
      </c>
      <c r="BS1332" s="302">
        <v>104.8</v>
      </c>
      <c r="BT1332" s="302">
        <v>105.8</v>
      </c>
      <c r="BU1332" s="302">
        <v>105.8</v>
      </c>
      <c r="BV1332" s="302">
        <v>105.8</v>
      </c>
      <c r="BW1332" s="302">
        <v>105.8</v>
      </c>
      <c r="BX1332" s="302">
        <v>105.8</v>
      </c>
      <c r="BY1332" s="302" t="s">
        <v>3300</v>
      </c>
      <c r="BZ1332" s="153">
        <f t="shared" si="84"/>
        <v>6.0120240480961928E-2</v>
      </c>
      <c r="CA1332" s="154">
        <f t="shared" si="85"/>
        <v>5.1689860834990088E-2</v>
      </c>
      <c r="CB1332" s="154">
        <f t="shared" si="86"/>
        <v>4.9603174603174607E-2</v>
      </c>
    </row>
    <row r="1333" spans="1:80"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2">
        <v>106.9</v>
      </c>
      <c r="AZ1333" s="302">
        <v>106.9</v>
      </c>
      <c r="BA1333" s="302">
        <v>107.3</v>
      </c>
      <c r="BB1333" s="302">
        <v>107.3</v>
      </c>
      <c r="BC1333" s="302">
        <v>107.2</v>
      </c>
      <c r="BD1333" s="302">
        <v>107.4</v>
      </c>
      <c r="BE1333" s="302">
        <v>107.5</v>
      </c>
      <c r="BF1333" s="302">
        <v>107.9</v>
      </c>
      <c r="BG1333" s="302">
        <v>109.1</v>
      </c>
      <c r="BH1333" s="302">
        <v>109.3</v>
      </c>
      <c r="BI1333" s="302">
        <v>109.2</v>
      </c>
      <c r="BJ1333" s="302">
        <v>109.9</v>
      </c>
      <c r="BK1333" s="302">
        <v>109.7</v>
      </c>
      <c r="BL1333" s="302">
        <v>110.1</v>
      </c>
      <c r="BM1333" s="302">
        <v>110.6</v>
      </c>
      <c r="BN1333" s="302">
        <v>110.4</v>
      </c>
      <c r="BO1333" s="302">
        <v>110.8</v>
      </c>
      <c r="BP1333" s="302">
        <v>111</v>
      </c>
      <c r="BQ1333" s="302">
        <v>111.5</v>
      </c>
      <c r="BR1333" s="302">
        <v>110.8</v>
      </c>
      <c r="BS1333" s="302">
        <v>111.1</v>
      </c>
      <c r="BT1333" s="302">
        <v>111.5</v>
      </c>
      <c r="BU1333" s="302">
        <v>112.1</v>
      </c>
      <c r="BV1333" s="302">
        <v>112.2</v>
      </c>
      <c r="BW1333" s="302">
        <v>111.9</v>
      </c>
      <c r="BX1333" s="302">
        <v>112</v>
      </c>
      <c r="BY1333" s="302" t="s">
        <v>3300</v>
      </c>
      <c r="BZ1333" s="153">
        <f t="shared" si="84"/>
        <v>0.11665004985044869</v>
      </c>
      <c r="CA1333" s="154">
        <f t="shared" si="85"/>
        <v>0.12449799196787155</v>
      </c>
      <c r="CB1333" s="154">
        <f t="shared" si="86"/>
        <v>0.10236220472440952</v>
      </c>
    </row>
    <row r="1334" spans="1:80"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2">
        <v>108.7</v>
      </c>
      <c r="AZ1334" s="302">
        <v>108</v>
      </c>
      <c r="BA1334" s="302">
        <v>108.7</v>
      </c>
      <c r="BB1334" s="302">
        <v>108.5</v>
      </c>
      <c r="BC1334" s="302">
        <v>108.7</v>
      </c>
      <c r="BD1334" s="302">
        <v>109</v>
      </c>
      <c r="BE1334" s="302">
        <v>109.1</v>
      </c>
      <c r="BF1334" s="302">
        <v>110</v>
      </c>
      <c r="BG1334" s="302">
        <v>111.8</v>
      </c>
      <c r="BH1334" s="302">
        <v>112.1</v>
      </c>
      <c r="BI1334" s="302">
        <v>111.6</v>
      </c>
      <c r="BJ1334" s="302">
        <v>112.4</v>
      </c>
      <c r="BK1334" s="302">
        <v>112.2</v>
      </c>
      <c r="BL1334" s="302">
        <v>112.7</v>
      </c>
      <c r="BM1334" s="302">
        <v>113</v>
      </c>
      <c r="BN1334" s="302">
        <v>112.6</v>
      </c>
      <c r="BO1334" s="302">
        <v>113.5</v>
      </c>
      <c r="BP1334" s="302">
        <v>113.2</v>
      </c>
      <c r="BQ1334" s="302">
        <v>114.1</v>
      </c>
      <c r="BR1334" s="302">
        <v>113.6</v>
      </c>
      <c r="BS1334" s="302">
        <v>113.6</v>
      </c>
      <c r="BT1334" s="302">
        <v>114.2</v>
      </c>
      <c r="BU1334" s="302">
        <v>114.6</v>
      </c>
      <c r="BV1334" s="302">
        <v>114.8</v>
      </c>
      <c r="BW1334" s="302">
        <v>114.2</v>
      </c>
      <c r="BX1334" s="302">
        <v>114.4</v>
      </c>
      <c r="BY1334" s="302" t="s">
        <v>3300</v>
      </c>
      <c r="BZ1334" s="153">
        <f t="shared" si="84"/>
        <v>0.1394422310756972</v>
      </c>
      <c r="CA1334" s="154">
        <f t="shared" si="85"/>
        <v>0.15322580645161293</v>
      </c>
      <c r="CB1334" s="154">
        <f t="shared" si="86"/>
        <v>0.1226692836113837</v>
      </c>
    </row>
    <row r="1335" spans="1:80"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2">
        <v>108.7</v>
      </c>
      <c r="AZ1335" s="302">
        <v>108</v>
      </c>
      <c r="BA1335" s="302">
        <v>108.7</v>
      </c>
      <c r="BB1335" s="302">
        <v>108.5</v>
      </c>
      <c r="BC1335" s="302">
        <v>108.7</v>
      </c>
      <c r="BD1335" s="302">
        <v>109</v>
      </c>
      <c r="BE1335" s="302">
        <v>109.1</v>
      </c>
      <c r="BF1335" s="302">
        <v>110</v>
      </c>
      <c r="BG1335" s="302">
        <v>111.8</v>
      </c>
      <c r="BH1335" s="302">
        <v>112.1</v>
      </c>
      <c r="BI1335" s="302">
        <v>111.6</v>
      </c>
      <c r="BJ1335" s="302">
        <v>112.4</v>
      </c>
      <c r="BK1335" s="302">
        <v>112.2</v>
      </c>
      <c r="BL1335" s="302">
        <v>112.7</v>
      </c>
      <c r="BM1335" s="302">
        <v>113</v>
      </c>
      <c r="BN1335" s="302">
        <v>112.6</v>
      </c>
      <c r="BO1335" s="302">
        <v>113.5</v>
      </c>
      <c r="BP1335" s="302">
        <v>113.2</v>
      </c>
      <c r="BQ1335" s="302">
        <v>114.1</v>
      </c>
      <c r="BR1335" s="302">
        <v>113.6</v>
      </c>
      <c r="BS1335" s="302">
        <v>113.6</v>
      </c>
      <c r="BT1335" s="302">
        <v>114.2</v>
      </c>
      <c r="BU1335" s="302">
        <v>114.6</v>
      </c>
      <c r="BV1335" s="302">
        <v>114.8</v>
      </c>
      <c r="BW1335" s="302">
        <v>114.2</v>
      </c>
      <c r="BX1335" s="302">
        <v>114.4</v>
      </c>
      <c r="BY1335" s="302" t="s">
        <v>3300</v>
      </c>
      <c r="BZ1335" s="153">
        <f t="shared" si="84"/>
        <v>0.1394422310756972</v>
      </c>
      <c r="CA1335" s="154">
        <f t="shared" si="85"/>
        <v>0.15322580645161293</v>
      </c>
      <c r="CB1335" s="154">
        <f t="shared" si="86"/>
        <v>0.1226692836113837</v>
      </c>
    </row>
    <row r="1336" spans="1:80"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2">
        <v>113.7</v>
      </c>
      <c r="AZ1336" s="302">
        <v>113.9</v>
      </c>
      <c r="BA1336" s="302">
        <v>114.3</v>
      </c>
      <c r="BB1336" s="302">
        <v>115.5</v>
      </c>
      <c r="BC1336" s="302">
        <v>115.2</v>
      </c>
      <c r="BD1336" s="302">
        <v>114</v>
      </c>
      <c r="BE1336" s="302">
        <v>114.6</v>
      </c>
      <c r="BF1336" s="302">
        <v>117</v>
      </c>
      <c r="BG1336" s="302">
        <v>116.9</v>
      </c>
      <c r="BH1336" s="302">
        <v>117.1</v>
      </c>
      <c r="BI1336" s="302">
        <v>116.8</v>
      </c>
      <c r="BJ1336" s="302">
        <v>117.9</v>
      </c>
      <c r="BK1336" s="302">
        <v>117.2</v>
      </c>
      <c r="BL1336" s="302">
        <v>117.8</v>
      </c>
      <c r="BM1336" s="302">
        <v>118.2</v>
      </c>
      <c r="BN1336" s="302">
        <v>117.7</v>
      </c>
      <c r="BO1336" s="302">
        <v>122.6</v>
      </c>
      <c r="BP1336" s="302">
        <v>122.6</v>
      </c>
      <c r="BQ1336" s="302">
        <v>124.2</v>
      </c>
      <c r="BR1336" s="302">
        <v>123.7</v>
      </c>
      <c r="BS1336" s="302">
        <v>123.3</v>
      </c>
      <c r="BT1336" s="302">
        <v>122.3</v>
      </c>
      <c r="BU1336" s="302">
        <v>124.5</v>
      </c>
      <c r="BV1336" s="302">
        <v>123.7</v>
      </c>
      <c r="BW1336" s="302">
        <v>123.3</v>
      </c>
      <c r="BX1336" s="302">
        <v>124.2</v>
      </c>
      <c r="BY1336" s="302" t="s">
        <v>3300</v>
      </c>
      <c r="BZ1336" s="153">
        <f t="shared" si="84"/>
        <v>0.23582089552238808</v>
      </c>
      <c r="CA1336" s="154">
        <f t="shared" si="85"/>
        <v>0.26091370558375637</v>
      </c>
      <c r="CB1336" s="154">
        <f t="shared" si="86"/>
        <v>0.22003929273084485</v>
      </c>
    </row>
    <row r="1337" spans="1:80"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2">
        <v>116.1</v>
      </c>
      <c r="AZ1337" s="302">
        <v>115.4</v>
      </c>
      <c r="BA1337" s="302">
        <v>118.7</v>
      </c>
      <c r="BB1337" s="302">
        <v>116.6</v>
      </c>
      <c r="BC1337" s="302">
        <v>116.6</v>
      </c>
      <c r="BD1337" s="302">
        <v>115.9</v>
      </c>
      <c r="BE1337" s="302">
        <v>117</v>
      </c>
      <c r="BF1337" s="302">
        <v>117.7</v>
      </c>
      <c r="BG1337" s="302">
        <v>118</v>
      </c>
      <c r="BH1337" s="302">
        <v>118.9</v>
      </c>
      <c r="BI1337" s="302">
        <v>118.9</v>
      </c>
      <c r="BJ1337" s="302">
        <v>121</v>
      </c>
      <c r="BK1337" s="302">
        <v>118.4</v>
      </c>
      <c r="BL1337" s="302">
        <v>118.9</v>
      </c>
      <c r="BM1337" s="302">
        <v>119.6</v>
      </c>
      <c r="BN1337" s="302">
        <v>119.5</v>
      </c>
      <c r="BO1337" s="302">
        <v>119.1</v>
      </c>
      <c r="BP1337" s="302">
        <v>119.7</v>
      </c>
      <c r="BQ1337" s="302">
        <v>119.3</v>
      </c>
      <c r="BR1337" s="302">
        <v>118.8</v>
      </c>
      <c r="BS1337" s="302">
        <v>119.8</v>
      </c>
      <c r="BT1337" s="302">
        <v>120.4</v>
      </c>
      <c r="BU1337" s="302">
        <v>125.6</v>
      </c>
      <c r="BV1337" s="302">
        <v>125.9</v>
      </c>
      <c r="BW1337" s="302">
        <v>126.7</v>
      </c>
      <c r="BX1337" s="302">
        <v>126.6</v>
      </c>
      <c r="BY1337" s="302" t="s">
        <v>3300</v>
      </c>
      <c r="BZ1337" s="153">
        <f t="shared" si="84"/>
        <v>0.25098814229249</v>
      </c>
      <c r="CA1337" s="154">
        <f t="shared" si="85"/>
        <v>0.29315628192032672</v>
      </c>
      <c r="CB1337" s="154">
        <f t="shared" si="86"/>
        <v>0.25844930417495032</v>
      </c>
    </row>
    <row r="1338" spans="1:80"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2">
        <v>112.4</v>
      </c>
      <c r="AZ1338" s="302">
        <v>110.9</v>
      </c>
      <c r="BA1338" s="302">
        <v>111.9</v>
      </c>
      <c r="BB1338" s="302">
        <v>111.7</v>
      </c>
      <c r="BC1338" s="302">
        <v>112.5</v>
      </c>
      <c r="BD1338" s="302">
        <v>113.9</v>
      </c>
      <c r="BE1338" s="302">
        <v>111.2</v>
      </c>
      <c r="BF1338" s="302">
        <v>112.2</v>
      </c>
      <c r="BG1338" s="302">
        <v>113.9</v>
      </c>
      <c r="BH1338" s="302">
        <v>112.4</v>
      </c>
      <c r="BI1338" s="302">
        <v>112.7</v>
      </c>
      <c r="BJ1338" s="302">
        <v>117</v>
      </c>
      <c r="BK1338" s="302">
        <v>116.9</v>
      </c>
      <c r="BL1338" s="302">
        <v>116.9</v>
      </c>
      <c r="BM1338" s="302">
        <v>117.3</v>
      </c>
      <c r="BN1338" s="302">
        <v>115</v>
      </c>
      <c r="BO1338" s="302">
        <v>115.7</v>
      </c>
      <c r="BP1338" s="302">
        <v>116</v>
      </c>
      <c r="BQ1338" s="302">
        <v>117.4</v>
      </c>
      <c r="BR1338" s="302">
        <v>115.6</v>
      </c>
      <c r="BS1338" s="302">
        <v>116.6</v>
      </c>
      <c r="BT1338" s="302">
        <v>116.9</v>
      </c>
      <c r="BU1338" s="302">
        <v>117.9</v>
      </c>
      <c r="BV1338" s="302">
        <v>117.2</v>
      </c>
      <c r="BW1338" s="302">
        <v>115.8</v>
      </c>
      <c r="BX1338" s="302">
        <v>117.8</v>
      </c>
      <c r="BY1338" s="302" t="s">
        <v>3300</v>
      </c>
      <c r="BZ1338" s="153">
        <f t="shared" si="84"/>
        <v>0.18989898989898987</v>
      </c>
      <c r="CA1338" s="154">
        <f t="shared" si="85"/>
        <v>0.17330677290836644</v>
      </c>
      <c r="CB1338" s="154">
        <f t="shared" si="86"/>
        <v>0.15830875122910515</v>
      </c>
    </row>
    <row r="1339" spans="1:80"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2">
        <v>101.5</v>
      </c>
      <c r="AZ1339" s="302">
        <v>99.2</v>
      </c>
      <c r="BA1339" s="302">
        <v>99.8</v>
      </c>
      <c r="BB1339" s="302">
        <v>98.8</v>
      </c>
      <c r="BC1339" s="302">
        <v>99.7</v>
      </c>
      <c r="BD1339" s="302">
        <v>97</v>
      </c>
      <c r="BE1339" s="302">
        <v>98.1</v>
      </c>
      <c r="BF1339" s="302">
        <v>95.9</v>
      </c>
      <c r="BG1339" s="302">
        <v>97.8</v>
      </c>
      <c r="BH1339" s="302">
        <v>97.3</v>
      </c>
      <c r="BI1339" s="302">
        <v>97.1</v>
      </c>
      <c r="BJ1339" s="302">
        <v>98.2</v>
      </c>
      <c r="BK1339" s="302">
        <v>97.7</v>
      </c>
      <c r="BL1339" s="302">
        <v>99.2</v>
      </c>
      <c r="BM1339" s="302">
        <v>100.2</v>
      </c>
      <c r="BN1339" s="302">
        <v>98.9</v>
      </c>
      <c r="BO1339" s="302">
        <v>100.1</v>
      </c>
      <c r="BP1339" s="302">
        <v>98.7</v>
      </c>
      <c r="BQ1339" s="302">
        <v>98.5</v>
      </c>
      <c r="BR1339" s="302">
        <v>99</v>
      </c>
      <c r="BS1339" s="302">
        <v>99.3</v>
      </c>
      <c r="BT1339" s="302">
        <v>99</v>
      </c>
      <c r="BU1339" s="302">
        <v>100.1</v>
      </c>
      <c r="BV1339" s="302">
        <v>101.7</v>
      </c>
      <c r="BW1339" s="302">
        <v>101.2</v>
      </c>
      <c r="BX1339" s="302">
        <v>100.9</v>
      </c>
      <c r="BY1339" s="302" t="s">
        <v>3300</v>
      </c>
      <c r="BZ1339" s="153">
        <f t="shared" si="84"/>
        <v>-4.9309664694280079E-3</v>
      </c>
      <c r="CA1339" s="154">
        <f t="shared" si="85"/>
        <v>-5.9113300492610278E-3</v>
      </c>
      <c r="CB1339" s="154">
        <f t="shared" si="86"/>
        <v>-3.9486673247778031E-3</v>
      </c>
    </row>
    <row r="1340" spans="1:80"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2">
        <v>116.6</v>
      </c>
      <c r="AZ1340" s="302">
        <v>116.6</v>
      </c>
      <c r="BA1340" s="302">
        <v>114.9</v>
      </c>
      <c r="BB1340" s="302">
        <v>115</v>
      </c>
      <c r="BC1340" s="302">
        <v>113.7</v>
      </c>
      <c r="BD1340" s="302">
        <v>115.2</v>
      </c>
      <c r="BE1340" s="302">
        <v>116.3</v>
      </c>
      <c r="BF1340" s="302">
        <v>117.8</v>
      </c>
      <c r="BG1340" s="302">
        <v>120.4</v>
      </c>
      <c r="BH1340" s="302">
        <v>122.6</v>
      </c>
      <c r="BI1340" s="302">
        <v>119.4</v>
      </c>
      <c r="BJ1340" s="302">
        <v>120.2</v>
      </c>
      <c r="BK1340" s="302">
        <v>120.4</v>
      </c>
      <c r="BL1340" s="302">
        <v>119.4</v>
      </c>
      <c r="BM1340" s="302">
        <v>118.6</v>
      </c>
      <c r="BN1340" s="302">
        <v>119.4</v>
      </c>
      <c r="BO1340" s="302">
        <v>119.4</v>
      </c>
      <c r="BP1340" s="302">
        <v>119.3</v>
      </c>
      <c r="BQ1340" s="302">
        <v>120.7</v>
      </c>
      <c r="BR1340" s="302">
        <v>120.4</v>
      </c>
      <c r="BS1340" s="302">
        <v>122.1</v>
      </c>
      <c r="BT1340" s="302">
        <v>121.9</v>
      </c>
      <c r="BU1340" s="302">
        <v>123.7</v>
      </c>
      <c r="BV1340" s="302">
        <v>121.8</v>
      </c>
      <c r="BW1340" s="302">
        <v>122.5</v>
      </c>
      <c r="BX1340" s="302">
        <v>121.6</v>
      </c>
      <c r="BY1340" s="302" t="s">
        <v>3300</v>
      </c>
      <c r="BZ1340" s="153">
        <f t="shared" si="84"/>
        <v>0.23076923076923075</v>
      </c>
      <c r="CA1340" s="154">
        <f t="shared" si="85"/>
        <v>0.22088353413654618</v>
      </c>
      <c r="CB1340" s="154">
        <f t="shared" si="86"/>
        <v>0.18403115871470294</v>
      </c>
    </row>
    <row r="1341" spans="1:80"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2">
        <v>101.1</v>
      </c>
      <c r="AZ1341" s="302">
        <v>100.7</v>
      </c>
      <c r="BA1341" s="302">
        <v>104.6</v>
      </c>
      <c r="BB1341" s="302">
        <v>101.9</v>
      </c>
      <c r="BC1341" s="302">
        <v>103.5</v>
      </c>
      <c r="BD1341" s="302">
        <v>104.3</v>
      </c>
      <c r="BE1341" s="302">
        <v>106.2</v>
      </c>
      <c r="BF1341" s="302">
        <v>107.1</v>
      </c>
      <c r="BG1341" s="302">
        <v>108.5</v>
      </c>
      <c r="BH1341" s="302">
        <v>104.7</v>
      </c>
      <c r="BI1341" s="302">
        <v>105.3</v>
      </c>
      <c r="BJ1341" s="302">
        <v>106.6</v>
      </c>
      <c r="BK1341" s="302">
        <v>107.2</v>
      </c>
      <c r="BL1341" s="302">
        <v>108.3</v>
      </c>
      <c r="BM1341" s="302">
        <v>114.2</v>
      </c>
      <c r="BN1341" s="302">
        <v>110</v>
      </c>
      <c r="BO1341" s="302">
        <v>110.7</v>
      </c>
      <c r="BP1341" s="302">
        <v>109.4</v>
      </c>
      <c r="BQ1341" s="302">
        <v>111.5</v>
      </c>
      <c r="BR1341" s="302">
        <v>110.7</v>
      </c>
      <c r="BS1341" s="302">
        <v>111.1</v>
      </c>
      <c r="BT1341" s="302">
        <v>112</v>
      </c>
      <c r="BU1341" s="302">
        <v>113.1</v>
      </c>
      <c r="BV1341" s="302">
        <v>113.3</v>
      </c>
      <c r="BW1341" s="302">
        <v>112.9</v>
      </c>
      <c r="BX1341" s="302">
        <v>113.9</v>
      </c>
      <c r="BY1341" s="302" t="s">
        <v>3300</v>
      </c>
      <c r="BZ1341" s="153">
        <f t="shared" si="84"/>
        <v>0.13108242303872891</v>
      </c>
      <c r="CA1341" s="154">
        <f t="shared" si="85"/>
        <v>0.15166835187057634</v>
      </c>
      <c r="CB1341" s="154">
        <f t="shared" si="86"/>
        <v>6.647940074906375E-2</v>
      </c>
    </row>
    <row r="1342" spans="1:80"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2">
        <v>110.3</v>
      </c>
      <c r="AZ1342" s="302">
        <v>109.3</v>
      </c>
      <c r="BA1342" s="302">
        <v>110</v>
      </c>
      <c r="BB1342" s="302">
        <v>110.7</v>
      </c>
      <c r="BC1342" s="302">
        <v>110.3</v>
      </c>
      <c r="BD1342" s="302">
        <v>109.6</v>
      </c>
      <c r="BE1342" s="302">
        <v>109.2</v>
      </c>
      <c r="BF1342" s="302">
        <v>110.1</v>
      </c>
      <c r="BG1342" s="302">
        <v>113.4</v>
      </c>
      <c r="BH1342" s="302">
        <v>114</v>
      </c>
      <c r="BI1342" s="302">
        <v>113.7</v>
      </c>
      <c r="BJ1342" s="302">
        <v>113.7</v>
      </c>
      <c r="BK1342" s="302">
        <v>113.9</v>
      </c>
      <c r="BL1342" s="302">
        <v>114</v>
      </c>
      <c r="BM1342" s="302">
        <v>114.2</v>
      </c>
      <c r="BN1342" s="302">
        <v>113.5</v>
      </c>
      <c r="BO1342" s="302">
        <v>113.8</v>
      </c>
      <c r="BP1342" s="302">
        <v>113.6</v>
      </c>
      <c r="BQ1342" s="302">
        <v>115.4</v>
      </c>
      <c r="BR1342" s="302">
        <v>114.1</v>
      </c>
      <c r="BS1342" s="302">
        <v>114.6</v>
      </c>
      <c r="BT1342" s="302">
        <v>115.1</v>
      </c>
      <c r="BU1342" s="302">
        <v>112.5</v>
      </c>
      <c r="BV1342" s="302">
        <v>112.3</v>
      </c>
      <c r="BW1342" s="302">
        <v>111.6</v>
      </c>
      <c r="BX1342" s="302">
        <v>111.3</v>
      </c>
      <c r="BY1342" s="302" t="s">
        <v>3300</v>
      </c>
      <c r="BZ1342" s="153">
        <f t="shared" si="84"/>
        <v>0.11523046092184369</v>
      </c>
      <c r="CA1342" s="154">
        <f t="shared" si="85"/>
        <v>0.13803680981595093</v>
      </c>
      <c r="CB1342" s="154">
        <f t="shared" si="86"/>
        <v>0.1030723488602576</v>
      </c>
    </row>
    <row r="1343" spans="1:80"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2">
        <v>107.1</v>
      </c>
      <c r="AZ1343" s="302">
        <v>106</v>
      </c>
      <c r="BA1343" s="302">
        <v>107.3</v>
      </c>
      <c r="BB1343" s="302">
        <v>106.6</v>
      </c>
      <c r="BC1343" s="302">
        <v>106.3</v>
      </c>
      <c r="BD1343" s="302">
        <v>108</v>
      </c>
      <c r="BE1343" s="302">
        <v>107.8</v>
      </c>
      <c r="BF1343" s="302">
        <v>107.8</v>
      </c>
      <c r="BG1343" s="302">
        <v>109.1</v>
      </c>
      <c r="BH1343" s="302">
        <v>109.2</v>
      </c>
      <c r="BI1343" s="302">
        <v>109.1</v>
      </c>
      <c r="BJ1343" s="302">
        <v>109.5</v>
      </c>
      <c r="BK1343" s="302">
        <v>109.7</v>
      </c>
      <c r="BL1343" s="302">
        <v>109.7</v>
      </c>
      <c r="BM1343" s="302">
        <v>110.6</v>
      </c>
      <c r="BN1343" s="302">
        <v>111.3</v>
      </c>
      <c r="BO1343" s="302">
        <v>110.2</v>
      </c>
      <c r="BP1343" s="302">
        <v>111</v>
      </c>
      <c r="BQ1343" s="302">
        <v>110.9</v>
      </c>
      <c r="BR1343" s="302">
        <v>111.1</v>
      </c>
      <c r="BS1343" s="302">
        <v>112.2</v>
      </c>
      <c r="BT1343" s="302">
        <v>110.9</v>
      </c>
      <c r="BU1343" s="302">
        <v>112.7</v>
      </c>
      <c r="BV1343" s="302">
        <v>113.3</v>
      </c>
      <c r="BW1343" s="302">
        <v>112.3</v>
      </c>
      <c r="BX1343" s="302">
        <v>112.9</v>
      </c>
      <c r="BY1343" s="302" t="s">
        <v>3300</v>
      </c>
      <c r="BZ1343" s="153">
        <f t="shared" si="84"/>
        <v>0.11892963330029732</v>
      </c>
      <c r="CA1343" s="154">
        <f t="shared" si="85"/>
        <v>0.11892963330029732</v>
      </c>
      <c r="CB1343" s="154">
        <f t="shared" si="86"/>
        <v>0.11012782694198626</v>
      </c>
    </row>
    <row r="1344" spans="1:80"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2">
        <v>103.9</v>
      </c>
      <c r="AZ1344" s="302">
        <v>103.3</v>
      </c>
      <c r="BA1344" s="302">
        <v>103.7</v>
      </c>
      <c r="BB1344" s="302">
        <v>102.6</v>
      </c>
      <c r="BC1344" s="302">
        <v>103.8</v>
      </c>
      <c r="BD1344" s="302">
        <v>105.4</v>
      </c>
      <c r="BE1344" s="302">
        <v>105.1</v>
      </c>
      <c r="BF1344" s="302">
        <v>105.6</v>
      </c>
      <c r="BG1344" s="302">
        <v>107.3</v>
      </c>
      <c r="BH1344" s="302">
        <v>108.5</v>
      </c>
      <c r="BI1344" s="302">
        <v>108.2</v>
      </c>
      <c r="BJ1344" s="302">
        <v>108.4</v>
      </c>
      <c r="BK1344" s="302">
        <v>107.9</v>
      </c>
      <c r="BL1344" s="302">
        <v>109.1</v>
      </c>
      <c r="BM1344" s="302">
        <v>107.4</v>
      </c>
      <c r="BN1344" s="302">
        <v>108.5</v>
      </c>
      <c r="BO1344" s="302">
        <v>108.3</v>
      </c>
      <c r="BP1344" s="302">
        <v>107.9</v>
      </c>
      <c r="BQ1344" s="302">
        <v>107.2</v>
      </c>
      <c r="BR1344" s="302">
        <v>107.5</v>
      </c>
      <c r="BS1344" s="302">
        <v>105.6</v>
      </c>
      <c r="BT1344" s="302">
        <v>108.4</v>
      </c>
      <c r="BU1344" s="302">
        <v>108.5</v>
      </c>
      <c r="BV1344" s="302">
        <v>110.2</v>
      </c>
      <c r="BW1344" s="302">
        <v>109.3</v>
      </c>
      <c r="BX1344" s="302">
        <v>109.4</v>
      </c>
      <c r="BY1344" s="302" t="s">
        <v>3300</v>
      </c>
      <c r="BZ1344" s="153">
        <f t="shared" si="84"/>
        <v>8.1027667984189755E-2</v>
      </c>
      <c r="CA1344" s="154">
        <f t="shared" si="85"/>
        <v>9.7291875626880672E-2</v>
      </c>
      <c r="CB1344" s="154">
        <f t="shared" si="86"/>
        <v>8.3168316831683228E-2</v>
      </c>
    </row>
    <row r="1345" spans="1:80"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2">
        <v>103.9</v>
      </c>
      <c r="AZ1345" s="302">
        <v>104.8</v>
      </c>
      <c r="BA1345" s="302">
        <v>104.8</v>
      </c>
      <c r="BB1345" s="302">
        <v>105.3</v>
      </c>
      <c r="BC1345" s="302">
        <v>104.6</v>
      </c>
      <c r="BD1345" s="302">
        <v>104.5</v>
      </c>
      <c r="BE1345" s="302">
        <v>104.6</v>
      </c>
      <c r="BF1345" s="302">
        <v>104</v>
      </c>
      <c r="BG1345" s="302">
        <v>104.2</v>
      </c>
      <c r="BH1345" s="302">
        <v>104.5</v>
      </c>
      <c r="BI1345" s="302">
        <v>104.9</v>
      </c>
      <c r="BJ1345" s="302">
        <v>105.4</v>
      </c>
      <c r="BK1345" s="302">
        <v>105.3</v>
      </c>
      <c r="BL1345" s="302">
        <v>105.6</v>
      </c>
      <c r="BM1345" s="302">
        <v>106.5</v>
      </c>
      <c r="BN1345" s="302">
        <v>106.5</v>
      </c>
      <c r="BO1345" s="302">
        <v>106.1</v>
      </c>
      <c r="BP1345" s="302">
        <v>107</v>
      </c>
      <c r="BQ1345" s="302">
        <v>107</v>
      </c>
      <c r="BR1345" s="302">
        <v>105.9</v>
      </c>
      <c r="BS1345" s="302">
        <v>106.9</v>
      </c>
      <c r="BT1345" s="302">
        <v>106.9</v>
      </c>
      <c r="BU1345" s="302">
        <v>107.8</v>
      </c>
      <c r="BV1345" s="302">
        <v>107.6</v>
      </c>
      <c r="BW1345" s="302">
        <v>107.7</v>
      </c>
      <c r="BX1345" s="302">
        <v>107.8</v>
      </c>
      <c r="BY1345" s="302" t="s">
        <v>3300</v>
      </c>
      <c r="BZ1345" s="153">
        <f t="shared" si="84"/>
        <v>7.5848303393213509E-2</v>
      </c>
      <c r="CA1345" s="154">
        <f t="shared" si="85"/>
        <v>7.2636815920397987E-2</v>
      </c>
      <c r="CB1345" s="154">
        <f t="shared" si="86"/>
        <v>6.7326732673267303E-2</v>
      </c>
    </row>
    <row r="1346" spans="1:80"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2">
        <v>103.9</v>
      </c>
      <c r="AZ1346" s="302">
        <v>104.8</v>
      </c>
      <c r="BA1346" s="302">
        <v>104.8</v>
      </c>
      <c r="BB1346" s="302">
        <v>105.3</v>
      </c>
      <c r="BC1346" s="302">
        <v>104.6</v>
      </c>
      <c r="BD1346" s="302">
        <v>104.5</v>
      </c>
      <c r="BE1346" s="302">
        <v>104.6</v>
      </c>
      <c r="BF1346" s="302">
        <v>104</v>
      </c>
      <c r="BG1346" s="302">
        <v>104.2</v>
      </c>
      <c r="BH1346" s="302">
        <v>104.5</v>
      </c>
      <c r="BI1346" s="302">
        <v>104.9</v>
      </c>
      <c r="BJ1346" s="302">
        <v>105.4</v>
      </c>
      <c r="BK1346" s="302">
        <v>105.3</v>
      </c>
      <c r="BL1346" s="302">
        <v>105.6</v>
      </c>
      <c r="BM1346" s="302">
        <v>106.5</v>
      </c>
      <c r="BN1346" s="302">
        <v>106.5</v>
      </c>
      <c r="BO1346" s="302">
        <v>106.1</v>
      </c>
      <c r="BP1346" s="302">
        <v>107</v>
      </c>
      <c r="BQ1346" s="302">
        <v>107</v>
      </c>
      <c r="BR1346" s="302">
        <v>105.9</v>
      </c>
      <c r="BS1346" s="302">
        <v>106.9</v>
      </c>
      <c r="BT1346" s="302">
        <v>106.9</v>
      </c>
      <c r="BU1346" s="302">
        <v>107.8</v>
      </c>
      <c r="BV1346" s="302">
        <v>107.6</v>
      </c>
      <c r="BW1346" s="302">
        <v>107.7</v>
      </c>
      <c r="BX1346" s="302">
        <v>107.8</v>
      </c>
      <c r="BY1346" s="302" t="s">
        <v>3300</v>
      </c>
      <c r="BZ1346" s="153">
        <f t="shared" si="84"/>
        <v>7.5848303393213509E-2</v>
      </c>
      <c r="CA1346" s="154">
        <f t="shared" si="85"/>
        <v>7.2636815920397987E-2</v>
      </c>
      <c r="CB1346" s="154">
        <f t="shared" si="86"/>
        <v>6.7326732673267303E-2</v>
      </c>
    </row>
    <row r="1347" spans="1:80"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2">
        <v>102</v>
      </c>
      <c r="AZ1347" s="302">
        <v>102.1</v>
      </c>
      <c r="BA1347" s="302">
        <v>102</v>
      </c>
      <c r="BB1347" s="302">
        <v>102.8</v>
      </c>
      <c r="BC1347" s="302">
        <v>101</v>
      </c>
      <c r="BD1347" s="302">
        <v>101.1</v>
      </c>
      <c r="BE1347" s="302">
        <v>101.2</v>
      </c>
      <c r="BF1347" s="302">
        <v>100.5</v>
      </c>
      <c r="BG1347" s="302">
        <v>100.8</v>
      </c>
      <c r="BH1347" s="302">
        <v>101.4</v>
      </c>
      <c r="BI1347" s="302">
        <v>102.6</v>
      </c>
      <c r="BJ1347" s="302">
        <v>103.1</v>
      </c>
      <c r="BK1347" s="302">
        <v>102.8</v>
      </c>
      <c r="BL1347" s="302">
        <v>103.3</v>
      </c>
      <c r="BM1347" s="302">
        <v>105.1</v>
      </c>
      <c r="BN1347" s="302">
        <v>105.2</v>
      </c>
      <c r="BO1347" s="302">
        <v>104.3</v>
      </c>
      <c r="BP1347" s="302">
        <v>106.1</v>
      </c>
      <c r="BQ1347" s="302">
        <v>106.1</v>
      </c>
      <c r="BR1347" s="302">
        <v>103.9</v>
      </c>
      <c r="BS1347" s="302">
        <v>105.8</v>
      </c>
      <c r="BT1347" s="302">
        <v>105.9</v>
      </c>
      <c r="BU1347" s="302">
        <v>106.8</v>
      </c>
      <c r="BV1347" s="302">
        <v>106.6</v>
      </c>
      <c r="BW1347" s="302">
        <v>106.8</v>
      </c>
      <c r="BX1347" s="302">
        <v>106.9</v>
      </c>
      <c r="BY1347" s="302" t="s">
        <v>3300</v>
      </c>
      <c r="BZ1347" s="153">
        <f t="shared" si="84"/>
        <v>6.6866267465069892E-2</v>
      </c>
      <c r="CA1347" s="154">
        <f t="shared" si="85"/>
        <v>6.1569016881827233E-2</v>
      </c>
      <c r="CB1347" s="154">
        <f t="shared" si="86"/>
        <v>5.3201970443349809E-2</v>
      </c>
    </row>
    <row r="1348" spans="1:80"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2">
        <v>106.3</v>
      </c>
      <c r="AZ1348" s="302">
        <v>109.3</v>
      </c>
      <c r="BA1348" s="302">
        <v>109.3</v>
      </c>
      <c r="BB1348" s="302">
        <v>109.3</v>
      </c>
      <c r="BC1348" s="302">
        <v>109.3</v>
      </c>
      <c r="BD1348" s="302">
        <v>109.3</v>
      </c>
      <c r="BE1348" s="302">
        <v>109.3</v>
      </c>
      <c r="BF1348" s="302">
        <v>109.3</v>
      </c>
      <c r="BG1348" s="302">
        <v>109.3</v>
      </c>
      <c r="BH1348" s="302">
        <v>109.3</v>
      </c>
      <c r="BI1348" s="302">
        <v>109.3</v>
      </c>
      <c r="BJ1348" s="302">
        <v>109.5</v>
      </c>
      <c r="BK1348" s="302">
        <v>109.5</v>
      </c>
      <c r="BL1348" s="302">
        <v>109.5</v>
      </c>
      <c r="BM1348" s="302">
        <v>109.5</v>
      </c>
      <c r="BN1348" s="302">
        <v>109.5</v>
      </c>
      <c r="BO1348" s="302">
        <v>109.5</v>
      </c>
      <c r="BP1348" s="302">
        <v>109.5</v>
      </c>
      <c r="BQ1348" s="302">
        <v>109.5</v>
      </c>
      <c r="BR1348" s="302">
        <v>109.5</v>
      </c>
      <c r="BS1348" s="302">
        <v>109.5</v>
      </c>
      <c r="BT1348" s="302">
        <v>109.5</v>
      </c>
      <c r="BU1348" s="302">
        <v>111.6</v>
      </c>
      <c r="BV1348" s="302">
        <v>111.6</v>
      </c>
      <c r="BW1348" s="302">
        <v>111.6</v>
      </c>
      <c r="BX1348" s="302">
        <v>111.6</v>
      </c>
      <c r="BY1348" s="302" t="s">
        <v>3300</v>
      </c>
      <c r="BZ1348" s="153">
        <f t="shared" si="84"/>
        <v>0.11599999999999994</v>
      </c>
      <c r="CA1348" s="154">
        <f t="shared" si="85"/>
        <v>0.11599999999999994</v>
      </c>
      <c r="CB1348" s="154">
        <f t="shared" si="86"/>
        <v>0.10167818361303058</v>
      </c>
    </row>
    <row r="1349" spans="1:80"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2">
        <v>101.4</v>
      </c>
      <c r="AZ1349" s="302">
        <v>101.4</v>
      </c>
      <c r="BA1349" s="302">
        <v>101.4</v>
      </c>
      <c r="BB1349" s="302">
        <v>101.4</v>
      </c>
      <c r="BC1349" s="302">
        <v>101.4</v>
      </c>
      <c r="BD1349" s="302">
        <v>101.4</v>
      </c>
      <c r="BE1349" s="302">
        <v>101.4</v>
      </c>
      <c r="BF1349" s="302">
        <v>101.4</v>
      </c>
      <c r="BG1349" s="302">
        <v>101.4</v>
      </c>
      <c r="BH1349" s="302">
        <v>101.4</v>
      </c>
      <c r="BI1349" s="302">
        <v>101.4</v>
      </c>
      <c r="BJ1349" s="302">
        <v>101.4</v>
      </c>
      <c r="BK1349" s="302">
        <v>101.4</v>
      </c>
      <c r="BL1349" s="302">
        <v>101.4</v>
      </c>
      <c r="BM1349" s="302">
        <v>101.4</v>
      </c>
      <c r="BN1349" s="302">
        <v>101.4</v>
      </c>
      <c r="BO1349" s="302">
        <v>101.4</v>
      </c>
      <c r="BP1349" s="302">
        <v>101.4</v>
      </c>
      <c r="BQ1349" s="302">
        <v>101.4</v>
      </c>
      <c r="BR1349" s="302">
        <v>101.4</v>
      </c>
      <c r="BS1349" s="302">
        <v>101.4</v>
      </c>
      <c r="BT1349" s="302">
        <v>101.4</v>
      </c>
      <c r="BU1349" s="302">
        <v>101.4</v>
      </c>
      <c r="BV1349" s="302">
        <v>101.4</v>
      </c>
      <c r="BW1349" s="302">
        <v>101.4</v>
      </c>
      <c r="BX1349" s="302">
        <v>101.4</v>
      </c>
      <c r="BY1349" s="302" t="s">
        <v>3300</v>
      </c>
      <c r="BZ1349" s="153">
        <f t="shared" si="84"/>
        <v>1.4000000000000058E-2</v>
      </c>
      <c r="CA1349" s="154">
        <f t="shared" si="85"/>
        <v>1.4000000000000058E-2</v>
      </c>
      <c r="CB1349" s="154">
        <f t="shared" si="86"/>
        <v>1.4000000000000058E-2</v>
      </c>
    </row>
    <row r="1350" spans="1:80"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2">
        <v>101.8</v>
      </c>
      <c r="AZ1350" s="302">
        <v>101.8</v>
      </c>
      <c r="BA1350" s="302">
        <v>101.8</v>
      </c>
      <c r="BB1350" s="302">
        <v>101.7</v>
      </c>
      <c r="BC1350" s="302">
        <v>101.7</v>
      </c>
      <c r="BD1350" s="302">
        <v>101.7</v>
      </c>
      <c r="BE1350" s="302">
        <v>101.7</v>
      </c>
      <c r="BF1350" s="302">
        <v>98.2</v>
      </c>
      <c r="BG1350" s="302">
        <v>98.2</v>
      </c>
      <c r="BH1350" s="302">
        <v>98.2</v>
      </c>
      <c r="BI1350" s="302">
        <v>96.3</v>
      </c>
      <c r="BJ1350" s="302">
        <v>96.3</v>
      </c>
      <c r="BK1350" s="302">
        <v>96.3</v>
      </c>
      <c r="BL1350" s="302">
        <v>96.3</v>
      </c>
      <c r="BM1350" s="302">
        <v>96.3</v>
      </c>
      <c r="BN1350" s="302">
        <v>95.6</v>
      </c>
      <c r="BO1350" s="302">
        <v>95.6</v>
      </c>
      <c r="BP1350" s="302">
        <v>95.6</v>
      </c>
      <c r="BQ1350" s="302">
        <v>95.6</v>
      </c>
      <c r="BR1350" s="302">
        <v>94.6</v>
      </c>
      <c r="BS1350" s="302">
        <v>92.7</v>
      </c>
      <c r="BT1350" s="302">
        <v>92.7</v>
      </c>
      <c r="BU1350" s="302">
        <v>92.7</v>
      </c>
      <c r="BV1350" s="302">
        <v>92.7</v>
      </c>
      <c r="BW1350" s="302">
        <v>92.7</v>
      </c>
      <c r="BX1350" s="302">
        <v>92.7</v>
      </c>
      <c r="BY1350" s="302" t="s">
        <v>3300</v>
      </c>
      <c r="BZ1350" s="153">
        <f t="shared" si="84"/>
        <v>-7.3926073926073851E-2</v>
      </c>
      <c r="CA1350" s="154">
        <f t="shared" si="85"/>
        <v>-6.7404426559356162E-2</v>
      </c>
      <c r="CB1350" s="154">
        <f t="shared" si="86"/>
        <v>-6.7404426559356162E-2</v>
      </c>
    </row>
    <row r="1351" spans="1:80"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2">
        <v>100.3</v>
      </c>
      <c r="AZ1351" s="302">
        <v>100.3</v>
      </c>
      <c r="BA1351" s="302">
        <v>99.9</v>
      </c>
      <c r="BB1351" s="302">
        <v>100</v>
      </c>
      <c r="BC1351" s="302">
        <v>100</v>
      </c>
      <c r="BD1351" s="302">
        <v>99.7</v>
      </c>
      <c r="BE1351" s="302">
        <v>100.1</v>
      </c>
      <c r="BF1351" s="302">
        <v>99.9</v>
      </c>
      <c r="BG1351" s="302">
        <v>99.6</v>
      </c>
      <c r="BH1351" s="302">
        <v>100.6</v>
      </c>
      <c r="BI1351" s="302">
        <v>100.1</v>
      </c>
      <c r="BJ1351" s="302">
        <v>108.3</v>
      </c>
      <c r="BK1351" s="302">
        <v>108.2</v>
      </c>
      <c r="BL1351" s="302">
        <v>108.7</v>
      </c>
      <c r="BM1351" s="302">
        <v>108.4</v>
      </c>
      <c r="BN1351" s="302">
        <v>108.4</v>
      </c>
      <c r="BO1351" s="302">
        <v>108.6</v>
      </c>
      <c r="BP1351" s="302">
        <v>108.2</v>
      </c>
      <c r="BQ1351" s="302">
        <v>108.7</v>
      </c>
      <c r="BR1351" s="302">
        <v>108.5</v>
      </c>
      <c r="BS1351" s="302">
        <v>115.6</v>
      </c>
      <c r="BT1351" s="302">
        <v>115.5</v>
      </c>
      <c r="BU1351" s="302">
        <v>115.6</v>
      </c>
      <c r="BV1351" s="302">
        <v>114.8</v>
      </c>
      <c r="BW1351" s="302">
        <v>115</v>
      </c>
      <c r="BX1351" s="302">
        <v>114.9</v>
      </c>
      <c r="BY1351" s="302" t="s">
        <v>3300</v>
      </c>
      <c r="BZ1351" s="153">
        <f t="shared" si="84"/>
        <v>0.15361445783132543</v>
      </c>
      <c r="CA1351" s="154">
        <f t="shared" si="85"/>
        <v>0.14900000000000005</v>
      </c>
      <c r="CB1351" s="154">
        <f t="shared" si="86"/>
        <v>0.14670658682634732</v>
      </c>
    </row>
    <row r="1352" spans="1:80"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2">
        <v>110</v>
      </c>
      <c r="AZ1352" s="302">
        <v>110.8</v>
      </c>
      <c r="BA1352" s="302">
        <v>111.3</v>
      </c>
      <c r="BB1352" s="302">
        <v>112</v>
      </c>
      <c r="BC1352" s="302">
        <v>113.1</v>
      </c>
      <c r="BD1352" s="302">
        <v>112.6</v>
      </c>
      <c r="BE1352" s="302">
        <v>112.7</v>
      </c>
      <c r="BF1352" s="302">
        <v>112.3</v>
      </c>
      <c r="BG1352" s="302">
        <v>112.9</v>
      </c>
      <c r="BH1352" s="302">
        <v>112.3</v>
      </c>
      <c r="BI1352" s="302">
        <v>112.8</v>
      </c>
      <c r="BJ1352" s="302">
        <v>112</v>
      </c>
      <c r="BK1352" s="302">
        <v>112.5</v>
      </c>
      <c r="BL1352" s="302">
        <v>112.4</v>
      </c>
      <c r="BM1352" s="302">
        <v>112.8</v>
      </c>
      <c r="BN1352" s="302">
        <v>112.9</v>
      </c>
      <c r="BO1352" s="302">
        <v>113.9</v>
      </c>
      <c r="BP1352" s="302">
        <v>113.7</v>
      </c>
      <c r="BQ1352" s="302">
        <v>113.6</v>
      </c>
      <c r="BR1352" s="302">
        <v>113.5</v>
      </c>
      <c r="BS1352" s="302">
        <v>113.4</v>
      </c>
      <c r="BT1352" s="302">
        <v>113.2</v>
      </c>
      <c r="BU1352" s="302">
        <v>113.1</v>
      </c>
      <c r="BV1352" s="302">
        <v>112.7</v>
      </c>
      <c r="BW1352" s="302">
        <v>112.5</v>
      </c>
      <c r="BX1352" s="302">
        <v>112.6</v>
      </c>
      <c r="BY1352" s="302" t="s">
        <v>3300</v>
      </c>
      <c r="BZ1352" s="153">
        <f t="shared" si="84"/>
        <v>0.1148514851485148</v>
      </c>
      <c r="CA1352" s="154">
        <f t="shared" si="85"/>
        <v>0.11264822134387344</v>
      </c>
      <c r="CB1352" s="154">
        <f t="shared" si="86"/>
        <v>0.12151394422310745</v>
      </c>
    </row>
    <row r="1353" spans="1:80"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2">
        <v>101.9</v>
      </c>
      <c r="AZ1353" s="302">
        <v>108</v>
      </c>
      <c r="BA1353" s="302">
        <v>113.7</v>
      </c>
      <c r="BB1353" s="302">
        <v>116.4</v>
      </c>
      <c r="BC1353" s="302">
        <v>116.3</v>
      </c>
      <c r="BD1353" s="302">
        <v>109.1</v>
      </c>
      <c r="BE1353" s="302">
        <v>109.7</v>
      </c>
      <c r="BF1353" s="302">
        <v>120.2</v>
      </c>
      <c r="BG1353" s="302">
        <v>113</v>
      </c>
      <c r="BH1353" s="302">
        <v>108.5</v>
      </c>
      <c r="BI1353" s="302">
        <v>111.2</v>
      </c>
      <c r="BJ1353" s="302">
        <v>111.8</v>
      </c>
      <c r="BK1353" s="302">
        <v>107.6</v>
      </c>
      <c r="BL1353" s="302">
        <v>113</v>
      </c>
      <c r="BM1353" s="302">
        <v>118.5</v>
      </c>
      <c r="BN1353" s="302">
        <v>119.1</v>
      </c>
      <c r="BO1353" s="302">
        <v>119.7</v>
      </c>
      <c r="BP1353" s="302">
        <v>113.6</v>
      </c>
      <c r="BQ1353" s="302">
        <v>111.3</v>
      </c>
      <c r="BR1353" s="302">
        <v>123.6</v>
      </c>
      <c r="BS1353" s="302">
        <v>115.1</v>
      </c>
      <c r="BT1353" s="302">
        <v>112.7</v>
      </c>
      <c r="BU1353" s="302">
        <v>114</v>
      </c>
      <c r="BV1353" s="302">
        <v>113</v>
      </c>
      <c r="BW1353" s="302">
        <v>109.4</v>
      </c>
      <c r="BX1353" s="302">
        <v>115.7</v>
      </c>
      <c r="BY1353" s="302" t="s">
        <v>3300</v>
      </c>
      <c r="BZ1353" s="153">
        <f t="shared" si="84"/>
        <v>0.10400763358778632</v>
      </c>
      <c r="CA1353" s="154">
        <f t="shared" si="85"/>
        <v>0.15584415584415595</v>
      </c>
      <c r="CB1353" s="154">
        <f t="shared" si="86"/>
        <v>8.7406015037593959E-2</v>
      </c>
    </row>
    <row r="1354" spans="1:80"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2">
        <v>101.9</v>
      </c>
      <c r="AZ1354" s="302">
        <v>108</v>
      </c>
      <c r="BA1354" s="302">
        <v>113.7</v>
      </c>
      <c r="BB1354" s="302">
        <v>116.4</v>
      </c>
      <c r="BC1354" s="302">
        <v>116.3</v>
      </c>
      <c r="BD1354" s="302">
        <v>109.1</v>
      </c>
      <c r="BE1354" s="302">
        <v>109.7</v>
      </c>
      <c r="BF1354" s="302">
        <v>120.2</v>
      </c>
      <c r="BG1354" s="302">
        <v>113</v>
      </c>
      <c r="BH1354" s="302">
        <v>108.5</v>
      </c>
      <c r="BI1354" s="302">
        <v>111.2</v>
      </c>
      <c r="BJ1354" s="302">
        <v>111.8</v>
      </c>
      <c r="BK1354" s="302">
        <v>107.6</v>
      </c>
      <c r="BL1354" s="302">
        <v>113</v>
      </c>
      <c r="BM1354" s="302">
        <v>118.5</v>
      </c>
      <c r="BN1354" s="302">
        <v>119.1</v>
      </c>
      <c r="BO1354" s="302">
        <v>119.7</v>
      </c>
      <c r="BP1354" s="302">
        <v>113.6</v>
      </c>
      <c r="BQ1354" s="302">
        <v>111.3</v>
      </c>
      <c r="BR1354" s="302">
        <v>123.6</v>
      </c>
      <c r="BS1354" s="302">
        <v>115.1</v>
      </c>
      <c r="BT1354" s="302">
        <v>112.7</v>
      </c>
      <c r="BU1354" s="302">
        <v>114</v>
      </c>
      <c r="BV1354" s="302">
        <v>113</v>
      </c>
      <c r="BW1354" s="302">
        <v>109.4</v>
      </c>
      <c r="BX1354" s="302">
        <v>115.7</v>
      </c>
      <c r="BY1354" s="302" t="s">
        <v>3300</v>
      </c>
      <c r="BZ1354" s="153">
        <f t="shared" si="84"/>
        <v>0.10400763358778632</v>
      </c>
      <c r="CA1354" s="154">
        <f t="shared" si="85"/>
        <v>0.15584415584415595</v>
      </c>
      <c r="CB1354" s="154">
        <f t="shared" si="86"/>
        <v>8.7406015037593959E-2</v>
      </c>
    </row>
    <row r="1355" spans="1:80"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2">
        <v>102.1</v>
      </c>
      <c r="AZ1355" s="302">
        <v>108.1</v>
      </c>
      <c r="BA1355" s="302">
        <v>121</v>
      </c>
      <c r="BB1355" s="302">
        <v>125.3</v>
      </c>
      <c r="BC1355" s="302">
        <v>124.4</v>
      </c>
      <c r="BD1355" s="302">
        <v>112.4</v>
      </c>
      <c r="BE1355" s="302">
        <v>111.2</v>
      </c>
      <c r="BF1355" s="302">
        <v>131.9</v>
      </c>
      <c r="BG1355" s="302">
        <v>122.7</v>
      </c>
      <c r="BH1355" s="302">
        <v>113.9</v>
      </c>
      <c r="BI1355" s="302">
        <v>116</v>
      </c>
      <c r="BJ1355" s="302">
        <v>114.7</v>
      </c>
      <c r="BK1355" s="302">
        <v>105.6</v>
      </c>
      <c r="BL1355" s="302">
        <v>114.8</v>
      </c>
      <c r="BM1355" s="302">
        <v>123.7</v>
      </c>
      <c r="BN1355" s="302">
        <v>130.19999999999999</v>
      </c>
      <c r="BO1355" s="302">
        <v>130.69999999999999</v>
      </c>
      <c r="BP1355" s="302">
        <v>120.6</v>
      </c>
      <c r="BQ1355" s="302">
        <v>110.1</v>
      </c>
      <c r="BR1355" s="302">
        <v>132.1</v>
      </c>
      <c r="BS1355" s="302">
        <v>122.8</v>
      </c>
      <c r="BT1355" s="302">
        <v>122.5</v>
      </c>
      <c r="BU1355" s="302">
        <v>120.4</v>
      </c>
      <c r="BV1355" s="302">
        <v>120.8</v>
      </c>
      <c r="BW1355" s="302">
        <v>115.9</v>
      </c>
      <c r="BX1355" s="302">
        <v>125.1</v>
      </c>
      <c r="BY1355" s="302" t="s">
        <v>3300</v>
      </c>
      <c r="BZ1355" s="153">
        <f t="shared" si="84"/>
        <v>0.15405904059040579</v>
      </c>
      <c r="CA1355" s="154">
        <f t="shared" si="85"/>
        <v>0.24850299401197595</v>
      </c>
      <c r="CB1355" s="154">
        <f t="shared" si="86"/>
        <v>0.13934426229508196</v>
      </c>
    </row>
    <row r="1356" spans="1:80"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2">
        <v>94.9</v>
      </c>
      <c r="AZ1356" s="302">
        <v>98.9</v>
      </c>
      <c r="BA1356" s="302">
        <v>104</v>
      </c>
      <c r="BB1356" s="302">
        <v>106</v>
      </c>
      <c r="BC1356" s="302">
        <v>110.4</v>
      </c>
      <c r="BD1356" s="302">
        <v>108.1</v>
      </c>
      <c r="BE1356" s="302">
        <v>96.4</v>
      </c>
      <c r="BF1356" s="302">
        <v>105.8</v>
      </c>
      <c r="BG1356" s="302">
        <v>101.2</v>
      </c>
      <c r="BH1356" s="302">
        <v>99.9</v>
      </c>
      <c r="BI1356" s="302">
        <v>105.4</v>
      </c>
      <c r="BJ1356" s="302">
        <v>100.1</v>
      </c>
      <c r="BK1356" s="302">
        <v>99.7</v>
      </c>
      <c r="BL1356" s="302">
        <v>104.8</v>
      </c>
      <c r="BM1356" s="302">
        <v>105.8</v>
      </c>
      <c r="BN1356" s="302">
        <v>108</v>
      </c>
      <c r="BO1356" s="302">
        <v>114</v>
      </c>
      <c r="BP1356" s="302">
        <v>112.2</v>
      </c>
      <c r="BQ1356" s="302">
        <v>100.2</v>
      </c>
      <c r="BR1356" s="302">
        <v>117.2</v>
      </c>
      <c r="BS1356" s="302">
        <v>112.2</v>
      </c>
      <c r="BT1356" s="302">
        <v>112.6</v>
      </c>
      <c r="BU1356" s="302">
        <v>112.8</v>
      </c>
      <c r="BV1356" s="302">
        <v>106.1</v>
      </c>
      <c r="BW1356" s="302">
        <v>107.5</v>
      </c>
      <c r="BX1356" s="302">
        <v>112.6</v>
      </c>
      <c r="BY1356" s="302" t="s">
        <v>3300</v>
      </c>
      <c r="BZ1356" s="153">
        <f t="shared" si="84"/>
        <v>1.4414414414414363E-2</v>
      </c>
      <c r="CA1356" s="154">
        <f t="shared" si="85"/>
        <v>9.0029041626331047E-2</v>
      </c>
      <c r="CB1356" s="154">
        <f t="shared" si="86"/>
        <v>9.3203883495145579E-2</v>
      </c>
    </row>
    <row r="1357" spans="1:80"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2">
        <v>109.5</v>
      </c>
      <c r="AZ1357" s="302">
        <v>117.6</v>
      </c>
      <c r="BA1357" s="302">
        <v>139.19999999999999</v>
      </c>
      <c r="BB1357" s="302">
        <v>146.1</v>
      </c>
      <c r="BC1357" s="302">
        <v>139.80000000000001</v>
      </c>
      <c r="BD1357" s="302">
        <v>117.5</v>
      </c>
      <c r="BE1357" s="302">
        <v>126.5</v>
      </c>
      <c r="BF1357" s="302">
        <v>159.69999999999999</v>
      </c>
      <c r="BG1357" s="302">
        <v>145.4</v>
      </c>
      <c r="BH1357" s="302">
        <v>128.6</v>
      </c>
      <c r="BI1357" s="302">
        <v>127.5</v>
      </c>
      <c r="BJ1357" s="302">
        <v>130</v>
      </c>
      <c r="BK1357" s="302">
        <v>111.9</v>
      </c>
      <c r="BL1357" s="302">
        <v>125.7</v>
      </c>
      <c r="BM1357" s="302">
        <v>142.9</v>
      </c>
      <c r="BN1357" s="302">
        <v>154.1</v>
      </c>
      <c r="BO1357" s="302">
        <v>149.1</v>
      </c>
      <c r="BP1357" s="302">
        <v>130.19999999999999</v>
      </c>
      <c r="BQ1357" s="302">
        <v>120.5</v>
      </c>
      <c r="BR1357" s="302">
        <v>148.9</v>
      </c>
      <c r="BS1357" s="302">
        <v>134.80000000000001</v>
      </c>
      <c r="BT1357" s="302">
        <v>133.9</v>
      </c>
      <c r="BU1357" s="302">
        <v>129.30000000000001</v>
      </c>
      <c r="BV1357" s="302">
        <v>136.69999999999999</v>
      </c>
      <c r="BW1357" s="302">
        <v>125.3</v>
      </c>
      <c r="BX1357" s="302">
        <v>139</v>
      </c>
      <c r="BY1357" s="302" t="s">
        <v>3300</v>
      </c>
      <c r="BZ1357" s="153">
        <f t="shared" si="84"/>
        <v>0.30639097744360894</v>
      </c>
      <c r="CA1357" s="154">
        <f t="shared" si="85"/>
        <v>0.43004115226337447</v>
      </c>
      <c r="CB1357" s="154">
        <f t="shared" si="86"/>
        <v>0.18701964133219476</v>
      </c>
    </row>
    <row r="1358" spans="1:80"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2">
        <v>100</v>
      </c>
      <c r="AZ1358" s="302">
        <v>100</v>
      </c>
      <c r="BA1358" s="302">
        <v>100</v>
      </c>
      <c r="BB1358" s="302">
        <v>100</v>
      </c>
      <c r="BC1358" s="302">
        <v>100</v>
      </c>
      <c r="BD1358" s="302">
        <v>100</v>
      </c>
      <c r="BE1358" s="302">
        <v>100</v>
      </c>
      <c r="BF1358" s="302">
        <v>100</v>
      </c>
      <c r="BG1358" s="302">
        <v>99.7</v>
      </c>
      <c r="BH1358" s="302">
        <v>100</v>
      </c>
      <c r="BI1358" s="302">
        <v>100</v>
      </c>
      <c r="BJ1358" s="302">
        <v>100</v>
      </c>
      <c r="BK1358" s="302">
        <v>100</v>
      </c>
      <c r="BL1358" s="302">
        <v>100</v>
      </c>
      <c r="BM1358" s="302">
        <v>100</v>
      </c>
      <c r="BN1358" s="302">
        <v>100</v>
      </c>
      <c r="BO1358" s="302">
        <v>100</v>
      </c>
      <c r="BP1358" s="302">
        <v>100</v>
      </c>
      <c r="BQ1358" s="302">
        <v>100</v>
      </c>
      <c r="BR1358" s="302">
        <v>100</v>
      </c>
      <c r="BS1358" s="302">
        <v>100</v>
      </c>
      <c r="BT1358" s="302">
        <v>100</v>
      </c>
      <c r="BU1358" s="302">
        <v>100</v>
      </c>
      <c r="BV1358" s="302">
        <v>100</v>
      </c>
      <c r="BW1358" s="302">
        <v>100</v>
      </c>
      <c r="BX1358" s="302">
        <v>100</v>
      </c>
      <c r="BY1358" s="302" t="s">
        <v>3300</v>
      </c>
      <c r="BZ1358" s="153">
        <f t="shared" si="84"/>
        <v>0</v>
      </c>
      <c r="CA1358" s="154">
        <f t="shared" si="85"/>
        <v>0</v>
      </c>
      <c r="CB1358" s="154">
        <f t="shared" si="86"/>
        <v>0</v>
      </c>
    </row>
    <row r="1359" spans="1:80"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2">
        <v>101.7</v>
      </c>
      <c r="AZ1359" s="302">
        <v>108</v>
      </c>
      <c r="BA1359" s="302">
        <v>109.4</v>
      </c>
      <c r="BB1359" s="302">
        <v>111.2</v>
      </c>
      <c r="BC1359" s="302">
        <v>111.5</v>
      </c>
      <c r="BD1359" s="302">
        <v>107.2</v>
      </c>
      <c r="BE1359" s="302">
        <v>108.8</v>
      </c>
      <c r="BF1359" s="302">
        <v>113.4</v>
      </c>
      <c r="BG1359" s="302">
        <v>107.4</v>
      </c>
      <c r="BH1359" s="302">
        <v>105.3</v>
      </c>
      <c r="BI1359" s="302">
        <v>108.4</v>
      </c>
      <c r="BJ1359" s="302">
        <v>110.1</v>
      </c>
      <c r="BK1359" s="302">
        <v>108.7</v>
      </c>
      <c r="BL1359" s="302">
        <v>111.9</v>
      </c>
      <c r="BM1359" s="302">
        <v>115.5</v>
      </c>
      <c r="BN1359" s="302">
        <v>112.6</v>
      </c>
      <c r="BO1359" s="302">
        <v>113.3</v>
      </c>
      <c r="BP1359" s="302">
        <v>109.6</v>
      </c>
      <c r="BQ1359" s="302">
        <v>112</v>
      </c>
      <c r="BR1359" s="302">
        <v>118.6</v>
      </c>
      <c r="BS1359" s="302">
        <v>110.6</v>
      </c>
      <c r="BT1359" s="302">
        <v>107</v>
      </c>
      <c r="BU1359" s="302">
        <v>110.2</v>
      </c>
      <c r="BV1359" s="302">
        <v>108.5</v>
      </c>
      <c r="BW1359" s="302">
        <v>105.6</v>
      </c>
      <c r="BX1359" s="302">
        <v>110.3</v>
      </c>
      <c r="BY1359" s="302" t="s">
        <v>3300</v>
      </c>
      <c r="BZ1359" s="153">
        <f t="shared" si="84"/>
        <v>7.4001947419668881E-2</v>
      </c>
      <c r="CA1359" s="154">
        <f t="shared" si="85"/>
        <v>0.10189810189810193</v>
      </c>
      <c r="CB1359" s="154">
        <f t="shared" si="86"/>
        <v>5.6513409961685739E-2</v>
      </c>
    </row>
    <row r="1360" spans="1:80"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2">
        <v>92.6</v>
      </c>
      <c r="AZ1360" s="302">
        <v>110</v>
      </c>
      <c r="BA1360" s="302">
        <v>109.3</v>
      </c>
      <c r="BB1360" s="302">
        <v>104.7</v>
      </c>
      <c r="BC1360" s="302">
        <v>101.3</v>
      </c>
      <c r="BD1360" s="302">
        <v>112.2</v>
      </c>
      <c r="BE1360" s="302">
        <v>108.3</v>
      </c>
      <c r="BF1360" s="302">
        <v>112.7</v>
      </c>
      <c r="BG1360" s="302">
        <v>100</v>
      </c>
      <c r="BH1360" s="302">
        <v>93.3</v>
      </c>
      <c r="BI1360" s="302">
        <v>101.8</v>
      </c>
      <c r="BJ1360" s="302">
        <v>106.1</v>
      </c>
      <c r="BK1360" s="302">
        <v>98.6</v>
      </c>
      <c r="BL1360" s="302">
        <v>114</v>
      </c>
      <c r="BM1360" s="302">
        <v>131.9</v>
      </c>
      <c r="BN1360" s="302">
        <v>112.1</v>
      </c>
      <c r="BO1360" s="302">
        <v>106.9</v>
      </c>
      <c r="BP1360" s="302">
        <v>106.5</v>
      </c>
      <c r="BQ1360" s="302">
        <v>105.1</v>
      </c>
      <c r="BR1360" s="302">
        <v>115.7</v>
      </c>
      <c r="BS1360" s="302">
        <v>99.8</v>
      </c>
      <c r="BT1360" s="302">
        <v>86.6</v>
      </c>
      <c r="BU1360" s="302">
        <v>95.7</v>
      </c>
      <c r="BV1360" s="302">
        <v>101.3</v>
      </c>
      <c r="BW1360" s="302">
        <v>93.4</v>
      </c>
      <c r="BX1360" s="302">
        <v>104.3</v>
      </c>
      <c r="BY1360" s="302" t="s">
        <v>3300</v>
      </c>
      <c r="BZ1360" s="153">
        <f t="shared" si="84"/>
        <v>-3.9594843462246752E-2</v>
      </c>
      <c r="CA1360" s="154">
        <f t="shared" si="85"/>
        <v>2.6574803149606328E-2</v>
      </c>
      <c r="CB1360" s="154">
        <f t="shared" si="86"/>
        <v>-1.3245033112582835E-2</v>
      </c>
    </row>
    <row r="1361" spans="1:80"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2">
        <v>95.8</v>
      </c>
      <c r="AZ1361" s="302">
        <v>104</v>
      </c>
      <c r="BA1361" s="302">
        <v>97</v>
      </c>
      <c r="BB1361" s="302">
        <v>133.1</v>
      </c>
      <c r="BC1361" s="302">
        <v>112.4</v>
      </c>
      <c r="BD1361" s="302">
        <v>106.5</v>
      </c>
      <c r="BE1361" s="302">
        <v>106.2</v>
      </c>
      <c r="BF1361" s="302">
        <v>104.8</v>
      </c>
      <c r="BG1361" s="302">
        <v>103.5</v>
      </c>
      <c r="BH1361" s="302">
        <v>115.2</v>
      </c>
      <c r="BI1361" s="302">
        <v>95.1</v>
      </c>
      <c r="BJ1361" s="302">
        <v>106.9</v>
      </c>
      <c r="BK1361" s="302">
        <v>119.1</v>
      </c>
      <c r="BL1361" s="302">
        <v>108.8</v>
      </c>
      <c r="BM1361" s="302">
        <v>109.2</v>
      </c>
      <c r="BN1361" s="302">
        <v>122.1</v>
      </c>
      <c r="BO1361" s="302">
        <v>119.1</v>
      </c>
      <c r="BP1361" s="302">
        <v>104.1</v>
      </c>
      <c r="BQ1361" s="302">
        <v>104.4</v>
      </c>
      <c r="BR1361" s="302">
        <v>116.8</v>
      </c>
      <c r="BS1361" s="302">
        <v>102.6</v>
      </c>
      <c r="BT1361" s="302">
        <v>94.1</v>
      </c>
      <c r="BU1361" s="302">
        <v>102.1</v>
      </c>
      <c r="BV1361" s="302">
        <v>94</v>
      </c>
      <c r="BW1361" s="302">
        <v>104</v>
      </c>
      <c r="BX1361" s="302">
        <v>101.2</v>
      </c>
      <c r="BY1361" s="302" t="s">
        <v>3300</v>
      </c>
      <c r="BZ1361" s="153">
        <f t="shared" si="84"/>
        <v>7.9681274900398127E-3</v>
      </c>
      <c r="CA1361" s="154">
        <f t="shared" si="85"/>
        <v>4.9792531120331919E-2</v>
      </c>
      <c r="CB1361" s="154">
        <f t="shared" si="86"/>
        <v>-4.9164208456243851E-3</v>
      </c>
    </row>
    <row r="1362" spans="1:80"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2">
        <v>107.8</v>
      </c>
      <c r="AZ1362" s="302">
        <v>114.3</v>
      </c>
      <c r="BA1362" s="302">
        <v>118.3</v>
      </c>
      <c r="BB1362" s="302">
        <v>119.3</v>
      </c>
      <c r="BC1362" s="302">
        <v>123.4</v>
      </c>
      <c r="BD1362" s="302">
        <v>111.4</v>
      </c>
      <c r="BE1362" s="302">
        <v>116.7</v>
      </c>
      <c r="BF1362" s="302">
        <v>124.5</v>
      </c>
      <c r="BG1362" s="302">
        <v>115</v>
      </c>
      <c r="BH1362" s="302">
        <v>112.3</v>
      </c>
      <c r="BI1362" s="302">
        <v>117.6</v>
      </c>
      <c r="BJ1362" s="302">
        <v>118.3</v>
      </c>
      <c r="BK1362" s="302">
        <v>117.1</v>
      </c>
      <c r="BL1362" s="302">
        <v>118.9</v>
      </c>
      <c r="BM1362" s="302">
        <v>120.7</v>
      </c>
      <c r="BN1362" s="302">
        <v>119.4</v>
      </c>
      <c r="BO1362" s="302">
        <v>123.2</v>
      </c>
      <c r="BP1362" s="302">
        <v>117.8</v>
      </c>
      <c r="BQ1362" s="302">
        <v>123.7</v>
      </c>
      <c r="BR1362" s="302">
        <v>132.19999999999999</v>
      </c>
      <c r="BS1362" s="302">
        <v>121.6</v>
      </c>
      <c r="BT1362" s="302">
        <v>120.4</v>
      </c>
      <c r="BU1362" s="302">
        <v>122.6</v>
      </c>
      <c r="BV1362" s="302">
        <v>117.8</v>
      </c>
      <c r="BW1362" s="302">
        <v>113.4</v>
      </c>
      <c r="BX1362" s="302">
        <v>119.9</v>
      </c>
      <c r="BY1362" s="302" t="s">
        <v>3300</v>
      </c>
      <c r="BZ1362" s="153">
        <f t="shared" si="84"/>
        <v>0.16861598440545822</v>
      </c>
      <c r="CA1362" s="154">
        <f t="shared" si="85"/>
        <v>0.19303482587064683</v>
      </c>
      <c r="CB1362" s="154">
        <f t="shared" si="86"/>
        <v>0.10813308687615529</v>
      </c>
    </row>
    <row r="1363" spans="1:80"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2">
        <v>100</v>
      </c>
      <c r="AZ1363" s="302">
        <v>100</v>
      </c>
      <c r="BA1363" s="302">
        <v>99.8</v>
      </c>
      <c r="BB1363" s="302">
        <v>101.1</v>
      </c>
      <c r="BC1363" s="302">
        <v>102.7</v>
      </c>
      <c r="BD1363" s="302">
        <v>98.7</v>
      </c>
      <c r="BE1363" s="302">
        <v>98.6</v>
      </c>
      <c r="BF1363" s="302">
        <v>102.8</v>
      </c>
      <c r="BG1363" s="302">
        <v>105.7</v>
      </c>
      <c r="BH1363" s="302">
        <v>104.3</v>
      </c>
      <c r="BI1363" s="302">
        <v>105.7</v>
      </c>
      <c r="BJ1363" s="302">
        <v>105.8</v>
      </c>
      <c r="BK1363" s="302">
        <v>104.3</v>
      </c>
      <c r="BL1363" s="302">
        <v>104</v>
      </c>
      <c r="BM1363" s="302">
        <v>103.8</v>
      </c>
      <c r="BN1363" s="302">
        <v>105.4</v>
      </c>
      <c r="BO1363" s="302">
        <v>107</v>
      </c>
      <c r="BP1363" s="302">
        <v>102.8</v>
      </c>
      <c r="BQ1363" s="302">
        <v>102.6</v>
      </c>
      <c r="BR1363" s="302">
        <v>107.1</v>
      </c>
      <c r="BS1363" s="302">
        <v>107.4</v>
      </c>
      <c r="BT1363" s="302">
        <v>106.1</v>
      </c>
      <c r="BU1363" s="302">
        <v>107.5</v>
      </c>
      <c r="BV1363" s="302">
        <v>107.3</v>
      </c>
      <c r="BW1363" s="302">
        <v>105.8</v>
      </c>
      <c r="BX1363" s="302">
        <v>105.3</v>
      </c>
      <c r="BY1363" s="302" t="s">
        <v>3300</v>
      </c>
      <c r="BZ1363" s="153">
        <f t="shared" si="84"/>
        <v>6.6869300911854043E-2</v>
      </c>
      <c r="CA1363" s="154">
        <f t="shared" si="85"/>
        <v>5.4054054054053967E-2</v>
      </c>
      <c r="CB1363" s="154">
        <f t="shared" si="86"/>
        <v>6.1491935483870906E-2</v>
      </c>
    </row>
    <row r="1364" spans="1:80"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2">
        <v>99.4</v>
      </c>
      <c r="AZ1364" s="302">
        <v>99.4</v>
      </c>
      <c r="BA1364" s="302">
        <v>99.4</v>
      </c>
      <c r="BB1364" s="302">
        <v>99.4</v>
      </c>
      <c r="BC1364" s="302">
        <v>99.4</v>
      </c>
      <c r="BD1364" s="302">
        <v>99.4</v>
      </c>
      <c r="BE1364" s="302">
        <v>99.4</v>
      </c>
      <c r="BF1364" s="302">
        <v>99.4</v>
      </c>
      <c r="BG1364" s="302">
        <v>99.6</v>
      </c>
      <c r="BH1364" s="302">
        <v>99.6</v>
      </c>
      <c r="BI1364" s="302">
        <v>99.6</v>
      </c>
      <c r="BJ1364" s="302">
        <v>99.8</v>
      </c>
      <c r="BK1364" s="302">
        <v>99.8</v>
      </c>
      <c r="BL1364" s="302">
        <v>99.8</v>
      </c>
      <c r="BM1364" s="302">
        <v>99.8</v>
      </c>
      <c r="BN1364" s="302">
        <v>99.8</v>
      </c>
      <c r="BO1364" s="302">
        <v>99.8</v>
      </c>
      <c r="BP1364" s="302">
        <v>99.8</v>
      </c>
      <c r="BQ1364" s="302">
        <v>100.1</v>
      </c>
      <c r="BR1364" s="302">
        <v>100.1</v>
      </c>
      <c r="BS1364" s="302">
        <v>100.3</v>
      </c>
      <c r="BT1364" s="302">
        <v>100.3</v>
      </c>
      <c r="BU1364" s="302">
        <v>100.3</v>
      </c>
      <c r="BV1364" s="302">
        <v>100.3</v>
      </c>
      <c r="BW1364" s="302">
        <v>100.3</v>
      </c>
      <c r="BX1364" s="302">
        <v>100.3</v>
      </c>
      <c r="BY1364" s="302" t="s">
        <v>3300</v>
      </c>
      <c r="BZ1364" s="153">
        <f t="shared" si="84"/>
        <v>-7.9129574678535822E-3</v>
      </c>
      <c r="CA1364" s="154">
        <f t="shared" si="85"/>
        <v>1.7241379310344859E-2</v>
      </c>
      <c r="CB1364" s="154">
        <f t="shared" si="86"/>
        <v>7.0281124497992261E-3</v>
      </c>
    </row>
    <row r="1365" spans="1:80"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2">
        <v>100.2</v>
      </c>
      <c r="AZ1365" s="302">
        <v>100.2</v>
      </c>
      <c r="BA1365" s="302">
        <v>100.2</v>
      </c>
      <c r="BB1365" s="302">
        <v>100.2</v>
      </c>
      <c r="BC1365" s="302">
        <v>100.2</v>
      </c>
      <c r="BD1365" s="302">
        <v>100.2</v>
      </c>
      <c r="BE1365" s="302">
        <v>100.2</v>
      </c>
      <c r="BF1365" s="302">
        <v>100.2</v>
      </c>
      <c r="BG1365" s="302">
        <v>102.4</v>
      </c>
      <c r="BH1365" s="302">
        <v>102.4</v>
      </c>
      <c r="BI1365" s="302">
        <v>102.4</v>
      </c>
      <c r="BJ1365" s="302">
        <v>102.4</v>
      </c>
      <c r="BK1365" s="302">
        <v>102.4</v>
      </c>
      <c r="BL1365" s="302">
        <v>102.4</v>
      </c>
      <c r="BM1365" s="302">
        <v>102.4</v>
      </c>
      <c r="BN1365" s="302">
        <v>102.4</v>
      </c>
      <c r="BO1365" s="302">
        <v>102.4</v>
      </c>
      <c r="BP1365" s="302">
        <v>102.4</v>
      </c>
      <c r="BQ1365" s="302">
        <v>102.4</v>
      </c>
      <c r="BR1365" s="302">
        <v>102.4</v>
      </c>
      <c r="BS1365" s="302">
        <v>102.4</v>
      </c>
      <c r="BT1365" s="302">
        <v>102.4</v>
      </c>
      <c r="BU1365" s="302">
        <v>102.4</v>
      </c>
      <c r="BV1365" s="302">
        <v>102.4</v>
      </c>
      <c r="BW1365" s="302">
        <v>102.4</v>
      </c>
      <c r="BX1365" s="302">
        <v>102.4</v>
      </c>
      <c r="BY1365" s="302" t="s">
        <v>3300</v>
      </c>
      <c r="BZ1365" s="153">
        <f t="shared" si="84"/>
        <v>2.7081243731193607E-2</v>
      </c>
      <c r="CA1365" s="154">
        <f t="shared" si="85"/>
        <v>2.0937188434695997E-2</v>
      </c>
      <c r="CB1365" s="154">
        <f t="shared" si="86"/>
        <v>2.0937188434695997E-2</v>
      </c>
    </row>
    <row r="1366" spans="1:80"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2">
        <v>100.3</v>
      </c>
      <c r="AZ1366" s="302">
        <v>100.3</v>
      </c>
      <c r="BA1366" s="302">
        <v>100.6</v>
      </c>
      <c r="BB1366" s="302">
        <v>102</v>
      </c>
      <c r="BC1366" s="302">
        <v>102</v>
      </c>
      <c r="BD1366" s="302">
        <v>102</v>
      </c>
      <c r="BE1366" s="302">
        <v>102</v>
      </c>
      <c r="BF1366" s="302">
        <v>102</v>
      </c>
      <c r="BG1366" s="302">
        <v>102.7</v>
      </c>
      <c r="BH1366" s="302">
        <v>102.7</v>
      </c>
      <c r="BI1366" s="302">
        <v>102.7</v>
      </c>
      <c r="BJ1366" s="302">
        <v>102.7</v>
      </c>
      <c r="BK1366" s="302">
        <v>102.7</v>
      </c>
      <c r="BL1366" s="302">
        <v>102.9</v>
      </c>
      <c r="BM1366" s="302">
        <v>102.9</v>
      </c>
      <c r="BN1366" s="302">
        <v>102.9</v>
      </c>
      <c r="BO1366" s="302">
        <v>102.9</v>
      </c>
      <c r="BP1366" s="302">
        <v>102.9</v>
      </c>
      <c r="BQ1366" s="302">
        <v>102.9</v>
      </c>
      <c r="BR1366" s="302">
        <v>102.9</v>
      </c>
      <c r="BS1366" s="302">
        <v>104.4</v>
      </c>
      <c r="BT1366" s="302">
        <v>101.6</v>
      </c>
      <c r="BU1366" s="302">
        <v>101.6</v>
      </c>
      <c r="BV1366" s="302">
        <v>101.6</v>
      </c>
      <c r="BW1366" s="302">
        <v>101.6</v>
      </c>
      <c r="BX1366" s="302">
        <v>101.6</v>
      </c>
      <c r="BY1366" s="302" t="s">
        <v>3300</v>
      </c>
      <c r="BZ1366" s="153">
        <f t="shared" si="84"/>
        <v>2.5227043390514632E-2</v>
      </c>
      <c r="CA1366" s="154">
        <f t="shared" si="85"/>
        <v>1.2961116650049823E-2</v>
      </c>
      <c r="CB1366" s="154">
        <f t="shared" si="86"/>
        <v>1.2961116650049823E-2</v>
      </c>
    </row>
    <row r="1367" spans="1:80"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2">
        <v>92.2</v>
      </c>
      <c r="AZ1367" s="302">
        <v>91.6</v>
      </c>
      <c r="BA1367" s="302">
        <v>91.4</v>
      </c>
      <c r="BB1367" s="302">
        <v>94.6</v>
      </c>
      <c r="BC1367" s="302">
        <v>92.6</v>
      </c>
      <c r="BD1367" s="302">
        <v>89.6</v>
      </c>
      <c r="BE1367" s="302">
        <v>88.2</v>
      </c>
      <c r="BF1367" s="302">
        <v>88.9</v>
      </c>
      <c r="BG1367" s="302">
        <v>88.2</v>
      </c>
      <c r="BH1367" s="302">
        <v>85.6</v>
      </c>
      <c r="BI1367" s="302">
        <v>87.1</v>
      </c>
      <c r="BJ1367" s="302">
        <v>88.9</v>
      </c>
      <c r="BK1367" s="302">
        <v>87.9</v>
      </c>
      <c r="BL1367" s="302">
        <v>92.3</v>
      </c>
      <c r="BM1367" s="302">
        <v>87.4</v>
      </c>
      <c r="BN1367" s="302">
        <v>94.6</v>
      </c>
      <c r="BO1367" s="302">
        <v>90.8</v>
      </c>
      <c r="BP1367" s="302">
        <v>88.5</v>
      </c>
      <c r="BQ1367" s="302">
        <v>88.9</v>
      </c>
      <c r="BR1367" s="302">
        <v>86.8</v>
      </c>
      <c r="BS1367" s="302">
        <v>88.4</v>
      </c>
      <c r="BT1367" s="302">
        <v>87.7</v>
      </c>
      <c r="BU1367" s="302">
        <v>91.3</v>
      </c>
      <c r="BV1367" s="302">
        <v>88.6</v>
      </c>
      <c r="BW1367" s="302">
        <v>90.7</v>
      </c>
      <c r="BX1367" s="302">
        <v>92.4</v>
      </c>
      <c r="BY1367" s="302" t="s">
        <v>3300</v>
      </c>
      <c r="BZ1367" s="153">
        <f t="shared" si="84"/>
        <v>-0.12747875354107649</v>
      </c>
      <c r="CA1367" s="154">
        <f t="shared" si="85"/>
        <v>-3.2460732984293132E-2</v>
      </c>
      <c r="CB1367" s="154">
        <f t="shared" si="86"/>
        <v>4.3478260869565834E-3</v>
      </c>
    </row>
    <row r="1368" spans="1:80"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2">
        <v>106.5</v>
      </c>
      <c r="AZ1368" s="302">
        <v>106.1</v>
      </c>
      <c r="BA1368" s="302">
        <v>106.6</v>
      </c>
      <c r="BB1368" s="302">
        <v>106.9</v>
      </c>
      <c r="BC1368" s="302">
        <v>106.9</v>
      </c>
      <c r="BD1368" s="302">
        <v>106.9</v>
      </c>
      <c r="BE1368" s="302">
        <v>107.4</v>
      </c>
      <c r="BF1368" s="302">
        <v>107.9</v>
      </c>
      <c r="BG1368" s="302">
        <v>110.7</v>
      </c>
      <c r="BH1368" s="302">
        <v>110.8</v>
      </c>
      <c r="BI1368" s="302">
        <v>110.6</v>
      </c>
      <c r="BJ1368" s="302">
        <v>111.2</v>
      </c>
      <c r="BK1368" s="302">
        <v>111.7</v>
      </c>
      <c r="BL1368" s="302">
        <v>111.2</v>
      </c>
      <c r="BM1368" s="302">
        <v>111.9</v>
      </c>
      <c r="BN1368" s="302">
        <v>112.3</v>
      </c>
      <c r="BO1368" s="302">
        <v>111.9</v>
      </c>
      <c r="BP1368" s="302">
        <v>111.9</v>
      </c>
      <c r="BQ1368" s="302">
        <v>112.3</v>
      </c>
      <c r="BR1368" s="302">
        <v>112.7</v>
      </c>
      <c r="BS1368" s="302">
        <v>114.9</v>
      </c>
      <c r="BT1368" s="302">
        <v>114.8</v>
      </c>
      <c r="BU1368" s="302">
        <v>114.2</v>
      </c>
      <c r="BV1368" s="302">
        <v>114.5</v>
      </c>
      <c r="BW1368" s="302">
        <v>115</v>
      </c>
      <c r="BX1368" s="302">
        <v>114.8</v>
      </c>
      <c r="BY1368" s="302" t="s">
        <v>3300</v>
      </c>
      <c r="BZ1368" s="153">
        <f t="shared" si="84"/>
        <v>0.14799999999999996</v>
      </c>
      <c r="CA1368" s="154">
        <f t="shared" si="85"/>
        <v>0.14914914914914906</v>
      </c>
      <c r="CB1368" s="154">
        <f t="shared" si="86"/>
        <v>0.13663366336633662</v>
      </c>
    </row>
    <row r="1369" spans="1:80"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2">
        <v>102.7</v>
      </c>
      <c r="AZ1369" s="302">
        <v>102.7</v>
      </c>
      <c r="BA1369" s="302">
        <v>103.3</v>
      </c>
      <c r="BB1369" s="302">
        <v>103.3</v>
      </c>
      <c r="BC1369" s="302">
        <v>103.4</v>
      </c>
      <c r="BD1369" s="302">
        <v>104.2</v>
      </c>
      <c r="BE1369" s="302">
        <v>104.2</v>
      </c>
      <c r="BF1369" s="302">
        <v>104.2</v>
      </c>
      <c r="BG1369" s="302">
        <v>107</v>
      </c>
      <c r="BH1369" s="302">
        <v>107.6</v>
      </c>
      <c r="BI1369" s="302">
        <v>107.6</v>
      </c>
      <c r="BJ1369" s="302">
        <v>107.6</v>
      </c>
      <c r="BK1369" s="302">
        <v>107.8</v>
      </c>
      <c r="BL1369" s="302">
        <v>108</v>
      </c>
      <c r="BM1369" s="302">
        <v>108.4</v>
      </c>
      <c r="BN1369" s="302">
        <v>108.4</v>
      </c>
      <c r="BO1369" s="302">
        <v>108.4</v>
      </c>
      <c r="BP1369" s="302">
        <v>109.5</v>
      </c>
      <c r="BQ1369" s="302">
        <v>109.9</v>
      </c>
      <c r="BR1369" s="302">
        <v>109.9</v>
      </c>
      <c r="BS1369" s="302">
        <v>110.9</v>
      </c>
      <c r="BT1369" s="302">
        <v>110.9</v>
      </c>
      <c r="BU1369" s="302">
        <v>110.9</v>
      </c>
      <c r="BV1369" s="302">
        <v>110.9</v>
      </c>
      <c r="BW1369" s="302">
        <v>110.9</v>
      </c>
      <c r="BX1369" s="302">
        <v>110.9</v>
      </c>
      <c r="BY1369" s="302" t="s">
        <v>3300</v>
      </c>
      <c r="BZ1369" s="153">
        <f t="shared" si="84"/>
        <v>0.1101101101101101</v>
      </c>
      <c r="CA1369" s="154">
        <f t="shared" si="85"/>
        <v>0.10678642714570862</v>
      </c>
      <c r="CB1369" s="154">
        <f t="shared" si="86"/>
        <v>9.2610837438423702E-2</v>
      </c>
    </row>
    <row r="1370" spans="1:80"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2">
        <v>100.1</v>
      </c>
      <c r="AZ1370" s="302">
        <v>100</v>
      </c>
      <c r="BA1370" s="302">
        <v>99.9</v>
      </c>
      <c r="BB1370" s="302">
        <v>99.9</v>
      </c>
      <c r="BC1370" s="302">
        <v>100</v>
      </c>
      <c r="BD1370" s="302">
        <v>100.1</v>
      </c>
      <c r="BE1370" s="302">
        <v>100.1</v>
      </c>
      <c r="BF1370" s="302">
        <v>100.1</v>
      </c>
      <c r="BG1370" s="302">
        <v>100.1</v>
      </c>
      <c r="BH1370" s="302">
        <v>100.2</v>
      </c>
      <c r="BI1370" s="302">
        <v>100.3</v>
      </c>
      <c r="BJ1370" s="302">
        <v>100.3</v>
      </c>
      <c r="BK1370" s="302">
        <v>100.3</v>
      </c>
      <c r="BL1370" s="302">
        <v>100.3</v>
      </c>
      <c r="BM1370" s="302">
        <v>100.3</v>
      </c>
      <c r="BN1370" s="302">
        <v>100.3</v>
      </c>
      <c r="BO1370" s="302">
        <v>100.3</v>
      </c>
      <c r="BP1370" s="302">
        <v>100.3</v>
      </c>
      <c r="BQ1370" s="302">
        <v>100.3</v>
      </c>
      <c r="BR1370" s="302">
        <v>100.3</v>
      </c>
      <c r="BS1370" s="302">
        <v>100.3</v>
      </c>
      <c r="BT1370" s="302">
        <v>100.3</v>
      </c>
      <c r="BU1370" s="302">
        <v>100.3</v>
      </c>
      <c r="BV1370" s="302">
        <v>100.3</v>
      </c>
      <c r="BW1370" s="302">
        <v>100.3</v>
      </c>
      <c r="BX1370" s="302">
        <v>100.2</v>
      </c>
      <c r="BY1370" s="302" t="s">
        <v>3300</v>
      </c>
      <c r="BZ1370" s="153">
        <f t="shared" si="84"/>
        <v>2.0000000000000282E-3</v>
      </c>
      <c r="CA1370" s="154">
        <f t="shared" si="85"/>
        <v>9.9900099900108422E-4</v>
      </c>
      <c r="CB1370" s="154">
        <f t="shared" si="86"/>
        <v>9.9900099900108422E-4</v>
      </c>
    </row>
    <row r="1371" spans="1:80"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2">
        <v>100.1</v>
      </c>
      <c r="AZ1371" s="302">
        <v>100</v>
      </c>
      <c r="BA1371" s="302">
        <v>99.9</v>
      </c>
      <c r="BB1371" s="302">
        <v>99.9</v>
      </c>
      <c r="BC1371" s="302">
        <v>100</v>
      </c>
      <c r="BD1371" s="302">
        <v>100.1</v>
      </c>
      <c r="BE1371" s="302">
        <v>100.1</v>
      </c>
      <c r="BF1371" s="302">
        <v>100.1</v>
      </c>
      <c r="BG1371" s="302">
        <v>100.1</v>
      </c>
      <c r="BH1371" s="302">
        <v>100.2</v>
      </c>
      <c r="BI1371" s="302">
        <v>100.3</v>
      </c>
      <c r="BJ1371" s="302">
        <v>100.3</v>
      </c>
      <c r="BK1371" s="302">
        <v>100.3</v>
      </c>
      <c r="BL1371" s="302">
        <v>100.3</v>
      </c>
      <c r="BM1371" s="302">
        <v>100.3</v>
      </c>
      <c r="BN1371" s="302">
        <v>100.3</v>
      </c>
      <c r="BO1371" s="302">
        <v>100.3</v>
      </c>
      <c r="BP1371" s="302">
        <v>100.3</v>
      </c>
      <c r="BQ1371" s="302">
        <v>100.3</v>
      </c>
      <c r="BR1371" s="302">
        <v>100.3</v>
      </c>
      <c r="BS1371" s="302">
        <v>100.3</v>
      </c>
      <c r="BT1371" s="302">
        <v>100.3</v>
      </c>
      <c r="BU1371" s="302">
        <v>100.3</v>
      </c>
      <c r="BV1371" s="302">
        <v>100.3</v>
      </c>
      <c r="BW1371" s="302">
        <v>100.3</v>
      </c>
      <c r="BX1371" s="302">
        <v>100.2</v>
      </c>
      <c r="BY1371" s="302" t="s">
        <v>3300</v>
      </c>
      <c r="BZ1371" s="153">
        <f t="shared" si="84"/>
        <v>2.0000000000000282E-3</v>
      </c>
      <c r="CA1371" s="154">
        <f t="shared" si="85"/>
        <v>9.9900099900108422E-4</v>
      </c>
      <c r="CB1371" s="154">
        <f t="shared" si="86"/>
        <v>9.9900099900108422E-4</v>
      </c>
    </row>
    <row r="1372" spans="1:80"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2">
        <v>103.2</v>
      </c>
      <c r="AZ1372" s="302">
        <v>103.2</v>
      </c>
      <c r="BA1372" s="302">
        <v>104.1</v>
      </c>
      <c r="BB1372" s="302">
        <v>104.1</v>
      </c>
      <c r="BC1372" s="302">
        <v>104.2</v>
      </c>
      <c r="BD1372" s="302">
        <v>105.2</v>
      </c>
      <c r="BE1372" s="302">
        <v>105.2</v>
      </c>
      <c r="BF1372" s="302">
        <v>105.2</v>
      </c>
      <c r="BG1372" s="302">
        <v>108.6</v>
      </c>
      <c r="BH1372" s="302">
        <v>109.2</v>
      </c>
      <c r="BI1372" s="302">
        <v>109.2</v>
      </c>
      <c r="BJ1372" s="302">
        <v>109.2</v>
      </c>
      <c r="BK1372" s="302">
        <v>109.5</v>
      </c>
      <c r="BL1372" s="302">
        <v>109.7</v>
      </c>
      <c r="BM1372" s="302">
        <v>110.2</v>
      </c>
      <c r="BN1372" s="302">
        <v>110.2</v>
      </c>
      <c r="BO1372" s="302">
        <v>110.2</v>
      </c>
      <c r="BP1372" s="302">
        <v>111.5</v>
      </c>
      <c r="BQ1372" s="302">
        <v>112.1</v>
      </c>
      <c r="BR1372" s="302">
        <v>112.1</v>
      </c>
      <c r="BS1372" s="302">
        <v>113.3</v>
      </c>
      <c r="BT1372" s="302">
        <v>113.3</v>
      </c>
      <c r="BU1372" s="302">
        <v>113.3</v>
      </c>
      <c r="BV1372" s="302">
        <v>113.3</v>
      </c>
      <c r="BW1372" s="302">
        <v>113.3</v>
      </c>
      <c r="BX1372" s="302">
        <v>113.3</v>
      </c>
      <c r="BY1372" s="302" t="s">
        <v>3300</v>
      </c>
      <c r="BZ1372" s="153">
        <f t="shared" si="84"/>
        <v>0.13527054108216433</v>
      </c>
      <c r="CA1372" s="154">
        <f t="shared" si="85"/>
        <v>0.13073852295409175</v>
      </c>
      <c r="CB1372" s="154">
        <f t="shared" si="86"/>
        <v>0.11296660117878193</v>
      </c>
    </row>
    <row r="1373" spans="1:80"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2">
        <v>100</v>
      </c>
      <c r="AZ1373" s="302">
        <v>100</v>
      </c>
      <c r="BA1373" s="302">
        <v>101.6</v>
      </c>
      <c r="BB1373" s="302">
        <v>101.6</v>
      </c>
      <c r="BC1373" s="302">
        <v>101.6</v>
      </c>
      <c r="BD1373" s="302">
        <v>101.6</v>
      </c>
      <c r="BE1373" s="302">
        <v>101.6</v>
      </c>
      <c r="BF1373" s="302">
        <v>101.6</v>
      </c>
      <c r="BG1373" s="302">
        <v>103.9</v>
      </c>
      <c r="BH1373" s="302">
        <v>103.9</v>
      </c>
      <c r="BI1373" s="302">
        <v>103.9</v>
      </c>
      <c r="BJ1373" s="302">
        <v>103.9</v>
      </c>
      <c r="BK1373" s="302">
        <v>103.9</v>
      </c>
      <c r="BL1373" s="302">
        <v>103.9</v>
      </c>
      <c r="BM1373" s="302">
        <v>103.9</v>
      </c>
      <c r="BN1373" s="302">
        <v>103.9</v>
      </c>
      <c r="BO1373" s="302">
        <v>103.9</v>
      </c>
      <c r="BP1373" s="302">
        <v>103.9</v>
      </c>
      <c r="BQ1373" s="302">
        <v>103.9</v>
      </c>
      <c r="BR1373" s="302">
        <v>103.9</v>
      </c>
      <c r="BS1373" s="302">
        <v>106.7</v>
      </c>
      <c r="BT1373" s="302">
        <v>106.7</v>
      </c>
      <c r="BU1373" s="302">
        <v>106.7</v>
      </c>
      <c r="BV1373" s="302">
        <v>106.7</v>
      </c>
      <c r="BW1373" s="302">
        <v>106.7</v>
      </c>
      <c r="BX1373" s="302">
        <v>106.7</v>
      </c>
      <c r="BY1373" s="302" t="s">
        <v>3300</v>
      </c>
      <c r="BZ1373" s="153">
        <f t="shared" si="84"/>
        <v>6.7000000000000032E-2</v>
      </c>
      <c r="CA1373" s="154">
        <f t="shared" si="85"/>
        <v>6.7000000000000032E-2</v>
      </c>
      <c r="CB1373" s="154">
        <f t="shared" si="86"/>
        <v>6.7000000000000032E-2</v>
      </c>
    </row>
    <row r="1374" spans="1:80"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2">
        <v>105.2</v>
      </c>
      <c r="AZ1374" s="302">
        <v>105.2</v>
      </c>
      <c r="BA1374" s="302">
        <v>105.6</v>
      </c>
      <c r="BB1374" s="302">
        <v>105.6</v>
      </c>
      <c r="BC1374" s="302">
        <v>105.7</v>
      </c>
      <c r="BD1374" s="302">
        <v>107.2</v>
      </c>
      <c r="BE1374" s="302">
        <v>107.2</v>
      </c>
      <c r="BF1374" s="302">
        <v>107.2</v>
      </c>
      <c r="BG1374" s="302">
        <v>111.3</v>
      </c>
      <c r="BH1374" s="302">
        <v>112.3</v>
      </c>
      <c r="BI1374" s="302">
        <v>112.3</v>
      </c>
      <c r="BJ1374" s="302">
        <v>112.3</v>
      </c>
      <c r="BK1374" s="302">
        <v>112.8</v>
      </c>
      <c r="BL1374" s="302">
        <v>113.1</v>
      </c>
      <c r="BM1374" s="302">
        <v>113.9</v>
      </c>
      <c r="BN1374" s="302">
        <v>113.9</v>
      </c>
      <c r="BO1374" s="302">
        <v>113.9</v>
      </c>
      <c r="BP1374" s="302">
        <v>116</v>
      </c>
      <c r="BQ1374" s="302">
        <v>116.8</v>
      </c>
      <c r="BR1374" s="302">
        <v>116.8</v>
      </c>
      <c r="BS1374" s="302">
        <v>117.1</v>
      </c>
      <c r="BT1374" s="302">
        <v>117.1</v>
      </c>
      <c r="BU1374" s="302">
        <v>117.1</v>
      </c>
      <c r="BV1374" s="302">
        <v>117.1</v>
      </c>
      <c r="BW1374" s="302">
        <v>117.1</v>
      </c>
      <c r="BX1374" s="302">
        <v>117.1</v>
      </c>
      <c r="BY1374" s="302" t="s">
        <v>3300</v>
      </c>
      <c r="BZ1374" s="153">
        <f t="shared" si="84"/>
        <v>0.17452357071213631</v>
      </c>
      <c r="CA1374" s="154">
        <f t="shared" si="85"/>
        <v>0.16749750747756728</v>
      </c>
      <c r="CB1374" s="154">
        <f t="shared" si="86"/>
        <v>0.13799805636540319</v>
      </c>
    </row>
    <row r="1375" spans="1:80"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2">
        <v>104.5</v>
      </c>
      <c r="AZ1375" s="302">
        <v>104.7</v>
      </c>
      <c r="BA1375" s="302">
        <v>105</v>
      </c>
      <c r="BB1375" s="302">
        <v>105</v>
      </c>
      <c r="BC1375" s="302">
        <v>105</v>
      </c>
      <c r="BD1375" s="302">
        <v>105.9</v>
      </c>
      <c r="BE1375" s="302">
        <v>105.9</v>
      </c>
      <c r="BF1375" s="302">
        <v>105.8</v>
      </c>
      <c r="BG1375" s="302">
        <v>110.7</v>
      </c>
      <c r="BH1375" s="302">
        <v>110.7</v>
      </c>
      <c r="BI1375" s="302">
        <v>110.9</v>
      </c>
      <c r="BJ1375" s="302">
        <v>112.5</v>
      </c>
      <c r="BK1375" s="302">
        <v>112.5</v>
      </c>
      <c r="BL1375" s="302">
        <v>112.6</v>
      </c>
      <c r="BM1375" s="302">
        <v>112.9</v>
      </c>
      <c r="BN1375" s="302">
        <v>112.9</v>
      </c>
      <c r="BO1375" s="302">
        <v>112.8</v>
      </c>
      <c r="BP1375" s="302">
        <v>113.1</v>
      </c>
      <c r="BQ1375" s="302">
        <v>113.3</v>
      </c>
      <c r="BR1375" s="302">
        <v>113.4</v>
      </c>
      <c r="BS1375" s="302">
        <v>114.2</v>
      </c>
      <c r="BT1375" s="302">
        <v>114.4</v>
      </c>
      <c r="BU1375" s="302">
        <v>114.6</v>
      </c>
      <c r="BV1375" s="302">
        <v>115</v>
      </c>
      <c r="BW1375" s="302">
        <v>115.3</v>
      </c>
      <c r="BX1375" s="302">
        <v>115.4</v>
      </c>
      <c r="BY1375" s="302" t="s">
        <v>3300</v>
      </c>
      <c r="BZ1375" s="153">
        <f t="shared" si="84"/>
        <v>0.1563126252505011</v>
      </c>
      <c r="CA1375" s="154">
        <f t="shared" si="85"/>
        <v>0.1505483549351945</v>
      </c>
      <c r="CB1375" s="154">
        <f t="shared" si="86"/>
        <v>0.15400000000000005</v>
      </c>
    </row>
    <row r="1376" spans="1:80"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2">
        <v>104.8</v>
      </c>
      <c r="AZ1376" s="302">
        <v>105.3</v>
      </c>
      <c r="BA1376" s="302">
        <v>105.4</v>
      </c>
      <c r="BB1376" s="302">
        <v>105.4</v>
      </c>
      <c r="BC1376" s="302">
        <v>105.4</v>
      </c>
      <c r="BD1376" s="302">
        <v>106.2</v>
      </c>
      <c r="BE1376" s="302">
        <v>106.2</v>
      </c>
      <c r="BF1376" s="302">
        <v>106.2</v>
      </c>
      <c r="BG1376" s="302">
        <v>107.9</v>
      </c>
      <c r="BH1376" s="302">
        <v>107.9</v>
      </c>
      <c r="BI1376" s="302">
        <v>108.1</v>
      </c>
      <c r="BJ1376" s="302">
        <v>108.1</v>
      </c>
      <c r="BK1376" s="302">
        <v>108.1</v>
      </c>
      <c r="BL1376" s="302">
        <v>108.1</v>
      </c>
      <c r="BM1376" s="302">
        <v>108.8</v>
      </c>
      <c r="BN1376" s="302">
        <v>108.8</v>
      </c>
      <c r="BO1376" s="302">
        <v>108.8</v>
      </c>
      <c r="BP1376" s="302">
        <v>108.9</v>
      </c>
      <c r="BQ1376" s="302">
        <v>109.1</v>
      </c>
      <c r="BR1376" s="302">
        <v>109.3</v>
      </c>
      <c r="BS1376" s="302">
        <v>110.4</v>
      </c>
      <c r="BT1376" s="302">
        <v>110.4</v>
      </c>
      <c r="BU1376" s="302">
        <v>110.4</v>
      </c>
      <c r="BV1376" s="302">
        <v>110.9</v>
      </c>
      <c r="BW1376" s="302">
        <v>110.9</v>
      </c>
      <c r="BX1376" s="302">
        <v>111</v>
      </c>
      <c r="BY1376" s="302" t="s">
        <v>3300</v>
      </c>
      <c r="BZ1376" s="153">
        <f t="shared" si="84"/>
        <v>0.11222444889779562</v>
      </c>
      <c r="CA1376" s="154">
        <f t="shared" si="85"/>
        <v>0.1044776119402985</v>
      </c>
      <c r="CB1376" s="154">
        <f t="shared" si="86"/>
        <v>0.1044776119402985</v>
      </c>
    </row>
    <row r="1377" spans="1:80"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2">
        <v>104.8</v>
      </c>
      <c r="AZ1377" s="302">
        <v>105.3</v>
      </c>
      <c r="BA1377" s="302">
        <v>105.4</v>
      </c>
      <c r="BB1377" s="302">
        <v>105.4</v>
      </c>
      <c r="BC1377" s="302">
        <v>105.4</v>
      </c>
      <c r="BD1377" s="302">
        <v>106.2</v>
      </c>
      <c r="BE1377" s="302">
        <v>106.2</v>
      </c>
      <c r="BF1377" s="302">
        <v>106.2</v>
      </c>
      <c r="BG1377" s="302">
        <v>107.9</v>
      </c>
      <c r="BH1377" s="302">
        <v>107.9</v>
      </c>
      <c r="BI1377" s="302">
        <v>108.1</v>
      </c>
      <c r="BJ1377" s="302">
        <v>108.1</v>
      </c>
      <c r="BK1377" s="302">
        <v>108.1</v>
      </c>
      <c r="BL1377" s="302">
        <v>108.1</v>
      </c>
      <c r="BM1377" s="302">
        <v>108.8</v>
      </c>
      <c r="BN1377" s="302">
        <v>108.8</v>
      </c>
      <c r="BO1377" s="302">
        <v>108.8</v>
      </c>
      <c r="BP1377" s="302">
        <v>108.9</v>
      </c>
      <c r="BQ1377" s="302">
        <v>109.1</v>
      </c>
      <c r="BR1377" s="302">
        <v>109.3</v>
      </c>
      <c r="BS1377" s="302">
        <v>110.4</v>
      </c>
      <c r="BT1377" s="302">
        <v>110.4</v>
      </c>
      <c r="BU1377" s="302">
        <v>110.4</v>
      </c>
      <c r="BV1377" s="302">
        <v>110.9</v>
      </c>
      <c r="BW1377" s="302">
        <v>110.9</v>
      </c>
      <c r="BX1377" s="302">
        <v>111</v>
      </c>
      <c r="BY1377" s="302" t="s">
        <v>3300</v>
      </c>
      <c r="BZ1377" s="153">
        <f t="shared" si="84"/>
        <v>0.11222444889779562</v>
      </c>
      <c r="CA1377" s="154">
        <f t="shared" si="85"/>
        <v>0.1044776119402985</v>
      </c>
      <c r="CB1377" s="154">
        <f t="shared" si="86"/>
        <v>0.1044776119402985</v>
      </c>
    </row>
    <row r="1378" spans="1:80"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2">
        <v>104.4</v>
      </c>
      <c r="AZ1378" s="302">
        <v>104.4</v>
      </c>
      <c r="BA1378" s="302">
        <v>104.7</v>
      </c>
      <c r="BB1378" s="302">
        <v>104.7</v>
      </c>
      <c r="BC1378" s="302">
        <v>104.7</v>
      </c>
      <c r="BD1378" s="302">
        <v>105.6</v>
      </c>
      <c r="BE1378" s="302">
        <v>105.7</v>
      </c>
      <c r="BF1378" s="302">
        <v>105.6</v>
      </c>
      <c r="BG1378" s="302">
        <v>112.2</v>
      </c>
      <c r="BH1378" s="302">
        <v>112.3</v>
      </c>
      <c r="BI1378" s="302">
        <v>112.4</v>
      </c>
      <c r="BJ1378" s="302">
        <v>114.9</v>
      </c>
      <c r="BK1378" s="302">
        <v>114.9</v>
      </c>
      <c r="BL1378" s="302">
        <v>115</v>
      </c>
      <c r="BM1378" s="302">
        <v>115.1</v>
      </c>
      <c r="BN1378" s="302">
        <v>115.2</v>
      </c>
      <c r="BO1378" s="302">
        <v>115</v>
      </c>
      <c r="BP1378" s="302">
        <v>115.4</v>
      </c>
      <c r="BQ1378" s="302">
        <v>115.6</v>
      </c>
      <c r="BR1378" s="302">
        <v>115.6</v>
      </c>
      <c r="BS1378" s="302">
        <v>116.3</v>
      </c>
      <c r="BT1378" s="302">
        <v>116.5</v>
      </c>
      <c r="BU1378" s="302">
        <v>116.8</v>
      </c>
      <c r="BV1378" s="302">
        <v>117.2</v>
      </c>
      <c r="BW1378" s="302">
        <v>117.7</v>
      </c>
      <c r="BX1378" s="302">
        <v>117.8</v>
      </c>
      <c r="BY1378" s="302" t="s">
        <v>3300</v>
      </c>
      <c r="BZ1378" s="153">
        <f t="shared" si="84"/>
        <v>0.17917917917917908</v>
      </c>
      <c r="CA1378" s="154">
        <f t="shared" si="85"/>
        <v>0.17682317682317686</v>
      </c>
      <c r="CB1378" s="154">
        <f t="shared" si="86"/>
        <v>0.18154463390170505</v>
      </c>
    </row>
    <row r="1379" spans="1:80"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2">
        <v>104.7</v>
      </c>
      <c r="AZ1379" s="302">
        <v>104.7</v>
      </c>
      <c r="BA1379" s="302">
        <v>104.8</v>
      </c>
      <c r="BB1379" s="302">
        <v>104.8</v>
      </c>
      <c r="BC1379" s="302">
        <v>104.8</v>
      </c>
      <c r="BD1379" s="302">
        <v>105.6</v>
      </c>
      <c r="BE1379" s="302">
        <v>105.7</v>
      </c>
      <c r="BF1379" s="302">
        <v>105.6</v>
      </c>
      <c r="BG1379" s="302">
        <v>113.1</v>
      </c>
      <c r="BH1379" s="302">
        <v>113.2</v>
      </c>
      <c r="BI1379" s="302">
        <v>113.3</v>
      </c>
      <c r="BJ1379" s="302">
        <v>116.1</v>
      </c>
      <c r="BK1379" s="302">
        <v>116.2</v>
      </c>
      <c r="BL1379" s="302">
        <v>116.3</v>
      </c>
      <c r="BM1379" s="302">
        <v>116.4</v>
      </c>
      <c r="BN1379" s="302">
        <v>116.5</v>
      </c>
      <c r="BO1379" s="302">
        <v>116.3</v>
      </c>
      <c r="BP1379" s="302">
        <v>116.6</v>
      </c>
      <c r="BQ1379" s="302">
        <v>116.9</v>
      </c>
      <c r="BR1379" s="302">
        <v>116.9</v>
      </c>
      <c r="BS1379" s="302">
        <v>117.8</v>
      </c>
      <c r="BT1379" s="302">
        <v>118</v>
      </c>
      <c r="BU1379" s="302">
        <v>118.3</v>
      </c>
      <c r="BV1379" s="302">
        <v>118.8</v>
      </c>
      <c r="BW1379" s="302">
        <v>119.3</v>
      </c>
      <c r="BX1379" s="302">
        <v>119.4</v>
      </c>
      <c r="BY1379" s="302" t="s">
        <v>3300</v>
      </c>
      <c r="BZ1379" s="153">
        <f t="shared" si="84"/>
        <v>0.19519519519519518</v>
      </c>
      <c r="CA1379" s="154">
        <f t="shared" si="85"/>
        <v>0.19161676646706588</v>
      </c>
      <c r="CB1379" s="154">
        <f t="shared" si="86"/>
        <v>0.19519519519519518</v>
      </c>
    </row>
    <row r="1380" spans="1:80"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2">
        <v>101.8</v>
      </c>
      <c r="AZ1380" s="302">
        <v>101.8</v>
      </c>
      <c r="BA1380" s="302">
        <v>104.1</v>
      </c>
      <c r="BB1380" s="302">
        <v>104.1</v>
      </c>
      <c r="BC1380" s="302">
        <v>104.1</v>
      </c>
      <c r="BD1380" s="302">
        <v>105.9</v>
      </c>
      <c r="BE1380" s="302">
        <v>105.9</v>
      </c>
      <c r="BF1380" s="302">
        <v>105.9</v>
      </c>
      <c r="BG1380" s="302">
        <v>105.6</v>
      </c>
      <c r="BH1380" s="302">
        <v>105.6</v>
      </c>
      <c r="BI1380" s="302">
        <v>105.6</v>
      </c>
      <c r="BJ1380" s="302">
        <v>105.6</v>
      </c>
      <c r="BK1380" s="302">
        <v>105.6</v>
      </c>
      <c r="BL1380" s="302">
        <v>105.6</v>
      </c>
      <c r="BM1380" s="302">
        <v>105.5</v>
      </c>
      <c r="BN1380" s="302">
        <v>105.5</v>
      </c>
      <c r="BO1380" s="302">
        <v>105.5</v>
      </c>
      <c r="BP1380" s="302">
        <v>106.1</v>
      </c>
      <c r="BQ1380" s="302">
        <v>106.1</v>
      </c>
      <c r="BR1380" s="302">
        <v>106.1</v>
      </c>
      <c r="BS1380" s="302">
        <v>105.7</v>
      </c>
      <c r="BT1380" s="302">
        <v>105.7</v>
      </c>
      <c r="BU1380" s="302">
        <v>105.7</v>
      </c>
      <c r="BV1380" s="302">
        <v>105.7</v>
      </c>
      <c r="BW1380" s="302">
        <v>105.7</v>
      </c>
      <c r="BX1380" s="302">
        <v>105.7</v>
      </c>
      <c r="BY1380" s="302" t="s">
        <v>3300</v>
      </c>
      <c r="BZ1380" s="153">
        <f t="shared" si="84"/>
        <v>5.8058058058058026E-2</v>
      </c>
      <c r="CA1380" s="154">
        <f t="shared" si="85"/>
        <v>5.9118236472945951E-2</v>
      </c>
      <c r="CB1380" s="154">
        <f t="shared" si="86"/>
        <v>7.9673135852911095E-2</v>
      </c>
    </row>
    <row r="1381" spans="1:80"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2">
        <v>100.8</v>
      </c>
      <c r="AZ1381" s="302">
        <v>100.8</v>
      </c>
      <c r="BA1381" s="302">
        <v>100.9</v>
      </c>
      <c r="BB1381" s="302">
        <v>100.9</v>
      </c>
      <c r="BC1381" s="302">
        <v>100.9</v>
      </c>
      <c r="BD1381" s="302">
        <v>100.6</v>
      </c>
      <c r="BE1381" s="302">
        <v>100.6</v>
      </c>
      <c r="BF1381" s="302">
        <v>100.6</v>
      </c>
      <c r="BG1381" s="302">
        <v>101.1</v>
      </c>
      <c r="BH1381" s="302">
        <v>101.1</v>
      </c>
      <c r="BI1381" s="302">
        <v>101.1</v>
      </c>
      <c r="BJ1381" s="302">
        <v>101.4</v>
      </c>
      <c r="BK1381" s="302">
        <v>101.4</v>
      </c>
      <c r="BL1381" s="302">
        <v>101.4</v>
      </c>
      <c r="BM1381" s="302">
        <v>102</v>
      </c>
      <c r="BN1381" s="302">
        <v>102</v>
      </c>
      <c r="BO1381" s="302">
        <v>102</v>
      </c>
      <c r="BP1381" s="302">
        <v>102.1</v>
      </c>
      <c r="BQ1381" s="302">
        <v>102.1</v>
      </c>
      <c r="BR1381" s="302">
        <v>102.2</v>
      </c>
      <c r="BS1381" s="302">
        <v>102.4</v>
      </c>
      <c r="BT1381" s="302">
        <v>102.3</v>
      </c>
      <c r="BU1381" s="302">
        <v>102.3</v>
      </c>
      <c r="BV1381" s="302">
        <v>102.3</v>
      </c>
      <c r="BW1381" s="302">
        <v>102.3</v>
      </c>
      <c r="BX1381" s="302">
        <v>102.3</v>
      </c>
      <c r="BY1381" s="302" t="s">
        <v>3300</v>
      </c>
      <c r="BZ1381" s="153">
        <f t="shared" si="84"/>
        <v>1.8924302788844535E-2</v>
      </c>
      <c r="CA1381" s="154">
        <f t="shared" si="85"/>
        <v>2.5050100200400802E-2</v>
      </c>
      <c r="CB1381" s="154">
        <f t="shared" si="86"/>
        <v>1.7910447761194003E-2</v>
      </c>
    </row>
    <row r="1382" spans="1:80"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2">
        <v>100.8</v>
      </c>
      <c r="AZ1382" s="302">
        <v>100.8</v>
      </c>
      <c r="BA1382" s="302">
        <v>100.8</v>
      </c>
      <c r="BB1382" s="302">
        <v>100.8</v>
      </c>
      <c r="BC1382" s="302">
        <v>100.8</v>
      </c>
      <c r="BD1382" s="302">
        <v>100.5</v>
      </c>
      <c r="BE1382" s="302">
        <v>100.5</v>
      </c>
      <c r="BF1382" s="302">
        <v>100.5</v>
      </c>
      <c r="BG1382" s="302">
        <v>100.9</v>
      </c>
      <c r="BH1382" s="302">
        <v>100.9</v>
      </c>
      <c r="BI1382" s="302">
        <v>100.9</v>
      </c>
      <c r="BJ1382" s="302">
        <v>100.9</v>
      </c>
      <c r="BK1382" s="302">
        <v>100.9</v>
      </c>
      <c r="BL1382" s="302">
        <v>100.9</v>
      </c>
      <c r="BM1382" s="302">
        <v>101.5</v>
      </c>
      <c r="BN1382" s="302">
        <v>101.5</v>
      </c>
      <c r="BO1382" s="302">
        <v>101.5</v>
      </c>
      <c r="BP1382" s="302">
        <v>101.6</v>
      </c>
      <c r="BQ1382" s="302">
        <v>101.6</v>
      </c>
      <c r="BR1382" s="302">
        <v>101.6</v>
      </c>
      <c r="BS1382" s="302">
        <v>101.7</v>
      </c>
      <c r="BT1382" s="302">
        <v>101.7</v>
      </c>
      <c r="BU1382" s="302">
        <v>101.7</v>
      </c>
      <c r="BV1382" s="302">
        <v>101.7</v>
      </c>
      <c r="BW1382" s="302">
        <v>101.7</v>
      </c>
      <c r="BX1382" s="302">
        <v>101.7</v>
      </c>
      <c r="BY1382" s="302" t="s">
        <v>3300</v>
      </c>
      <c r="BZ1382" s="153">
        <f t="shared" si="84"/>
        <v>1.2948207171314712E-2</v>
      </c>
      <c r="CA1382" s="154">
        <f t="shared" si="85"/>
        <v>1.9038076152304666E-2</v>
      </c>
      <c r="CB1382" s="154">
        <f t="shared" si="86"/>
        <v>1.1940298507462714E-2</v>
      </c>
    </row>
    <row r="1383" spans="1:80"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2">
        <v>100.8</v>
      </c>
      <c r="AZ1383" s="302">
        <v>100.8</v>
      </c>
      <c r="BA1383" s="302">
        <v>100.8</v>
      </c>
      <c r="BB1383" s="302">
        <v>100.8</v>
      </c>
      <c r="BC1383" s="302">
        <v>100.8</v>
      </c>
      <c r="BD1383" s="302">
        <v>101.4</v>
      </c>
      <c r="BE1383" s="302">
        <v>101.4</v>
      </c>
      <c r="BF1383" s="302">
        <v>101.4</v>
      </c>
      <c r="BG1383" s="302">
        <v>101.4</v>
      </c>
      <c r="BH1383" s="302">
        <v>101.4</v>
      </c>
      <c r="BI1383" s="302">
        <v>101.4</v>
      </c>
      <c r="BJ1383" s="302">
        <v>101.4</v>
      </c>
      <c r="BK1383" s="302">
        <v>101.4</v>
      </c>
      <c r="BL1383" s="302">
        <v>101.4</v>
      </c>
      <c r="BM1383" s="302">
        <v>101.4</v>
      </c>
      <c r="BN1383" s="302">
        <v>101.4</v>
      </c>
      <c r="BO1383" s="302">
        <v>101.4</v>
      </c>
      <c r="BP1383" s="302">
        <v>102.1</v>
      </c>
      <c r="BQ1383" s="302">
        <v>102.1</v>
      </c>
      <c r="BR1383" s="302">
        <v>102.1</v>
      </c>
      <c r="BS1383" s="302">
        <v>102.1</v>
      </c>
      <c r="BT1383" s="302">
        <v>102.1</v>
      </c>
      <c r="BU1383" s="302">
        <v>102.1</v>
      </c>
      <c r="BV1383" s="302">
        <v>102.1</v>
      </c>
      <c r="BW1383" s="302">
        <v>102.1</v>
      </c>
      <c r="BX1383" s="302">
        <v>102.1</v>
      </c>
      <c r="BY1383" s="302" t="s">
        <v>3300</v>
      </c>
      <c r="BZ1383" s="153">
        <f t="shared" si="84"/>
        <v>2.0999999999999942E-2</v>
      </c>
      <c r="CA1383" s="154">
        <f t="shared" si="85"/>
        <v>2.0999999999999942E-2</v>
      </c>
      <c r="CB1383" s="154">
        <f t="shared" si="86"/>
        <v>1.2896825396825368E-2</v>
      </c>
    </row>
    <row r="1384" spans="1:80"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2">
        <v>100.4</v>
      </c>
      <c r="AZ1384" s="302">
        <v>100.4</v>
      </c>
      <c r="BA1384" s="302">
        <v>100.9</v>
      </c>
      <c r="BB1384" s="302">
        <v>100.9</v>
      </c>
      <c r="BC1384" s="302">
        <v>100.9</v>
      </c>
      <c r="BD1384" s="302">
        <v>100.9</v>
      </c>
      <c r="BE1384" s="302">
        <v>100.9</v>
      </c>
      <c r="BF1384" s="302">
        <v>100.9</v>
      </c>
      <c r="BG1384" s="302">
        <v>100.5</v>
      </c>
      <c r="BH1384" s="302">
        <v>100.5</v>
      </c>
      <c r="BI1384" s="302">
        <v>100.5</v>
      </c>
      <c r="BJ1384" s="302">
        <v>100.5</v>
      </c>
      <c r="BK1384" s="302">
        <v>100.5</v>
      </c>
      <c r="BL1384" s="302">
        <v>100.5</v>
      </c>
      <c r="BM1384" s="302">
        <v>101.2</v>
      </c>
      <c r="BN1384" s="302">
        <v>101.2</v>
      </c>
      <c r="BO1384" s="302">
        <v>101.2</v>
      </c>
      <c r="BP1384" s="302">
        <v>101.2</v>
      </c>
      <c r="BQ1384" s="302">
        <v>101.2</v>
      </c>
      <c r="BR1384" s="302">
        <v>101.2</v>
      </c>
      <c r="BS1384" s="302">
        <v>101.2</v>
      </c>
      <c r="BT1384" s="302">
        <v>101.2</v>
      </c>
      <c r="BU1384" s="302">
        <v>101.2</v>
      </c>
      <c r="BV1384" s="302">
        <v>101.2</v>
      </c>
      <c r="BW1384" s="302">
        <v>101.2</v>
      </c>
      <c r="BX1384" s="302">
        <v>101.2</v>
      </c>
      <c r="BY1384" s="302" t="s">
        <v>3300</v>
      </c>
      <c r="BZ1384" s="153">
        <f t="shared" si="84"/>
        <v>1.2000000000000028E-2</v>
      </c>
      <c r="CA1384" s="154">
        <f t="shared" si="85"/>
        <v>1.2000000000000028E-2</v>
      </c>
      <c r="CB1384" s="154">
        <f t="shared" si="86"/>
        <v>1.2000000000000028E-2</v>
      </c>
    </row>
    <row r="1385" spans="1:80"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2">
        <v>100</v>
      </c>
      <c r="AZ1385" s="302">
        <v>100</v>
      </c>
      <c r="BA1385" s="302">
        <v>100</v>
      </c>
      <c r="BB1385" s="302">
        <v>100</v>
      </c>
      <c r="BC1385" s="302">
        <v>100</v>
      </c>
      <c r="BD1385" s="302">
        <v>100</v>
      </c>
      <c r="BE1385" s="302">
        <v>100</v>
      </c>
      <c r="BF1385" s="302">
        <v>100</v>
      </c>
      <c r="BG1385" s="302">
        <v>100</v>
      </c>
      <c r="BH1385" s="302">
        <v>100</v>
      </c>
      <c r="BI1385" s="302">
        <v>100</v>
      </c>
      <c r="BJ1385" s="302">
        <v>100</v>
      </c>
      <c r="BK1385" s="302">
        <v>100</v>
      </c>
      <c r="BL1385" s="302">
        <v>100</v>
      </c>
      <c r="BM1385" s="302">
        <v>100</v>
      </c>
      <c r="BN1385" s="302">
        <v>100</v>
      </c>
      <c r="BO1385" s="302">
        <v>100</v>
      </c>
      <c r="BP1385" s="302">
        <v>100</v>
      </c>
      <c r="BQ1385" s="302">
        <v>100</v>
      </c>
      <c r="BR1385" s="302">
        <v>100</v>
      </c>
      <c r="BS1385" s="302">
        <v>102.1</v>
      </c>
      <c r="BT1385" s="302">
        <v>102.1</v>
      </c>
      <c r="BU1385" s="302">
        <v>102.1</v>
      </c>
      <c r="BV1385" s="302">
        <v>102.1</v>
      </c>
      <c r="BW1385" s="302">
        <v>102.1</v>
      </c>
      <c r="BX1385" s="302">
        <v>102.1</v>
      </c>
      <c r="BY1385" s="302" t="s">
        <v>3300</v>
      </c>
      <c r="BZ1385" s="153">
        <f t="shared" si="84"/>
        <v>2.0999999999999942E-2</v>
      </c>
      <c r="CA1385" s="154">
        <f t="shared" si="85"/>
        <v>2.0999999999999942E-2</v>
      </c>
      <c r="CB1385" s="154">
        <f t="shared" si="86"/>
        <v>2.0999999999999942E-2</v>
      </c>
    </row>
    <row r="1386" spans="1:80"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2">
        <v>99.6</v>
      </c>
      <c r="AZ1386" s="302">
        <v>99.6</v>
      </c>
      <c r="BA1386" s="302">
        <v>99.6</v>
      </c>
      <c r="BB1386" s="302">
        <v>99.6</v>
      </c>
      <c r="BC1386" s="302">
        <v>99.6</v>
      </c>
      <c r="BD1386" s="302">
        <v>99.7</v>
      </c>
      <c r="BE1386" s="302">
        <v>99.7</v>
      </c>
      <c r="BF1386" s="302">
        <v>99.7</v>
      </c>
      <c r="BG1386" s="302">
        <v>101.4</v>
      </c>
      <c r="BH1386" s="302">
        <v>101.4</v>
      </c>
      <c r="BI1386" s="302">
        <v>101.4</v>
      </c>
      <c r="BJ1386" s="302">
        <v>101.4</v>
      </c>
      <c r="BK1386" s="302">
        <v>101.4</v>
      </c>
      <c r="BL1386" s="302">
        <v>101.4</v>
      </c>
      <c r="BM1386" s="302">
        <v>101.4</v>
      </c>
      <c r="BN1386" s="302">
        <v>101.4</v>
      </c>
      <c r="BO1386" s="302">
        <v>101.4</v>
      </c>
      <c r="BP1386" s="302">
        <v>101.4</v>
      </c>
      <c r="BQ1386" s="302">
        <v>101.4</v>
      </c>
      <c r="BR1386" s="302">
        <v>101.4</v>
      </c>
      <c r="BS1386" s="302">
        <v>101.4</v>
      </c>
      <c r="BT1386" s="302">
        <v>101.4</v>
      </c>
      <c r="BU1386" s="302">
        <v>101.4</v>
      </c>
      <c r="BV1386" s="302">
        <v>101.4</v>
      </c>
      <c r="BW1386" s="302">
        <v>101.4</v>
      </c>
      <c r="BX1386" s="302">
        <v>101.4</v>
      </c>
      <c r="BY1386" s="302" t="s">
        <v>3300</v>
      </c>
      <c r="BZ1386" s="153">
        <f t="shared" si="84"/>
        <v>-1.9685039370077621E-3</v>
      </c>
      <c r="CA1386" s="154">
        <f t="shared" si="85"/>
        <v>2.1148036253776523E-2</v>
      </c>
      <c r="CB1386" s="154">
        <f t="shared" si="86"/>
        <v>2.7355623100303979E-2</v>
      </c>
    </row>
    <row r="1387" spans="1:80"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2">
        <v>101.4</v>
      </c>
      <c r="AZ1387" s="302">
        <v>101.4</v>
      </c>
      <c r="BA1387" s="302">
        <v>101.4</v>
      </c>
      <c r="BB1387" s="302">
        <v>101.4</v>
      </c>
      <c r="BC1387" s="302">
        <v>101.4</v>
      </c>
      <c r="BD1387" s="302">
        <v>100.6</v>
      </c>
      <c r="BE1387" s="302">
        <v>100.6</v>
      </c>
      <c r="BF1387" s="302">
        <v>100.6</v>
      </c>
      <c r="BG1387" s="302">
        <v>100.6</v>
      </c>
      <c r="BH1387" s="302">
        <v>100.6</v>
      </c>
      <c r="BI1387" s="302">
        <v>100.6</v>
      </c>
      <c r="BJ1387" s="302">
        <v>100.6</v>
      </c>
      <c r="BK1387" s="302">
        <v>100.6</v>
      </c>
      <c r="BL1387" s="302">
        <v>100.6</v>
      </c>
      <c r="BM1387" s="302">
        <v>101.8</v>
      </c>
      <c r="BN1387" s="302">
        <v>101.8</v>
      </c>
      <c r="BO1387" s="302">
        <v>101.8</v>
      </c>
      <c r="BP1387" s="302">
        <v>101.8</v>
      </c>
      <c r="BQ1387" s="302">
        <v>101.8</v>
      </c>
      <c r="BR1387" s="302">
        <v>101.8</v>
      </c>
      <c r="BS1387" s="302">
        <v>101.8</v>
      </c>
      <c r="BT1387" s="302">
        <v>101.8</v>
      </c>
      <c r="BU1387" s="302">
        <v>101.8</v>
      </c>
      <c r="BV1387" s="302">
        <v>101.8</v>
      </c>
      <c r="BW1387" s="302">
        <v>101.8</v>
      </c>
      <c r="BX1387" s="302">
        <v>101.8</v>
      </c>
      <c r="BY1387" s="302" t="s">
        <v>3300</v>
      </c>
      <c r="BZ1387" s="153">
        <f t="shared" si="84"/>
        <v>1.7999999999999971E-2</v>
      </c>
      <c r="CA1387" s="154">
        <f t="shared" si="85"/>
        <v>1.7999999999999971E-2</v>
      </c>
      <c r="CB1387" s="154">
        <f t="shared" si="86"/>
        <v>3.9447731755423224E-3</v>
      </c>
    </row>
    <row r="1388" spans="1:80"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2">
        <v>101.2</v>
      </c>
      <c r="AZ1388" s="302">
        <v>101.2</v>
      </c>
      <c r="BA1388" s="302">
        <v>101.8</v>
      </c>
      <c r="BB1388" s="302">
        <v>101.8</v>
      </c>
      <c r="BC1388" s="302">
        <v>101.8</v>
      </c>
      <c r="BD1388" s="302">
        <v>101.8</v>
      </c>
      <c r="BE1388" s="302">
        <v>101.8</v>
      </c>
      <c r="BF1388" s="302">
        <v>102.1</v>
      </c>
      <c r="BG1388" s="302">
        <v>103</v>
      </c>
      <c r="BH1388" s="302">
        <v>103.4</v>
      </c>
      <c r="BI1388" s="302">
        <v>103.7</v>
      </c>
      <c r="BJ1388" s="302">
        <v>106.2</v>
      </c>
      <c r="BK1388" s="302">
        <v>106.2</v>
      </c>
      <c r="BL1388" s="302">
        <v>106.3</v>
      </c>
      <c r="BM1388" s="302">
        <v>106.4</v>
      </c>
      <c r="BN1388" s="302">
        <v>106.4</v>
      </c>
      <c r="BO1388" s="302">
        <v>106.5</v>
      </c>
      <c r="BP1388" s="302">
        <v>106.9</v>
      </c>
      <c r="BQ1388" s="302">
        <v>106.9</v>
      </c>
      <c r="BR1388" s="302">
        <v>107.4</v>
      </c>
      <c r="BS1388" s="302">
        <v>108.5</v>
      </c>
      <c r="BT1388" s="302">
        <v>108.4</v>
      </c>
      <c r="BU1388" s="302">
        <v>108.4</v>
      </c>
      <c r="BV1388" s="302">
        <v>108.4</v>
      </c>
      <c r="BW1388" s="302">
        <v>108.4</v>
      </c>
      <c r="BX1388" s="302">
        <v>108.4</v>
      </c>
      <c r="BY1388" s="302" t="s">
        <v>3300</v>
      </c>
      <c r="BZ1388" s="153">
        <f t="shared" si="84"/>
        <v>8.1836327345309406E-2</v>
      </c>
      <c r="CA1388" s="154">
        <f t="shared" si="85"/>
        <v>9.1641490433031311E-2</v>
      </c>
      <c r="CB1388" s="154">
        <f t="shared" si="86"/>
        <v>7.9681274900398405E-2</v>
      </c>
    </row>
    <row r="1389" spans="1:80"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2">
        <v>102.4</v>
      </c>
      <c r="AZ1389" s="302">
        <v>102.4</v>
      </c>
      <c r="BA1389" s="302">
        <v>102.4</v>
      </c>
      <c r="BB1389" s="302">
        <v>102.4</v>
      </c>
      <c r="BC1389" s="302">
        <v>102.4</v>
      </c>
      <c r="BD1389" s="302">
        <v>102.4</v>
      </c>
      <c r="BE1389" s="302">
        <v>102.4</v>
      </c>
      <c r="BF1389" s="302">
        <v>104.4</v>
      </c>
      <c r="BG1389" s="302">
        <v>107.6</v>
      </c>
      <c r="BH1389" s="302">
        <v>110.2</v>
      </c>
      <c r="BI1389" s="302">
        <v>110.1</v>
      </c>
      <c r="BJ1389" s="302">
        <v>110.1</v>
      </c>
      <c r="BK1389" s="302">
        <v>110.1</v>
      </c>
      <c r="BL1389" s="302">
        <v>110.1</v>
      </c>
      <c r="BM1389" s="302">
        <v>110.1</v>
      </c>
      <c r="BN1389" s="302">
        <v>110.1</v>
      </c>
      <c r="BO1389" s="302">
        <v>110.1</v>
      </c>
      <c r="BP1389" s="302">
        <v>110.1</v>
      </c>
      <c r="BQ1389" s="302">
        <v>110.1</v>
      </c>
      <c r="BR1389" s="302">
        <v>113.6</v>
      </c>
      <c r="BS1389" s="302">
        <v>117.4</v>
      </c>
      <c r="BT1389" s="302">
        <v>116.9</v>
      </c>
      <c r="BU1389" s="302">
        <v>116.9</v>
      </c>
      <c r="BV1389" s="302">
        <v>116.9</v>
      </c>
      <c r="BW1389" s="302">
        <v>116.9</v>
      </c>
      <c r="BX1389" s="302">
        <v>116.9</v>
      </c>
      <c r="BY1389" s="302" t="s">
        <v>3300</v>
      </c>
      <c r="BZ1389" s="153">
        <f t="shared" ref="BZ1389:BZ1434" si="88">(BX1389-H1389)/H1389</f>
        <v>0.16783216783216795</v>
      </c>
      <c r="CA1389" s="154">
        <f t="shared" ref="CA1389:CA1434" si="89">(BX1389-T1389)/T1389</f>
        <v>0.17251755265797394</v>
      </c>
      <c r="CB1389" s="154">
        <f t="shared" ref="CB1389:CB1434" si="90">(BX1389-AF1389)/AF1389</f>
        <v>0.16087388282025822</v>
      </c>
    </row>
    <row r="1390" spans="1:80"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2">
        <v>97.5</v>
      </c>
      <c r="AZ1390" s="302">
        <v>97.6</v>
      </c>
      <c r="BA1390" s="302">
        <v>97.6</v>
      </c>
      <c r="BB1390" s="302">
        <v>97.6</v>
      </c>
      <c r="BC1390" s="302">
        <v>97.6</v>
      </c>
      <c r="BD1390" s="302">
        <v>97.6</v>
      </c>
      <c r="BE1390" s="302">
        <v>97.6</v>
      </c>
      <c r="BF1390" s="302">
        <v>97.6</v>
      </c>
      <c r="BG1390" s="302">
        <v>97.6</v>
      </c>
      <c r="BH1390" s="302">
        <v>97.6</v>
      </c>
      <c r="BI1390" s="302">
        <v>97.6</v>
      </c>
      <c r="BJ1390" s="302">
        <v>97.6</v>
      </c>
      <c r="BK1390" s="302">
        <v>97.6</v>
      </c>
      <c r="BL1390" s="302">
        <v>98.1</v>
      </c>
      <c r="BM1390" s="302">
        <v>98.1</v>
      </c>
      <c r="BN1390" s="302">
        <v>98.1</v>
      </c>
      <c r="BO1390" s="302">
        <v>98.3</v>
      </c>
      <c r="BP1390" s="302">
        <v>98.3</v>
      </c>
      <c r="BQ1390" s="302">
        <v>98.3</v>
      </c>
      <c r="BR1390" s="302">
        <v>98.3</v>
      </c>
      <c r="BS1390" s="302">
        <v>98.3</v>
      </c>
      <c r="BT1390" s="302">
        <v>98.3</v>
      </c>
      <c r="BU1390" s="302">
        <v>98.3</v>
      </c>
      <c r="BV1390" s="302">
        <v>98.3</v>
      </c>
      <c r="BW1390" s="302">
        <v>98.3</v>
      </c>
      <c r="BX1390" s="302">
        <v>98.3</v>
      </c>
      <c r="BY1390" s="302" t="s">
        <v>3300</v>
      </c>
      <c r="BZ1390" s="153">
        <f t="shared" si="88"/>
        <v>-2.9615004935834157E-2</v>
      </c>
      <c r="CA1390" s="154">
        <f t="shared" si="89"/>
        <v>-9.0725806451613482E-3</v>
      </c>
      <c r="CB1390" s="154">
        <f t="shared" si="90"/>
        <v>5.1124744376278121E-3</v>
      </c>
    </row>
    <row r="1391" spans="1:80"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2">
        <v>102.4</v>
      </c>
      <c r="AZ1391" s="302">
        <v>102.4</v>
      </c>
      <c r="BA1391" s="302">
        <v>103.5</v>
      </c>
      <c r="BB1391" s="302">
        <v>103.5</v>
      </c>
      <c r="BC1391" s="302">
        <v>103.5</v>
      </c>
      <c r="BD1391" s="302">
        <v>103.5</v>
      </c>
      <c r="BE1391" s="302">
        <v>103.5</v>
      </c>
      <c r="BF1391" s="302">
        <v>103.4</v>
      </c>
      <c r="BG1391" s="302">
        <v>103.8</v>
      </c>
      <c r="BH1391" s="302">
        <v>103.8</v>
      </c>
      <c r="BI1391" s="302">
        <v>104.3</v>
      </c>
      <c r="BJ1391" s="302">
        <v>108.8</v>
      </c>
      <c r="BK1391" s="302">
        <v>108.8</v>
      </c>
      <c r="BL1391" s="302">
        <v>108.8</v>
      </c>
      <c r="BM1391" s="302">
        <v>108.9</v>
      </c>
      <c r="BN1391" s="302">
        <v>108.9</v>
      </c>
      <c r="BO1391" s="302">
        <v>108.9</v>
      </c>
      <c r="BP1391" s="302">
        <v>109.6</v>
      </c>
      <c r="BQ1391" s="302">
        <v>109.6</v>
      </c>
      <c r="BR1391" s="302">
        <v>109.6</v>
      </c>
      <c r="BS1391" s="302">
        <v>110.4</v>
      </c>
      <c r="BT1391" s="302">
        <v>110.4</v>
      </c>
      <c r="BU1391" s="302">
        <v>110.4</v>
      </c>
      <c r="BV1391" s="302">
        <v>110.4</v>
      </c>
      <c r="BW1391" s="302">
        <v>110.4</v>
      </c>
      <c r="BX1391" s="302">
        <v>110.4</v>
      </c>
      <c r="BY1391" s="302" t="s">
        <v>3300</v>
      </c>
      <c r="BZ1391" s="153">
        <f t="shared" si="88"/>
        <v>0.10289710289710302</v>
      </c>
      <c r="CA1391" s="154">
        <f t="shared" si="89"/>
        <v>0.11515151515151521</v>
      </c>
      <c r="CB1391" s="154">
        <f t="shared" si="90"/>
        <v>8.8757396449704137E-2</v>
      </c>
    </row>
    <row r="1392" spans="1:80"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2">
        <v>99.8</v>
      </c>
      <c r="AZ1392" s="302">
        <v>99.8</v>
      </c>
      <c r="BA1392" s="302">
        <v>99.8</v>
      </c>
      <c r="BB1392" s="302">
        <v>99.8</v>
      </c>
      <c r="BC1392" s="302">
        <v>99.8</v>
      </c>
      <c r="BD1392" s="302">
        <v>100</v>
      </c>
      <c r="BE1392" s="302">
        <v>100</v>
      </c>
      <c r="BF1392" s="302">
        <v>100.3</v>
      </c>
      <c r="BG1392" s="302">
        <v>101.4</v>
      </c>
      <c r="BH1392" s="302">
        <v>101.4</v>
      </c>
      <c r="BI1392" s="302">
        <v>101.7</v>
      </c>
      <c r="BJ1392" s="302">
        <v>102.4</v>
      </c>
      <c r="BK1392" s="302">
        <v>102.4</v>
      </c>
      <c r="BL1392" s="302">
        <v>102.9</v>
      </c>
      <c r="BM1392" s="302">
        <v>102.9</v>
      </c>
      <c r="BN1392" s="302">
        <v>103.3</v>
      </c>
      <c r="BO1392" s="302">
        <v>103.3</v>
      </c>
      <c r="BP1392" s="302">
        <v>103.7</v>
      </c>
      <c r="BQ1392" s="302">
        <v>103.7</v>
      </c>
      <c r="BR1392" s="302">
        <v>103.7</v>
      </c>
      <c r="BS1392" s="302">
        <v>104.1</v>
      </c>
      <c r="BT1392" s="302">
        <v>104.1</v>
      </c>
      <c r="BU1392" s="302">
        <v>104.1</v>
      </c>
      <c r="BV1392" s="302">
        <v>104.1</v>
      </c>
      <c r="BW1392" s="302">
        <v>104.1</v>
      </c>
      <c r="BX1392" s="302">
        <v>104.1</v>
      </c>
      <c r="BY1392" s="302" t="s">
        <v>3300</v>
      </c>
      <c r="BZ1392" s="153">
        <f t="shared" si="88"/>
        <v>4.3086172344689352E-2</v>
      </c>
      <c r="CA1392" s="154">
        <f t="shared" si="89"/>
        <v>3.996003996003996E-2</v>
      </c>
      <c r="CB1392" s="154">
        <f t="shared" si="90"/>
        <v>4.5180722891566265E-2</v>
      </c>
    </row>
    <row r="1393" spans="1:80"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2">
        <v>109.8</v>
      </c>
      <c r="AZ1393" s="302">
        <v>109.7</v>
      </c>
      <c r="BA1393" s="302">
        <v>110.1</v>
      </c>
      <c r="BB1393" s="302">
        <v>110.6</v>
      </c>
      <c r="BC1393" s="302">
        <v>110.7</v>
      </c>
      <c r="BD1393" s="302">
        <v>111.4</v>
      </c>
      <c r="BE1393" s="302">
        <v>111.6</v>
      </c>
      <c r="BF1393" s="302">
        <v>113.9</v>
      </c>
      <c r="BG1393" s="302">
        <v>118.6</v>
      </c>
      <c r="BH1393" s="302">
        <v>118.5</v>
      </c>
      <c r="BI1393" s="302">
        <v>118.8</v>
      </c>
      <c r="BJ1393" s="302">
        <v>119.1</v>
      </c>
      <c r="BK1393" s="302">
        <v>118.9</v>
      </c>
      <c r="BL1393" s="302">
        <v>118.6</v>
      </c>
      <c r="BM1393" s="302">
        <v>118.6</v>
      </c>
      <c r="BN1393" s="302">
        <v>119.2</v>
      </c>
      <c r="BO1393" s="302">
        <v>119.2</v>
      </c>
      <c r="BP1393" s="302">
        <v>119.4</v>
      </c>
      <c r="BQ1393" s="302">
        <v>119.4</v>
      </c>
      <c r="BR1393" s="302">
        <v>121</v>
      </c>
      <c r="BS1393" s="302">
        <v>123.9</v>
      </c>
      <c r="BT1393" s="302">
        <v>123.1</v>
      </c>
      <c r="BU1393" s="302">
        <v>123.4</v>
      </c>
      <c r="BV1393" s="302">
        <v>123.7</v>
      </c>
      <c r="BW1393" s="302">
        <v>123.4</v>
      </c>
      <c r="BX1393" s="302">
        <v>123.6</v>
      </c>
      <c r="BY1393" s="302" t="s">
        <v>3300</v>
      </c>
      <c r="BZ1393" s="153">
        <f t="shared" si="88"/>
        <v>0.24221105527638184</v>
      </c>
      <c r="CA1393" s="154">
        <f t="shared" si="89"/>
        <v>0.23230309072781652</v>
      </c>
      <c r="CB1393" s="154">
        <f t="shared" si="90"/>
        <v>0.20467836257309943</v>
      </c>
    </row>
    <row r="1394" spans="1:80"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2">
        <v>111.3</v>
      </c>
      <c r="AZ1394" s="302">
        <v>111.2</v>
      </c>
      <c r="BA1394" s="302">
        <v>111.7</v>
      </c>
      <c r="BB1394" s="302">
        <v>112.6</v>
      </c>
      <c r="BC1394" s="302">
        <v>112.8</v>
      </c>
      <c r="BD1394" s="302">
        <v>114</v>
      </c>
      <c r="BE1394" s="302">
        <v>114.4</v>
      </c>
      <c r="BF1394" s="302">
        <v>118.9</v>
      </c>
      <c r="BG1394" s="302">
        <v>121.9</v>
      </c>
      <c r="BH1394" s="302">
        <v>121.6</v>
      </c>
      <c r="BI1394" s="302">
        <v>122.1</v>
      </c>
      <c r="BJ1394" s="302">
        <v>122.5</v>
      </c>
      <c r="BK1394" s="302">
        <v>122.1</v>
      </c>
      <c r="BL1394" s="302">
        <v>121.3</v>
      </c>
      <c r="BM1394" s="302">
        <v>121.4</v>
      </c>
      <c r="BN1394" s="302">
        <v>122.5</v>
      </c>
      <c r="BO1394" s="302">
        <v>122.5</v>
      </c>
      <c r="BP1394" s="302">
        <v>122.9</v>
      </c>
      <c r="BQ1394" s="302">
        <v>122.8</v>
      </c>
      <c r="BR1394" s="302">
        <v>125.9</v>
      </c>
      <c r="BS1394" s="302">
        <v>127.3</v>
      </c>
      <c r="BT1394" s="302">
        <v>125.9</v>
      </c>
      <c r="BU1394" s="302">
        <v>126.4</v>
      </c>
      <c r="BV1394" s="302">
        <v>126.9</v>
      </c>
      <c r="BW1394" s="302">
        <v>126.4</v>
      </c>
      <c r="BX1394" s="302">
        <v>126.7</v>
      </c>
      <c r="BY1394" s="302" t="s">
        <v>3300</v>
      </c>
      <c r="BZ1394" s="153">
        <f t="shared" si="88"/>
        <v>0.27979797979797982</v>
      </c>
      <c r="CA1394" s="154">
        <f t="shared" si="89"/>
        <v>0.26447105788423153</v>
      </c>
      <c r="CB1394" s="154">
        <f t="shared" si="90"/>
        <v>0.23009708737864079</v>
      </c>
    </row>
    <row r="1395" spans="1:80"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2">
        <v>111.8</v>
      </c>
      <c r="AZ1395" s="302">
        <v>111.7</v>
      </c>
      <c r="BA1395" s="302">
        <v>110.6</v>
      </c>
      <c r="BB1395" s="302">
        <v>112.6</v>
      </c>
      <c r="BC1395" s="302">
        <v>113.8</v>
      </c>
      <c r="BD1395" s="302">
        <v>119</v>
      </c>
      <c r="BE1395" s="302">
        <v>122.7</v>
      </c>
      <c r="BF1395" s="302">
        <v>125.5</v>
      </c>
      <c r="BG1395" s="302">
        <v>130.5</v>
      </c>
      <c r="BH1395" s="302">
        <v>133.19999999999999</v>
      </c>
      <c r="BI1395" s="302">
        <v>133.19999999999999</v>
      </c>
      <c r="BJ1395" s="302">
        <v>133.5</v>
      </c>
      <c r="BK1395" s="302">
        <v>134.5</v>
      </c>
      <c r="BL1395" s="302">
        <v>130.80000000000001</v>
      </c>
      <c r="BM1395" s="302">
        <v>129.69999999999999</v>
      </c>
      <c r="BN1395" s="302">
        <v>131.6</v>
      </c>
      <c r="BO1395" s="302">
        <v>132.30000000000001</v>
      </c>
      <c r="BP1395" s="302">
        <v>137.4</v>
      </c>
      <c r="BQ1395" s="302">
        <v>134.19999999999999</v>
      </c>
      <c r="BR1395" s="302">
        <v>135.6</v>
      </c>
      <c r="BS1395" s="302">
        <v>136.4</v>
      </c>
      <c r="BT1395" s="302">
        <v>134</v>
      </c>
      <c r="BU1395" s="302">
        <v>135.69999999999999</v>
      </c>
      <c r="BV1395" s="302">
        <v>135.9</v>
      </c>
      <c r="BW1395" s="302">
        <v>135.9</v>
      </c>
      <c r="BX1395" s="302">
        <v>136.19999999999999</v>
      </c>
      <c r="BY1395" s="302" t="s">
        <v>3300</v>
      </c>
      <c r="BZ1395" s="153">
        <f t="shared" si="88"/>
        <v>0.35792622133599195</v>
      </c>
      <c r="CA1395" s="154">
        <f t="shared" si="89"/>
        <v>0.35253227408142984</v>
      </c>
      <c r="CB1395" s="154">
        <f t="shared" si="90"/>
        <v>0.33007812499999983</v>
      </c>
    </row>
    <row r="1396" spans="1:80"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2">
        <v>102</v>
      </c>
      <c r="AZ1396" s="302">
        <v>102</v>
      </c>
      <c r="BA1396" s="302">
        <v>106</v>
      </c>
      <c r="BB1396" s="302">
        <v>106</v>
      </c>
      <c r="BC1396" s="302">
        <v>106</v>
      </c>
      <c r="BD1396" s="302">
        <v>106</v>
      </c>
      <c r="BE1396" s="302">
        <v>106</v>
      </c>
      <c r="BF1396" s="302">
        <v>106</v>
      </c>
      <c r="BG1396" s="302">
        <v>110.3</v>
      </c>
      <c r="BH1396" s="302">
        <v>110.3</v>
      </c>
      <c r="BI1396" s="302">
        <v>110.3</v>
      </c>
      <c r="BJ1396" s="302">
        <v>110.3</v>
      </c>
      <c r="BK1396" s="302">
        <v>110.3</v>
      </c>
      <c r="BL1396" s="302">
        <v>110.3</v>
      </c>
      <c r="BM1396" s="302">
        <v>110.3</v>
      </c>
      <c r="BN1396" s="302">
        <v>110.3</v>
      </c>
      <c r="BO1396" s="302">
        <v>110.3</v>
      </c>
      <c r="BP1396" s="302">
        <v>110.3</v>
      </c>
      <c r="BQ1396" s="302">
        <v>110.3</v>
      </c>
      <c r="BR1396" s="302">
        <v>110.3</v>
      </c>
      <c r="BS1396" s="302">
        <v>111.5</v>
      </c>
      <c r="BT1396" s="302">
        <v>111.5</v>
      </c>
      <c r="BU1396" s="302">
        <v>111.5</v>
      </c>
      <c r="BV1396" s="302">
        <v>111.5</v>
      </c>
      <c r="BW1396" s="302">
        <v>111.5</v>
      </c>
      <c r="BX1396" s="302">
        <v>111.5</v>
      </c>
      <c r="BY1396" s="302" t="s">
        <v>3300</v>
      </c>
      <c r="BZ1396" s="153">
        <f t="shared" si="88"/>
        <v>0.115</v>
      </c>
      <c r="CA1396" s="154">
        <f t="shared" si="89"/>
        <v>0.115</v>
      </c>
      <c r="CB1396" s="154">
        <f t="shared" si="90"/>
        <v>0.115</v>
      </c>
    </row>
    <row r="1397" spans="1:80"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2">
        <v>111.3</v>
      </c>
      <c r="AZ1397" s="302">
        <v>111.2</v>
      </c>
      <c r="BA1397" s="302">
        <v>112.3</v>
      </c>
      <c r="BB1397" s="302">
        <v>112.8</v>
      </c>
      <c r="BC1397" s="302">
        <v>112.5</v>
      </c>
      <c r="BD1397" s="302">
        <v>111.9</v>
      </c>
      <c r="BE1397" s="302">
        <v>110.7</v>
      </c>
      <c r="BF1397" s="302">
        <v>116.1</v>
      </c>
      <c r="BG1397" s="302">
        <v>118.2</v>
      </c>
      <c r="BH1397" s="302">
        <v>116.6</v>
      </c>
      <c r="BI1397" s="302">
        <v>117.3</v>
      </c>
      <c r="BJ1397" s="302">
        <v>117.7</v>
      </c>
      <c r="BK1397" s="302">
        <v>116.7</v>
      </c>
      <c r="BL1397" s="302">
        <v>117.2</v>
      </c>
      <c r="BM1397" s="302">
        <v>117.9</v>
      </c>
      <c r="BN1397" s="302">
        <v>118.5</v>
      </c>
      <c r="BO1397" s="302">
        <v>118.3</v>
      </c>
      <c r="BP1397" s="302">
        <v>116.6</v>
      </c>
      <c r="BQ1397" s="302">
        <v>117.9</v>
      </c>
      <c r="BR1397" s="302">
        <v>121.9</v>
      </c>
      <c r="BS1397" s="302">
        <v>123.5</v>
      </c>
      <c r="BT1397" s="302">
        <v>122.4</v>
      </c>
      <c r="BU1397" s="302">
        <v>122.5</v>
      </c>
      <c r="BV1397" s="302">
        <v>123.2</v>
      </c>
      <c r="BW1397" s="302">
        <v>122.3</v>
      </c>
      <c r="BX1397" s="302">
        <v>122.6</v>
      </c>
      <c r="BY1397" s="302" t="s">
        <v>3300</v>
      </c>
      <c r="BZ1397" s="153">
        <f t="shared" si="88"/>
        <v>0.24720244150559509</v>
      </c>
      <c r="CA1397" s="154">
        <f t="shared" si="89"/>
        <v>0.22599999999999995</v>
      </c>
      <c r="CB1397" s="154">
        <f t="shared" si="90"/>
        <v>0.18683446272991286</v>
      </c>
    </row>
    <row r="1398" spans="1:80"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2">
        <v>103.5</v>
      </c>
      <c r="AZ1398" s="302">
        <v>103.5</v>
      </c>
      <c r="BA1398" s="302">
        <v>104.2</v>
      </c>
      <c r="BB1398" s="302">
        <v>105</v>
      </c>
      <c r="BC1398" s="302">
        <v>104.8</v>
      </c>
      <c r="BD1398" s="302">
        <v>105.1</v>
      </c>
      <c r="BE1398" s="302">
        <v>105.2</v>
      </c>
      <c r="BF1398" s="302">
        <v>105.1</v>
      </c>
      <c r="BG1398" s="302">
        <v>112.4</v>
      </c>
      <c r="BH1398" s="302">
        <v>112.7</v>
      </c>
      <c r="BI1398" s="302">
        <v>112.5</v>
      </c>
      <c r="BJ1398" s="302">
        <v>112.6</v>
      </c>
      <c r="BK1398" s="302">
        <v>112.7</v>
      </c>
      <c r="BL1398" s="302">
        <v>112.7</v>
      </c>
      <c r="BM1398" s="302">
        <v>113.3</v>
      </c>
      <c r="BN1398" s="302">
        <v>113.3</v>
      </c>
      <c r="BO1398" s="302">
        <v>113.2</v>
      </c>
      <c r="BP1398" s="302">
        <v>113.3</v>
      </c>
      <c r="BQ1398" s="302">
        <v>113.2</v>
      </c>
      <c r="BR1398" s="302">
        <v>113.2</v>
      </c>
      <c r="BS1398" s="302">
        <v>114.7</v>
      </c>
      <c r="BT1398" s="302">
        <v>115</v>
      </c>
      <c r="BU1398" s="302">
        <v>114.9</v>
      </c>
      <c r="BV1398" s="302">
        <v>114.9</v>
      </c>
      <c r="BW1398" s="302">
        <v>115.1</v>
      </c>
      <c r="BX1398" s="302">
        <v>115.1</v>
      </c>
      <c r="BY1398" s="302" t="s">
        <v>3300</v>
      </c>
      <c r="BZ1398" s="153">
        <f t="shared" si="88"/>
        <v>0.15099999999999994</v>
      </c>
      <c r="CA1398" s="154">
        <f t="shared" si="89"/>
        <v>0.15099999999999994</v>
      </c>
      <c r="CB1398" s="154">
        <f t="shared" si="90"/>
        <v>0.1384767556874382</v>
      </c>
    </row>
    <row r="1399" spans="1:80"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2">
        <v>100.1</v>
      </c>
      <c r="AZ1399" s="302">
        <v>100.1</v>
      </c>
      <c r="BA1399" s="302">
        <v>100.1</v>
      </c>
      <c r="BB1399" s="302">
        <v>100.1</v>
      </c>
      <c r="BC1399" s="302">
        <v>100.1</v>
      </c>
      <c r="BD1399" s="302">
        <v>100.1</v>
      </c>
      <c r="BE1399" s="302">
        <v>100.1</v>
      </c>
      <c r="BF1399" s="302">
        <v>100.1</v>
      </c>
      <c r="BG1399" s="302">
        <v>107.2</v>
      </c>
      <c r="BH1399" s="302">
        <v>107.5</v>
      </c>
      <c r="BI1399" s="302">
        <v>107.5</v>
      </c>
      <c r="BJ1399" s="302">
        <v>107.5</v>
      </c>
      <c r="BK1399" s="302">
        <v>107.5</v>
      </c>
      <c r="BL1399" s="302">
        <v>107.5</v>
      </c>
      <c r="BM1399" s="302">
        <v>107.5</v>
      </c>
      <c r="BN1399" s="302">
        <v>107.5</v>
      </c>
      <c r="BO1399" s="302">
        <v>107.5</v>
      </c>
      <c r="BP1399" s="302">
        <v>107.5</v>
      </c>
      <c r="BQ1399" s="302">
        <v>107.5</v>
      </c>
      <c r="BR1399" s="302">
        <v>107.5</v>
      </c>
      <c r="BS1399" s="302">
        <v>108.4</v>
      </c>
      <c r="BT1399" s="302">
        <v>108.7</v>
      </c>
      <c r="BU1399" s="302">
        <v>108.7</v>
      </c>
      <c r="BV1399" s="302">
        <v>108.7</v>
      </c>
      <c r="BW1399" s="302">
        <v>108.7</v>
      </c>
      <c r="BX1399" s="302">
        <v>108.7</v>
      </c>
      <c r="BY1399" s="302" t="s">
        <v>3300</v>
      </c>
      <c r="BZ1399" s="153">
        <f t="shared" si="88"/>
        <v>8.7000000000000022E-2</v>
      </c>
      <c r="CA1399" s="154">
        <f t="shared" si="89"/>
        <v>8.7000000000000022E-2</v>
      </c>
      <c r="CB1399" s="154">
        <f t="shared" si="90"/>
        <v>8.7000000000000022E-2</v>
      </c>
    </row>
    <row r="1400" spans="1:80"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2">
        <v>103.2</v>
      </c>
      <c r="AZ1400" s="302">
        <v>103.2</v>
      </c>
      <c r="BA1400" s="302">
        <v>103.9</v>
      </c>
      <c r="BB1400" s="302">
        <v>107.2</v>
      </c>
      <c r="BC1400" s="302">
        <v>107.2</v>
      </c>
      <c r="BD1400" s="302">
        <v>107.7</v>
      </c>
      <c r="BE1400" s="302">
        <v>107.7</v>
      </c>
      <c r="BF1400" s="302">
        <v>107.7</v>
      </c>
      <c r="BG1400" s="302">
        <v>109.6</v>
      </c>
      <c r="BH1400" s="302">
        <v>109.6</v>
      </c>
      <c r="BI1400" s="302">
        <v>109.6</v>
      </c>
      <c r="BJ1400" s="302">
        <v>109.6</v>
      </c>
      <c r="BK1400" s="302">
        <v>109.9</v>
      </c>
      <c r="BL1400" s="302">
        <v>109.9</v>
      </c>
      <c r="BM1400" s="302">
        <v>110.4</v>
      </c>
      <c r="BN1400" s="302">
        <v>110.4</v>
      </c>
      <c r="BO1400" s="302">
        <v>110.4</v>
      </c>
      <c r="BP1400" s="302">
        <v>110.4</v>
      </c>
      <c r="BQ1400" s="302">
        <v>110.4</v>
      </c>
      <c r="BR1400" s="302">
        <v>110.4</v>
      </c>
      <c r="BS1400" s="302">
        <v>111.7</v>
      </c>
      <c r="BT1400" s="302">
        <v>112.4</v>
      </c>
      <c r="BU1400" s="302">
        <v>112.4</v>
      </c>
      <c r="BV1400" s="302">
        <v>112.4</v>
      </c>
      <c r="BW1400" s="302">
        <v>112.8</v>
      </c>
      <c r="BX1400" s="302">
        <v>112.8</v>
      </c>
      <c r="BY1400" s="302" t="s">
        <v>3300</v>
      </c>
      <c r="BZ1400" s="153">
        <f t="shared" si="88"/>
        <v>0.12687312687312691</v>
      </c>
      <c r="CA1400" s="154">
        <f t="shared" si="89"/>
        <v>0.12912912912912905</v>
      </c>
      <c r="CB1400" s="154">
        <f t="shared" si="90"/>
        <v>0.12350597609561743</v>
      </c>
    </row>
    <row r="1401" spans="1:80"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2">
        <v>108</v>
      </c>
      <c r="AZ1401" s="302">
        <v>108</v>
      </c>
      <c r="BA1401" s="302">
        <v>109.7</v>
      </c>
      <c r="BB1401" s="302">
        <v>108.4</v>
      </c>
      <c r="BC1401" s="302">
        <v>108</v>
      </c>
      <c r="BD1401" s="302">
        <v>108.1</v>
      </c>
      <c r="BE1401" s="302">
        <v>108.6</v>
      </c>
      <c r="BF1401" s="302">
        <v>108.1</v>
      </c>
      <c r="BG1401" s="302">
        <v>122.4</v>
      </c>
      <c r="BH1401" s="302">
        <v>122.9</v>
      </c>
      <c r="BI1401" s="302">
        <v>122.4</v>
      </c>
      <c r="BJ1401" s="302">
        <v>122.6</v>
      </c>
      <c r="BK1401" s="302">
        <v>122.6</v>
      </c>
      <c r="BL1401" s="302">
        <v>122.6</v>
      </c>
      <c r="BM1401" s="302">
        <v>124.1</v>
      </c>
      <c r="BN1401" s="302">
        <v>124.3</v>
      </c>
      <c r="BO1401" s="302">
        <v>123.9</v>
      </c>
      <c r="BP1401" s="302">
        <v>124.3</v>
      </c>
      <c r="BQ1401" s="302">
        <v>123.9</v>
      </c>
      <c r="BR1401" s="302">
        <v>123.7</v>
      </c>
      <c r="BS1401" s="302">
        <v>126.2</v>
      </c>
      <c r="BT1401" s="302">
        <v>126</v>
      </c>
      <c r="BU1401" s="302">
        <v>125.9</v>
      </c>
      <c r="BV1401" s="302">
        <v>126</v>
      </c>
      <c r="BW1401" s="302">
        <v>125.9</v>
      </c>
      <c r="BX1401" s="302">
        <v>125.9</v>
      </c>
      <c r="BY1401" s="302" t="s">
        <v>3300</v>
      </c>
      <c r="BZ1401" s="153">
        <f t="shared" si="88"/>
        <v>0.2577422577422579</v>
      </c>
      <c r="CA1401" s="154">
        <f t="shared" si="89"/>
        <v>0.25900000000000006</v>
      </c>
      <c r="CB1401" s="154">
        <f t="shared" si="90"/>
        <v>0.21996124031007755</v>
      </c>
    </row>
    <row r="1402" spans="1:80"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2">
        <v>109.1</v>
      </c>
      <c r="AZ1402" s="302">
        <v>109.1</v>
      </c>
      <c r="BA1402" s="302">
        <v>109.2</v>
      </c>
      <c r="BB1402" s="302">
        <v>109.2</v>
      </c>
      <c r="BC1402" s="302">
        <v>109.2</v>
      </c>
      <c r="BD1402" s="302">
        <v>109.2</v>
      </c>
      <c r="BE1402" s="302">
        <v>109.2</v>
      </c>
      <c r="BF1402" s="302">
        <v>109.2</v>
      </c>
      <c r="BG1402" s="302">
        <v>115.5</v>
      </c>
      <c r="BH1402" s="302">
        <v>115.5</v>
      </c>
      <c r="BI1402" s="302">
        <v>115.8</v>
      </c>
      <c r="BJ1402" s="302">
        <v>115.9</v>
      </c>
      <c r="BK1402" s="302">
        <v>115.9</v>
      </c>
      <c r="BL1402" s="302">
        <v>116.2</v>
      </c>
      <c r="BM1402" s="302">
        <v>116.1</v>
      </c>
      <c r="BN1402" s="302">
        <v>116.1</v>
      </c>
      <c r="BO1402" s="302">
        <v>116.1</v>
      </c>
      <c r="BP1402" s="302">
        <v>116.1</v>
      </c>
      <c r="BQ1402" s="302">
        <v>116.1</v>
      </c>
      <c r="BR1402" s="302">
        <v>116.1</v>
      </c>
      <c r="BS1402" s="302">
        <v>121.3</v>
      </c>
      <c r="BT1402" s="302">
        <v>121.3</v>
      </c>
      <c r="BU1402" s="302">
        <v>121.3</v>
      </c>
      <c r="BV1402" s="302">
        <v>121.4</v>
      </c>
      <c r="BW1402" s="302">
        <v>121.4</v>
      </c>
      <c r="BX1402" s="302">
        <v>121.5</v>
      </c>
      <c r="BY1402" s="302" t="s">
        <v>3300</v>
      </c>
      <c r="BZ1402" s="153">
        <f t="shared" si="88"/>
        <v>0.215</v>
      </c>
      <c r="CA1402" s="154">
        <f t="shared" si="89"/>
        <v>0.20775347912524858</v>
      </c>
      <c r="CB1402" s="154">
        <f t="shared" si="90"/>
        <v>0.18536585365853658</v>
      </c>
    </row>
    <row r="1403" spans="1:80"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2">
        <v>109.9</v>
      </c>
      <c r="AZ1403" s="302">
        <v>109.9</v>
      </c>
      <c r="BA1403" s="302">
        <v>109.9</v>
      </c>
      <c r="BB1403" s="302">
        <v>109.9</v>
      </c>
      <c r="BC1403" s="302">
        <v>109.9</v>
      </c>
      <c r="BD1403" s="302">
        <v>109.9</v>
      </c>
      <c r="BE1403" s="302">
        <v>109.9</v>
      </c>
      <c r="BF1403" s="302">
        <v>109.9</v>
      </c>
      <c r="BG1403" s="302">
        <v>117.6</v>
      </c>
      <c r="BH1403" s="302">
        <v>117.6</v>
      </c>
      <c r="BI1403" s="302">
        <v>117.6</v>
      </c>
      <c r="BJ1403" s="302">
        <v>117.6</v>
      </c>
      <c r="BK1403" s="302">
        <v>117.6</v>
      </c>
      <c r="BL1403" s="302">
        <v>117.6</v>
      </c>
      <c r="BM1403" s="302">
        <v>117.4</v>
      </c>
      <c r="BN1403" s="302">
        <v>117.4</v>
      </c>
      <c r="BO1403" s="302">
        <v>117.4</v>
      </c>
      <c r="BP1403" s="302">
        <v>117.4</v>
      </c>
      <c r="BQ1403" s="302">
        <v>117.4</v>
      </c>
      <c r="BR1403" s="302">
        <v>117.4</v>
      </c>
      <c r="BS1403" s="302">
        <v>123.2</v>
      </c>
      <c r="BT1403" s="302">
        <v>123.2</v>
      </c>
      <c r="BU1403" s="302">
        <v>123.2</v>
      </c>
      <c r="BV1403" s="302">
        <v>123.2</v>
      </c>
      <c r="BW1403" s="302">
        <v>123.2</v>
      </c>
      <c r="BX1403" s="302">
        <v>123.2</v>
      </c>
      <c r="BY1403" s="302" t="s">
        <v>3300</v>
      </c>
      <c r="BZ1403" s="153">
        <f t="shared" si="88"/>
        <v>0.23076923076923087</v>
      </c>
      <c r="CA1403" s="154">
        <f t="shared" si="89"/>
        <v>0.22587064676616919</v>
      </c>
      <c r="CB1403" s="154">
        <f t="shared" si="90"/>
        <v>0.19611650485436896</v>
      </c>
    </row>
    <row r="1404" spans="1:80"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2">
        <v>107</v>
      </c>
      <c r="AZ1404" s="302">
        <v>107</v>
      </c>
      <c r="BA1404" s="302">
        <v>107.3</v>
      </c>
      <c r="BB1404" s="302">
        <v>107.3</v>
      </c>
      <c r="BC1404" s="302">
        <v>107.3</v>
      </c>
      <c r="BD1404" s="302">
        <v>107.3</v>
      </c>
      <c r="BE1404" s="302">
        <v>107.3</v>
      </c>
      <c r="BF1404" s="302">
        <v>107.3</v>
      </c>
      <c r="BG1404" s="302">
        <v>109.9</v>
      </c>
      <c r="BH1404" s="302">
        <v>109.9</v>
      </c>
      <c r="BI1404" s="302">
        <v>111</v>
      </c>
      <c r="BJ1404" s="302">
        <v>111.4</v>
      </c>
      <c r="BK1404" s="302">
        <v>111.4</v>
      </c>
      <c r="BL1404" s="302">
        <v>112.4</v>
      </c>
      <c r="BM1404" s="302">
        <v>112.5</v>
      </c>
      <c r="BN1404" s="302">
        <v>112.5</v>
      </c>
      <c r="BO1404" s="302">
        <v>112.5</v>
      </c>
      <c r="BP1404" s="302">
        <v>112.5</v>
      </c>
      <c r="BQ1404" s="302">
        <v>112.5</v>
      </c>
      <c r="BR1404" s="302">
        <v>112.5</v>
      </c>
      <c r="BS1404" s="302">
        <v>116.1</v>
      </c>
      <c r="BT1404" s="302">
        <v>116.2</v>
      </c>
      <c r="BU1404" s="302">
        <v>116.2</v>
      </c>
      <c r="BV1404" s="302">
        <v>116.6</v>
      </c>
      <c r="BW1404" s="302">
        <v>116.6</v>
      </c>
      <c r="BX1404" s="302">
        <v>116.7</v>
      </c>
      <c r="BY1404" s="302" t="s">
        <v>3300</v>
      </c>
      <c r="BZ1404" s="153">
        <f t="shared" si="88"/>
        <v>0.16700000000000004</v>
      </c>
      <c r="CA1404" s="154">
        <f t="shared" si="89"/>
        <v>0.15773809523809529</v>
      </c>
      <c r="CB1404" s="154">
        <f t="shared" si="90"/>
        <v>0.15544554455445547</v>
      </c>
    </row>
    <row r="1405" spans="1:80"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2">
        <v>105.2</v>
      </c>
      <c r="AZ1405" s="302">
        <v>105.2</v>
      </c>
      <c r="BA1405" s="302">
        <v>105.7</v>
      </c>
      <c r="BB1405" s="302">
        <v>105.6</v>
      </c>
      <c r="BC1405" s="302">
        <v>105.8</v>
      </c>
      <c r="BD1405" s="302">
        <v>106</v>
      </c>
      <c r="BE1405" s="302">
        <v>106.1</v>
      </c>
      <c r="BF1405" s="302">
        <v>106.4</v>
      </c>
      <c r="BG1405" s="302">
        <v>107.6</v>
      </c>
      <c r="BH1405" s="302">
        <v>107.6</v>
      </c>
      <c r="BI1405" s="302">
        <v>107.6</v>
      </c>
      <c r="BJ1405" s="302">
        <v>107.9</v>
      </c>
      <c r="BK1405" s="302">
        <v>108.2</v>
      </c>
      <c r="BL1405" s="302">
        <v>108</v>
      </c>
      <c r="BM1405" s="302">
        <v>108.4</v>
      </c>
      <c r="BN1405" s="302">
        <v>108.6</v>
      </c>
      <c r="BO1405" s="302">
        <v>108.6</v>
      </c>
      <c r="BP1405" s="302">
        <v>108.9</v>
      </c>
      <c r="BQ1405" s="302">
        <v>109.2</v>
      </c>
      <c r="BR1405" s="302">
        <v>109.3</v>
      </c>
      <c r="BS1405" s="302">
        <v>111</v>
      </c>
      <c r="BT1405" s="302">
        <v>110.9</v>
      </c>
      <c r="BU1405" s="302">
        <v>111.1</v>
      </c>
      <c r="BV1405" s="302">
        <v>111.4</v>
      </c>
      <c r="BW1405" s="302">
        <v>111.4</v>
      </c>
      <c r="BX1405" s="302">
        <v>111.5</v>
      </c>
      <c r="BY1405" s="302" t="s">
        <v>3300</v>
      </c>
      <c r="BZ1405" s="153">
        <f t="shared" si="88"/>
        <v>0.14358974358974358</v>
      </c>
      <c r="CA1405" s="154">
        <f t="shared" si="89"/>
        <v>0.10834990059642154</v>
      </c>
      <c r="CB1405" s="154">
        <f t="shared" si="90"/>
        <v>9.7440944881889827E-2</v>
      </c>
    </row>
    <row r="1406" spans="1:80"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2">
        <v>104.7</v>
      </c>
      <c r="AZ1406" s="302">
        <v>105</v>
      </c>
      <c r="BA1406" s="302">
        <v>106.8</v>
      </c>
      <c r="BB1406" s="302">
        <v>105.4</v>
      </c>
      <c r="BC1406" s="302">
        <v>104.7</v>
      </c>
      <c r="BD1406" s="302">
        <v>105.9</v>
      </c>
      <c r="BE1406" s="302">
        <v>106.5</v>
      </c>
      <c r="BF1406" s="302">
        <v>107.2</v>
      </c>
      <c r="BG1406" s="302">
        <v>106.4</v>
      </c>
      <c r="BH1406" s="302">
        <v>106.2</v>
      </c>
      <c r="BI1406" s="302">
        <v>107.1</v>
      </c>
      <c r="BJ1406" s="302">
        <v>107.1</v>
      </c>
      <c r="BK1406" s="302">
        <v>107.8</v>
      </c>
      <c r="BL1406" s="302">
        <v>107.8</v>
      </c>
      <c r="BM1406" s="302">
        <v>108.8</v>
      </c>
      <c r="BN1406" s="302">
        <v>108.7</v>
      </c>
      <c r="BO1406" s="302">
        <v>109.4</v>
      </c>
      <c r="BP1406" s="302">
        <v>110.2</v>
      </c>
      <c r="BQ1406" s="302">
        <v>110.6</v>
      </c>
      <c r="BR1406" s="302">
        <v>111.3</v>
      </c>
      <c r="BS1406" s="302">
        <v>112.4</v>
      </c>
      <c r="BT1406" s="302">
        <v>110.8</v>
      </c>
      <c r="BU1406" s="302">
        <v>111.8</v>
      </c>
      <c r="BV1406" s="302">
        <v>112.7</v>
      </c>
      <c r="BW1406" s="302">
        <v>112.4</v>
      </c>
      <c r="BX1406" s="302">
        <v>113.7</v>
      </c>
      <c r="BY1406" s="302" t="s">
        <v>3300</v>
      </c>
      <c r="BZ1406" s="153">
        <f t="shared" si="88"/>
        <v>0.12909632571996027</v>
      </c>
      <c r="CA1406" s="154">
        <f t="shared" si="89"/>
        <v>0.14156626506024106</v>
      </c>
      <c r="CB1406" s="154">
        <f t="shared" si="90"/>
        <v>0.13359920239282161</v>
      </c>
    </row>
    <row r="1407" spans="1:80"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2">
        <v>104.7</v>
      </c>
      <c r="AZ1407" s="302">
        <v>105</v>
      </c>
      <c r="BA1407" s="302">
        <v>106.8</v>
      </c>
      <c r="BB1407" s="302">
        <v>105.4</v>
      </c>
      <c r="BC1407" s="302">
        <v>104.7</v>
      </c>
      <c r="BD1407" s="302">
        <v>105.9</v>
      </c>
      <c r="BE1407" s="302">
        <v>106.5</v>
      </c>
      <c r="BF1407" s="302">
        <v>107.2</v>
      </c>
      <c r="BG1407" s="302">
        <v>106.4</v>
      </c>
      <c r="BH1407" s="302">
        <v>106.2</v>
      </c>
      <c r="BI1407" s="302">
        <v>107.1</v>
      </c>
      <c r="BJ1407" s="302">
        <v>107.1</v>
      </c>
      <c r="BK1407" s="302">
        <v>107.8</v>
      </c>
      <c r="BL1407" s="302">
        <v>107.8</v>
      </c>
      <c r="BM1407" s="302">
        <v>108.8</v>
      </c>
      <c r="BN1407" s="302">
        <v>108.7</v>
      </c>
      <c r="BO1407" s="302">
        <v>109.4</v>
      </c>
      <c r="BP1407" s="302">
        <v>110.2</v>
      </c>
      <c r="BQ1407" s="302">
        <v>110.6</v>
      </c>
      <c r="BR1407" s="302">
        <v>111.3</v>
      </c>
      <c r="BS1407" s="302">
        <v>112.4</v>
      </c>
      <c r="BT1407" s="302">
        <v>110.8</v>
      </c>
      <c r="BU1407" s="302">
        <v>111.8</v>
      </c>
      <c r="BV1407" s="302">
        <v>112.7</v>
      </c>
      <c r="BW1407" s="302">
        <v>112.4</v>
      </c>
      <c r="BX1407" s="302">
        <v>113.7</v>
      </c>
      <c r="BY1407" s="302" t="s">
        <v>3300</v>
      </c>
      <c r="BZ1407" s="153">
        <f t="shared" si="88"/>
        <v>0.12909632571996027</v>
      </c>
      <c r="CA1407" s="154">
        <f t="shared" si="89"/>
        <v>0.14156626506024106</v>
      </c>
      <c r="CB1407" s="154">
        <f t="shared" si="90"/>
        <v>0.13359920239282161</v>
      </c>
    </row>
    <row r="1408" spans="1:80"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2">
        <v>105.3</v>
      </c>
      <c r="AZ1408" s="302">
        <v>105.3</v>
      </c>
      <c r="BA1408" s="302">
        <v>105.5</v>
      </c>
      <c r="BB1408" s="302">
        <v>105.6</v>
      </c>
      <c r="BC1408" s="302">
        <v>105.9</v>
      </c>
      <c r="BD1408" s="302">
        <v>106.1</v>
      </c>
      <c r="BE1408" s="302">
        <v>106.1</v>
      </c>
      <c r="BF1408" s="302">
        <v>106.3</v>
      </c>
      <c r="BG1408" s="302">
        <v>107.7</v>
      </c>
      <c r="BH1408" s="302">
        <v>107.7</v>
      </c>
      <c r="BI1408" s="302">
        <v>107.7</v>
      </c>
      <c r="BJ1408" s="302">
        <v>108</v>
      </c>
      <c r="BK1408" s="302">
        <v>108.3</v>
      </c>
      <c r="BL1408" s="302">
        <v>108</v>
      </c>
      <c r="BM1408" s="302">
        <v>108.4</v>
      </c>
      <c r="BN1408" s="302">
        <v>108.6</v>
      </c>
      <c r="BO1408" s="302">
        <v>108.6</v>
      </c>
      <c r="BP1408" s="302">
        <v>108.8</v>
      </c>
      <c r="BQ1408" s="302">
        <v>109</v>
      </c>
      <c r="BR1408" s="302">
        <v>109.1</v>
      </c>
      <c r="BS1408" s="302">
        <v>110.9</v>
      </c>
      <c r="BT1408" s="302">
        <v>110.9</v>
      </c>
      <c r="BU1408" s="302">
        <v>111</v>
      </c>
      <c r="BV1408" s="302">
        <v>111.2</v>
      </c>
      <c r="BW1408" s="302">
        <v>111.3</v>
      </c>
      <c r="BX1408" s="302">
        <v>111.3</v>
      </c>
      <c r="BY1408" s="302" t="s">
        <v>3300</v>
      </c>
      <c r="BZ1408" s="153">
        <f t="shared" si="88"/>
        <v>0.14506172839506168</v>
      </c>
      <c r="CA1408" s="154">
        <f t="shared" si="89"/>
        <v>0.10526315789473678</v>
      </c>
      <c r="CB1408" s="154">
        <f t="shared" si="90"/>
        <v>9.3320235756385067E-2</v>
      </c>
    </row>
    <row r="1409" spans="1:80"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2">
        <v>105.2</v>
      </c>
      <c r="AZ1409" s="302">
        <v>105</v>
      </c>
      <c r="BA1409" s="302">
        <v>105.3</v>
      </c>
      <c r="BB1409" s="302">
        <v>105.5</v>
      </c>
      <c r="BC1409" s="302">
        <v>106</v>
      </c>
      <c r="BD1409" s="302">
        <v>105.9</v>
      </c>
      <c r="BE1409" s="302">
        <v>105.9</v>
      </c>
      <c r="BF1409" s="302">
        <v>106.2</v>
      </c>
      <c r="BG1409" s="302">
        <v>108.5</v>
      </c>
      <c r="BH1409" s="302">
        <v>108.6</v>
      </c>
      <c r="BI1409" s="302">
        <v>108.5</v>
      </c>
      <c r="BJ1409" s="302">
        <v>108.4</v>
      </c>
      <c r="BK1409" s="302">
        <v>108.5</v>
      </c>
      <c r="BL1409" s="302">
        <v>108.2</v>
      </c>
      <c r="BM1409" s="302">
        <v>108.7</v>
      </c>
      <c r="BN1409" s="302">
        <v>108.8</v>
      </c>
      <c r="BO1409" s="302">
        <v>108.7</v>
      </c>
      <c r="BP1409" s="302">
        <v>109</v>
      </c>
      <c r="BQ1409" s="302">
        <v>109.1</v>
      </c>
      <c r="BR1409" s="302">
        <v>109.3</v>
      </c>
      <c r="BS1409" s="302">
        <v>112.2</v>
      </c>
      <c r="BT1409" s="302">
        <v>112.1</v>
      </c>
      <c r="BU1409" s="302">
        <v>111.8</v>
      </c>
      <c r="BV1409" s="302">
        <v>112</v>
      </c>
      <c r="BW1409" s="302">
        <v>112.2</v>
      </c>
      <c r="BX1409" s="302">
        <v>112.1</v>
      </c>
      <c r="BY1409" s="302" t="s">
        <v>3300</v>
      </c>
      <c r="BZ1409" s="153">
        <f t="shared" si="88"/>
        <v>0.14504596527068425</v>
      </c>
      <c r="CA1409" s="154">
        <f t="shared" si="89"/>
        <v>0.11876247504990012</v>
      </c>
      <c r="CB1409" s="154">
        <f t="shared" si="90"/>
        <v>0.10117878192534378</v>
      </c>
    </row>
    <row r="1410" spans="1:80"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2">
        <v>105</v>
      </c>
      <c r="AZ1410" s="302">
        <v>105</v>
      </c>
      <c r="BA1410" s="302">
        <v>105.2</v>
      </c>
      <c r="BB1410" s="302">
        <v>105</v>
      </c>
      <c r="BC1410" s="302">
        <v>105.1</v>
      </c>
      <c r="BD1410" s="302">
        <v>105.4</v>
      </c>
      <c r="BE1410" s="302">
        <v>105.5</v>
      </c>
      <c r="BF1410" s="302">
        <v>105.6</v>
      </c>
      <c r="BG1410" s="302">
        <v>106.6</v>
      </c>
      <c r="BH1410" s="302">
        <v>106.5</v>
      </c>
      <c r="BI1410" s="302">
        <v>106.5</v>
      </c>
      <c r="BJ1410" s="302">
        <v>107.3</v>
      </c>
      <c r="BK1410" s="302">
        <v>107.5</v>
      </c>
      <c r="BL1410" s="302">
        <v>107.4</v>
      </c>
      <c r="BM1410" s="302">
        <v>107.7</v>
      </c>
      <c r="BN1410" s="302">
        <v>107.8</v>
      </c>
      <c r="BO1410" s="302">
        <v>107.6</v>
      </c>
      <c r="BP1410" s="302">
        <v>108</v>
      </c>
      <c r="BQ1410" s="302">
        <v>108.1</v>
      </c>
      <c r="BR1410" s="302">
        <v>108.1</v>
      </c>
      <c r="BS1410" s="302">
        <v>109.4</v>
      </c>
      <c r="BT1410" s="302">
        <v>109.4</v>
      </c>
      <c r="BU1410" s="302">
        <v>109.6</v>
      </c>
      <c r="BV1410" s="302">
        <v>110.1</v>
      </c>
      <c r="BW1410" s="302">
        <v>110.1</v>
      </c>
      <c r="BX1410" s="302">
        <v>110.2</v>
      </c>
      <c r="BY1410" s="302" t="s">
        <v>3300</v>
      </c>
      <c r="BZ1410" s="153">
        <f t="shared" si="88"/>
        <v>0.14078674948240175</v>
      </c>
      <c r="CA1410" s="154">
        <f t="shared" si="89"/>
        <v>9.0009891196834904E-2</v>
      </c>
      <c r="CB1410" s="154">
        <f t="shared" si="90"/>
        <v>8.2514734774066859E-2</v>
      </c>
    </row>
    <row r="1411" spans="1:80"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2">
        <v>105.8</v>
      </c>
      <c r="AZ1411" s="302">
        <v>105.9</v>
      </c>
      <c r="BA1411" s="302">
        <v>106.2</v>
      </c>
      <c r="BB1411" s="302">
        <v>106.3</v>
      </c>
      <c r="BC1411" s="302">
        <v>106.6</v>
      </c>
      <c r="BD1411" s="302">
        <v>106.9</v>
      </c>
      <c r="BE1411" s="302">
        <v>107</v>
      </c>
      <c r="BF1411" s="302">
        <v>107.2</v>
      </c>
      <c r="BG1411" s="302">
        <v>108</v>
      </c>
      <c r="BH1411" s="302">
        <v>108</v>
      </c>
      <c r="BI1411" s="302">
        <v>108</v>
      </c>
      <c r="BJ1411" s="302">
        <v>108.2</v>
      </c>
      <c r="BK1411" s="302">
        <v>108.8</v>
      </c>
      <c r="BL1411" s="302">
        <v>108.4</v>
      </c>
      <c r="BM1411" s="302">
        <v>108.7</v>
      </c>
      <c r="BN1411" s="302">
        <v>109.1</v>
      </c>
      <c r="BO1411" s="302">
        <v>109.3</v>
      </c>
      <c r="BP1411" s="302">
        <v>109.3</v>
      </c>
      <c r="BQ1411" s="302">
        <v>110</v>
      </c>
      <c r="BR1411" s="302">
        <v>110</v>
      </c>
      <c r="BS1411" s="302">
        <v>110.8</v>
      </c>
      <c r="BT1411" s="302">
        <v>111.1</v>
      </c>
      <c r="BU1411" s="302">
        <v>111.5</v>
      </c>
      <c r="BV1411" s="302">
        <v>111.3</v>
      </c>
      <c r="BW1411" s="302">
        <v>111.4</v>
      </c>
      <c r="BX1411" s="302">
        <v>111.4</v>
      </c>
      <c r="BY1411" s="302" t="s">
        <v>3300</v>
      </c>
      <c r="BZ1411" s="153">
        <f t="shared" si="88"/>
        <v>0.14963880288957687</v>
      </c>
      <c r="CA1411" s="154">
        <f t="shared" si="89"/>
        <v>0.10297029702970302</v>
      </c>
      <c r="CB1411" s="154">
        <f t="shared" si="90"/>
        <v>9.5378564405113109E-2</v>
      </c>
    </row>
    <row r="1412" spans="1:80"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2">
        <v>102.9</v>
      </c>
      <c r="AZ1412" s="302">
        <v>102.9</v>
      </c>
      <c r="BA1412" s="302">
        <v>102.9</v>
      </c>
      <c r="BB1412" s="302">
        <v>102.9</v>
      </c>
      <c r="BC1412" s="302">
        <v>102.9</v>
      </c>
      <c r="BD1412" s="302">
        <v>103.8</v>
      </c>
      <c r="BE1412" s="302">
        <v>103.8</v>
      </c>
      <c r="BF1412" s="302">
        <v>103.8</v>
      </c>
      <c r="BG1412" s="302">
        <v>105.8</v>
      </c>
      <c r="BH1412" s="302">
        <v>105.8</v>
      </c>
      <c r="BI1412" s="302">
        <v>105.8</v>
      </c>
      <c r="BJ1412" s="302">
        <v>105.9</v>
      </c>
      <c r="BK1412" s="302">
        <v>105.9</v>
      </c>
      <c r="BL1412" s="302">
        <v>105.9</v>
      </c>
      <c r="BM1412" s="302">
        <v>105.9</v>
      </c>
      <c r="BN1412" s="302">
        <v>106.1</v>
      </c>
      <c r="BO1412" s="302">
        <v>106.1</v>
      </c>
      <c r="BP1412" s="302">
        <v>106.3</v>
      </c>
      <c r="BQ1412" s="302">
        <v>106.3</v>
      </c>
      <c r="BR1412" s="302">
        <v>106.3</v>
      </c>
      <c r="BS1412" s="302">
        <v>109.4</v>
      </c>
      <c r="BT1412" s="302">
        <v>109.5</v>
      </c>
      <c r="BU1412" s="302">
        <v>109.6</v>
      </c>
      <c r="BV1412" s="302">
        <v>109.6</v>
      </c>
      <c r="BW1412" s="302">
        <v>109.6</v>
      </c>
      <c r="BX1412" s="302">
        <v>109.6</v>
      </c>
      <c r="BY1412" s="302" t="s">
        <v>3300</v>
      </c>
      <c r="BZ1412" s="153">
        <f t="shared" si="88"/>
        <v>0.10150753768844216</v>
      </c>
      <c r="CA1412" s="154">
        <f t="shared" si="89"/>
        <v>9.3812375249500909E-2</v>
      </c>
      <c r="CB1412" s="154">
        <f t="shared" si="90"/>
        <v>8.4075173095944616E-2</v>
      </c>
    </row>
    <row r="1413" spans="1:80"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2">
        <v>104.1</v>
      </c>
      <c r="AZ1413" s="302">
        <v>104.1</v>
      </c>
      <c r="BA1413" s="302">
        <v>104.1</v>
      </c>
      <c r="BB1413" s="302">
        <v>104.1</v>
      </c>
      <c r="BC1413" s="302">
        <v>104.1</v>
      </c>
      <c r="BD1413" s="302">
        <v>105.4</v>
      </c>
      <c r="BE1413" s="302">
        <v>105.4</v>
      </c>
      <c r="BF1413" s="302">
        <v>105.4</v>
      </c>
      <c r="BG1413" s="302">
        <v>107.6</v>
      </c>
      <c r="BH1413" s="302">
        <v>107.6</v>
      </c>
      <c r="BI1413" s="302">
        <v>107.6</v>
      </c>
      <c r="BJ1413" s="302">
        <v>107.6</v>
      </c>
      <c r="BK1413" s="302">
        <v>107.6</v>
      </c>
      <c r="BL1413" s="302">
        <v>107.6</v>
      </c>
      <c r="BM1413" s="302">
        <v>107.6</v>
      </c>
      <c r="BN1413" s="302">
        <v>107.6</v>
      </c>
      <c r="BO1413" s="302">
        <v>107.6</v>
      </c>
      <c r="BP1413" s="302">
        <v>107.8</v>
      </c>
      <c r="BQ1413" s="302">
        <v>107.8</v>
      </c>
      <c r="BR1413" s="302">
        <v>107.8</v>
      </c>
      <c r="BS1413" s="302">
        <v>111.1</v>
      </c>
      <c r="BT1413" s="302">
        <v>111.1</v>
      </c>
      <c r="BU1413" s="302">
        <v>111.1</v>
      </c>
      <c r="BV1413" s="302">
        <v>111.1</v>
      </c>
      <c r="BW1413" s="302">
        <v>111.1</v>
      </c>
      <c r="BX1413" s="302">
        <v>111.1</v>
      </c>
      <c r="BY1413" s="302" t="s">
        <v>3300</v>
      </c>
      <c r="BZ1413" s="153">
        <f t="shared" si="88"/>
        <v>0.11770623742454717</v>
      </c>
      <c r="CA1413" s="154">
        <f t="shared" si="89"/>
        <v>0.10878243512974044</v>
      </c>
      <c r="CB1413" s="154">
        <f t="shared" si="90"/>
        <v>9.2428711897738366E-2</v>
      </c>
    </row>
    <row r="1414" spans="1:80"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2">
        <v>104.1</v>
      </c>
      <c r="AZ1414" s="302">
        <v>104.1</v>
      </c>
      <c r="BA1414" s="302">
        <v>104.1</v>
      </c>
      <c r="BB1414" s="302">
        <v>104.1</v>
      </c>
      <c r="BC1414" s="302">
        <v>104.1</v>
      </c>
      <c r="BD1414" s="302">
        <v>105.4</v>
      </c>
      <c r="BE1414" s="302">
        <v>105.4</v>
      </c>
      <c r="BF1414" s="302">
        <v>105.4</v>
      </c>
      <c r="BG1414" s="302">
        <v>107.6</v>
      </c>
      <c r="BH1414" s="302">
        <v>107.6</v>
      </c>
      <c r="BI1414" s="302">
        <v>107.6</v>
      </c>
      <c r="BJ1414" s="302">
        <v>107.6</v>
      </c>
      <c r="BK1414" s="302">
        <v>107.6</v>
      </c>
      <c r="BL1414" s="302">
        <v>107.6</v>
      </c>
      <c r="BM1414" s="302">
        <v>107.6</v>
      </c>
      <c r="BN1414" s="302">
        <v>107.6</v>
      </c>
      <c r="BO1414" s="302">
        <v>107.6</v>
      </c>
      <c r="BP1414" s="302">
        <v>107.8</v>
      </c>
      <c r="BQ1414" s="302">
        <v>107.8</v>
      </c>
      <c r="BR1414" s="302">
        <v>107.8</v>
      </c>
      <c r="BS1414" s="302">
        <v>111.1</v>
      </c>
      <c r="BT1414" s="302">
        <v>111.1</v>
      </c>
      <c r="BU1414" s="302">
        <v>111.1</v>
      </c>
      <c r="BV1414" s="302">
        <v>111.1</v>
      </c>
      <c r="BW1414" s="302">
        <v>111.1</v>
      </c>
      <c r="BX1414" s="302">
        <v>111.1</v>
      </c>
      <c r="BY1414" s="302" t="s">
        <v>3300</v>
      </c>
      <c r="BZ1414" s="153">
        <f t="shared" si="88"/>
        <v>0.11770623742454717</v>
      </c>
      <c r="CA1414" s="154">
        <f t="shared" si="89"/>
        <v>0.10878243512974044</v>
      </c>
      <c r="CB1414" s="154">
        <f t="shared" si="90"/>
        <v>9.2428711897738366E-2</v>
      </c>
    </row>
    <row r="1415" spans="1:80"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2">
        <v>99.8</v>
      </c>
      <c r="AZ1415" s="302">
        <v>99.8</v>
      </c>
      <c r="BA1415" s="302">
        <v>100</v>
      </c>
      <c r="BB1415" s="302">
        <v>100</v>
      </c>
      <c r="BC1415" s="302">
        <v>100</v>
      </c>
      <c r="BD1415" s="302">
        <v>100</v>
      </c>
      <c r="BE1415" s="302">
        <v>100</v>
      </c>
      <c r="BF1415" s="302">
        <v>100.1</v>
      </c>
      <c r="BG1415" s="302">
        <v>101.6</v>
      </c>
      <c r="BH1415" s="302">
        <v>101.6</v>
      </c>
      <c r="BI1415" s="302">
        <v>101.7</v>
      </c>
      <c r="BJ1415" s="302">
        <v>101.8</v>
      </c>
      <c r="BK1415" s="302">
        <v>101.8</v>
      </c>
      <c r="BL1415" s="302">
        <v>101.8</v>
      </c>
      <c r="BM1415" s="302">
        <v>101.8</v>
      </c>
      <c r="BN1415" s="302">
        <v>102.5</v>
      </c>
      <c r="BO1415" s="302">
        <v>102.6</v>
      </c>
      <c r="BP1415" s="302">
        <v>102.6</v>
      </c>
      <c r="BQ1415" s="302">
        <v>102.6</v>
      </c>
      <c r="BR1415" s="302">
        <v>102.6</v>
      </c>
      <c r="BS1415" s="302">
        <v>105.5</v>
      </c>
      <c r="BT1415" s="302">
        <v>105.7</v>
      </c>
      <c r="BU1415" s="302">
        <v>106</v>
      </c>
      <c r="BV1415" s="302">
        <v>106.3</v>
      </c>
      <c r="BW1415" s="302">
        <v>106.3</v>
      </c>
      <c r="BX1415" s="302">
        <v>106.3</v>
      </c>
      <c r="BY1415" s="302" t="s">
        <v>3300</v>
      </c>
      <c r="BZ1415" s="153">
        <f t="shared" si="88"/>
        <v>6.6198595787362022E-2</v>
      </c>
      <c r="CA1415" s="154">
        <f t="shared" si="89"/>
        <v>6.2999999999999973E-2</v>
      </c>
      <c r="CB1415" s="154">
        <f t="shared" si="90"/>
        <v>6.7269076305220915E-2</v>
      </c>
    </row>
    <row r="1416" spans="1:80"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2">
        <v>98.7</v>
      </c>
      <c r="AZ1416" s="302">
        <v>98.7</v>
      </c>
      <c r="BA1416" s="302">
        <v>98.7</v>
      </c>
      <c r="BB1416" s="302">
        <v>98.7</v>
      </c>
      <c r="BC1416" s="302">
        <v>98.7</v>
      </c>
      <c r="BD1416" s="302">
        <v>98.7</v>
      </c>
      <c r="BE1416" s="302">
        <v>98.7</v>
      </c>
      <c r="BF1416" s="302">
        <v>98.7</v>
      </c>
      <c r="BG1416" s="302">
        <v>98.7</v>
      </c>
      <c r="BH1416" s="302">
        <v>98.7</v>
      </c>
      <c r="BI1416" s="302">
        <v>98.7</v>
      </c>
      <c r="BJ1416" s="302">
        <v>98.7</v>
      </c>
      <c r="BK1416" s="302">
        <v>98.7</v>
      </c>
      <c r="BL1416" s="302">
        <v>98.7</v>
      </c>
      <c r="BM1416" s="302">
        <v>98.7</v>
      </c>
      <c r="BN1416" s="302">
        <v>101.1</v>
      </c>
      <c r="BO1416" s="302">
        <v>101.1</v>
      </c>
      <c r="BP1416" s="302">
        <v>101.1</v>
      </c>
      <c r="BQ1416" s="302">
        <v>101.1</v>
      </c>
      <c r="BR1416" s="302">
        <v>101.3</v>
      </c>
      <c r="BS1416" s="302">
        <v>104.4</v>
      </c>
      <c r="BT1416" s="302">
        <v>104.4</v>
      </c>
      <c r="BU1416" s="302">
        <v>104.4</v>
      </c>
      <c r="BV1416" s="302">
        <v>104.4</v>
      </c>
      <c r="BW1416" s="302">
        <v>104.4</v>
      </c>
      <c r="BX1416" s="302">
        <v>104.4</v>
      </c>
      <c r="BY1416" s="302" t="s">
        <v>3300</v>
      </c>
      <c r="BZ1416" s="153">
        <f t="shared" si="88"/>
        <v>1.7543859649122917E-2</v>
      </c>
      <c r="CA1416" s="154">
        <f t="shared" si="89"/>
        <v>5.7750759878419482E-2</v>
      </c>
      <c r="CB1416" s="154">
        <f t="shared" si="90"/>
        <v>5.7750759878419482E-2</v>
      </c>
    </row>
    <row r="1417" spans="1:80"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2">
        <v>100.3</v>
      </c>
      <c r="AZ1417" s="302">
        <v>100.3</v>
      </c>
      <c r="BA1417" s="302">
        <v>100.5</v>
      </c>
      <c r="BB1417" s="302">
        <v>100.5</v>
      </c>
      <c r="BC1417" s="302">
        <v>100.5</v>
      </c>
      <c r="BD1417" s="302">
        <v>100.5</v>
      </c>
      <c r="BE1417" s="302">
        <v>100.5</v>
      </c>
      <c r="BF1417" s="302">
        <v>100.6</v>
      </c>
      <c r="BG1417" s="302">
        <v>102.7</v>
      </c>
      <c r="BH1417" s="302">
        <v>102.7</v>
      </c>
      <c r="BI1417" s="302">
        <v>102.9</v>
      </c>
      <c r="BJ1417" s="302">
        <v>103</v>
      </c>
      <c r="BK1417" s="302">
        <v>103</v>
      </c>
      <c r="BL1417" s="302">
        <v>103</v>
      </c>
      <c r="BM1417" s="302">
        <v>103</v>
      </c>
      <c r="BN1417" s="302">
        <v>103</v>
      </c>
      <c r="BO1417" s="302">
        <v>103.1</v>
      </c>
      <c r="BP1417" s="302">
        <v>103.1</v>
      </c>
      <c r="BQ1417" s="302">
        <v>103.1</v>
      </c>
      <c r="BR1417" s="302">
        <v>103.1</v>
      </c>
      <c r="BS1417" s="302">
        <v>105.9</v>
      </c>
      <c r="BT1417" s="302">
        <v>106.2</v>
      </c>
      <c r="BU1417" s="302">
        <v>106.6</v>
      </c>
      <c r="BV1417" s="302">
        <v>107</v>
      </c>
      <c r="BW1417" s="302">
        <v>107</v>
      </c>
      <c r="BX1417" s="302">
        <v>107</v>
      </c>
      <c r="BY1417" s="302" t="s">
        <v>3300</v>
      </c>
      <c r="BZ1417" s="153">
        <f t="shared" si="88"/>
        <v>8.5192697768762746E-2</v>
      </c>
      <c r="CA1417" s="154">
        <f t="shared" si="89"/>
        <v>6.4676616915422883E-2</v>
      </c>
      <c r="CB1417" s="154">
        <f t="shared" si="90"/>
        <v>7.107107107107101E-2</v>
      </c>
    </row>
    <row r="1418" spans="1:80"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2">
        <v>120.5</v>
      </c>
      <c r="AZ1418" s="302">
        <v>117.5</v>
      </c>
      <c r="BA1418" s="302">
        <v>119.2</v>
      </c>
      <c r="BB1418" s="302">
        <v>121</v>
      </c>
      <c r="BC1418" s="302">
        <v>120.4</v>
      </c>
      <c r="BD1418" s="302">
        <v>116.5</v>
      </c>
      <c r="BE1418" s="302">
        <v>120</v>
      </c>
      <c r="BF1418" s="302">
        <v>121.3</v>
      </c>
      <c r="BG1418" s="302">
        <v>124.4</v>
      </c>
      <c r="BH1418" s="302">
        <v>124.6</v>
      </c>
      <c r="BI1418" s="302">
        <v>122.4</v>
      </c>
      <c r="BJ1418" s="302">
        <v>124.3</v>
      </c>
      <c r="BK1418" s="302">
        <v>127.1</v>
      </c>
      <c r="BL1418" s="302">
        <v>124.2</v>
      </c>
      <c r="BM1418" s="302">
        <v>127.3</v>
      </c>
      <c r="BN1418" s="302">
        <v>129.69999999999999</v>
      </c>
      <c r="BO1418" s="302">
        <v>126.6</v>
      </c>
      <c r="BP1418" s="302">
        <v>123.8</v>
      </c>
      <c r="BQ1418" s="302">
        <v>126.3</v>
      </c>
      <c r="BR1418" s="302">
        <v>127.6</v>
      </c>
      <c r="BS1418" s="302">
        <v>132.5</v>
      </c>
      <c r="BT1418" s="302">
        <v>132.4</v>
      </c>
      <c r="BU1418" s="302">
        <v>127</v>
      </c>
      <c r="BV1418" s="302">
        <v>128.30000000000001</v>
      </c>
      <c r="BW1418" s="302">
        <v>131.69999999999999</v>
      </c>
      <c r="BX1418" s="302">
        <v>130</v>
      </c>
      <c r="BY1418" s="302" t="s">
        <v>3300</v>
      </c>
      <c r="BZ1418" s="153">
        <f t="shared" si="88"/>
        <v>0.24640460210930012</v>
      </c>
      <c r="CA1418" s="154">
        <f t="shared" si="89"/>
        <v>0.33196721311475419</v>
      </c>
      <c r="CB1418" s="154">
        <f t="shared" si="90"/>
        <v>0.30653266331658291</v>
      </c>
    </row>
    <row r="1419" spans="1:80"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2">
        <v>101.7</v>
      </c>
      <c r="AZ1419" s="302">
        <v>101.7</v>
      </c>
      <c r="BA1419" s="302">
        <v>102</v>
      </c>
      <c r="BB1419" s="302">
        <v>102</v>
      </c>
      <c r="BC1419" s="302">
        <v>102</v>
      </c>
      <c r="BD1419" s="302">
        <v>102</v>
      </c>
      <c r="BE1419" s="302">
        <v>102</v>
      </c>
      <c r="BF1419" s="302">
        <v>102</v>
      </c>
      <c r="BG1419" s="302">
        <v>109.7</v>
      </c>
      <c r="BH1419" s="302">
        <v>109.7</v>
      </c>
      <c r="BI1419" s="302">
        <v>110.1</v>
      </c>
      <c r="BJ1419" s="302">
        <v>110.1</v>
      </c>
      <c r="BK1419" s="302">
        <v>110.1</v>
      </c>
      <c r="BL1419" s="302">
        <v>110.1</v>
      </c>
      <c r="BM1419" s="302">
        <v>110.1</v>
      </c>
      <c r="BN1419" s="302">
        <v>110.1</v>
      </c>
      <c r="BO1419" s="302">
        <v>110.1</v>
      </c>
      <c r="BP1419" s="302">
        <v>110.1</v>
      </c>
      <c r="BQ1419" s="302">
        <v>110.1</v>
      </c>
      <c r="BR1419" s="302">
        <v>110.3</v>
      </c>
      <c r="BS1419" s="302">
        <v>112.1</v>
      </c>
      <c r="BT1419" s="302">
        <v>112.1</v>
      </c>
      <c r="BU1419" s="302">
        <v>112.1</v>
      </c>
      <c r="BV1419" s="302">
        <v>112.1</v>
      </c>
      <c r="BW1419" s="302">
        <v>112.1</v>
      </c>
      <c r="BX1419" s="302">
        <v>112.1</v>
      </c>
      <c r="BY1419" s="302" t="s">
        <v>3300</v>
      </c>
      <c r="BZ1419" s="153">
        <f t="shared" si="88"/>
        <v>0.12212212212212201</v>
      </c>
      <c r="CA1419" s="154">
        <f t="shared" si="89"/>
        <v>0.11876247504990012</v>
      </c>
      <c r="CB1419" s="154">
        <f t="shared" si="90"/>
        <v>0.1143141153081511</v>
      </c>
    </row>
    <row r="1420" spans="1:80"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2">
        <v>101.7</v>
      </c>
      <c r="AZ1420" s="302">
        <v>101.7</v>
      </c>
      <c r="BA1420" s="302">
        <v>102</v>
      </c>
      <c r="BB1420" s="302">
        <v>102</v>
      </c>
      <c r="BC1420" s="302">
        <v>102</v>
      </c>
      <c r="BD1420" s="302">
        <v>102</v>
      </c>
      <c r="BE1420" s="302">
        <v>102</v>
      </c>
      <c r="BF1420" s="302">
        <v>102</v>
      </c>
      <c r="BG1420" s="302">
        <v>109.7</v>
      </c>
      <c r="BH1420" s="302">
        <v>109.7</v>
      </c>
      <c r="BI1420" s="302">
        <v>110.1</v>
      </c>
      <c r="BJ1420" s="302">
        <v>110.1</v>
      </c>
      <c r="BK1420" s="302">
        <v>110.1</v>
      </c>
      <c r="BL1420" s="302">
        <v>110.1</v>
      </c>
      <c r="BM1420" s="302">
        <v>110.1</v>
      </c>
      <c r="BN1420" s="302">
        <v>110.1</v>
      </c>
      <c r="BO1420" s="302">
        <v>110.1</v>
      </c>
      <c r="BP1420" s="302">
        <v>110.1</v>
      </c>
      <c r="BQ1420" s="302">
        <v>110.1</v>
      </c>
      <c r="BR1420" s="302">
        <v>110.3</v>
      </c>
      <c r="BS1420" s="302">
        <v>112.1</v>
      </c>
      <c r="BT1420" s="302">
        <v>112.1</v>
      </c>
      <c r="BU1420" s="302">
        <v>112.1</v>
      </c>
      <c r="BV1420" s="302">
        <v>112.1</v>
      </c>
      <c r="BW1420" s="302">
        <v>112.1</v>
      </c>
      <c r="BX1420" s="302">
        <v>112.1</v>
      </c>
      <c r="BY1420" s="302" t="s">
        <v>3300</v>
      </c>
      <c r="BZ1420" s="153">
        <f t="shared" si="88"/>
        <v>0.12212212212212201</v>
      </c>
      <c r="CA1420" s="154">
        <f t="shared" si="89"/>
        <v>0.11876247504990012</v>
      </c>
      <c r="CB1420" s="154">
        <f t="shared" si="90"/>
        <v>0.1143141153081511</v>
      </c>
    </row>
    <row r="1421" spans="1:80"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2">
        <v>100.8</v>
      </c>
      <c r="AZ1421" s="302">
        <v>100.8</v>
      </c>
      <c r="BA1421" s="302">
        <v>100.8</v>
      </c>
      <c r="BB1421" s="302">
        <v>100.8</v>
      </c>
      <c r="BC1421" s="302">
        <v>100.8</v>
      </c>
      <c r="BD1421" s="302">
        <v>100.8</v>
      </c>
      <c r="BE1421" s="302">
        <v>100.8</v>
      </c>
      <c r="BF1421" s="302">
        <v>100.8</v>
      </c>
      <c r="BG1421" s="302">
        <v>100.8</v>
      </c>
      <c r="BH1421" s="302">
        <v>100.8</v>
      </c>
      <c r="BI1421" s="302">
        <v>100.8</v>
      </c>
      <c r="BJ1421" s="302">
        <v>100.8</v>
      </c>
      <c r="BK1421" s="302">
        <v>100.8</v>
      </c>
      <c r="BL1421" s="302">
        <v>100.8</v>
      </c>
      <c r="BM1421" s="302">
        <v>100.8</v>
      </c>
      <c r="BN1421" s="302">
        <v>100.8</v>
      </c>
      <c r="BO1421" s="302">
        <v>100.8</v>
      </c>
      <c r="BP1421" s="302">
        <v>100.8</v>
      </c>
      <c r="BQ1421" s="302">
        <v>100.8</v>
      </c>
      <c r="BR1421" s="302">
        <v>100.8</v>
      </c>
      <c r="BS1421" s="302">
        <v>101.3</v>
      </c>
      <c r="BT1421" s="302">
        <v>101.3</v>
      </c>
      <c r="BU1421" s="302">
        <v>101.3</v>
      </c>
      <c r="BV1421" s="302">
        <v>101.3</v>
      </c>
      <c r="BW1421" s="302">
        <v>101.3</v>
      </c>
      <c r="BX1421" s="302">
        <v>101.3</v>
      </c>
      <c r="BY1421" s="302" t="s">
        <v>3300</v>
      </c>
      <c r="BZ1421" s="153">
        <f t="shared" si="88"/>
        <v>1.2999999999999972E-2</v>
      </c>
      <c r="CA1421" s="154">
        <f t="shared" si="89"/>
        <v>1.2999999999999972E-2</v>
      </c>
      <c r="CB1421" s="154">
        <f t="shared" si="90"/>
        <v>1.2999999999999972E-2</v>
      </c>
    </row>
    <row r="1422" spans="1:80"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2">
        <v>100.8</v>
      </c>
      <c r="AZ1422" s="302">
        <v>100.8</v>
      </c>
      <c r="BA1422" s="302">
        <v>100.8</v>
      </c>
      <c r="BB1422" s="302">
        <v>100.8</v>
      </c>
      <c r="BC1422" s="302">
        <v>100.8</v>
      </c>
      <c r="BD1422" s="302">
        <v>100.8</v>
      </c>
      <c r="BE1422" s="302">
        <v>100.8</v>
      </c>
      <c r="BF1422" s="302">
        <v>100.8</v>
      </c>
      <c r="BG1422" s="302">
        <v>100.8</v>
      </c>
      <c r="BH1422" s="302">
        <v>100.8</v>
      </c>
      <c r="BI1422" s="302">
        <v>100.8</v>
      </c>
      <c r="BJ1422" s="302">
        <v>100.8</v>
      </c>
      <c r="BK1422" s="302">
        <v>100.8</v>
      </c>
      <c r="BL1422" s="302">
        <v>100.8</v>
      </c>
      <c r="BM1422" s="302">
        <v>100.8</v>
      </c>
      <c r="BN1422" s="302">
        <v>100.8</v>
      </c>
      <c r="BO1422" s="302">
        <v>100.8</v>
      </c>
      <c r="BP1422" s="302">
        <v>100.8</v>
      </c>
      <c r="BQ1422" s="302">
        <v>100.8</v>
      </c>
      <c r="BR1422" s="302">
        <v>100.8</v>
      </c>
      <c r="BS1422" s="302">
        <v>101.3</v>
      </c>
      <c r="BT1422" s="302">
        <v>101.3</v>
      </c>
      <c r="BU1422" s="302">
        <v>101.3</v>
      </c>
      <c r="BV1422" s="302">
        <v>101.3</v>
      </c>
      <c r="BW1422" s="302">
        <v>101.3</v>
      </c>
      <c r="BX1422" s="302">
        <v>101.3</v>
      </c>
      <c r="BY1422" s="302" t="s">
        <v>3300</v>
      </c>
      <c r="BZ1422" s="153">
        <f t="shared" si="88"/>
        <v>1.2999999999999972E-2</v>
      </c>
      <c r="CA1422" s="154">
        <f t="shared" si="89"/>
        <v>1.2999999999999972E-2</v>
      </c>
      <c r="CB1422" s="154">
        <f t="shared" si="90"/>
        <v>1.2999999999999972E-2</v>
      </c>
    </row>
    <row r="1423" spans="1:80"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2">
        <v>105.1</v>
      </c>
      <c r="AZ1423" s="302">
        <v>104.9</v>
      </c>
      <c r="BA1423" s="302">
        <v>105.4</v>
      </c>
      <c r="BB1423" s="302">
        <v>105.4</v>
      </c>
      <c r="BC1423" s="302">
        <v>105.8</v>
      </c>
      <c r="BD1423" s="302">
        <v>105.8</v>
      </c>
      <c r="BE1423" s="302">
        <v>105.5</v>
      </c>
      <c r="BF1423" s="302">
        <v>105.6</v>
      </c>
      <c r="BG1423" s="302">
        <v>109.2</v>
      </c>
      <c r="BH1423" s="302">
        <v>108.4</v>
      </c>
      <c r="BI1423" s="302">
        <v>108.5</v>
      </c>
      <c r="BJ1423" s="302">
        <v>109.3</v>
      </c>
      <c r="BK1423" s="302">
        <v>109.5</v>
      </c>
      <c r="BL1423" s="302">
        <v>109.3</v>
      </c>
      <c r="BM1423" s="302">
        <v>109.2</v>
      </c>
      <c r="BN1423" s="302">
        <v>109.5</v>
      </c>
      <c r="BO1423" s="302">
        <v>109.6</v>
      </c>
      <c r="BP1423" s="302">
        <v>109.3</v>
      </c>
      <c r="BQ1423" s="302">
        <v>109.5</v>
      </c>
      <c r="BR1423" s="302">
        <v>109.8</v>
      </c>
      <c r="BS1423" s="302">
        <v>110.9</v>
      </c>
      <c r="BT1423" s="302">
        <v>111.2</v>
      </c>
      <c r="BU1423" s="302">
        <v>111</v>
      </c>
      <c r="BV1423" s="302">
        <v>111</v>
      </c>
      <c r="BW1423" s="302">
        <v>110.8</v>
      </c>
      <c r="BX1423" s="302">
        <v>111</v>
      </c>
      <c r="BY1423" s="302" t="s">
        <v>3300</v>
      </c>
      <c r="BZ1423" s="153">
        <f t="shared" si="88"/>
        <v>0.12234580384226484</v>
      </c>
      <c r="CA1423" s="154">
        <f t="shared" si="89"/>
        <v>8.8235294117647065E-2</v>
      </c>
      <c r="CB1423" s="154">
        <f t="shared" si="90"/>
        <v>8.3984374999999944E-2</v>
      </c>
    </row>
    <row r="1424" spans="1:80"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2">
        <v>105.1</v>
      </c>
      <c r="AZ1424" s="302">
        <v>104.9</v>
      </c>
      <c r="BA1424" s="302">
        <v>105.4</v>
      </c>
      <c r="BB1424" s="302">
        <v>105.4</v>
      </c>
      <c r="BC1424" s="302">
        <v>105.8</v>
      </c>
      <c r="BD1424" s="302">
        <v>105.8</v>
      </c>
      <c r="BE1424" s="302">
        <v>105.5</v>
      </c>
      <c r="BF1424" s="302">
        <v>105.6</v>
      </c>
      <c r="BG1424" s="302">
        <v>109.2</v>
      </c>
      <c r="BH1424" s="302">
        <v>108.4</v>
      </c>
      <c r="BI1424" s="302">
        <v>108.5</v>
      </c>
      <c r="BJ1424" s="302">
        <v>109.3</v>
      </c>
      <c r="BK1424" s="302">
        <v>109.5</v>
      </c>
      <c r="BL1424" s="302">
        <v>109.3</v>
      </c>
      <c r="BM1424" s="302">
        <v>109.2</v>
      </c>
      <c r="BN1424" s="302">
        <v>109.5</v>
      </c>
      <c r="BO1424" s="302">
        <v>109.6</v>
      </c>
      <c r="BP1424" s="302">
        <v>109.3</v>
      </c>
      <c r="BQ1424" s="302">
        <v>109.5</v>
      </c>
      <c r="BR1424" s="302">
        <v>109.8</v>
      </c>
      <c r="BS1424" s="302">
        <v>110.9</v>
      </c>
      <c r="BT1424" s="302">
        <v>111.2</v>
      </c>
      <c r="BU1424" s="302">
        <v>111</v>
      </c>
      <c r="BV1424" s="302">
        <v>111</v>
      </c>
      <c r="BW1424" s="302">
        <v>110.8</v>
      </c>
      <c r="BX1424" s="302">
        <v>111</v>
      </c>
      <c r="BY1424" s="302" t="s">
        <v>3300</v>
      </c>
      <c r="BZ1424" s="153">
        <f t="shared" si="88"/>
        <v>0.12234580384226484</v>
      </c>
      <c r="CA1424" s="154">
        <f t="shared" si="89"/>
        <v>8.8235294117647065E-2</v>
      </c>
      <c r="CB1424" s="154">
        <f t="shared" si="90"/>
        <v>8.3984374999999944E-2</v>
      </c>
    </row>
    <row r="1425" spans="1:80"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2">
        <v>169.2</v>
      </c>
      <c r="AZ1425" s="302">
        <v>156.69999999999999</v>
      </c>
      <c r="BA1425" s="302">
        <v>164.2</v>
      </c>
      <c r="BB1425" s="302">
        <v>171.1</v>
      </c>
      <c r="BC1425" s="302">
        <v>168</v>
      </c>
      <c r="BD1425" s="302">
        <v>149.6</v>
      </c>
      <c r="BE1425" s="302">
        <v>166.9</v>
      </c>
      <c r="BF1425" s="302">
        <v>174.1</v>
      </c>
      <c r="BG1425" s="302">
        <v>179</v>
      </c>
      <c r="BH1425" s="302">
        <v>178.2</v>
      </c>
      <c r="BI1425" s="302">
        <v>168.7</v>
      </c>
      <c r="BJ1425" s="302">
        <v>176.8</v>
      </c>
      <c r="BK1425" s="302">
        <v>190.4</v>
      </c>
      <c r="BL1425" s="302">
        <v>176.6</v>
      </c>
      <c r="BM1425" s="302">
        <v>192.3</v>
      </c>
      <c r="BN1425" s="302">
        <v>203.7</v>
      </c>
      <c r="BO1425" s="302">
        <v>188</v>
      </c>
      <c r="BP1425" s="302">
        <v>174.7</v>
      </c>
      <c r="BQ1425" s="302">
        <v>186.6</v>
      </c>
      <c r="BR1425" s="302">
        <v>193.2</v>
      </c>
      <c r="BS1425" s="302">
        <v>209.8</v>
      </c>
      <c r="BT1425" s="302">
        <v>207.6</v>
      </c>
      <c r="BU1425" s="302">
        <v>181.4</v>
      </c>
      <c r="BV1425" s="302">
        <v>186.4</v>
      </c>
      <c r="BW1425" s="302">
        <v>204.8</v>
      </c>
      <c r="BX1425" s="302">
        <v>196.2</v>
      </c>
      <c r="BY1425" s="302" t="s">
        <v>3300</v>
      </c>
      <c r="BZ1425" s="153">
        <f t="shared" si="88"/>
        <v>0.61614497528830292</v>
      </c>
      <c r="CA1425" s="154">
        <f>(BX1425-T1425)/T1425</f>
        <v>1.268208092485549</v>
      </c>
      <c r="CB1425" s="154">
        <f t="shared" si="90"/>
        <v>1.0761904761904761</v>
      </c>
    </row>
    <row r="1426" spans="1:80"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2">
        <v>169.2</v>
      </c>
      <c r="AZ1426" s="302">
        <v>156.69999999999999</v>
      </c>
      <c r="BA1426" s="302">
        <v>164.2</v>
      </c>
      <c r="BB1426" s="302">
        <v>171.1</v>
      </c>
      <c r="BC1426" s="302">
        <v>168</v>
      </c>
      <c r="BD1426" s="302">
        <v>149.6</v>
      </c>
      <c r="BE1426" s="302">
        <v>166.9</v>
      </c>
      <c r="BF1426" s="302">
        <v>174.1</v>
      </c>
      <c r="BG1426" s="302">
        <v>179</v>
      </c>
      <c r="BH1426" s="302">
        <v>178.2</v>
      </c>
      <c r="BI1426" s="302">
        <v>168.7</v>
      </c>
      <c r="BJ1426" s="302">
        <v>176.8</v>
      </c>
      <c r="BK1426" s="302">
        <v>190.4</v>
      </c>
      <c r="BL1426" s="302">
        <v>176.6</v>
      </c>
      <c r="BM1426" s="302">
        <v>192.3</v>
      </c>
      <c r="BN1426" s="302">
        <v>203.7</v>
      </c>
      <c r="BO1426" s="302">
        <v>188</v>
      </c>
      <c r="BP1426" s="302">
        <v>174.7</v>
      </c>
      <c r="BQ1426" s="302">
        <v>186.6</v>
      </c>
      <c r="BR1426" s="302">
        <v>193.2</v>
      </c>
      <c r="BS1426" s="302">
        <v>209.8</v>
      </c>
      <c r="BT1426" s="302">
        <v>207.6</v>
      </c>
      <c r="BU1426" s="302">
        <v>181.4</v>
      </c>
      <c r="BV1426" s="302">
        <v>186.4</v>
      </c>
      <c r="BW1426" s="302">
        <v>204.8</v>
      </c>
      <c r="BX1426" s="302">
        <v>196.2</v>
      </c>
      <c r="BY1426" s="302" t="s">
        <v>3300</v>
      </c>
      <c r="BZ1426" s="153">
        <f t="shared" si="88"/>
        <v>0.61614497528830292</v>
      </c>
      <c r="CA1426" s="154">
        <f t="shared" si="89"/>
        <v>1.268208092485549</v>
      </c>
      <c r="CB1426" s="154">
        <f t="shared" si="90"/>
        <v>1.0761904761904761</v>
      </c>
    </row>
    <row r="1427" spans="1:80"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2">
        <v>106.8</v>
      </c>
      <c r="AZ1427" s="302">
        <v>106.8</v>
      </c>
      <c r="BA1427" s="302">
        <v>106.8</v>
      </c>
      <c r="BB1427" s="302">
        <v>106.9</v>
      </c>
      <c r="BC1427" s="302">
        <v>106.9</v>
      </c>
      <c r="BD1427" s="302">
        <v>106.4</v>
      </c>
      <c r="BE1427" s="302">
        <v>106.4</v>
      </c>
      <c r="BF1427" s="302">
        <v>106.4</v>
      </c>
      <c r="BG1427" s="302">
        <v>111</v>
      </c>
      <c r="BH1427" s="302">
        <v>111.1</v>
      </c>
      <c r="BI1427" s="302">
        <v>111.1</v>
      </c>
      <c r="BJ1427" s="302">
        <v>111.1</v>
      </c>
      <c r="BK1427" s="302">
        <v>111.2</v>
      </c>
      <c r="BL1427" s="302">
        <v>111.2</v>
      </c>
      <c r="BM1427" s="302">
        <v>111.4</v>
      </c>
      <c r="BN1427" s="302">
        <v>111.4</v>
      </c>
      <c r="BO1427" s="302">
        <v>111.4</v>
      </c>
      <c r="BP1427" s="302">
        <v>111.5</v>
      </c>
      <c r="BQ1427" s="302">
        <v>111.5</v>
      </c>
      <c r="BR1427" s="302">
        <v>111.6</v>
      </c>
      <c r="BS1427" s="302">
        <v>116.5</v>
      </c>
      <c r="BT1427" s="302">
        <v>116.5</v>
      </c>
      <c r="BU1427" s="302">
        <v>116.6</v>
      </c>
      <c r="BV1427" s="302">
        <v>116.6</v>
      </c>
      <c r="BW1427" s="302">
        <v>116.6</v>
      </c>
      <c r="BX1427" s="302">
        <v>116.7</v>
      </c>
      <c r="BY1427" s="302" t="s">
        <v>3300</v>
      </c>
      <c r="BZ1427" s="153">
        <f t="shared" si="88"/>
        <v>0.18356997971602443</v>
      </c>
      <c r="CA1427" s="154">
        <f t="shared" si="89"/>
        <v>0.15888778550148958</v>
      </c>
      <c r="CB1427" s="154">
        <f t="shared" si="90"/>
        <v>0.16235059760956172</v>
      </c>
    </row>
    <row r="1428" spans="1:80"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2">
        <v>106.8</v>
      </c>
      <c r="AZ1428" s="302">
        <v>106.8</v>
      </c>
      <c r="BA1428" s="302">
        <v>106.8</v>
      </c>
      <c r="BB1428" s="302">
        <v>106.9</v>
      </c>
      <c r="BC1428" s="302">
        <v>106.9</v>
      </c>
      <c r="BD1428" s="302">
        <v>106.4</v>
      </c>
      <c r="BE1428" s="302">
        <v>106.4</v>
      </c>
      <c r="BF1428" s="302">
        <v>106.4</v>
      </c>
      <c r="BG1428" s="302">
        <v>111</v>
      </c>
      <c r="BH1428" s="302">
        <v>111.1</v>
      </c>
      <c r="BI1428" s="302">
        <v>111.1</v>
      </c>
      <c r="BJ1428" s="302">
        <v>111.1</v>
      </c>
      <c r="BK1428" s="302">
        <v>111.2</v>
      </c>
      <c r="BL1428" s="302">
        <v>111.2</v>
      </c>
      <c r="BM1428" s="302">
        <v>111.4</v>
      </c>
      <c r="BN1428" s="302">
        <v>111.4</v>
      </c>
      <c r="BO1428" s="302">
        <v>111.4</v>
      </c>
      <c r="BP1428" s="302">
        <v>111.5</v>
      </c>
      <c r="BQ1428" s="302">
        <v>111.5</v>
      </c>
      <c r="BR1428" s="302">
        <v>111.6</v>
      </c>
      <c r="BS1428" s="302">
        <v>116.5</v>
      </c>
      <c r="BT1428" s="302">
        <v>116.5</v>
      </c>
      <c r="BU1428" s="302">
        <v>116.6</v>
      </c>
      <c r="BV1428" s="302">
        <v>116.6</v>
      </c>
      <c r="BW1428" s="302">
        <v>116.6</v>
      </c>
      <c r="BX1428" s="302">
        <v>116.7</v>
      </c>
      <c r="BY1428" s="302" t="s">
        <v>3300</v>
      </c>
      <c r="BZ1428" s="153">
        <f t="shared" si="88"/>
        <v>0.18356997971602443</v>
      </c>
      <c r="CA1428" s="154">
        <f t="shared" si="89"/>
        <v>0.15888778550148958</v>
      </c>
      <c r="CB1428" s="154">
        <f t="shared" si="90"/>
        <v>0.16235059760956172</v>
      </c>
    </row>
    <row r="1429" spans="1:80"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2">
        <v>120.3</v>
      </c>
      <c r="AZ1429" s="302">
        <v>120.3</v>
      </c>
      <c r="BA1429" s="302">
        <v>120.3</v>
      </c>
      <c r="BB1429" s="302">
        <v>120.6</v>
      </c>
      <c r="BC1429" s="302">
        <v>120.6</v>
      </c>
      <c r="BD1429" s="302">
        <v>121.3</v>
      </c>
      <c r="BE1429" s="302">
        <v>121.3</v>
      </c>
      <c r="BF1429" s="302">
        <v>121.3</v>
      </c>
      <c r="BG1429" s="302">
        <v>121.6</v>
      </c>
      <c r="BH1429" s="302">
        <v>122.2</v>
      </c>
      <c r="BI1429" s="302">
        <v>122.2</v>
      </c>
      <c r="BJ1429" s="302">
        <v>122.2</v>
      </c>
      <c r="BK1429" s="302">
        <v>122.2</v>
      </c>
      <c r="BL1429" s="302">
        <v>122.2</v>
      </c>
      <c r="BM1429" s="302">
        <v>122.5</v>
      </c>
      <c r="BN1429" s="302">
        <v>122.5</v>
      </c>
      <c r="BO1429" s="302">
        <v>122.5</v>
      </c>
      <c r="BP1429" s="302">
        <v>122.5</v>
      </c>
      <c r="BQ1429" s="302">
        <v>122.5</v>
      </c>
      <c r="BR1429" s="302">
        <v>122.5</v>
      </c>
      <c r="BS1429" s="302">
        <v>123.1</v>
      </c>
      <c r="BT1429" s="302">
        <v>124.2</v>
      </c>
      <c r="BU1429" s="302">
        <v>124.2</v>
      </c>
      <c r="BV1429" s="302">
        <v>124.2</v>
      </c>
      <c r="BW1429" s="302">
        <v>124.2</v>
      </c>
      <c r="BX1429" s="302">
        <v>124.2</v>
      </c>
      <c r="BY1429" s="302" t="s">
        <v>3300</v>
      </c>
      <c r="BZ1429" s="153">
        <f t="shared" si="88"/>
        <v>0.24200000000000002</v>
      </c>
      <c r="CA1429" s="154">
        <f t="shared" si="89"/>
        <v>0.24200000000000002</v>
      </c>
      <c r="CB1429" s="154">
        <f t="shared" si="90"/>
        <v>0.24200000000000002</v>
      </c>
    </row>
    <row r="1430" spans="1:80"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2">
        <v>149.19999999999999</v>
      </c>
      <c r="AZ1430" s="302">
        <v>149.19999999999999</v>
      </c>
      <c r="BA1430" s="302">
        <v>149.19999999999999</v>
      </c>
      <c r="BB1430" s="302">
        <v>149.19999999999999</v>
      </c>
      <c r="BC1430" s="302">
        <v>149.19999999999999</v>
      </c>
      <c r="BD1430" s="302">
        <v>149.19999999999999</v>
      </c>
      <c r="BE1430" s="302">
        <v>149.19999999999999</v>
      </c>
      <c r="BF1430" s="302">
        <v>149.19999999999999</v>
      </c>
      <c r="BG1430" s="302">
        <v>149.19999999999999</v>
      </c>
      <c r="BH1430" s="302">
        <v>149.19999999999999</v>
      </c>
      <c r="BI1430" s="302">
        <v>149.19999999999999</v>
      </c>
      <c r="BJ1430" s="302">
        <v>149.19999999999999</v>
      </c>
      <c r="BK1430" s="302">
        <v>149.19999999999999</v>
      </c>
      <c r="BL1430" s="302">
        <v>149.19999999999999</v>
      </c>
      <c r="BM1430" s="302">
        <v>149.19999999999999</v>
      </c>
      <c r="BN1430" s="302">
        <v>149.19999999999999</v>
      </c>
      <c r="BO1430" s="302">
        <v>149.19999999999999</v>
      </c>
      <c r="BP1430" s="302">
        <v>149.19999999999999</v>
      </c>
      <c r="BQ1430" s="302">
        <v>149.19999999999999</v>
      </c>
      <c r="BR1430" s="302">
        <v>149.19999999999999</v>
      </c>
      <c r="BS1430" s="302">
        <v>149.19999999999999</v>
      </c>
      <c r="BT1430" s="302">
        <v>149.19999999999999</v>
      </c>
      <c r="BU1430" s="302">
        <v>149.19999999999999</v>
      </c>
      <c r="BV1430" s="302">
        <v>149.19999999999999</v>
      </c>
      <c r="BW1430" s="302">
        <v>149.19999999999999</v>
      </c>
      <c r="BX1430" s="302">
        <v>149.19999999999999</v>
      </c>
      <c r="BY1430" s="302" t="s">
        <v>3300</v>
      </c>
      <c r="BZ1430" s="153">
        <f t="shared" si="88"/>
        <v>0.49199999999999988</v>
      </c>
      <c r="CA1430" s="154">
        <f t="shared" si="89"/>
        <v>0.49199999999999988</v>
      </c>
      <c r="CB1430" s="154">
        <f t="shared" si="90"/>
        <v>0.49199999999999988</v>
      </c>
    </row>
    <row r="1431" spans="1:80"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2">
        <v>113.9</v>
      </c>
      <c r="AZ1431" s="302">
        <v>113.9</v>
      </c>
      <c r="BA1431" s="302">
        <v>113.9</v>
      </c>
      <c r="BB1431" s="302">
        <v>114.3</v>
      </c>
      <c r="BC1431" s="302">
        <v>114.3</v>
      </c>
      <c r="BD1431" s="302">
        <v>115.1</v>
      </c>
      <c r="BE1431" s="302">
        <v>115.1</v>
      </c>
      <c r="BF1431" s="302">
        <v>115.1</v>
      </c>
      <c r="BG1431" s="302">
        <v>115.5</v>
      </c>
      <c r="BH1431" s="302">
        <v>116.3</v>
      </c>
      <c r="BI1431" s="302">
        <v>116.3</v>
      </c>
      <c r="BJ1431" s="302">
        <v>116.3</v>
      </c>
      <c r="BK1431" s="302">
        <v>116.3</v>
      </c>
      <c r="BL1431" s="302">
        <v>116.3</v>
      </c>
      <c r="BM1431" s="302">
        <v>116.6</v>
      </c>
      <c r="BN1431" s="302">
        <v>116.6</v>
      </c>
      <c r="BO1431" s="302">
        <v>116.6</v>
      </c>
      <c r="BP1431" s="302">
        <v>116.6</v>
      </c>
      <c r="BQ1431" s="302">
        <v>116.6</v>
      </c>
      <c r="BR1431" s="302">
        <v>116.6</v>
      </c>
      <c r="BS1431" s="302">
        <v>117.4</v>
      </c>
      <c r="BT1431" s="302">
        <v>118.7</v>
      </c>
      <c r="BU1431" s="302">
        <v>118.7</v>
      </c>
      <c r="BV1431" s="302">
        <v>118.7</v>
      </c>
      <c r="BW1431" s="302">
        <v>118.7</v>
      </c>
      <c r="BX1431" s="302">
        <v>118.7</v>
      </c>
      <c r="BY1431" s="302" t="s">
        <v>3300</v>
      </c>
      <c r="BZ1431" s="153">
        <f t="shared" si="88"/>
        <v>0.18700000000000003</v>
      </c>
      <c r="CA1431" s="154">
        <f t="shared" si="89"/>
        <v>0.18700000000000003</v>
      </c>
      <c r="CB1431" s="154">
        <f t="shared" si="90"/>
        <v>0.18700000000000003</v>
      </c>
    </row>
    <row r="1432" spans="1:80"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2">
        <v>122.3</v>
      </c>
      <c r="AZ1432" s="302">
        <v>114.2</v>
      </c>
      <c r="BA1432" s="302">
        <v>115.8</v>
      </c>
      <c r="BB1432" s="302">
        <v>122.1</v>
      </c>
      <c r="BC1432" s="302">
        <v>120.2</v>
      </c>
      <c r="BD1432" s="302">
        <v>119.5</v>
      </c>
      <c r="BE1432" s="302">
        <v>118.6</v>
      </c>
      <c r="BF1432" s="302">
        <v>114.5</v>
      </c>
      <c r="BG1432" s="302">
        <v>118.3</v>
      </c>
      <c r="BH1432" s="302">
        <v>126.7</v>
      </c>
      <c r="BI1432" s="302">
        <v>120.7</v>
      </c>
      <c r="BJ1432" s="302">
        <v>123.7</v>
      </c>
      <c r="BK1432" s="302">
        <v>123.6</v>
      </c>
      <c r="BL1432" s="302">
        <v>121.3</v>
      </c>
      <c r="BM1432" s="302">
        <v>119.2</v>
      </c>
      <c r="BN1432" s="302">
        <v>119.4</v>
      </c>
      <c r="BO1432" s="302">
        <v>120.8</v>
      </c>
      <c r="BP1432" s="302">
        <v>118.7</v>
      </c>
      <c r="BQ1432" s="302">
        <v>119.1</v>
      </c>
      <c r="BR1432" s="302">
        <v>117.7</v>
      </c>
      <c r="BS1432" s="302">
        <v>116.9</v>
      </c>
      <c r="BT1432" s="302">
        <v>119.6</v>
      </c>
      <c r="BU1432" s="302">
        <v>119.5</v>
      </c>
      <c r="BV1432" s="302">
        <v>123.8</v>
      </c>
      <c r="BW1432" s="302">
        <v>118.6</v>
      </c>
      <c r="BX1432" s="302">
        <v>118.6</v>
      </c>
      <c r="BY1432" s="302" t="s">
        <v>3300</v>
      </c>
      <c r="BZ1432" s="153">
        <f t="shared" si="88"/>
        <v>8.6080586080585997E-2</v>
      </c>
      <c r="CA1432" s="154">
        <f t="shared" si="89"/>
        <v>0.21144024514811019</v>
      </c>
      <c r="CB1432" s="154">
        <f t="shared" si="90"/>
        <v>0.15369649805447469</v>
      </c>
    </row>
    <row r="1433" spans="1:80"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2">
        <v>122.3</v>
      </c>
      <c r="AZ1433" s="302">
        <v>114.2</v>
      </c>
      <c r="BA1433" s="302">
        <v>115.8</v>
      </c>
      <c r="BB1433" s="302">
        <v>122.1</v>
      </c>
      <c r="BC1433" s="302">
        <v>120.2</v>
      </c>
      <c r="BD1433" s="302">
        <v>119.5</v>
      </c>
      <c r="BE1433" s="302">
        <v>118.6</v>
      </c>
      <c r="BF1433" s="302">
        <v>114.5</v>
      </c>
      <c r="BG1433" s="302">
        <v>118.3</v>
      </c>
      <c r="BH1433" s="302">
        <v>126.7</v>
      </c>
      <c r="BI1433" s="302">
        <v>120.7</v>
      </c>
      <c r="BJ1433" s="302">
        <v>123.7</v>
      </c>
      <c r="BK1433" s="302">
        <v>123.6</v>
      </c>
      <c r="BL1433" s="302">
        <v>121.3</v>
      </c>
      <c r="BM1433" s="302">
        <v>119.2</v>
      </c>
      <c r="BN1433" s="302">
        <v>119.4</v>
      </c>
      <c r="BO1433" s="302">
        <v>120.8</v>
      </c>
      <c r="BP1433" s="302">
        <v>118.7</v>
      </c>
      <c r="BQ1433" s="302">
        <v>119.1</v>
      </c>
      <c r="BR1433" s="302">
        <v>117.7</v>
      </c>
      <c r="BS1433" s="302">
        <v>116.9</v>
      </c>
      <c r="BT1433" s="302">
        <v>119.6</v>
      </c>
      <c r="BU1433" s="302">
        <v>119.5</v>
      </c>
      <c r="BV1433" s="302">
        <v>123.8</v>
      </c>
      <c r="BW1433" s="302">
        <v>118.6</v>
      </c>
      <c r="BX1433" s="302">
        <v>118.6</v>
      </c>
      <c r="BY1433" s="302" t="s">
        <v>3300</v>
      </c>
      <c r="BZ1433" s="153">
        <f t="shared" si="88"/>
        <v>8.6080586080585997E-2</v>
      </c>
      <c r="CA1433" s="154">
        <f t="shared" si="89"/>
        <v>0.21144024514811019</v>
      </c>
      <c r="CB1433" s="154">
        <f t="shared" si="90"/>
        <v>0.15369649805447469</v>
      </c>
    </row>
    <row r="1434" spans="1:80" x14ac:dyDescent="0.55000000000000004">
      <c r="A1434" s="152">
        <v>1421</v>
      </c>
      <c r="B1434" s="152" t="s">
        <v>3003</v>
      </c>
      <c r="C1434" t="s">
        <v>2683</v>
      </c>
      <c r="D1434" t="s">
        <v>2684</v>
      </c>
      <c r="E1434" s="156" t="s">
        <v>2725</v>
      </c>
      <c r="F1434" s="152" t="s">
        <v>3006</v>
      </c>
      <c r="G1434" s="155" t="s">
        <v>2685</v>
      </c>
      <c r="H1434">
        <v>100</v>
      </c>
      <c r="I1434">
        <v>101.1</v>
      </c>
      <c r="J1434">
        <v>100.5</v>
      </c>
      <c r="K1434">
        <v>99.9</v>
      </c>
      <c r="L1434">
        <v>98.7</v>
      </c>
      <c r="M1434">
        <v>100.3</v>
      </c>
      <c r="N1434">
        <v>99.7</v>
      </c>
      <c r="O1434">
        <v>100</v>
      </c>
      <c r="P1434">
        <v>100.4</v>
      </c>
      <c r="Q1434">
        <v>100.5</v>
      </c>
      <c r="R1434">
        <v>99.9</v>
      </c>
      <c r="S1434">
        <v>98.8</v>
      </c>
      <c r="T1434">
        <v>100.3</v>
      </c>
      <c r="U1434">
        <v>100.6</v>
      </c>
      <c r="V1434">
        <v>100.8</v>
      </c>
      <c r="W1434">
        <v>101.1</v>
      </c>
      <c r="X1434">
        <v>100.8</v>
      </c>
      <c r="Y1434">
        <v>100.2</v>
      </c>
      <c r="Z1434">
        <v>100.6</v>
      </c>
      <c r="AA1434">
        <v>100.6</v>
      </c>
      <c r="AB1434">
        <v>100.8</v>
      </c>
      <c r="AC1434">
        <v>100.8</v>
      </c>
      <c r="AD1434">
        <v>100.8</v>
      </c>
      <c r="AE1434">
        <v>98.6</v>
      </c>
      <c r="AF1434">
        <v>101.3</v>
      </c>
      <c r="AG1434">
        <v>101.8</v>
      </c>
      <c r="AH1434">
        <v>102.3</v>
      </c>
      <c r="AI1434">
        <v>102.3</v>
      </c>
      <c r="AJ1434">
        <v>101.8</v>
      </c>
      <c r="AK1434">
        <v>102.2</v>
      </c>
      <c r="AL1434">
        <v>102</v>
      </c>
      <c r="AM1434">
        <v>102.4</v>
      </c>
      <c r="AN1434">
        <v>102.7</v>
      </c>
      <c r="AO1434">
        <v>102.2</v>
      </c>
      <c r="AP1434">
        <v>102.8</v>
      </c>
      <c r="AQ1434">
        <v>102.7</v>
      </c>
      <c r="AR1434">
        <v>102.3</v>
      </c>
      <c r="AS1434">
        <v>103</v>
      </c>
      <c r="AT1434">
        <v>103.8</v>
      </c>
      <c r="AU1434">
        <v>103.3</v>
      </c>
      <c r="AV1434">
        <v>103.8</v>
      </c>
      <c r="AW1434">
        <v>103.8</v>
      </c>
      <c r="AX1434">
        <v>102.9</v>
      </c>
      <c r="AY1434">
        <v>103.5</v>
      </c>
      <c r="AZ1434">
        <v>103.6</v>
      </c>
      <c r="BA1434">
        <v>104</v>
      </c>
      <c r="BB1434">
        <v>103.5</v>
      </c>
      <c r="BC1434">
        <v>103.7</v>
      </c>
      <c r="BD1434">
        <v>104.3</v>
      </c>
      <c r="BE1434">
        <v>104.5</v>
      </c>
      <c r="BF1434">
        <v>104.7</v>
      </c>
      <c r="BG1434">
        <v>104.8</v>
      </c>
      <c r="BH1434">
        <v>105.8</v>
      </c>
      <c r="BI1434" s="364">
        <v>108.6</v>
      </c>
      <c r="BJ1434" s="365">
        <v>106.5</v>
      </c>
      <c r="BK1434" s="365">
        <v>106.3</v>
      </c>
      <c r="BL1434" s="365">
        <v>106.3</v>
      </c>
      <c r="BM1434" s="365">
        <v>106.7</v>
      </c>
      <c r="BN1434" s="365">
        <v>107.4</v>
      </c>
      <c r="BO1434" s="365">
        <v>108</v>
      </c>
      <c r="BP1434" s="365">
        <v>106.3</v>
      </c>
      <c r="BQ1434" s="365">
        <v>107.4</v>
      </c>
      <c r="BR1434" s="365">
        <v>106.9</v>
      </c>
      <c r="BS1434" s="365">
        <v>107.4</v>
      </c>
      <c r="BT1434" s="365">
        <v>107</v>
      </c>
      <c r="BU1434" s="365">
        <v>111.7</v>
      </c>
      <c r="BV1434" s="365">
        <v>110.2</v>
      </c>
      <c r="BW1434" s="365">
        <v>107.8</v>
      </c>
      <c r="BX1434" s="365">
        <v>108.4</v>
      </c>
      <c r="BY1434" s="365"/>
      <c r="BZ1434" s="153">
        <f t="shared" si="88"/>
        <v>8.4000000000000061E-2</v>
      </c>
      <c r="CA1434" s="154">
        <f>(BX1434-T1434)/T1434</f>
        <v>8.0757726819541464E-2</v>
      </c>
      <c r="CB1434" s="154">
        <f t="shared" si="90"/>
        <v>7.0088845014807583E-2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B6" sqref="B6"/>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74" t="s">
        <v>0</v>
      </c>
      <c r="C9" s="376" t="s">
        <v>1</v>
      </c>
      <c r="D9" s="377"/>
      <c r="E9" s="377"/>
      <c r="F9" s="378"/>
      <c r="H9" s="382" t="s">
        <v>0</v>
      </c>
      <c r="I9" s="304" t="s">
        <v>1</v>
      </c>
      <c r="K9" s="382" t="s">
        <v>0</v>
      </c>
      <c r="L9" s="304" t="s">
        <v>1</v>
      </c>
      <c r="N9" s="382" t="s">
        <v>0</v>
      </c>
      <c r="O9" s="304" t="s">
        <v>35</v>
      </c>
      <c r="P9" s="304" t="s">
        <v>1</v>
      </c>
    </row>
    <row r="10" spans="2:38" ht="15" customHeight="1" x14ac:dyDescent="0.55000000000000004">
      <c r="B10" s="375"/>
      <c r="C10" s="379"/>
      <c r="D10" s="380"/>
      <c r="E10" s="380"/>
      <c r="F10" s="381"/>
      <c r="H10" s="382"/>
      <c r="I10" s="305" t="s">
        <v>2</v>
      </c>
      <c r="K10" s="382"/>
      <c r="L10" s="305" t="s">
        <v>2</v>
      </c>
      <c r="N10" s="382"/>
      <c r="O10" s="305" t="s">
        <v>34</v>
      </c>
      <c r="P10" s="305" t="s">
        <v>2</v>
      </c>
    </row>
    <row r="11" spans="2:38" ht="15" customHeight="1" x14ac:dyDescent="0.55000000000000004">
      <c r="B11" s="329" t="s">
        <v>2982</v>
      </c>
      <c r="C11" s="383"/>
      <c r="D11" s="384"/>
      <c r="E11" s="384"/>
      <c r="F11" s="385"/>
      <c r="H11" s="88" t="str">
        <f>IF(VLOOKUP($B$6,リスト!$B:$AM,2,0)="","",VLOOKUP($B$6,リスト!$B:$AM,2,0))</f>
        <v>売上高</v>
      </c>
      <c r="I11" s="118"/>
      <c r="K11" s="89" t="s">
        <v>27</v>
      </c>
      <c r="L11" s="311">
        <f>I17</f>
        <v>0</v>
      </c>
      <c r="N11" s="89" t="str">
        <f>IF(VLOOKUP($B$6,リスト!$B:$AM,17,0)="","",VLOOKUP($B$6,リスト!$B:$AM,17,0))</f>
        <v>製造原価</v>
      </c>
      <c r="O11" s="90"/>
      <c r="P11" s="311">
        <f>I14</f>
        <v>0</v>
      </c>
    </row>
    <row r="12" spans="2:38" ht="15" customHeight="1" x14ac:dyDescent="0.55000000000000004">
      <c r="B12" s="91" t="s">
        <v>2686</v>
      </c>
      <c r="C12" s="309">
        <f>SUM(C13:C14)</f>
        <v>0</v>
      </c>
      <c r="D12" s="92" t="s">
        <v>28</v>
      </c>
      <c r="E12" s="370"/>
      <c r="F12" s="371"/>
      <c r="H12" s="93" t="str">
        <f>IF(VLOOKUP($B$6,リスト!$B:$AM,3,0)="","",VLOOKUP($B$6,リスト!$B:$AM,3,0))</f>
        <v>売上原価</v>
      </c>
      <c r="I12" s="118"/>
      <c r="K12" s="94" t="s">
        <v>20</v>
      </c>
      <c r="L12" s="312">
        <f>SUM(L13:L18)</f>
        <v>0</v>
      </c>
      <c r="N12" s="95" t="str">
        <f>IF(VLOOKUP($B$6,リスト!$B:$AM,18,0)="","",VLOOKUP($B$6,リスト!$B:$AM,18,0))</f>
        <v>期首仕掛品棚卸高</v>
      </c>
      <c r="O12" s="96"/>
      <c r="P12" s="121"/>
    </row>
    <row r="13" spans="2:38" ht="15" customHeight="1" x14ac:dyDescent="0.55000000000000004">
      <c r="B13" s="91" t="s">
        <v>2966</v>
      </c>
      <c r="C13" s="116"/>
      <c r="D13" s="92" t="s">
        <v>28</v>
      </c>
      <c r="E13" s="306"/>
      <c r="F13" s="307"/>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6"/>
      <c r="F14" s="307"/>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10">
        <f>-I12+(I13+I14)</f>
        <v>0</v>
      </c>
      <c r="K15" s="98" t="s">
        <v>23</v>
      </c>
      <c r="L15" s="119"/>
      <c r="N15" s="103" t="str">
        <f>IF(VLOOKUP($B$6,リスト!$B:$AM,21,0)="","",VLOOKUP($B$6,リスト!$B:$AM,21,0))</f>
        <v>労務費</v>
      </c>
      <c r="O15" s="104" t="s">
        <v>34</v>
      </c>
      <c r="P15" s="362">
        <f>SUM(P17:P21)</f>
        <v>0</v>
      </c>
    </row>
    <row r="16" spans="2:38" ht="15" customHeight="1" x14ac:dyDescent="0.55000000000000004">
      <c r="H16" s="91" t="str">
        <f>IF(VLOOKUP($B$6,リスト!$B:$AM,7,0)="","",VLOOKUP($B$6,リスト!$B:$AM,7,0))</f>
        <v>売上総利益</v>
      </c>
      <c r="I16" s="311">
        <f>I11-I12</f>
        <v>0</v>
      </c>
      <c r="K16" s="98" t="s">
        <v>24</v>
      </c>
      <c r="L16" s="119"/>
      <c r="N16" s="105" t="str">
        <f>IF(VLOOKUP($B$6,リスト!$B:$AM,22,0)="","",VLOOKUP($B$6,リスト!$B:$AM,22,0))</f>
        <v/>
      </c>
      <c r="O16" s="106"/>
      <c r="P16" s="308"/>
    </row>
    <row r="17" spans="2:16" ht="15" customHeight="1" x14ac:dyDescent="0.55000000000000004">
      <c r="B17" s="372" t="s">
        <v>2963</v>
      </c>
      <c r="C17" s="372"/>
      <c r="D17" s="372"/>
      <c r="E17" s="372"/>
      <c r="F17" s="372"/>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72" t="s">
        <v>2964</v>
      </c>
      <c r="C18" s="372"/>
      <c r="D18" s="372"/>
      <c r="E18" s="372"/>
      <c r="F18" s="372"/>
      <c r="H18" s="91" t="str">
        <f>IF(VLOOKUP($B$6,リスト!$B:$AM,9,0)="","",VLOOKUP($B$6,リスト!$B:$AM,9,0))</f>
        <v>営業利益</v>
      </c>
      <c r="I18" s="311">
        <f>I16-I17</f>
        <v>0</v>
      </c>
      <c r="K18" s="98" t="s">
        <v>2981</v>
      </c>
      <c r="L18" s="119"/>
      <c r="N18" s="105" t="str">
        <f>IF(VLOOKUP($B$6,リスト!$B:$AM,24,0)="","",VLOOKUP($B$6,リスト!$B:$AM,24,0))</f>
        <v>従業員賞与</v>
      </c>
      <c r="O18" s="106"/>
      <c r="P18" s="119"/>
    </row>
    <row r="19" spans="2:16" ht="15" customHeight="1" x14ac:dyDescent="0.55000000000000004">
      <c r="B19" s="373" t="s">
        <v>2965</v>
      </c>
      <c r="C19" s="373"/>
      <c r="D19" s="373"/>
      <c r="E19" s="373"/>
      <c r="F19" s="373"/>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3">
        <f>L11-(L12+L19+L20)</f>
        <v>0</v>
      </c>
      <c r="N21" s="360" t="str">
        <f>IF(VLOOKUP($B$6,リスト!$B:$AM,27,0)="","",VLOOKUP($B$6,リスト!$B:$AM,27,0))</f>
        <v>諸手当、福利厚生費</v>
      </c>
      <c r="O21" s="108"/>
      <c r="P21" s="361"/>
    </row>
    <row r="22" spans="2:16" ht="15" customHeight="1" x14ac:dyDescent="0.55000000000000004">
      <c r="B22" s="299"/>
      <c r="C22" s="299"/>
      <c r="D22" s="299"/>
      <c r="E22" s="299"/>
      <c r="F22" s="299"/>
      <c r="G22" s="300"/>
      <c r="H22" s="102" t="str">
        <f>IF(VLOOKUP($B$6,リスト!$B:$AM,13,0)="","",VLOOKUP($B$6,リスト!$B:$AM,13,0))</f>
        <v>その他営業外費用</v>
      </c>
      <c r="I22" s="310">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1">
        <f>I18+I19-I20</f>
        <v>0</v>
      </c>
      <c r="N23" s="103" t="str">
        <f>IF(VLOOKUP($B$6,リスト!$B:$AM,29,0)="","",VLOOKUP($B$6,リスト!$B:$AM,29,0))</f>
        <v>製造経費</v>
      </c>
      <c r="O23" s="104"/>
      <c r="P23" s="314">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5">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1">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9"/>
      <c r="C48" s="369"/>
      <c r="D48" s="369"/>
      <c r="E48" s="369"/>
      <c r="F48" s="369"/>
    </row>
    <row r="49" spans="2:6" ht="15" customHeight="1" x14ac:dyDescent="0.55000000000000004">
      <c r="B49" s="369"/>
      <c r="C49" s="369"/>
      <c r="D49" s="369"/>
      <c r="E49" s="369"/>
      <c r="F49" s="369"/>
    </row>
    <row r="50" spans="2:6" ht="15" customHeight="1" x14ac:dyDescent="0.55000000000000004">
      <c r="B50" s="369"/>
      <c r="C50" s="369"/>
      <c r="D50" s="369"/>
      <c r="E50" s="369"/>
      <c r="F50" s="369"/>
    </row>
    <row r="51" spans="2:6" ht="15" customHeight="1" x14ac:dyDescent="0.55000000000000004">
      <c r="B51" s="369"/>
      <c r="C51" s="369"/>
      <c r="D51" s="369"/>
      <c r="E51" s="369"/>
      <c r="F51" s="369"/>
    </row>
  </sheetData>
  <sheetProtection algorithmName="SHA-512" hashValue="SlJEMGBziyBg5sZVfUQbhsuDwudcCCgvxQUutIRerpd9ftgcJJ6PS4AuNobt7677PkzyrhLCtnQ6XeSrn3LcsA==" saltValue="GRgIr0JeqUAP9zv5fdW0YA==" spinCount="100000" sheet="1" objects="1" scenarios="1"/>
  <dataConsolidate/>
  <mergeCells count="14">
    <mergeCell ref="B51:F51"/>
    <mergeCell ref="B48:F48"/>
    <mergeCell ref="B49:F49"/>
    <mergeCell ref="B9:B10"/>
    <mergeCell ref="C9:F10"/>
    <mergeCell ref="E12:F12"/>
    <mergeCell ref="B18:F18"/>
    <mergeCell ref="B19:F19"/>
    <mergeCell ref="N9:N10"/>
    <mergeCell ref="C11:F11"/>
    <mergeCell ref="B17:F17"/>
    <mergeCell ref="B50:F50"/>
    <mergeCell ref="H9:H10"/>
    <mergeCell ref="K9:K10"/>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G19" sqref="G19"/>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4"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394"/>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394"/>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6">
        <f>E4</f>
        <v>0</v>
      </c>
      <c r="F5" s="316">
        <f>IFERROR(グラフ!F156,0)</f>
        <v>0</v>
      </c>
      <c r="G5" s="316">
        <f>IFERROR(グラフ!G156,0)</f>
        <v>0</v>
      </c>
      <c r="H5" s="316">
        <f>IFERROR(グラフ!H156,0)</f>
        <v>0</v>
      </c>
      <c r="I5" s="316">
        <f>IFERROR(グラフ!I156,0)</f>
        <v>0</v>
      </c>
      <c r="J5" s="246">
        <f>IFERROR((E5+F5+G5+H5+I5)/5,0)</f>
        <v>0</v>
      </c>
      <c r="K5" s="22"/>
      <c r="M5" s="394"/>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30"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403" t="s">
        <v>2876</v>
      </c>
      <c r="D8" s="404"/>
      <c r="E8" s="157"/>
      <c r="F8" s="194"/>
      <c r="G8" s="194"/>
      <c r="H8" s="412" t="s">
        <v>3328</v>
      </c>
      <c r="I8" s="412"/>
      <c r="J8" s="412"/>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389" t="s">
        <v>2720</v>
      </c>
      <c r="D9" s="390"/>
      <c r="E9" s="157"/>
      <c r="F9" s="157"/>
      <c r="G9" s="157"/>
      <c r="H9" s="413"/>
      <c r="I9" s="413"/>
      <c r="J9" s="413"/>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386" t="s">
        <v>2879</v>
      </c>
      <c r="C10" s="194"/>
      <c r="D10" s="403" t="s">
        <v>2877</v>
      </c>
      <c r="E10" s="404"/>
      <c r="F10" s="407"/>
      <c r="G10" s="408"/>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386"/>
      <c r="C11" s="157"/>
      <c r="D11" s="391" t="s">
        <v>2756</v>
      </c>
      <c r="E11" s="392"/>
      <c r="F11" s="407"/>
      <c r="G11" s="408"/>
      <c r="H11" s="195">
        <f>IFERROR(元データ!D7,"")</f>
        <v>0.25476429287863583</v>
      </c>
      <c r="I11" s="195">
        <f>IFERROR(元データ!D9,"")</f>
        <v>0.24477611940298502</v>
      </c>
      <c r="J11" s="195">
        <f>IFERROR(元データ!D11,"")</f>
        <v>0.20636451301832198</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386"/>
      <c r="C12" s="157"/>
      <c r="D12" s="194"/>
      <c r="E12" s="405" t="s">
        <v>2878</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386"/>
      <c r="C13" s="157"/>
      <c r="D13" s="157"/>
      <c r="E13" s="391" t="s">
        <v>3285</v>
      </c>
      <c r="F13" s="391"/>
      <c r="G13" s="409"/>
      <c r="H13" s="195">
        <f>IFERROR(元データ!E7,"")</f>
        <v>0.26178535606820452</v>
      </c>
      <c r="I13" s="195">
        <f>IFERROR(元データ!E9,"")</f>
        <v>0.26178535606820452</v>
      </c>
      <c r="J13" s="195">
        <f>IFERROR(元データ!E11,"")</f>
        <v>0.23454367026496556</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7"/>
      <c r="F15" s="317"/>
      <c r="G15" s="317"/>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7" t="s">
        <v>129</v>
      </c>
      <c r="D20" s="388"/>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7" t="s">
        <v>131</v>
      </c>
      <c r="D21" s="388"/>
      <c r="E21" s="79"/>
      <c r="F21" s="30" t="s">
        <v>62</v>
      </c>
      <c r="H21" s="318"/>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387" t="s">
        <v>130</v>
      </c>
      <c r="D22" s="388"/>
      <c r="E22" s="79"/>
      <c r="F22" s="28" t="s">
        <v>62</v>
      </c>
      <c r="H22" s="318"/>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3"/>
      <c r="F24" s="323"/>
      <c r="G24" s="323"/>
      <c r="H24" s="323"/>
      <c r="I24" s="323"/>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1"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1"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9">
        <f t="shared" si="17"/>
        <v>0</v>
      </c>
      <c r="I28" s="319">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2"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6"/>
      <c r="F33" s="336"/>
      <c r="G33" s="336"/>
      <c r="H33" s="336"/>
      <c r="I33" s="336"/>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7">
        <f>D34+E33</f>
        <v>0</v>
      </c>
      <c r="F34" s="337">
        <f>E34+F33</f>
        <v>0</v>
      </c>
      <c r="G34" s="337">
        <f t="shared" ref="G34:I34" si="24">F34+G33</f>
        <v>0</v>
      </c>
      <c r="H34" s="337">
        <f t="shared" si="24"/>
        <v>0</v>
      </c>
      <c r="I34" s="337">
        <f t="shared" si="24"/>
        <v>0</v>
      </c>
      <c r="J34" s="320"/>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2"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1"/>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6">
        <f>IFERROR(E39,0)</f>
        <v>0</v>
      </c>
      <c r="F40" s="316">
        <f>IFERROR(グラフ!F161,0)</f>
        <v>0</v>
      </c>
      <c r="G40" s="316">
        <f>IFERROR(グラフ!G161,0)</f>
        <v>0</v>
      </c>
      <c r="H40" s="316">
        <f>IFERROR(グラフ!H161,0)</f>
        <v>0</v>
      </c>
      <c r="I40" s="316">
        <f>IFERROR(グラフ!I161,0)</f>
        <v>0</v>
      </c>
      <c r="J40" s="248">
        <f>IFERROR((E40+F40+G40+H40+I40)/5,0)</f>
        <v>0</v>
      </c>
      <c r="K40" s="321"/>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1"/>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6">
        <f>IFERROR(E41,0)</f>
        <v>0</v>
      </c>
      <c r="F42" s="316">
        <f>IFERROR(グラフ!F166,0)</f>
        <v>0</v>
      </c>
      <c r="G42" s="316">
        <f>IFERROR(グラフ!G166,0)</f>
        <v>0</v>
      </c>
      <c r="H42" s="316">
        <f>IFERROR(グラフ!H166,0)</f>
        <v>0</v>
      </c>
      <c r="I42" s="316">
        <f>IFERROR(グラフ!I166,0)</f>
        <v>0</v>
      </c>
      <c r="J42" s="247">
        <f>IFERROR((E42+F42+G42+H42+I42)/5,0)</f>
        <v>0</v>
      </c>
      <c r="K42" s="322"/>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3" t="s">
        <v>2977</v>
      </c>
      <c r="AD44" s="393"/>
      <c r="AE44" s="393"/>
    </row>
    <row r="45" spans="2:31" ht="15" customHeight="1" x14ac:dyDescent="0.55000000000000004">
      <c r="B45" s="91" t="s">
        <v>0</v>
      </c>
      <c r="C45" s="18" t="s">
        <v>64</v>
      </c>
      <c r="D45" s="245" t="s">
        <v>83</v>
      </c>
      <c r="E45" s="65" t="s">
        <v>56</v>
      </c>
      <c r="F45" s="65" t="s">
        <v>57</v>
      </c>
      <c r="G45" s="65" t="s">
        <v>58</v>
      </c>
      <c r="H45" s="65" t="s">
        <v>59</v>
      </c>
      <c r="I45" s="65" t="s">
        <v>55</v>
      </c>
      <c r="J45" s="410" t="s">
        <v>134</v>
      </c>
      <c r="K45" s="411"/>
      <c r="AC45" s="393" t="s">
        <v>2978</v>
      </c>
      <c r="AD45" s="393"/>
      <c r="AE45" s="393"/>
    </row>
    <row r="46" spans="2:31" ht="15" customHeight="1" x14ac:dyDescent="0.55000000000000004">
      <c r="B46" s="333" t="s">
        <v>2985</v>
      </c>
      <c r="C46" s="18" t="s">
        <v>68</v>
      </c>
      <c r="D46" s="291">
        <f>AD32</f>
        <v>0</v>
      </c>
      <c r="E46" s="83"/>
      <c r="F46" s="83"/>
      <c r="G46" s="83"/>
      <c r="H46" s="83"/>
      <c r="I46" s="83"/>
      <c r="J46" s="401"/>
      <c r="K46" s="402"/>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401"/>
      <c r="K47" s="402"/>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401"/>
      <c r="K48" s="402"/>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401"/>
      <c r="K49" s="402"/>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401"/>
      <c r="K50" s="402"/>
      <c r="U50" s="41"/>
    </row>
    <row r="51" spans="2:21" ht="15" customHeight="1" x14ac:dyDescent="0.55000000000000004">
      <c r="B51" s="263" t="s">
        <v>2688</v>
      </c>
      <c r="C51" s="18" t="s">
        <v>68</v>
      </c>
      <c r="D51" s="291">
        <f>AD34</f>
        <v>0</v>
      </c>
      <c r="E51" s="83"/>
      <c r="F51" s="83"/>
      <c r="G51" s="83"/>
      <c r="H51" s="83"/>
      <c r="I51" s="83"/>
      <c r="J51" s="401"/>
      <c r="K51" s="402"/>
      <c r="U51" s="41"/>
    </row>
    <row r="52" spans="2:21" ht="15" customHeight="1" x14ac:dyDescent="0.55000000000000004">
      <c r="B52" s="263" t="s">
        <v>2689</v>
      </c>
      <c r="C52" s="18" t="s">
        <v>68</v>
      </c>
      <c r="D52" s="291">
        <f>AD37</f>
        <v>0</v>
      </c>
      <c r="E52" s="83"/>
      <c r="F52" s="83"/>
      <c r="G52" s="83"/>
      <c r="H52" s="83"/>
      <c r="I52" s="83"/>
      <c r="J52" s="401"/>
      <c r="K52" s="402"/>
      <c r="U52" s="41"/>
    </row>
    <row r="53" spans="2:21" ht="15" customHeight="1" x14ac:dyDescent="0.55000000000000004">
      <c r="B53" s="263" t="s">
        <v>14</v>
      </c>
      <c r="C53" s="18" t="s">
        <v>68</v>
      </c>
      <c r="D53" s="291">
        <f>AD39</f>
        <v>0</v>
      </c>
      <c r="E53" s="83"/>
      <c r="F53" s="83"/>
      <c r="G53" s="83"/>
      <c r="H53" s="83"/>
      <c r="I53" s="83"/>
      <c r="J53" s="401"/>
      <c r="K53" s="402"/>
      <c r="U53" s="41"/>
    </row>
    <row r="54" spans="2:21" ht="15" customHeight="1" x14ac:dyDescent="0.55000000000000004">
      <c r="B54" s="263" t="s">
        <v>81</v>
      </c>
      <c r="C54" s="18" t="s">
        <v>68</v>
      </c>
      <c r="D54" s="291">
        <f>AD40</f>
        <v>0</v>
      </c>
      <c r="E54" s="83"/>
      <c r="F54" s="83"/>
      <c r="G54" s="83"/>
      <c r="H54" s="83"/>
      <c r="I54" s="83"/>
      <c r="J54" s="401"/>
      <c r="K54" s="402"/>
      <c r="U54" s="41"/>
    </row>
    <row r="55" spans="2:21" ht="15" customHeight="1" x14ac:dyDescent="0.55000000000000004">
      <c r="C55" s="332"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 ref="AC44:AE44"/>
    <mergeCell ref="AC45:AE45"/>
    <mergeCell ref="M3:M5"/>
    <mergeCell ref="M16:M18"/>
    <mergeCell ref="U16:U18"/>
    <mergeCell ref="AC16:AC18"/>
    <mergeCell ref="AD16:AD18"/>
    <mergeCell ref="AE16:AE18"/>
    <mergeCell ref="B10:B13"/>
    <mergeCell ref="C21:D21"/>
    <mergeCell ref="C22:D22"/>
    <mergeCell ref="C9:D9"/>
    <mergeCell ref="D11:E11"/>
    <mergeCell ref="E13:F13"/>
    <mergeCell ref="C19:D19"/>
    <mergeCell ref="C20:D20"/>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9" scale="62" orientation="portrait"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4"/>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394"/>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394"/>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6"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7"/>
      <c r="C8" s="403" t="s">
        <v>2715</v>
      </c>
      <c r="D8" s="404"/>
      <c r="E8" s="157"/>
      <c r="F8" s="194"/>
      <c r="G8" s="194"/>
      <c r="H8" s="412" t="s">
        <v>2885</v>
      </c>
      <c r="I8" s="412"/>
      <c r="J8" s="412"/>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7"/>
      <c r="C9" s="418" t="s">
        <v>2720</v>
      </c>
      <c r="D9" s="419"/>
      <c r="E9" s="157"/>
      <c r="F9" s="157"/>
      <c r="G9" s="157"/>
      <c r="H9" s="413"/>
      <c r="I9" s="413"/>
      <c r="J9" s="413"/>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7"/>
      <c r="C10" s="194"/>
      <c r="D10" s="403" t="s">
        <v>2716</v>
      </c>
      <c r="E10" s="404"/>
      <c r="F10" s="407"/>
      <c r="G10" s="408"/>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7"/>
      <c r="C11" s="157"/>
      <c r="D11" s="416" t="s">
        <v>2763</v>
      </c>
      <c r="E11" s="420"/>
      <c r="F11" s="407"/>
      <c r="G11" s="408"/>
      <c r="H11" s="195">
        <f>IFERROR(元データ!D7,"")</f>
        <v>0.25476429287863583</v>
      </c>
      <c r="I11" s="195">
        <f>IFERROR(元データ!D9,"")</f>
        <v>0.24477611940298502</v>
      </c>
      <c r="J11" s="195">
        <f>IFERROR(元データ!D11,"")</f>
        <v>0.20636451301832198</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7"/>
      <c r="C12" s="157"/>
      <c r="D12" s="194"/>
      <c r="E12" s="405" t="s">
        <v>2717</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7"/>
      <c r="C13" s="157"/>
      <c r="D13" s="157"/>
      <c r="E13" s="416" t="s">
        <v>2896</v>
      </c>
      <c r="F13" s="416"/>
      <c r="G13" s="409"/>
      <c r="H13" s="195">
        <f>IFERROR(元データ!E7,"")</f>
        <v>0.26178535606820452</v>
      </c>
      <c r="I13" s="195">
        <f>IFERROR(元データ!E9,"")</f>
        <v>0.26178535606820452</v>
      </c>
      <c r="J13" s="195">
        <f>IFERROR(元データ!E11,"")</f>
        <v>0.23454367026496556</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7"/>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7" t="s">
        <v>129</v>
      </c>
      <c r="D20" s="388"/>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7" t="s">
        <v>131</v>
      </c>
      <c r="D21" s="388"/>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387" t="s">
        <v>130</v>
      </c>
      <c r="D22" s="388"/>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410" t="s">
        <v>134</v>
      </c>
      <c r="K44" s="411"/>
      <c r="M44" s="78" t="s">
        <v>133</v>
      </c>
      <c r="N44" s="49">
        <f t="shared" ref="N44:S44" si="27">IFERROR(ROUND(N42/N43,0),0)</f>
        <v>0</v>
      </c>
      <c r="O44" s="49">
        <f t="shared" si="27"/>
        <v>0</v>
      </c>
      <c r="P44" s="49">
        <f t="shared" si="27"/>
        <v>0</v>
      </c>
      <c r="Q44" s="49">
        <f t="shared" si="27"/>
        <v>0</v>
      </c>
      <c r="R44" s="49">
        <f t="shared" si="27"/>
        <v>0</v>
      </c>
      <c r="S44" s="49">
        <f t="shared" si="27"/>
        <v>0</v>
      </c>
      <c r="AC44" s="393" t="s">
        <v>53</v>
      </c>
      <c r="AD44" s="393"/>
      <c r="AE44" s="393"/>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4"/>
      <c r="K45" s="415"/>
      <c r="AC45" s="393" t="s">
        <v>70</v>
      </c>
      <c r="AD45" s="393"/>
      <c r="AE45" s="393"/>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4"/>
      <c r="K46" s="415"/>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1"/>
      <c r="K47" s="402"/>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1"/>
      <c r="K48" s="402"/>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4"/>
      <c r="K49" s="415"/>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4"/>
      <c r="K50" s="415"/>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4"/>
      <c r="K51" s="415"/>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4"/>
      <c r="K52" s="415"/>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4"/>
      <c r="K53" s="415"/>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4"/>
      <c r="B1" s="324"/>
      <c r="C1" s="324"/>
      <c r="D1" s="324"/>
      <c r="E1" s="324"/>
      <c r="F1" s="324"/>
      <c r="G1" s="324"/>
      <c r="H1" s="324"/>
      <c r="I1" s="324"/>
      <c r="J1" s="324"/>
    </row>
    <row r="2" spans="1:14" ht="19" customHeight="1" x14ac:dyDescent="0.55000000000000004">
      <c r="A2" s="324"/>
      <c r="B2" s="324"/>
      <c r="C2" s="324"/>
      <c r="D2" s="324"/>
      <c r="E2" s="324"/>
      <c r="F2" s="324"/>
      <c r="G2" s="324"/>
      <c r="H2" s="324"/>
      <c r="I2" s="324"/>
      <c r="J2" s="324"/>
    </row>
    <row r="3" spans="1:14" ht="19" customHeight="1" x14ac:dyDescent="0.55000000000000004">
      <c r="A3" s="324"/>
      <c r="B3" s="324"/>
      <c r="C3" s="324"/>
      <c r="D3" s="324"/>
      <c r="E3" s="324"/>
      <c r="F3" s="324"/>
      <c r="G3" s="324"/>
      <c r="H3" s="324"/>
      <c r="I3" s="324"/>
      <c r="J3" s="324"/>
    </row>
    <row r="4" spans="1:14" ht="19" customHeight="1" x14ac:dyDescent="0.55000000000000004">
      <c r="A4" s="324"/>
      <c r="B4" s="324"/>
      <c r="C4" s="324"/>
      <c r="D4" s="324"/>
      <c r="E4" s="324"/>
      <c r="F4" s="324"/>
      <c r="G4" s="324"/>
      <c r="H4" s="324"/>
      <c r="I4" s="324"/>
      <c r="J4" s="324"/>
    </row>
    <row r="5" spans="1:14" ht="19" customHeight="1" x14ac:dyDescent="0.55000000000000004">
      <c r="A5" s="324"/>
      <c r="B5" s="324"/>
      <c r="C5" s="324"/>
      <c r="D5" s="324"/>
      <c r="E5" s="324"/>
      <c r="F5" s="324"/>
      <c r="G5" s="324"/>
      <c r="H5" s="324"/>
      <c r="I5" s="324"/>
      <c r="J5" s="324"/>
    </row>
    <row r="6" spans="1:14" ht="19" customHeight="1" x14ac:dyDescent="0.55000000000000004">
      <c r="A6" s="324"/>
      <c r="B6" s="324"/>
      <c r="C6" s="324"/>
      <c r="D6" s="324"/>
      <c r="E6" s="324"/>
      <c r="F6" s="324"/>
      <c r="G6" s="324"/>
      <c r="H6" s="324"/>
      <c r="I6" s="324"/>
      <c r="J6" s="324"/>
      <c r="N6" s="325"/>
    </row>
    <row r="7" spans="1:14" ht="19" customHeight="1" x14ac:dyDescent="0.55000000000000004">
      <c r="A7" s="324"/>
      <c r="B7" s="324"/>
      <c r="C7" s="324"/>
      <c r="D7" s="324"/>
      <c r="E7" s="324"/>
      <c r="F7" s="324"/>
      <c r="G7" s="324"/>
      <c r="H7" s="324"/>
      <c r="I7" s="324"/>
      <c r="J7" s="324"/>
    </row>
    <row r="8" spans="1:14" ht="19" customHeight="1" x14ac:dyDescent="0.55000000000000004">
      <c r="A8" s="324"/>
      <c r="B8" s="324"/>
      <c r="C8" s="324"/>
      <c r="D8" s="324"/>
      <c r="E8" s="324"/>
      <c r="F8" s="324"/>
      <c r="G8" s="324"/>
      <c r="H8" s="324"/>
      <c r="I8" s="324"/>
      <c r="J8" s="324"/>
    </row>
    <row r="9" spans="1:14" ht="19" customHeight="1" x14ac:dyDescent="0.55000000000000004">
      <c r="A9" s="324"/>
      <c r="B9" s="324"/>
      <c r="C9" s="324"/>
      <c r="D9" s="324"/>
      <c r="E9" s="324"/>
      <c r="F9" s="324"/>
      <c r="G9" s="324"/>
      <c r="H9" s="324"/>
      <c r="I9" s="324"/>
      <c r="J9" s="324"/>
    </row>
    <row r="10" spans="1:14" ht="19" customHeight="1" x14ac:dyDescent="0.55000000000000004">
      <c r="A10" s="324"/>
      <c r="B10" s="324"/>
      <c r="C10" s="324"/>
      <c r="D10" s="324"/>
      <c r="E10" s="324"/>
      <c r="F10" s="324"/>
      <c r="G10" s="324"/>
      <c r="H10" s="324"/>
      <c r="I10" s="324"/>
      <c r="J10" s="324"/>
    </row>
    <row r="11" spans="1:14" ht="19" customHeight="1" x14ac:dyDescent="0.55000000000000004">
      <c r="A11" s="324"/>
      <c r="B11" s="324"/>
      <c r="C11" s="324"/>
      <c r="D11" s="324"/>
      <c r="E11" s="324"/>
      <c r="F11" s="324"/>
      <c r="G11" s="324"/>
      <c r="H11" s="324"/>
      <c r="I11" s="324"/>
      <c r="J11" s="324"/>
    </row>
    <row r="12" spans="1:14" ht="19" customHeight="1" x14ac:dyDescent="0.55000000000000004">
      <c r="A12" s="324"/>
      <c r="B12" s="324"/>
      <c r="C12" s="324"/>
      <c r="D12" s="324"/>
      <c r="E12" s="324"/>
      <c r="F12" s="324"/>
      <c r="G12" s="324"/>
      <c r="H12" s="324"/>
      <c r="I12" s="324"/>
      <c r="J12" s="324"/>
    </row>
    <row r="13" spans="1:14" ht="19" customHeight="1" x14ac:dyDescent="0.55000000000000004">
      <c r="A13" s="324"/>
      <c r="B13" s="324"/>
      <c r="C13" s="324"/>
      <c r="D13" s="324"/>
      <c r="E13" s="324"/>
      <c r="F13" s="324"/>
      <c r="G13" s="324"/>
      <c r="H13" s="324"/>
      <c r="I13" s="324"/>
      <c r="J13" s="324"/>
    </row>
    <row r="14" spans="1:14" ht="19" customHeight="1" x14ac:dyDescent="0.55000000000000004">
      <c r="A14" s="324"/>
      <c r="B14" s="324"/>
      <c r="C14" s="324"/>
      <c r="D14" s="324"/>
      <c r="E14" s="324"/>
      <c r="F14" s="324"/>
      <c r="G14" s="324"/>
      <c r="H14" s="324"/>
      <c r="I14" s="324"/>
      <c r="J14" s="324"/>
    </row>
    <row r="15" spans="1:14" ht="19" customHeight="1" x14ac:dyDescent="0.55000000000000004">
      <c r="A15" s="324"/>
      <c r="B15" s="324"/>
      <c r="C15" s="324"/>
      <c r="D15" s="324"/>
      <c r="E15" s="324"/>
      <c r="F15" s="324"/>
      <c r="G15" s="324"/>
      <c r="H15" s="324"/>
      <c r="I15" s="324"/>
      <c r="J15" s="324"/>
    </row>
    <row r="16" spans="1:14" ht="19" customHeight="1" x14ac:dyDescent="0.55000000000000004">
      <c r="A16" s="324"/>
      <c r="B16" s="324"/>
      <c r="C16" s="324"/>
      <c r="D16" s="324"/>
      <c r="E16" s="324"/>
      <c r="F16" s="324"/>
      <c r="G16" s="324"/>
      <c r="H16" s="324"/>
      <c r="I16" s="324"/>
      <c r="J16" s="324"/>
    </row>
    <row r="17" spans="1:16" ht="19" customHeight="1" x14ac:dyDescent="0.55000000000000004">
      <c r="A17" s="324"/>
      <c r="B17" s="324"/>
      <c r="C17" s="324"/>
      <c r="D17" s="324"/>
      <c r="E17" s="324"/>
      <c r="F17" s="324"/>
      <c r="G17" s="324"/>
      <c r="H17" s="324"/>
      <c r="I17" s="324"/>
      <c r="J17" s="324"/>
    </row>
    <row r="18" spans="1:16" ht="19" customHeight="1" x14ac:dyDescent="0.55000000000000004">
      <c r="A18" s="324"/>
      <c r="B18" s="324"/>
      <c r="C18" s="324"/>
      <c r="D18" s="324"/>
      <c r="E18" s="324"/>
      <c r="F18" s="324"/>
      <c r="G18" s="324"/>
      <c r="H18" s="324"/>
      <c r="I18" s="324"/>
      <c r="J18" s="324"/>
    </row>
    <row r="19" spans="1:16" ht="19" customHeight="1" x14ac:dyDescent="0.55000000000000004">
      <c r="A19" s="324"/>
      <c r="B19" s="324"/>
      <c r="C19" s="324"/>
      <c r="D19" s="324"/>
      <c r="E19" s="324"/>
      <c r="F19" s="324"/>
      <c r="G19" s="324"/>
      <c r="H19" s="324"/>
      <c r="I19" s="324"/>
      <c r="J19" s="324"/>
    </row>
    <row r="20" spans="1:16" ht="19" customHeight="1" x14ac:dyDescent="0.55000000000000004">
      <c r="A20" s="324"/>
      <c r="B20" s="324"/>
      <c r="C20" s="324"/>
      <c r="D20" s="324"/>
      <c r="E20" s="324"/>
      <c r="F20" s="324"/>
      <c r="G20" s="324"/>
      <c r="H20" s="324"/>
      <c r="I20" s="324"/>
      <c r="J20" s="324"/>
    </row>
    <row r="21" spans="1:16" ht="19" customHeight="1" x14ac:dyDescent="0.55000000000000004">
      <c r="A21" s="324"/>
      <c r="B21" s="326"/>
      <c r="C21" s="324"/>
      <c r="D21" s="324"/>
      <c r="E21" s="324"/>
      <c r="F21" s="324"/>
      <c r="G21" s="324"/>
      <c r="H21" s="324"/>
      <c r="I21" s="324"/>
      <c r="J21" s="324"/>
    </row>
    <row r="22" spans="1:16" ht="19" customHeight="1" x14ac:dyDescent="0.55000000000000004">
      <c r="A22" s="324"/>
      <c r="B22" s="324"/>
      <c r="C22" s="324"/>
      <c r="D22" s="324"/>
      <c r="E22" s="324"/>
      <c r="F22" s="324"/>
      <c r="G22" s="324"/>
      <c r="H22" s="324"/>
      <c r="I22" s="324"/>
      <c r="J22" s="324"/>
    </row>
    <row r="23" spans="1:16" ht="19" customHeight="1" x14ac:dyDescent="0.55000000000000004">
      <c r="A23" s="324"/>
      <c r="B23" s="324"/>
      <c r="C23" s="324"/>
      <c r="D23" s="324"/>
      <c r="E23" s="324"/>
      <c r="F23" s="324"/>
      <c r="G23" s="324"/>
      <c r="H23" s="324"/>
      <c r="I23" s="324"/>
      <c r="J23" s="324"/>
    </row>
    <row r="24" spans="1:16" ht="19" customHeight="1" x14ac:dyDescent="0.55000000000000004">
      <c r="A24" s="324"/>
      <c r="B24" s="324"/>
      <c r="C24" s="324"/>
      <c r="D24" s="324"/>
      <c r="E24" s="324"/>
      <c r="F24" s="324"/>
      <c r="G24" s="324"/>
      <c r="H24" s="324"/>
      <c r="I24" s="324"/>
      <c r="J24" s="324"/>
    </row>
    <row r="25" spans="1:16" ht="19" customHeight="1" x14ac:dyDescent="0.55000000000000004">
      <c r="A25" s="324"/>
      <c r="B25" s="324"/>
      <c r="C25" s="324"/>
      <c r="D25" s="324"/>
      <c r="E25" s="324"/>
      <c r="F25" s="324"/>
      <c r="G25" s="324"/>
      <c r="H25" s="324"/>
      <c r="I25" s="324"/>
      <c r="J25" s="324"/>
    </row>
    <row r="26" spans="1:16" ht="19" customHeight="1" x14ac:dyDescent="0.55000000000000004">
      <c r="A26" s="324"/>
      <c r="B26" s="324"/>
      <c r="C26" s="324"/>
      <c r="D26" s="324"/>
      <c r="E26" s="324"/>
      <c r="F26" s="324"/>
      <c r="G26" s="324"/>
      <c r="H26" s="324"/>
      <c r="I26" s="324"/>
      <c r="J26" s="324"/>
    </row>
    <row r="27" spans="1:16" ht="19" customHeight="1" x14ac:dyDescent="0.55000000000000004">
      <c r="A27" s="324"/>
      <c r="B27" s="324"/>
      <c r="C27" s="324"/>
      <c r="D27" s="324"/>
      <c r="E27" s="324"/>
      <c r="F27" s="324"/>
      <c r="G27" s="324"/>
      <c r="H27" s="324"/>
      <c r="I27" s="324"/>
      <c r="J27" s="324"/>
    </row>
    <row r="28" spans="1:16" ht="19" customHeight="1" x14ac:dyDescent="0.55000000000000004">
      <c r="A28" s="324"/>
      <c r="B28" s="324"/>
      <c r="C28" s="324"/>
      <c r="D28" s="324"/>
      <c r="E28" s="324"/>
      <c r="F28" s="324"/>
      <c r="G28" s="324"/>
      <c r="H28" s="324"/>
      <c r="I28" s="324"/>
      <c r="J28" s="324"/>
    </row>
    <row r="29" spans="1:16" ht="19" customHeight="1" x14ac:dyDescent="0.55000000000000004">
      <c r="A29" s="324"/>
      <c r="B29" s="324"/>
      <c r="C29" s="324"/>
      <c r="D29" s="324"/>
      <c r="E29" s="324"/>
      <c r="F29" s="324"/>
      <c r="G29" s="324"/>
      <c r="H29" s="324"/>
      <c r="I29" s="324"/>
      <c r="J29" s="324"/>
    </row>
    <row r="30" spans="1:16" ht="19" customHeight="1" x14ac:dyDescent="0.55000000000000004">
      <c r="A30" s="324"/>
      <c r="B30" s="324"/>
      <c r="C30" s="324"/>
      <c r="D30" s="324"/>
      <c r="E30" s="324"/>
      <c r="F30" s="324"/>
      <c r="G30" s="324"/>
      <c r="H30" s="324"/>
      <c r="I30" s="324"/>
      <c r="J30" s="324"/>
    </row>
    <row r="31" spans="1:16" ht="19" customHeight="1" x14ac:dyDescent="0.55000000000000004">
      <c r="A31" s="324"/>
      <c r="B31" s="324"/>
      <c r="C31" s="324"/>
      <c r="D31" s="324"/>
      <c r="E31" s="324"/>
      <c r="F31" s="324"/>
      <c r="G31" s="324"/>
      <c r="H31" s="324"/>
      <c r="I31" s="324"/>
      <c r="J31" s="324"/>
      <c r="L31" s="327"/>
      <c r="M31" s="327"/>
      <c r="N31" s="327"/>
      <c r="O31" s="327"/>
      <c r="P31" s="327"/>
    </row>
    <row r="32" spans="1:16" ht="19" customHeight="1" x14ac:dyDescent="0.55000000000000004">
      <c r="A32" s="324"/>
      <c r="B32" s="324"/>
      <c r="C32" s="324"/>
      <c r="D32" s="324"/>
      <c r="E32" s="324"/>
      <c r="F32" s="324"/>
      <c r="G32" s="324"/>
      <c r="H32" s="324"/>
      <c r="I32" s="324"/>
      <c r="J32" s="324"/>
      <c r="L32" s="327"/>
      <c r="M32" s="327"/>
      <c r="N32" s="327"/>
      <c r="O32" s="327"/>
      <c r="P32" s="327"/>
    </row>
    <row r="33" spans="1:16" ht="19" customHeight="1" x14ac:dyDescent="0.55000000000000004">
      <c r="A33" s="324"/>
      <c r="B33" s="324"/>
      <c r="C33" s="324"/>
      <c r="D33" s="324"/>
      <c r="E33" s="324"/>
      <c r="F33" s="324"/>
      <c r="G33" s="324"/>
      <c r="H33" s="324"/>
      <c r="I33" s="324"/>
      <c r="J33" s="324"/>
      <c r="L33" s="327"/>
      <c r="M33" s="327"/>
      <c r="N33" s="327"/>
      <c r="O33" s="327"/>
      <c r="P33" s="327"/>
    </row>
    <row r="34" spans="1:16" ht="19" customHeight="1" x14ac:dyDescent="0.55000000000000004">
      <c r="A34" s="324"/>
      <c r="B34" s="324"/>
      <c r="C34" s="324"/>
      <c r="D34" s="324"/>
      <c r="E34" s="324"/>
      <c r="F34" s="324"/>
      <c r="G34" s="324"/>
      <c r="H34" s="324"/>
      <c r="I34" s="324"/>
      <c r="J34" s="324"/>
      <c r="L34" s="327"/>
      <c r="M34" s="327"/>
      <c r="N34" s="327"/>
      <c r="O34" s="327"/>
      <c r="P34" s="327"/>
    </row>
    <row r="35" spans="1:16" ht="19" customHeight="1" x14ac:dyDescent="0.55000000000000004">
      <c r="A35" s="324"/>
      <c r="B35" s="324"/>
      <c r="C35" s="324"/>
      <c r="D35" s="324"/>
      <c r="E35" s="324"/>
      <c r="F35" s="324"/>
      <c r="G35" s="324"/>
      <c r="H35" s="324"/>
      <c r="I35" s="324"/>
      <c r="J35" s="324"/>
      <c r="L35" s="327"/>
      <c r="M35" s="327"/>
      <c r="N35" s="327"/>
      <c r="O35" s="327"/>
      <c r="P35" s="327"/>
    </row>
    <row r="36" spans="1:16" ht="19" customHeight="1" x14ac:dyDescent="0.55000000000000004">
      <c r="A36" s="324"/>
      <c r="B36" s="324"/>
      <c r="C36" s="324"/>
      <c r="D36" s="324"/>
      <c r="E36" s="324"/>
      <c r="F36" s="324"/>
      <c r="G36" s="324"/>
      <c r="H36" s="324"/>
      <c r="I36" s="324"/>
      <c r="J36" s="324"/>
      <c r="L36" s="327"/>
      <c r="M36" s="327"/>
      <c r="N36" s="327"/>
      <c r="O36" s="327"/>
      <c r="P36" s="327"/>
    </row>
    <row r="37" spans="1:16" ht="19" customHeight="1" x14ac:dyDescent="0.55000000000000004">
      <c r="A37" s="324"/>
      <c r="B37" s="324"/>
      <c r="C37" s="324"/>
      <c r="D37" s="324"/>
      <c r="E37" s="324"/>
      <c r="F37" s="324"/>
      <c r="G37" s="324"/>
      <c r="H37" s="324"/>
      <c r="I37" s="324"/>
      <c r="J37" s="324"/>
      <c r="L37" s="327"/>
      <c r="M37" s="327"/>
      <c r="N37" s="327"/>
      <c r="O37" s="327"/>
      <c r="P37" s="327"/>
    </row>
    <row r="38" spans="1:16" ht="19" customHeight="1" x14ac:dyDescent="0.55000000000000004">
      <c r="A38" s="324"/>
      <c r="B38" s="324"/>
      <c r="C38" s="324"/>
      <c r="D38" s="324"/>
      <c r="E38" s="324"/>
      <c r="F38" s="324"/>
      <c r="G38" s="324"/>
      <c r="H38" s="324"/>
      <c r="I38" s="324"/>
      <c r="J38" s="324"/>
      <c r="L38" s="327"/>
      <c r="M38" s="327"/>
      <c r="N38" s="327"/>
      <c r="O38" s="327"/>
      <c r="P38" s="327"/>
    </row>
    <row r="39" spans="1:16" ht="19" customHeight="1" x14ac:dyDescent="0.55000000000000004">
      <c r="A39" s="324"/>
      <c r="B39" s="324"/>
      <c r="C39" s="324"/>
      <c r="D39" s="324"/>
      <c r="E39" s="324"/>
      <c r="F39" s="324"/>
      <c r="G39" s="324"/>
      <c r="H39" s="324"/>
      <c r="I39" s="324"/>
      <c r="J39" s="324"/>
      <c r="L39" s="327"/>
      <c r="M39" s="327"/>
      <c r="N39" s="327"/>
      <c r="O39" s="327"/>
      <c r="P39" s="327"/>
    </row>
    <row r="40" spans="1:16" ht="19" customHeight="1" x14ac:dyDescent="0.55000000000000004">
      <c r="A40" s="324"/>
      <c r="B40" s="324"/>
      <c r="C40" s="324"/>
      <c r="D40" s="324"/>
      <c r="E40" s="324"/>
      <c r="F40" s="324"/>
      <c r="G40" s="324"/>
      <c r="H40" s="324"/>
      <c r="I40" s="324"/>
      <c r="J40" s="324"/>
    </row>
    <row r="41" spans="1:16" ht="19" customHeight="1" x14ac:dyDescent="0.55000000000000004">
      <c r="A41" s="324"/>
      <c r="B41" s="324"/>
      <c r="C41" s="324"/>
      <c r="D41" s="324"/>
      <c r="E41" s="324"/>
      <c r="F41" s="324"/>
      <c r="G41" s="324"/>
      <c r="H41" s="324"/>
      <c r="I41" s="324"/>
      <c r="J41" s="324"/>
    </row>
    <row r="42" spans="1:16" ht="19" customHeight="1" x14ac:dyDescent="0.55000000000000004">
      <c r="A42" s="324"/>
      <c r="B42" s="324"/>
      <c r="C42" s="324"/>
      <c r="D42" s="324"/>
      <c r="E42" s="324"/>
      <c r="F42" s="324"/>
      <c r="G42" s="324"/>
      <c r="H42" s="324"/>
      <c r="I42" s="324"/>
      <c r="J42" s="324"/>
    </row>
    <row r="43" spans="1:16" ht="19" customHeight="1" x14ac:dyDescent="0.55000000000000004">
      <c r="A43" s="324"/>
      <c r="B43" s="324"/>
      <c r="C43" s="324"/>
      <c r="D43" s="324"/>
      <c r="E43" s="324"/>
      <c r="F43" s="324"/>
      <c r="G43" s="324"/>
      <c r="H43" s="324"/>
      <c r="I43" s="324"/>
      <c r="J43" s="324"/>
    </row>
    <row r="44" spans="1:16" ht="19" customHeight="1" x14ac:dyDescent="0.55000000000000004">
      <c r="A44" s="324"/>
      <c r="B44" s="324"/>
      <c r="C44" s="324"/>
      <c r="D44" s="324"/>
      <c r="E44" s="324"/>
      <c r="F44" s="324"/>
      <c r="G44" s="324"/>
      <c r="H44" s="324"/>
      <c r="I44" s="324"/>
      <c r="J44" s="324"/>
    </row>
    <row r="45" spans="1:16" ht="19" customHeight="1" x14ac:dyDescent="0.55000000000000004">
      <c r="A45" s="324"/>
      <c r="B45" s="324"/>
      <c r="C45" s="324"/>
      <c r="D45" s="324"/>
      <c r="E45" s="324"/>
      <c r="F45" s="324"/>
      <c r="G45" s="324"/>
      <c r="H45" s="324"/>
      <c r="I45" s="324"/>
      <c r="J45" s="324"/>
    </row>
    <row r="46" spans="1:16" x14ac:dyDescent="0.55000000000000004">
      <c r="A46" s="324"/>
      <c r="B46" s="324"/>
      <c r="C46" s="324"/>
      <c r="D46" s="324"/>
      <c r="E46" s="324"/>
      <c r="F46" s="324"/>
      <c r="G46" s="324"/>
      <c r="H46" s="324"/>
      <c r="I46" s="324"/>
      <c r="J46" s="324"/>
    </row>
    <row r="47" spans="1:16" x14ac:dyDescent="0.55000000000000004">
      <c r="A47" s="324"/>
      <c r="B47" s="324"/>
      <c r="C47" s="324"/>
      <c r="D47" s="324"/>
      <c r="E47" s="324"/>
      <c r="F47" s="324"/>
      <c r="G47" s="324"/>
      <c r="H47" s="324"/>
      <c r="I47" s="324"/>
      <c r="J47" s="324"/>
    </row>
    <row r="48" spans="1:16" x14ac:dyDescent="0.55000000000000004">
      <c r="A48" s="324"/>
      <c r="B48" s="324"/>
      <c r="C48" s="324"/>
      <c r="D48" s="324"/>
      <c r="E48" s="324"/>
      <c r="F48" s="324"/>
      <c r="G48" s="324"/>
      <c r="H48" s="324"/>
      <c r="I48" s="324"/>
      <c r="J48" s="324"/>
    </row>
    <row r="49" spans="1:10" x14ac:dyDescent="0.55000000000000004">
      <c r="A49" s="324"/>
      <c r="B49" s="324"/>
      <c r="C49" s="324"/>
      <c r="D49" s="324"/>
      <c r="E49" s="324"/>
      <c r="F49" s="324"/>
      <c r="G49" s="324"/>
      <c r="H49" s="324"/>
      <c r="I49" s="324"/>
      <c r="J49" s="324"/>
    </row>
    <row r="50" spans="1:10" x14ac:dyDescent="0.55000000000000004">
      <c r="A50" s="324"/>
      <c r="B50" s="324"/>
      <c r="C50" s="324"/>
      <c r="D50" s="324"/>
      <c r="E50" s="324"/>
      <c r="F50" s="324"/>
      <c r="G50" s="324"/>
      <c r="H50" s="324"/>
      <c r="I50" s="324"/>
      <c r="J50" s="324"/>
    </row>
    <row r="51" spans="1:10" x14ac:dyDescent="0.55000000000000004">
      <c r="A51" s="324"/>
      <c r="B51" s="324"/>
      <c r="C51" s="324"/>
      <c r="D51" s="324"/>
      <c r="E51" s="324"/>
      <c r="F51" s="324"/>
      <c r="G51" s="324"/>
      <c r="H51" s="324"/>
      <c r="I51" s="324"/>
      <c r="J51" s="324"/>
    </row>
    <row r="52" spans="1:10" x14ac:dyDescent="0.55000000000000004">
      <c r="A52" s="324"/>
      <c r="B52" s="324"/>
      <c r="C52" s="324"/>
      <c r="D52" s="324"/>
      <c r="E52" s="324"/>
      <c r="F52" s="324"/>
      <c r="G52" s="324"/>
      <c r="H52" s="324"/>
      <c r="I52" s="324"/>
      <c r="J52" s="324"/>
    </row>
    <row r="53" spans="1:10" x14ac:dyDescent="0.55000000000000004">
      <c r="A53" s="324"/>
      <c r="B53" s="324"/>
      <c r="C53" s="324"/>
      <c r="D53" s="324"/>
      <c r="E53" s="324"/>
      <c r="F53" s="324"/>
      <c r="G53" s="324"/>
      <c r="H53" s="324"/>
      <c r="I53" s="324"/>
      <c r="J53" s="324"/>
    </row>
    <row r="54" spans="1:10" x14ac:dyDescent="0.55000000000000004">
      <c r="A54" s="324"/>
      <c r="B54" s="324"/>
      <c r="C54" s="324"/>
      <c r="D54" s="324"/>
      <c r="E54" s="324"/>
      <c r="F54" s="324"/>
      <c r="G54" s="324"/>
      <c r="H54" s="324"/>
      <c r="I54" s="324"/>
      <c r="J54" s="324"/>
    </row>
    <row r="55" spans="1:10" x14ac:dyDescent="0.55000000000000004">
      <c r="A55" s="324"/>
      <c r="B55" s="324"/>
      <c r="C55" s="324"/>
      <c r="D55" s="324"/>
      <c r="E55" s="324"/>
      <c r="F55" s="324"/>
      <c r="G55" s="324"/>
      <c r="H55" s="324"/>
      <c r="I55" s="324"/>
      <c r="J55" s="324"/>
    </row>
    <row r="56" spans="1:10" x14ac:dyDescent="0.55000000000000004">
      <c r="A56" s="324"/>
      <c r="B56" s="324"/>
      <c r="C56" s="324"/>
      <c r="D56" s="324"/>
      <c r="E56" s="324"/>
      <c r="F56" s="324"/>
      <c r="G56" s="324"/>
      <c r="H56" s="324"/>
      <c r="I56" s="324"/>
      <c r="J56" s="324"/>
    </row>
    <row r="57" spans="1:10" x14ac:dyDescent="0.55000000000000004">
      <c r="A57" s="324"/>
      <c r="B57" s="324"/>
      <c r="C57" s="324"/>
      <c r="D57" s="324"/>
      <c r="E57" s="324"/>
      <c r="F57" s="324"/>
      <c r="G57" s="324"/>
      <c r="H57" s="324"/>
      <c r="I57" s="324"/>
      <c r="J57" s="324"/>
    </row>
    <row r="58" spans="1:10" x14ac:dyDescent="0.55000000000000004">
      <c r="A58" s="324"/>
      <c r="B58" s="324"/>
      <c r="C58" s="324"/>
      <c r="D58" s="324"/>
      <c r="E58" s="324"/>
      <c r="F58" s="324"/>
      <c r="G58" s="324"/>
      <c r="H58" s="324"/>
      <c r="I58" s="324"/>
      <c r="J58" s="324"/>
    </row>
    <row r="59" spans="1:10" x14ac:dyDescent="0.55000000000000004">
      <c r="A59" s="324"/>
      <c r="B59" s="324"/>
      <c r="C59" s="324"/>
      <c r="D59" s="324"/>
      <c r="E59" s="324"/>
      <c r="F59" s="324"/>
      <c r="G59" s="324"/>
      <c r="H59" s="324"/>
      <c r="I59" s="324"/>
      <c r="J59" s="324"/>
    </row>
    <row r="60" spans="1:10" x14ac:dyDescent="0.55000000000000004">
      <c r="A60" s="324"/>
      <c r="B60" s="324"/>
      <c r="C60" s="324"/>
      <c r="D60" s="324"/>
      <c r="E60" s="324"/>
      <c r="F60" s="324"/>
      <c r="G60" s="324"/>
      <c r="H60" s="324"/>
      <c r="I60" s="324"/>
      <c r="J60" s="324"/>
    </row>
    <row r="61" spans="1:10" x14ac:dyDescent="0.55000000000000004">
      <c r="A61" s="324"/>
      <c r="B61" s="324"/>
      <c r="C61" s="324"/>
      <c r="D61" s="324"/>
      <c r="E61" s="324"/>
      <c r="F61" s="324"/>
      <c r="G61" s="324"/>
      <c r="H61" s="324"/>
      <c r="I61" s="324"/>
      <c r="J61" s="324"/>
    </row>
    <row r="62" spans="1:10" x14ac:dyDescent="0.55000000000000004">
      <c r="A62" s="324"/>
      <c r="B62" s="324"/>
      <c r="C62" s="324"/>
      <c r="D62" s="324"/>
      <c r="E62" s="324"/>
      <c r="F62" s="324"/>
      <c r="G62" s="324"/>
      <c r="H62" s="324"/>
      <c r="I62" s="324"/>
      <c r="J62" s="324"/>
    </row>
    <row r="63" spans="1:10" x14ac:dyDescent="0.55000000000000004">
      <c r="A63" s="324"/>
      <c r="B63" s="324"/>
      <c r="C63" s="324"/>
      <c r="D63" s="324"/>
      <c r="E63" s="324"/>
      <c r="F63" s="324"/>
      <c r="G63" s="324"/>
      <c r="H63" s="324"/>
      <c r="I63" s="324"/>
      <c r="J63" s="324"/>
    </row>
    <row r="64" spans="1:10" x14ac:dyDescent="0.55000000000000004">
      <c r="A64" s="324"/>
      <c r="B64" s="324"/>
      <c r="C64" s="324"/>
      <c r="D64" s="324"/>
      <c r="E64" s="324"/>
      <c r="F64" s="324"/>
      <c r="G64" s="324"/>
      <c r="H64" s="324"/>
      <c r="I64" s="324"/>
      <c r="J64" s="324"/>
    </row>
    <row r="65" spans="1:10" x14ac:dyDescent="0.55000000000000004">
      <c r="A65" s="324"/>
      <c r="B65" s="324"/>
      <c r="C65" s="324"/>
      <c r="D65" s="324"/>
      <c r="E65" s="324"/>
      <c r="F65" s="324"/>
      <c r="G65" s="324"/>
      <c r="H65" s="324"/>
      <c r="I65" s="324"/>
      <c r="J65" s="324"/>
    </row>
    <row r="66" spans="1:10" x14ac:dyDescent="0.55000000000000004">
      <c r="A66" s="324"/>
      <c r="B66" s="324"/>
      <c r="C66" s="324"/>
      <c r="D66" s="324"/>
      <c r="E66" s="324"/>
      <c r="F66" s="324"/>
      <c r="G66" s="324"/>
      <c r="H66" s="324"/>
      <c r="I66" s="324"/>
      <c r="J66" s="324"/>
    </row>
    <row r="67" spans="1:10" x14ac:dyDescent="0.55000000000000004">
      <c r="A67" s="324"/>
      <c r="B67" s="324"/>
      <c r="C67" s="324"/>
      <c r="D67" s="324"/>
      <c r="E67" s="324"/>
      <c r="F67" s="324"/>
      <c r="G67" s="324"/>
      <c r="H67" s="324"/>
      <c r="I67" s="324"/>
      <c r="J67" s="324"/>
    </row>
    <row r="68" spans="1:10" x14ac:dyDescent="0.55000000000000004">
      <c r="A68" s="324"/>
      <c r="B68" s="324"/>
      <c r="C68" s="324"/>
      <c r="D68" s="324"/>
      <c r="E68" s="324"/>
      <c r="F68" s="324"/>
      <c r="G68" s="324"/>
      <c r="H68" s="324"/>
      <c r="I68" s="324"/>
      <c r="J68" s="324"/>
    </row>
    <row r="69" spans="1:10" x14ac:dyDescent="0.55000000000000004">
      <c r="A69" s="324"/>
      <c r="B69" s="324"/>
      <c r="C69" s="324"/>
      <c r="D69" s="324"/>
      <c r="E69" s="324"/>
      <c r="F69" s="324"/>
      <c r="G69" s="324"/>
      <c r="H69" s="324"/>
      <c r="I69" s="324"/>
      <c r="J69" s="324"/>
    </row>
    <row r="70" spans="1:10" x14ac:dyDescent="0.55000000000000004">
      <c r="A70" s="324"/>
      <c r="B70" s="324"/>
      <c r="C70" s="324"/>
      <c r="D70" s="324"/>
      <c r="E70" s="324"/>
      <c r="F70" s="324"/>
      <c r="G70" s="324"/>
      <c r="H70" s="324"/>
      <c r="I70" s="324"/>
      <c r="J70" s="324"/>
    </row>
    <row r="71" spans="1:10" x14ac:dyDescent="0.55000000000000004">
      <c r="A71" s="324"/>
      <c r="B71" s="324"/>
      <c r="C71" s="324"/>
      <c r="D71" s="324"/>
      <c r="E71" s="324"/>
      <c r="F71" s="324"/>
      <c r="G71" s="324"/>
      <c r="H71" s="324"/>
      <c r="I71" s="324"/>
      <c r="J71" s="324"/>
    </row>
    <row r="72" spans="1:10" x14ac:dyDescent="0.55000000000000004">
      <c r="A72" s="324"/>
      <c r="B72" s="324"/>
      <c r="C72" s="324"/>
      <c r="D72" s="324"/>
      <c r="E72" s="324"/>
      <c r="F72" s="324"/>
      <c r="G72" s="324"/>
      <c r="H72" s="324"/>
      <c r="I72" s="324"/>
      <c r="J72" s="324"/>
    </row>
    <row r="73" spans="1:10" x14ac:dyDescent="0.55000000000000004">
      <c r="A73" s="324"/>
      <c r="B73" s="324"/>
      <c r="C73" s="324"/>
      <c r="D73" s="324"/>
      <c r="E73" s="324"/>
      <c r="F73" s="324"/>
      <c r="G73" s="324"/>
      <c r="H73" s="324"/>
      <c r="I73" s="324"/>
      <c r="J73" s="324"/>
    </row>
    <row r="74" spans="1:10" x14ac:dyDescent="0.55000000000000004">
      <c r="A74" s="324"/>
      <c r="B74" s="324"/>
      <c r="C74" s="324"/>
      <c r="D74" s="324"/>
      <c r="E74" s="324"/>
      <c r="F74" s="324"/>
      <c r="G74" s="324"/>
      <c r="H74" s="324"/>
      <c r="I74" s="324"/>
      <c r="J74" s="324"/>
    </row>
    <row r="75" spans="1:10" x14ac:dyDescent="0.55000000000000004">
      <c r="A75" s="324"/>
      <c r="B75" s="324"/>
      <c r="C75" s="324"/>
      <c r="D75" s="324"/>
      <c r="E75" s="324"/>
      <c r="F75" s="324"/>
      <c r="G75" s="324"/>
      <c r="H75" s="324"/>
      <c r="I75" s="324"/>
      <c r="J75" s="324"/>
    </row>
    <row r="76" spans="1:10" x14ac:dyDescent="0.55000000000000004">
      <c r="A76" s="324"/>
      <c r="B76" s="324"/>
      <c r="C76" s="324"/>
      <c r="D76" s="324"/>
      <c r="E76" s="324"/>
      <c r="F76" s="324"/>
      <c r="G76" s="324"/>
      <c r="H76" s="324"/>
      <c r="I76" s="324"/>
      <c r="J76" s="324"/>
    </row>
    <row r="77" spans="1:10" x14ac:dyDescent="0.55000000000000004">
      <c r="A77" s="324"/>
      <c r="B77" s="324"/>
      <c r="C77" s="324"/>
      <c r="D77" s="324"/>
      <c r="E77" s="324"/>
      <c r="F77" s="324"/>
      <c r="G77" s="324"/>
      <c r="H77" s="324"/>
      <c r="I77" s="324"/>
      <c r="J77" s="324"/>
    </row>
    <row r="78" spans="1:10" x14ac:dyDescent="0.55000000000000004">
      <c r="A78" s="324"/>
      <c r="B78" s="324"/>
      <c r="C78" s="324"/>
      <c r="D78" s="324"/>
      <c r="E78" s="324"/>
      <c r="F78" s="324"/>
      <c r="G78" s="324"/>
      <c r="H78" s="324"/>
      <c r="I78" s="324"/>
      <c r="J78" s="324"/>
    </row>
    <row r="79" spans="1:10" x14ac:dyDescent="0.55000000000000004">
      <c r="A79" s="324"/>
      <c r="B79" s="324"/>
      <c r="C79" s="324"/>
      <c r="D79" s="324"/>
      <c r="E79" s="324"/>
      <c r="F79" s="324"/>
      <c r="G79" s="324"/>
      <c r="H79" s="324"/>
      <c r="I79" s="324"/>
      <c r="J79" s="324"/>
    </row>
    <row r="80" spans="1:10" x14ac:dyDescent="0.55000000000000004">
      <c r="A80" s="324"/>
      <c r="B80" s="324"/>
      <c r="C80" s="324"/>
      <c r="D80" s="324"/>
      <c r="E80" s="324"/>
      <c r="F80" s="324"/>
      <c r="G80" s="324"/>
      <c r="H80" s="324"/>
      <c r="I80" s="324"/>
      <c r="J80" s="324"/>
    </row>
    <row r="81" spans="1:10" x14ac:dyDescent="0.55000000000000004">
      <c r="A81" s="324"/>
      <c r="B81" s="324"/>
      <c r="C81" s="324"/>
      <c r="D81" s="324"/>
      <c r="E81" s="324"/>
      <c r="F81" s="324"/>
      <c r="G81" s="324"/>
      <c r="H81" s="324"/>
      <c r="I81" s="324"/>
      <c r="J81" s="324"/>
    </row>
    <row r="82" spans="1:10" x14ac:dyDescent="0.55000000000000004">
      <c r="A82" s="324"/>
      <c r="B82" s="324"/>
      <c r="C82" s="324"/>
      <c r="D82" s="324"/>
      <c r="E82" s="324"/>
      <c r="F82" s="324"/>
      <c r="G82" s="324"/>
      <c r="H82" s="324"/>
      <c r="I82" s="324"/>
      <c r="J82" s="324"/>
    </row>
    <row r="83" spans="1:10" x14ac:dyDescent="0.55000000000000004">
      <c r="A83" s="324"/>
      <c r="B83" s="324"/>
      <c r="C83" s="324"/>
      <c r="D83" s="324"/>
      <c r="E83" s="324"/>
      <c r="F83" s="324"/>
      <c r="G83" s="324"/>
      <c r="H83" s="324"/>
      <c r="I83" s="324"/>
      <c r="J83" s="324"/>
    </row>
    <row r="84" spans="1:10" x14ac:dyDescent="0.55000000000000004">
      <c r="A84" s="324"/>
      <c r="B84" s="324"/>
      <c r="C84" s="324"/>
      <c r="D84" s="324"/>
      <c r="E84" s="324"/>
      <c r="F84" s="324"/>
      <c r="G84" s="324"/>
      <c r="H84" s="324"/>
      <c r="I84" s="324"/>
      <c r="J84" s="324"/>
    </row>
    <row r="85" spans="1:10" x14ac:dyDescent="0.55000000000000004">
      <c r="A85" s="324"/>
      <c r="B85" s="324"/>
      <c r="C85" s="324"/>
      <c r="D85" s="324"/>
      <c r="E85" s="324"/>
      <c r="F85" s="324"/>
      <c r="G85" s="324"/>
      <c r="H85" s="324"/>
      <c r="I85" s="324"/>
      <c r="J85" s="324"/>
    </row>
    <row r="86" spans="1:10" x14ac:dyDescent="0.55000000000000004">
      <c r="A86" s="324"/>
      <c r="B86" s="324"/>
      <c r="C86" s="324"/>
      <c r="D86" s="324"/>
      <c r="E86" s="324"/>
      <c r="F86" s="324"/>
      <c r="G86" s="324"/>
      <c r="H86" s="324"/>
      <c r="I86" s="324"/>
      <c r="J86" s="324"/>
    </row>
    <row r="87" spans="1:10" x14ac:dyDescent="0.55000000000000004">
      <c r="A87" s="324"/>
      <c r="B87" s="324"/>
      <c r="C87" s="324"/>
      <c r="D87" s="324"/>
      <c r="E87" s="324"/>
      <c r="F87" s="324"/>
      <c r="G87" s="324"/>
      <c r="H87" s="324"/>
      <c r="I87" s="324"/>
      <c r="J87" s="324"/>
    </row>
    <row r="88" spans="1:10" x14ac:dyDescent="0.55000000000000004">
      <c r="A88" s="324"/>
      <c r="B88" s="324"/>
      <c r="C88" s="324"/>
      <c r="D88" s="324"/>
      <c r="E88" s="324"/>
      <c r="F88" s="324"/>
      <c r="G88" s="324"/>
      <c r="H88" s="324"/>
      <c r="I88" s="324"/>
      <c r="J88" s="324"/>
    </row>
    <row r="89" spans="1:10" x14ac:dyDescent="0.55000000000000004">
      <c r="A89" s="324"/>
      <c r="B89" s="324"/>
      <c r="C89" s="324"/>
      <c r="D89" s="324"/>
      <c r="E89" s="324"/>
      <c r="F89" s="324"/>
      <c r="G89" s="324"/>
      <c r="H89" s="324"/>
      <c r="I89" s="324"/>
      <c r="J89" s="324"/>
    </row>
    <row r="90" spans="1:10" x14ac:dyDescent="0.55000000000000004">
      <c r="A90" s="324"/>
      <c r="B90" s="324"/>
      <c r="C90" s="324"/>
      <c r="D90" s="324"/>
      <c r="E90" s="324"/>
      <c r="F90" s="324"/>
      <c r="G90" s="324"/>
      <c r="H90" s="324"/>
      <c r="I90" s="324"/>
      <c r="J90" s="324"/>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5">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1"/>
      <c r="C81" s="217" t="s">
        <v>2908</v>
      </c>
      <c r="D81" s="219" t="s">
        <v>2908</v>
      </c>
      <c r="E81" s="221"/>
      <c r="F81" s="179"/>
      <c r="G81" s="179"/>
      <c r="H81" s="179"/>
      <c r="I81" s="179"/>
    </row>
    <row r="82" spans="2:10" ht="18.5" thickBot="1" x14ac:dyDescent="0.6">
      <c r="B82" s="422"/>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4"/>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394"/>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394"/>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6"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7"/>
      <c r="C8" s="403" t="s">
        <v>2715</v>
      </c>
      <c r="D8" s="404"/>
      <c r="E8" s="157"/>
      <c r="F8" s="194"/>
      <c r="G8" s="194"/>
      <c r="H8" s="412" t="s">
        <v>2885</v>
      </c>
      <c r="I8" s="412"/>
      <c r="J8" s="412"/>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7"/>
      <c r="C9" s="418" t="s">
        <v>2720</v>
      </c>
      <c r="D9" s="419"/>
      <c r="E9" s="157"/>
      <c r="F9" s="157"/>
      <c r="G9" s="157"/>
      <c r="H9" s="413"/>
      <c r="I9" s="413"/>
      <c r="J9" s="413"/>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7"/>
      <c r="C10" s="194"/>
      <c r="D10" s="403" t="s">
        <v>2716</v>
      </c>
      <c r="E10" s="404"/>
      <c r="F10" s="407"/>
      <c r="G10" s="408"/>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7"/>
      <c r="C11" s="157"/>
      <c r="D11" s="416" t="s">
        <v>2763</v>
      </c>
      <c r="E11" s="420"/>
      <c r="F11" s="407"/>
      <c r="G11" s="408"/>
      <c r="H11" s="195">
        <f>IFERROR(元データ!D7,"")</f>
        <v>0.25476429287863583</v>
      </c>
      <c r="I11" s="195">
        <f>IFERROR(元データ!D9,"")</f>
        <v>0.24477611940298502</v>
      </c>
      <c r="J11" s="195">
        <f>IFERROR(元データ!D11,"")</f>
        <v>0.20636451301832198</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7"/>
      <c r="C12" s="157"/>
      <c r="D12" s="194"/>
      <c r="E12" s="405" t="s">
        <v>2717</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7"/>
      <c r="C13" s="157"/>
      <c r="D13" s="157"/>
      <c r="E13" s="416" t="s">
        <v>2896</v>
      </c>
      <c r="F13" s="416"/>
      <c r="G13" s="409"/>
      <c r="H13" s="195">
        <f>IFERROR(元データ!E7,"")</f>
        <v>0.26178535606820452</v>
      </c>
      <c r="I13" s="195">
        <f>IFERROR(元データ!E9,"")</f>
        <v>0.26178535606820452</v>
      </c>
      <c r="J13" s="195">
        <f>IFERROR(元データ!E11,"")</f>
        <v>0.23454367026496556</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7"/>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387" t="s">
        <v>129</v>
      </c>
      <c r="D20" s="388"/>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387" t="s">
        <v>131</v>
      </c>
      <c r="D21" s="388"/>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387" t="s">
        <v>130</v>
      </c>
      <c r="D22" s="388"/>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410" t="s">
        <v>134</v>
      </c>
      <c r="K44" s="411"/>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3" t="s">
        <v>53</v>
      </c>
      <c r="AD44" s="393"/>
      <c r="AE44" s="393"/>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4"/>
      <c r="K45" s="415"/>
      <c r="AC45" s="393" t="s">
        <v>70</v>
      </c>
      <c r="AD45" s="393"/>
      <c r="AE45" s="393"/>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4"/>
      <c r="K46" s="415"/>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1"/>
      <c r="K47" s="402"/>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1"/>
      <c r="K48" s="402"/>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4"/>
      <c r="K49" s="415"/>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4"/>
      <c r="K50" s="415"/>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4"/>
      <c r="K51" s="415"/>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4"/>
      <c r="K52" s="415"/>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4"/>
      <c r="K53" s="415"/>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ChikakoKAMEI</dc:creator>
  <cp:keywords/>
  <dc:description/>
  <cp:lastModifiedBy>松本 光璃（産業労働政策課）</cp:lastModifiedBy>
  <cp:lastPrinted>2025-10-10T06:11:34Z</cp:lastPrinted>
  <dcterms:created xsi:type="dcterms:W3CDTF">2021-03-30T01:55:47Z</dcterms:created>
  <dcterms:modified xsi:type="dcterms:W3CDTF">2025-11-13T09:52:56Z</dcterms:modified>
  <cp:category/>
</cp:coreProperties>
</file>