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113426\Downloads\"/>
    </mc:Choice>
  </mc:AlternateContent>
  <xr:revisionPtr revIDLastSave="0" documentId="13_ncr:1_{0824A991-BEA6-43FB-85DE-0B547400ABD1}" xr6:coauthVersionLast="36" xr6:coauthVersionMax="36" xr10:uidLastSave="{00000000-0000-0000-0000-000000000000}"/>
  <bookViews>
    <workbookView xWindow="0" yWindow="0" windowWidth="28800" windowHeight="11595" tabRatio="770" xr2:uid="{00000000-000D-0000-FFFF-FFFF00000000}"/>
  </bookViews>
  <sheets>
    <sheet name="個別協議様式ア（ア）分" sheetId="8" r:id="rId1"/>
    <sheet name="個別協議様式ア（ウ）分" sheetId="13" r:id="rId2"/>
    <sheet name="積算内訳別添" sheetId="17" r:id="rId3"/>
    <sheet name="基準単価" sheetId="16" r:id="rId4"/>
    <sheet name="「費用の概要、積算内訳」記載例" sheetId="11" r:id="rId5"/>
    <sheet name="参照" sheetId="7" state="hidden" r:id="rId6"/>
  </sheets>
  <definedNames>
    <definedName name="_xlnm.Print_Area" localSheetId="4">'「費用の概要、積算内訳」記載例'!$A$1:$AL$25</definedName>
    <definedName name="_xlnm.Print_Area" localSheetId="3">基準単価!$A$1:$N$45</definedName>
    <definedName name="_xlnm.Print_Area" localSheetId="0">'個別協議様式ア（ア）分'!$A$1:$AM$39</definedName>
    <definedName name="_xlnm.Print_Area" localSheetId="1">'個別協議様式ア（ウ）分'!$A$1:$AM$34</definedName>
    <definedName name="Z_0013D02D_7229_42E9_BC29_9561B8875AB4_.wvu.Cols" localSheetId="3" hidden="1">基準単価!$G:$H</definedName>
    <definedName name="Z_0013D02D_7229_42E9_BC29_9561B8875AB4_.wvu.PrintArea" localSheetId="3" hidden="1">基準単価!$A$1:$N$45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3" i="13" l="1"/>
  <c r="F3" i="17" l="1"/>
  <c r="F4" i="17"/>
  <c r="F5" i="17"/>
  <c r="F6" i="17"/>
  <c r="F7" i="17"/>
  <c r="F8" i="17"/>
  <c r="F9" i="17"/>
  <c r="F10" i="17"/>
  <c r="F11" i="17"/>
  <c r="F12" i="17"/>
  <c r="F13" i="17"/>
  <c r="F14" i="17"/>
  <c r="F15" i="17"/>
  <c r="F16" i="17"/>
  <c r="F17"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F60" i="17"/>
  <c r="F61" i="17"/>
  <c r="F62" i="17"/>
  <c r="F63" i="17"/>
  <c r="F64" i="17"/>
  <c r="F65" i="17"/>
  <c r="F66" i="17"/>
  <c r="F67" i="17"/>
  <c r="F68" i="17"/>
  <c r="F69" i="17"/>
  <c r="F70" i="17"/>
  <c r="F71" i="17"/>
  <c r="F72" i="17"/>
  <c r="F73" i="17"/>
  <c r="F74" i="17"/>
  <c r="F75" i="17"/>
  <c r="F76" i="17"/>
  <c r="F77" i="17"/>
  <c r="F78" i="17"/>
  <c r="F79" i="17"/>
  <c r="F80" i="17"/>
  <c r="F81" i="17"/>
  <c r="F82" i="17"/>
  <c r="F83" i="17"/>
  <c r="F84" i="17"/>
  <c r="F85" i="17"/>
  <c r="F86" i="17"/>
  <c r="F87" i="17"/>
  <c r="F88" i="17"/>
  <c r="F89" i="17"/>
  <c r="F90" i="17"/>
  <c r="F91" i="17"/>
  <c r="F92" i="17"/>
  <c r="F93" i="17"/>
  <c r="F94" i="17"/>
  <c r="F95" i="17"/>
  <c r="F96" i="17"/>
  <c r="F97" i="17"/>
  <c r="F98" i="17"/>
  <c r="F99" i="17"/>
  <c r="F100" i="17"/>
  <c r="F101" i="17"/>
  <c r="F102" i="17"/>
  <c r="F103" i="17"/>
  <c r="F104" i="17"/>
  <c r="F105" i="17"/>
  <c r="F106" i="17"/>
  <c r="F107" i="17"/>
  <c r="F108" i="17"/>
  <c r="F109" i="17"/>
  <c r="F110" i="17"/>
  <c r="F111" i="17"/>
  <c r="F112" i="17"/>
  <c r="F113" i="17"/>
  <c r="F114" i="17"/>
  <c r="F115" i="17"/>
  <c r="F116" i="17"/>
  <c r="F117" i="17"/>
  <c r="F118" i="17"/>
  <c r="F119" i="17"/>
  <c r="F120" i="17"/>
  <c r="F121" i="17"/>
  <c r="F122" i="17"/>
  <c r="F123" i="17"/>
  <c r="F124" i="17"/>
  <c r="F125" i="17"/>
  <c r="F126" i="17"/>
  <c r="F127" i="17"/>
  <c r="F128" i="17"/>
  <c r="F129" i="17"/>
  <c r="F130" i="17"/>
  <c r="F131" i="17"/>
  <c r="F132" i="17"/>
  <c r="F133" i="17"/>
  <c r="F134" i="17"/>
  <c r="F135" i="17"/>
  <c r="F136" i="17"/>
  <c r="F137" i="17"/>
  <c r="F138" i="17"/>
  <c r="F139" i="17"/>
  <c r="F140" i="17"/>
  <c r="F141" i="17"/>
  <c r="F142" i="17"/>
  <c r="F143" i="17"/>
  <c r="F144" i="17"/>
  <c r="F145" i="17"/>
  <c r="F146" i="17"/>
  <c r="F147" i="17"/>
  <c r="F148" i="17"/>
  <c r="F149" i="17"/>
  <c r="F150" i="17"/>
  <c r="F151" i="17"/>
  <c r="F152" i="17"/>
  <c r="F153" i="17"/>
  <c r="F154" i="17"/>
  <c r="F155" i="17"/>
  <c r="F156" i="17"/>
  <c r="F157" i="17"/>
  <c r="F158" i="17"/>
  <c r="F159" i="17"/>
  <c r="F160" i="17"/>
  <c r="F161" i="17"/>
  <c r="F162" i="17"/>
  <c r="F163" i="17"/>
  <c r="F164" i="17"/>
  <c r="F165" i="17"/>
  <c r="F166" i="17"/>
  <c r="F167" i="17"/>
  <c r="F168" i="17"/>
  <c r="F169" i="17"/>
  <c r="F170" i="17"/>
  <c r="F171" i="17"/>
  <c r="F172" i="17"/>
  <c r="F173" i="17"/>
  <c r="F174" i="17"/>
  <c r="F175" i="17"/>
  <c r="F176" i="17"/>
  <c r="F177" i="17"/>
  <c r="F178" i="17"/>
  <c r="F179" i="17"/>
  <c r="F180" i="17"/>
  <c r="F181" i="17"/>
  <c r="F182" i="17"/>
  <c r="F183" i="17"/>
  <c r="F184" i="17"/>
  <c r="F185" i="17"/>
  <c r="F186" i="17"/>
  <c r="F187" i="17"/>
  <c r="F188" i="17"/>
  <c r="F189" i="17"/>
  <c r="F190" i="17"/>
  <c r="F191" i="17"/>
  <c r="F192" i="17"/>
  <c r="F193" i="17"/>
  <c r="F194" i="17"/>
  <c r="F195" i="17"/>
  <c r="F196" i="17"/>
  <c r="F197" i="17"/>
  <c r="F198" i="17"/>
  <c r="F199" i="17"/>
  <c r="F200" i="17"/>
  <c r="F201" i="17"/>
  <c r="F202" i="17"/>
  <c r="F203" i="17"/>
  <c r="F204" i="17"/>
  <c r="F205" i="17"/>
  <c r="F206" i="17"/>
  <c r="F207" i="17"/>
  <c r="F208" i="17"/>
  <c r="F209" i="17"/>
  <c r="F210" i="17"/>
  <c r="F211" i="17"/>
  <c r="F212" i="17"/>
  <c r="M13" i="13" l="1"/>
  <c r="M12" i="13"/>
  <c r="C70" i="13"/>
  <c r="C71" i="13"/>
  <c r="C72" i="13"/>
  <c r="C73" i="13"/>
  <c r="C74" i="13"/>
  <c r="C75" i="13"/>
  <c r="C76" i="13"/>
  <c r="C77" i="13"/>
  <c r="C78" i="13"/>
  <c r="C79" i="13"/>
  <c r="C80" i="13"/>
  <c r="C81" i="13"/>
  <c r="C82" i="13"/>
  <c r="C69" i="13"/>
  <c r="C57" i="13"/>
  <c r="C56" i="13"/>
  <c r="M13" i="8"/>
  <c r="C69" i="8"/>
  <c r="C70" i="8"/>
  <c r="C71" i="8"/>
  <c r="M12" i="8" s="1"/>
  <c r="C72" i="8"/>
  <c r="C73" i="8"/>
  <c r="C74" i="8"/>
  <c r="C75" i="8"/>
  <c r="C76" i="8"/>
  <c r="C77" i="8"/>
  <c r="C78" i="8"/>
  <c r="C79" i="8"/>
  <c r="C80" i="8"/>
  <c r="C81" i="8"/>
  <c r="C68" i="8"/>
  <c r="C56" i="8"/>
  <c r="C55" i="8"/>
  <c r="Q12" i="13" l="1"/>
  <c r="Q12" i="8"/>
  <c r="S12" i="8" s="1"/>
  <c r="I2" i="17"/>
  <c r="I3" i="17"/>
  <c r="I4" i="17"/>
  <c r="I5" i="17"/>
  <c r="I6" i="17"/>
  <c r="I7" i="17"/>
  <c r="I8" i="17"/>
  <c r="I9" i="17"/>
  <c r="I10" i="17"/>
  <c r="I12" i="17"/>
  <c r="I13" i="17"/>
  <c r="I14" i="17"/>
  <c r="I15" i="17"/>
  <c r="I16" i="17"/>
  <c r="I17" i="17"/>
  <c r="F2" i="17"/>
  <c r="I11" i="17" s="1"/>
  <c r="I6" i="16" l="1"/>
  <c r="M6" i="16"/>
  <c r="I7" i="16"/>
  <c r="M7" i="16"/>
  <c r="I8" i="16"/>
  <c r="M8" i="16"/>
  <c r="I9" i="16"/>
  <c r="M9" i="16"/>
  <c r="I10" i="16"/>
  <c r="M10" i="16"/>
  <c r="I11" i="16"/>
  <c r="M11" i="16"/>
  <c r="I12" i="16"/>
  <c r="M12" i="16"/>
  <c r="I13" i="16"/>
  <c r="M13" i="16"/>
  <c r="I14" i="16"/>
  <c r="M14" i="16"/>
  <c r="I15" i="16"/>
  <c r="M15" i="16"/>
  <c r="I16" i="16"/>
  <c r="M16" i="16"/>
  <c r="I17" i="16"/>
  <c r="M17" i="16"/>
  <c r="I18" i="16"/>
  <c r="M18" i="16"/>
  <c r="I19" i="16"/>
  <c r="M19" i="16"/>
  <c r="I20" i="16"/>
  <c r="M20" i="16"/>
  <c r="I21" i="16"/>
  <c r="M21" i="16"/>
  <c r="M22" i="16"/>
  <c r="I23" i="16"/>
  <c r="M23" i="16"/>
  <c r="I24" i="16"/>
  <c r="M24" i="16"/>
  <c r="I25" i="16"/>
  <c r="M25" i="16"/>
  <c r="I26" i="16"/>
  <c r="M26" i="16"/>
  <c r="I27" i="16"/>
  <c r="M27" i="16"/>
  <c r="I28" i="16"/>
  <c r="M28" i="16"/>
  <c r="I29" i="16"/>
  <c r="M29" i="16"/>
  <c r="I30" i="16"/>
  <c r="M30" i="16"/>
  <c r="I31" i="16"/>
  <c r="M31" i="16"/>
  <c r="I32" i="16"/>
  <c r="M32" i="16"/>
  <c r="I33" i="16"/>
  <c r="M33" i="16"/>
  <c r="Q13" i="13" l="1"/>
  <c r="S13" i="8"/>
  <c r="Q13" i="8" s="1"/>
  <c r="S12"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石井 潤(ishii-jun)</author>
    <author>厚生労働省ネットワークシステム</author>
  </authors>
  <commentList>
    <comment ref="AG5" authorId="0" shapeId="0" xr:uid="{197A82D1-267A-4C98-8F6A-B065E760B4B5}">
      <text>
        <r>
          <rPr>
            <sz val="12"/>
            <color indexed="81"/>
            <rFont val="MS P ゴシック"/>
            <family val="3"/>
            <charset val="128"/>
          </rPr>
          <t>必ず連絡が取れる連絡先を記入してください。</t>
        </r>
      </text>
    </comment>
    <comment ref="U9" authorId="1" shapeId="0" xr:uid="{00000000-0006-0000-0000-000001000000}">
      <text>
        <r>
          <rPr>
            <sz val="12"/>
            <color indexed="81"/>
            <rFont val="MS P ゴシック"/>
            <family val="3"/>
            <charset val="128"/>
          </rPr>
          <t>・当該年度分について</t>
        </r>
        <r>
          <rPr>
            <sz val="12"/>
            <color indexed="10"/>
            <rFont val="MS P ゴシック"/>
            <family val="3"/>
            <charset val="128"/>
          </rPr>
          <t>初めて</t>
        </r>
        <r>
          <rPr>
            <sz val="12"/>
            <color indexed="81"/>
            <rFont val="MS P ゴシック"/>
            <family val="3"/>
            <charset val="128"/>
          </rPr>
          <t>個別協議を行う場合は、</t>
        </r>
        <r>
          <rPr>
            <sz val="12"/>
            <color indexed="10"/>
            <rFont val="MS P ゴシック"/>
            <family val="3"/>
            <charset val="128"/>
          </rPr>
          <t>「実際の所要額（Ｂ）」の内訳</t>
        </r>
        <r>
          <rPr>
            <sz val="12"/>
            <color indexed="81"/>
            <rFont val="MS P ゴシック"/>
            <family val="3"/>
            <charset val="128"/>
          </rPr>
          <t>を記載してください。
・当該年度分について</t>
        </r>
        <r>
          <rPr>
            <sz val="12"/>
            <color indexed="10"/>
            <rFont val="MS P ゴシック"/>
            <family val="3"/>
            <charset val="128"/>
          </rPr>
          <t>２回目以降</t>
        </r>
        <r>
          <rPr>
            <sz val="12"/>
            <color indexed="81"/>
            <rFont val="MS P ゴシック"/>
            <family val="3"/>
            <charset val="128"/>
          </rPr>
          <t>の個別協議の場合は、</t>
        </r>
        <r>
          <rPr>
            <sz val="12"/>
            <color indexed="10"/>
            <rFont val="MS P ゴシック"/>
            <family val="3"/>
            <charset val="128"/>
          </rPr>
          <t>「今回の協議額（引き上げ額）（Ｃ）」（つまり追加分のみ）の内訳</t>
        </r>
        <r>
          <rPr>
            <sz val="12"/>
            <color indexed="81"/>
            <rFont val="MS P ゴシック"/>
            <family val="3"/>
            <charset val="128"/>
          </rPr>
          <t>を記載してください。</t>
        </r>
      </text>
    </comment>
    <comment ref="M11" authorId="2" shapeId="0" xr:uid="{00000000-0006-0000-0000-000002000000}">
      <text>
        <r>
          <rPr>
            <sz val="12"/>
            <color indexed="81"/>
            <rFont val="MS P ゴシック"/>
            <family val="3"/>
            <charset val="128"/>
          </rPr>
          <t>実施要綱の基準単価を記載してください。</t>
        </r>
      </text>
    </comment>
    <comment ref="O11" authorId="1" shapeId="0" xr:uid="{00000000-0006-0000-0000-00000300000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石井 潤(ishii-jun)</author>
    <author>厚生労働省ネットワークシステム</author>
  </authors>
  <commentList>
    <comment ref="AG6" authorId="0" shapeId="0" xr:uid="{6EE2230D-4B3C-4533-9E32-D08CF0358084}">
      <text>
        <r>
          <rPr>
            <sz val="12"/>
            <color indexed="81"/>
            <rFont val="MS P ゴシック"/>
            <family val="3"/>
            <charset val="128"/>
          </rPr>
          <t>必ず連絡が取れる連絡先を記入してください。</t>
        </r>
      </text>
    </comment>
    <comment ref="U9" authorId="1" shapeId="0" xr:uid="{00000000-0006-0000-0100-000001000000}">
      <text>
        <r>
          <rPr>
            <sz val="12"/>
            <color indexed="81"/>
            <rFont val="MS P ゴシック"/>
            <family val="3"/>
            <charset val="128"/>
          </rPr>
          <t>・当該年度分について</t>
        </r>
        <r>
          <rPr>
            <sz val="12"/>
            <color indexed="10"/>
            <rFont val="MS P ゴシック"/>
            <family val="3"/>
            <charset val="128"/>
          </rPr>
          <t>初めて</t>
        </r>
        <r>
          <rPr>
            <sz val="12"/>
            <color indexed="81"/>
            <rFont val="MS P ゴシック"/>
            <family val="3"/>
            <charset val="128"/>
          </rPr>
          <t>個別協議を行う場合は、</t>
        </r>
        <r>
          <rPr>
            <sz val="12"/>
            <color indexed="10"/>
            <rFont val="MS P ゴシック"/>
            <family val="3"/>
            <charset val="128"/>
          </rPr>
          <t>「実際の所要額（Ｂ）」の内訳</t>
        </r>
        <r>
          <rPr>
            <sz val="12"/>
            <color indexed="81"/>
            <rFont val="MS P ゴシック"/>
            <family val="3"/>
            <charset val="128"/>
          </rPr>
          <t>を記載してください。
・当該年度分について</t>
        </r>
        <r>
          <rPr>
            <sz val="12"/>
            <color indexed="10"/>
            <rFont val="MS P ゴシック"/>
            <family val="3"/>
            <charset val="128"/>
          </rPr>
          <t>２回目以降</t>
        </r>
        <r>
          <rPr>
            <sz val="12"/>
            <color indexed="81"/>
            <rFont val="MS P ゴシック"/>
            <family val="3"/>
            <charset val="128"/>
          </rPr>
          <t>の個別協議の場合は、</t>
        </r>
        <r>
          <rPr>
            <sz val="12"/>
            <color indexed="10"/>
            <rFont val="MS P ゴシック"/>
            <family val="3"/>
            <charset val="128"/>
          </rPr>
          <t>「今回の協議額（引き上げ額）（Ｃ）」（つまり追加分のみ）</t>
        </r>
        <r>
          <rPr>
            <sz val="12"/>
            <color indexed="81"/>
            <rFont val="MS P ゴシック"/>
            <family val="3"/>
            <charset val="128"/>
          </rPr>
          <t>の内訳を記載してください。</t>
        </r>
      </text>
    </comment>
    <comment ref="M11" authorId="2" shapeId="0" xr:uid="{00000000-0006-0000-0100-000002000000}">
      <text>
        <r>
          <rPr>
            <sz val="12"/>
            <color indexed="81"/>
            <rFont val="MS P ゴシック"/>
            <family val="3"/>
            <charset val="128"/>
          </rPr>
          <t>実施要綱の基準単価を記載してください。</t>
        </r>
      </text>
    </comment>
    <comment ref="O11" authorId="1" shapeId="0" xr:uid="{00000000-0006-0000-0100-00000300000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2" authorId="0" shapeId="0" xr:uid="{00000000-0006-0000-0200-000001000000}">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<sst xmlns="http://schemas.openxmlformats.org/spreadsheetml/2006/main" count="463" uniqueCount="241">
  <si>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</si>
  <si>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</si>
  <si>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</si>
  <si>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</si>
  <si>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</si>
  <si>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旅費</t>
    <rPh sb="0" eb="2">
      <t>リョヒ</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</si>
  <si>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</si>
  <si>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</si>
  <si>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</si>
  <si>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</si>
  <si>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</si>
  <si>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</si>
  <si>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</si>
  <si>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</si>
  <si>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</si>
  <si>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</si>
  <si>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</si>
  <si>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</si>
  <si>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</si>
  <si>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</si>
  <si>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</si>
  <si>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</si>
  <si>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</si>
  <si>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</si>
  <si>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</si>
  <si>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</si>
  <si>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</si>
  <si>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</si>
  <si>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</si>
  <si>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</si>
  <si>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</si>
  <si>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</si>
  <si>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</si>
  <si>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</si>
  <si>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</si>
  <si>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</si>
  <si>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</si>
  <si>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</si>
  <si>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</si>
  <si>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</si>
  <si>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</si>
  <si>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</si>
  <si>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</si>
  <si>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</si>
  <si>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</si>
  <si>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</si>
  <si>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</si>
  <si>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</si>
  <si>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</si>
  <si>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</si>
  <si>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</si>
  <si>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</si>
  <si>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</si>
  <si>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</si>
  <si>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</si>
  <si>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</si>
  <si>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</si>
  <si>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</si>
  <si>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</si>
  <si>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</si>
  <si>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</si>
  <si>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</si>
  <si>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</si>
  <si>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</si>
  <si>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</si>
  <si>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</si>
  <si>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</si>
  <si>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</si>
  <si>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</si>
  <si>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</si>
  <si>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</si>
  <si>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</si>
  <si>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</si>
  <si>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</si>
  <si>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</si>
  <si>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</si>
  <si>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</si>
  <si>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</si>
  <si>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</si>
  <si>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○名×○円×○泊</t>
    <phoneticPr fontId="1"/>
  </si>
  <si>
    <t>○名×○円</t>
    <phoneticPr fontId="1"/>
  </si>
  <si>
    <t>○円（○日間分）</t>
    <rPh sb="6" eb="7">
      <t>ブン</t>
    </rPh>
    <phoneticPr fontId="1"/>
  </si>
  <si>
    <t>※水色のセルに必要事項を記載してください。</t>
    <rPh sb="1" eb="2">
      <t>ミズ</t>
    </rPh>
    <phoneticPr fontId="1"/>
  </si>
  <si>
    <t>令和３年度（令和３年４月１日から令和４年３月３１日まで）に生じた費用分</t>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</si>
  <si>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令和４年度（令和４年４月１日から令和５年３月３１日まで）に生じた費用分</t>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</si>
  <si>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（１）どの年度に生じたかかり増し費用に対する個別協議か、当てはまる方に○で選択してください。（両年度に該当がある場合は様式を分けて記載してください）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</si>
  <si>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（２）個別協議の対象となる事業所・施設等</t>
    <phoneticPr fontId="1"/>
  </si>
  <si>
    <t>（４）各対象経費の概要、積算内訳（上記「緊急雇用」から「旅費」までのうち該当のある費目ごとに記載してください。行が不足する場合は適宜新たな行を挿入してください）</t>
    <rPh sb="3" eb="4">
      <t>カク</t>
    </rPh>
    <rPh sb="4" eb="6">
      <t>タイショウ</t>
    </rPh>
    <rPh sb="6" eb="8">
      <t>ケイヒ</t>
    </rPh>
    <rPh sb="17" eb="19">
      <t>ジョウキ</t>
    </rPh>
    <rPh sb="20" eb="22">
      <t>キンキュウ</t>
    </rPh>
    <rPh sb="22" eb="24">
      <t>コヨウ</t>
    </rPh>
    <rPh sb="28" eb="30">
      <t>リョヒ</t>
    </rPh>
    <rPh sb="36" eb="38">
      <t>ガイトウ</t>
    </rPh>
    <rPh sb="41" eb="43">
      <t>ヒモク</t>
    </rPh>
    <rPh sb="46" eb="48">
      <t>キサイ</t>
    </rPh>
    <rPh sb="55" eb="56">
      <t>ギョウ</t>
    </rPh>
    <rPh sb="57" eb="59">
      <t>フソク</t>
    </rPh>
    <rPh sb="61" eb="63">
      <t>バアイ</t>
    </rPh>
    <rPh sb="64" eb="66">
      <t>テキギ</t>
    </rPh>
    <rPh sb="66" eb="67">
      <t>アラ</t>
    </rPh>
    <rPh sb="69" eb="70">
      <t>ギョウ</t>
    </rPh>
    <rPh sb="71" eb="73">
      <t>ソウニュウ</t>
    </rPh>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</si>
  <si>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</si>
  <si>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</si>
  <si>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r>
      <t>別添１　令和４年度新型コロナウイルス感染症流行下における介護サービス事業所等のサービス提供体制確保事業（個別協議書）【（実施要綱）３（１）ア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</si>
  <si>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別添２　令和４年度新型コロナウイルス感染症流行下における介護サービス事業所等のサービス提供体制確保事業（個別協議書）【（実施要綱）３（１）ア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</si>
  <si>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</si>
  <si>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①</t>
    <phoneticPr fontId="1"/>
  </si>
  <si>
    <t>３（１）イ　対象経費の所要額　（左記「実際の所要額」又は「今回の協議額」の内訳の金額（円）を記載してください。）</t>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</si>
  <si>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</si>
  <si>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</si>
  <si>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</si>
  <si>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</si>
  <si>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</si>
  <si>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</si>
  <si>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</si>
  <si>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</si>
  <si>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</si>
  <si>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</si>
  <si>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</si>
  <si>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</si>
  <si>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</si>
  <si>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</si>
  <si>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</si>
  <si>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</si>
  <si>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</si>
  <si>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</si>
  <si>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品目①○○：○円（○個分）、品目②○○：○円（○個分）、品目③○○：○円（○個分）（当該感染等期間中の使用見込み量：品目①○個、品目②○個、品目③○個）</t>
    <rPh sb="42" eb="44">
      <t>トウガイ</t>
    </rPh>
    <rPh sb="44" eb="46">
      <t>カンセン</t>
    </rPh>
    <rPh sb="46" eb="47">
      <t>トウ</t>
    </rPh>
    <rPh sb="47" eb="50">
      <t>キカンチュウ</t>
    </rPh>
    <rPh sb="51" eb="53">
      <t>シヨウ</t>
    </rPh>
    <rPh sb="53" eb="55">
      <t>ミコ</t>
    </rPh>
    <rPh sb="56" eb="57">
      <t>リョウ</t>
    </rPh>
    <rPh sb="58" eb="60">
      <t>ヒンモク</t>
    </rPh>
    <rPh sb="62" eb="63">
      <t>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</si>
  <si>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</si>
  <si>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濃厚接触者数
（延べ人数）</t>
    <rPh sb="0" eb="2">
      <t>ノウコウ</t>
    </rPh>
    <rPh sb="2" eb="5">
      <t>セッショクシャ</t>
    </rPh>
    <rPh sb="5" eb="6">
      <t>スウ</t>
    </rPh>
    <rPh sb="8" eb="9">
      <t>ノ</t>
    </rPh>
    <rPh sb="10" eb="12">
      <t>ニンズウ</t>
    </rPh>
    <phoneticPr fontId="1"/>
  </si>
  <si>
    <t>感染者数
（延べ人数）</t>
    <rPh sb="0" eb="3">
      <t>カンセンシャ</t>
    </rPh>
    <rPh sb="3" eb="4">
      <t>スウ</t>
    </rPh>
    <rPh sb="6" eb="7">
      <t>ノ</t>
    </rPh>
    <rPh sb="8" eb="9">
      <t>ニン</t>
    </rPh>
    <rPh sb="9" eb="10">
      <t>ズウ</t>
    </rPh>
    <phoneticPr fontId="1"/>
  </si>
  <si>
    <t>備　考</t>
    <rPh sb="0" eb="1">
      <t>ビ</t>
    </rPh>
    <rPh sb="2" eb="3">
      <t>コウ</t>
    </rPh>
    <phoneticPr fontId="1"/>
  </si>
  <si>
    <t>人数</t>
    <rPh sb="0" eb="1">
      <t>ヒト</t>
    </rPh>
    <rPh sb="1" eb="2">
      <t>スウ</t>
    </rPh>
    <phoneticPr fontId="1"/>
  </si>
  <si>
    <t>※ 備考欄には、今回の個別協議に係る最初の感染者・濃厚接触者が発生した日（感染等が複数回に分かれて発生した場合は各回）、その他補足事項があれば記載してください。</t>
    <rPh sb="2" eb="5">
      <t>ビコウラン</t>
    </rPh>
    <rPh sb="8" eb="10">
      <t>コンカイ</t>
    </rPh>
    <rPh sb="11" eb="13">
      <t>コベツ</t>
    </rPh>
    <rPh sb="13" eb="15">
      <t>キョウギ</t>
    </rPh>
    <rPh sb="16" eb="17">
      <t>カカ</t>
    </rPh>
    <rPh sb="18" eb="20">
      <t>サイショ</t>
    </rPh>
    <rPh sb="21" eb="24">
      <t>カンセンシャ</t>
    </rPh>
    <rPh sb="25" eb="27">
      <t>ノウコウ</t>
    </rPh>
    <rPh sb="27" eb="30">
      <t>セッショクシャ</t>
    </rPh>
    <rPh sb="31" eb="33">
      <t>ハッセイ</t>
    </rPh>
    <rPh sb="35" eb="36">
      <t>ヒ</t>
    </rPh>
    <rPh sb="37" eb="39">
      <t>カンセン</t>
    </rPh>
    <rPh sb="39" eb="40">
      <t>トウ</t>
    </rPh>
    <rPh sb="41" eb="44">
      <t>フクスウカイ</t>
    </rPh>
    <rPh sb="45" eb="46">
      <t>ワ</t>
    </rPh>
    <rPh sb="49" eb="51">
      <t>ハッセイ</t>
    </rPh>
    <rPh sb="53" eb="55">
      <t>バアイ</t>
    </rPh>
    <rPh sb="56" eb="58">
      <t>カクカイ</t>
    </rPh>
    <rPh sb="62" eb="63">
      <t>ホカ</t>
    </rPh>
    <rPh sb="63" eb="65">
      <t>ホソク</t>
    </rPh>
    <rPh sb="65" eb="67">
      <t>ジコウ</t>
    </rPh>
    <rPh sb="71" eb="73">
      <t>キサイ</t>
    </rPh>
    <phoneticPr fontId="1"/>
  </si>
  <si>
    <t>※ 備考欄には、今回の個別協議に係る最初の感染者・濃厚接触者が発生した日（感染等が複数回に分かれて発生した場合は、今回の個別協議に関係する各回）、その他補足事項があれば記載してください。</t>
    <rPh sb="2" eb="5">
      <t>ビコウラン</t>
    </rPh>
    <rPh sb="8" eb="10">
      <t>コンカイ</t>
    </rPh>
    <rPh sb="11" eb="13">
      <t>コベツ</t>
    </rPh>
    <rPh sb="13" eb="15">
      <t>キョウギ</t>
    </rPh>
    <rPh sb="16" eb="17">
      <t>カカ</t>
    </rPh>
    <rPh sb="18" eb="20">
      <t>サイショ</t>
    </rPh>
    <rPh sb="21" eb="24">
      <t>カンセンシャ</t>
    </rPh>
    <rPh sb="25" eb="27">
      <t>ノウコウ</t>
    </rPh>
    <rPh sb="27" eb="30">
      <t>セッショクシャ</t>
    </rPh>
    <rPh sb="31" eb="33">
      <t>ハッセイ</t>
    </rPh>
    <rPh sb="35" eb="36">
      <t>ヒ</t>
    </rPh>
    <rPh sb="37" eb="39">
      <t>カンセン</t>
    </rPh>
    <rPh sb="39" eb="40">
      <t>トウ</t>
    </rPh>
    <rPh sb="41" eb="44">
      <t>フクスウカイ</t>
    </rPh>
    <rPh sb="45" eb="46">
      <t>ワ</t>
    </rPh>
    <rPh sb="49" eb="51">
      <t>ハッセイ</t>
    </rPh>
    <rPh sb="53" eb="55">
      <t>バアイ</t>
    </rPh>
    <rPh sb="57" eb="59">
      <t>コンカイ</t>
    </rPh>
    <rPh sb="60" eb="62">
      <t>コベツ</t>
    </rPh>
    <rPh sb="62" eb="64">
      <t>キョウギ</t>
    </rPh>
    <rPh sb="65" eb="67">
      <t>カンケイ</t>
    </rPh>
    <rPh sb="69" eb="71">
      <t>カクカイ</t>
    </rPh>
    <rPh sb="75" eb="76">
      <t>ホカ</t>
    </rPh>
    <rPh sb="76" eb="78">
      <t>ホソク</t>
    </rPh>
    <rPh sb="78" eb="80">
      <t>ジコウ</t>
    </rPh>
    <rPh sb="84" eb="86">
      <t>キサイ</t>
    </rPh>
    <phoneticPr fontId="1"/>
  </si>
  <si>
    <t>個別協議の承認を受けたことがある場合は、引き上げ後の基準額（Ａ’）</t>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</si>
  <si>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</si>
  <si>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</si>
  <si>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</si>
  <si>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</si>
  <si>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濃厚接触者と同居する職員○名、発熱等の症状を呈するが保健所等により経過観察を指示された職員○名、○○の職員○名に対して、補助要件を満たした上で、自費検査を実施した。</t>
    <rPh sb="0" eb="2">
      <t>ノウコウ</t>
    </rPh>
    <rPh sb="2" eb="5">
      <t>セッショクシャ</t>
    </rPh>
    <rPh sb="6" eb="8">
      <t>ドウキョ</t>
    </rPh>
    <rPh sb="10" eb="12">
      <t>ショクイン</t>
    </rPh>
    <rPh sb="13" eb="14">
      <t>メイ</t>
    </rPh>
    <rPh sb="15" eb="17">
      <t>ハツネツ</t>
    </rPh>
    <rPh sb="17" eb="18">
      <t>トウ</t>
    </rPh>
    <rPh sb="19" eb="21">
      <t>ショウジョウ</t>
    </rPh>
    <rPh sb="22" eb="23">
      <t>テイ</t>
    </rPh>
    <rPh sb="26" eb="29">
      <t>ホケンジョ</t>
    </rPh>
    <rPh sb="29" eb="30">
      <t>トウ</t>
    </rPh>
    <rPh sb="33" eb="35">
      <t>ケイカ</t>
    </rPh>
    <rPh sb="35" eb="37">
      <t>カンサツ</t>
    </rPh>
    <rPh sb="38" eb="40">
      <t>シジ</t>
    </rPh>
    <rPh sb="43" eb="45">
      <t>ショクイン</t>
    </rPh>
    <rPh sb="46" eb="47">
      <t>メイ</t>
    </rPh>
    <rPh sb="51" eb="53">
      <t>ショクイン</t>
    </rPh>
    <rPh sb="54" eb="55">
      <t>メイ</t>
    </rPh>
    <rPh sb="56" eb="57">
      <t>タイ</t>
    </rPh>
    <rPh sb="60" eb="62">
      <t>ホジョ</t>
    </rPh>
    <rPh sb="62" eb="64">
      <t>ヨウケン</t>
    </rPh>
    <rPh sb="65" eb="66">
      <t>ミ</t>
    </rPh>
    <rPh sb="69" eb="70">
      <t>ウエ</t>
    </rPh>
    <rPh sb="72" eb="74">
      <t>ジヒ</t>
    </rPh>
    <rPh sb="74" eb="76">
      <t>ケンサ</t>
    </rPh>
    <rPh sb="77" eb="79">
      <t>ジッシ</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</si>
  <si>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</si>
  <si>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</si>
  <si>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</si>
  <si>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</si>
  <si>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</si>
  <si>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</si>
  <si>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</si>
  <si>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</si>
  <si>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</si>
  <si>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</si>
  <si>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</si>
  <si>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</si>
  <si>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</si>
  <si>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</si>
  <si>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</si>
  <si>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</si>
  <si>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</si>
  <si>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</si>
  <si>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</si>
  <si>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</si>
  <si>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</si>
  <si>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</si>
  <si>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57" eb="158">
      <t>オヨ</t>
    </rPh>
    <rPh sb="173" eb="175">
      <t>トクベツ</t>
    </rPh>
    <rPh sb="176" eb="178">
      <t>ジジョウ</t>
    </rPh>
    <rPh sb="186" eb="187">
      <t>コ</t>
    </rPh>
    <rPh sb="189" eb="191">
      <t>ヒツヨウ</t>
    </rPh>
    <rPh sb="194" eb="196">
      <t>バアイ</t>
    </rPh>
    <rPh sb="202" eb="204">
      <t>コベツ</t>
    </rPh>
    <rPh sb="204" eb="206">
      <t>キョウギ</t>
    </rPh>
    <rPh sb="207" eb="209">
      <t>ジッシ</t>
    </rPh>
    <rPh sb="211" eb="213">
      <t>コウセイ</t>
    </rPh>
    <rPh sb="213" eb="216">
      <t>ロウドウショウ</t>
    </rPh>
    <rPh sb="217" eb="218">
      <t>トク</t>
    </rPh>
    <rPh sb="219" eb="221">
      <t>ヒツヨウ</t>
    </rPh>
    <rPh sb="222" eb="223">
      <t>ミト</t>
    </rPh>
    <rPh sb="225" eb="227">
      <t>バアイ</t>
    </rPh>
    <rPh sb="228" eb="229">
      <t>カギ</t>
    </rPh>
    <rPh sb="231" eb="233">
      <t>キジュン</t>
    </rPh>
    <rPh sb="233" eb="235">
      <t>タンカ</t>
    </rPh>
    <rPh sb="236" eb="238">
      <t>ウワノ</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</si>
  <si>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</si>
  <si>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</si>
  <si>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</si>
  <si>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color theme="1"/>
        <rFont val="ＭＳ Ｐ明朝"/>
        <family val="1"/>
        <charset val="128"/>
      </rPr>
      <t>○（ア）①～③に該当する事業所・施設等の場合</t>
    </r>
    <r>
      <rPr>
        <sz val="14"/>
        <color theme="1"/>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⑤感染者又は濃厚接触者が発生して在庫の不足が見込まれる衛生用品の購入費用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color theme="1"/>
        <rFont val="ＭＳ Ｐ明朝"/>
        <family val="1"/>
        <charset val="128"/>
      </rPr>
      <t>○（ア）④に該当する施設等の場合</t>
    </r>
    <r>
      <rPr>
        <sz val="14"/>
        <color theme="1"/>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color theme="1"/>
        <rFont val="ＭＳ Ｐ明朝"/>
        <family val="1"/>
        <charset val="128"/>
      </rPr>
      <t>○</t>
    </r>
    <r>
      <rPr>
        <u/>
        <sz val="14"/>
        <color theme="1"/>
        <rFont val="ＭＳ Ｐ明朝"/>
        <family val="1"/>
        <charset val="128"/>
      </rPr>
      <t xml:space="preserve">（ア）⑤に該当する高齢者施設等の場合
</t>
    </r>
    <r>
      <rPr>
        <sz val="14"/>
        <color theme="1"/>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8" eb="10">
      <t>ガイトウ</t>
    </rPh>
    <rPh sb="12" eb="15">
      <t>ジギョウショ</t>
    </rPh>
    <rPh sb="16" eb="18">
      <t>シセツ</t>
    </rPh>
    <rPh sb="18" eb="19">
      <t>トウ</t>
    </rPh>
    <rPh sb="20" eb="22">
      <t>バアイ</t>
    </rPh>
    <rPh sb="122" eb="124">
      <t>レンケイ</t>
    </rPh>
    <rPh sb="156" eb="158">
      <t>カイゴ</t>
    </rPh>
    <rPh sb="158" eb="160">
      <t>シセツ</t>
    </rPh>
    <rPh sb="160" eb="161">
      <t>トウ</t>
    </rPh>
    <rPh sb="162" eb="163">
      <t>カギ</t>
    </rPh>
    <rPh sb="493" eb="495">
      <t>ガイトウ</t>
    </rPh>
    <rPh sb="497" eb="499">
      <t>シセツ</t>
    </rPh>
    <rPh sb="499" eb="500">
      <t>トウ</t>
    </rPh>
    <rPh sb="501" eb="503">
      <t>バアイ</t>
    </rPh>
    <rPh sb="608" eb="610">
      <t>バアイ</t>
    </rPh>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</si>
  <si>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</si>
  <si>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</si>
  <si>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</si>
  <si>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</si>
  <si>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</si>
  <si>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</si>
  <si>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</si>
  <si>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</si>
  <si>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</si>
  <si>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</si>
  <si>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</si>
  <si>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</si>
  <si>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</si>
  <si>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</si>
  <si>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</si>
  <si>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</si>
  <si>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</si>
  <si>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</si>
  <si>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</si>
  <si>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</si>
  <si>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</si>
  <si>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</si>
  <si>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</si>
  <si>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</si>
  <si>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</si>
  <si>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</si>
  <si>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</si>
  <si>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</si>
  <si>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</si>
  <si>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</si>
  <si>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</si>
  <si>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</si>
  <si>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（ア）の①又は③に該当する介護サービス事業所・施設等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</si>
  <si>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t>
    <phoneticPr fontId="1"/>
  </si>
  <si>
    <t>（ア）新型コロナウイルス感染者が発生又は濃厚接触者に対応した介護サービス事業所・施設等（休業要請を受けた事業所・施設等を含む）（17を除く）
①　利用者又は職員に感染者が発生した介護サービス事業所・施設等（職員に複数の濃厚接触者が発生し、職員が不足した場合を含む）
②　濃厚接触者に対応した訪問系サービス事業所（19及び20の訪問サービスを含む）、短期入所系サービス事業所（19及び20の宿泊サービスを含む）、介護施設等
③　都道府県、保健所を設置する市又は特別区から休業要請を受けた通所系サービス事業所、短期入所系サービス事業所（19及び20の通いサービス又は宿泊サービス、26の短期利用認知症対応型共同生活介護を含む）
④　感染等の疑いがある者に対して一定の要件のもと自費で検査を実施した介護施設等（①、②の場合を除く）
⑤　病床ひっ迫等により、やむを得ず施設内療養を行った高齢者施設等</t>
    <rPh sb="370" eb="372">
      <t>ビョウショウ</t>
    </rPh>
    <rPh sb="374" eb="375">
      <t>パク</t>
    </rPh>
    <rPh sb="375" eb="376">
      <t>トウ</t>
    </rPh>
    <rPh sb="383" eb="384">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</si>
  <si>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</si>
  <si>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</si>
  <si>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</si>
  <si>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</si>
  <si>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新型コロナウイルス感染症流行下における介護サービス事業所等のサービス提供体制確保事業（基準単価）</t>
    <phoneticPr fontId="1"/>
  </si>
  <si>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</si>
  <si>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○名×○円×○日間＋○円（手数料、○○費用）
○円（</t>
    </r>
    <r>
      <rPr>
        <sz val="13"/>
        <color theme="1"/>
        <rFont val="メイリオ"/>
        <family val="3"/>
        <charset val="128"/>
      </rPr>
      <t>職員○名分（○月○日～○月○日））</t>
    </r>
    <rPh sb="19" eb="21">
      <t>ヒヨウ</t>
    </rPh>
    <rPh sb="20" eb="21">
      <t>ヨウ</t>
    </rPh>
    <rPh sb="24" eb="25">
      <t>エン</t>
    </rPh>
    <rPh sb="26" eb="28">
      <t>ショクイン</t>
    </rPh>
    <rPh sb="29" eb="30">
      <t>メイ</t>
    </rPh>
    <rPh sb="30" eb="31">
      <t>ブン</t>
    </rPh>
    <rPh sb="33" eb="34">
      <t>ガツ</t>
    </rPh>
    <rPh sb="35" eb="36">
      <t>ニチ</t>
    </rPh>
    <rPh sb="38" eb="39">
      <t>ガツ</t>
    </rPh>
    <rPh sb="40" eb="41">
      <t>ニチ</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</si>
  <si>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</si>
  <si>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t>（４）各対象経費の概要、積算内訳（上記「緊急雇用」から「施設内療養」までのうち該当のある費目ごとに記載してください。行が不足する場合は適宜新たな行を挿入してください）</t>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59">
      <t>ギョウ</t>
    </rPh>
    <rPh sb="60" eb="62">
      <t>フソク</t>
    </rPh>
    <rPh sb="64" eb="66">
      <t>バアイ</t>
    </rPh>
    <rPh sb="67" eb="69">
      <t>テキギ</t>
    </rPh>
    <rPh sb="69" eb="70">
      <t>アラ</t>
    </rPh>
    <rPh sb="72" eb="73">
      <t>ギョウ</t>
    </rPh>
    <rPh sb="74" eb="76">
      <t>ソウニュウ</t>
    </rPh>
    <phoneticPr fontId="1"/>
  </si>
  <si>
    <r>
      <t xml:space="preserve">自費検査
</t>
    </r>
    <r>
      <rPr>
        <sz val="9"/>
        <color rgb="FFFF0000"/>
        <rFont val="メイリオ"/>
        <family val="3"/>
        <charset val="128"/>
      </rPr>
      <t>※介護施設等のみ</t>
    </r>
    <rPh sb="0" eb="2">
      <t>ジヒ</t>
    </rPh>
    <rPh sb="2" eb="4">
      <t>ケンサ</t>
    </rPh>
    <rPh sb="6" eb="8">
      <t>カイゴ</t>
    </rPh>
    <rPh sb="8" eb="11">
      <t>シセツトウ</t>
    </rPh>
    <phoneticPr fontId="1"/>
  </si>
  <si>
    <t>超過勤務手当：○円（○人分、延べ○時間）
○○手当：○円（○人分、単価○○円（１時間）、延べ○時間）
　　　　　○円（○人分、単価○○円（１日）、延べ○日間）
　　　　　○円（○人分、単価○○円（１回限り））</t>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6" eb="87">
      <t>エン</t>
    </rPh>
    <rPh sb="89" eb="90">
      <t>ニン</t>
    </rPh>
    <rPh sb="90" eb="91">
      <t>ブン</t>
    </rPh>
    <rPh sb="92" eb="94">
      <t>タンカ</t>
    </rPh>
    <rPh sb="96" eb="97">
      <t>エン</t>
    </rPh>
    <rPh sb="99" eb="100">
      <t>カイ</t>
    </rPh>
    <rPh sb="100" eb="101">
      <t>カギ</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</si>
  <si>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</si>
  <si>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t>申請先の都道府県名</t>
    <rPh sb="0" eb="2">
      <t>シンセイ</t>
    </rPh>
    <rPh sb="2" eb="3">
      <t>サキ</t>
    </rPh>
    <rPh sb="4" eb="8">
      <t>トドウフケン</t>
    </rPh>
    <rPh sb="8" eb="9">
      <t>メイ</t>
    </rPh>
    <phoneticPr fontId="1"/>
  </si>
  <si>
    <t>埼玉県</t>
    <rPh sb="0" eb="2">
      <t>サイタマ</t>
    </rPh>
    <rPh sb="2" eb="3">
      <t>ケン</t>
    </rPh>
    <phoneticPr fontId="1"/>
  </si>
  <si>
    <t>１万円×延べ○日間（施設内療養者○名分）、１万円×延べ○日間（施設内療養者○名追加補助分）</t>
    <rPh sb="4" eb="5">
      <t>ノ</t>
    </rPh>
    <rPh sb="10" eb="13">
      <t>シセツナイ</t>
    </rPh>
    <rPh sb="13" eb="16">
      <t>リョウヨウシャ</t>
    </rPh>
    <rPh sb="18" eb="19">
      <t>ブン</t>
    </rPh>
    <rPh sb="22" eb="23">
      <t>マン</t>
    </rPh>
    <rPh sb="39" eb="41">
      <t>ツイカ</t>
    </rPh>
    <rPh sb="41" eb="43">
      <t>ホジョ</t>
    </rPh>
    <phoneticPr fontId="1"/>
  </si>
  <si>
    <t>対象経費の費目</t>
    <phoneticPr fontId="1"/>
  </si>
  <si>
    <t>記入例</t>
    <rPh sb="0" eb="2">
      <t>キニュウ</t>
    </rPh>
    <rPh sb="2" eb="3">
      <t>レイ</t>
    </rPh>
    <phoneticPr fontId="1"/>
  </si>
  <si>
    <t>左記対象経費の詳細</t>
    <rPh sb="7" eb="9">
      <t>ショウサイ</t>
    </rPh>
    <phoneticPr fontId="1"/>
  </si>
  <si>
    <t>単価</t>
    <rPh sb="0" eb="2">
      <t>タンカ</t>
    </rPh>
    <phoneticPr fontId="1"/>
  </si>
  <si>
    <t>数量</t>
    <rPh sb="0" eb="2">
      <t>スウリョウ</t>
    </rPh>
    <phoneticPr fontId="1"/>
  </si>
  <si>
    <t>合計額</t>
    <rPh sb="0" eb="2">
      <t>ゴウケイ</t>
    </rPh>
    <rPh sb="2" eb="3">
      <t>ガク</t>
    </rPh>
    <phoneticPr fontId="1"/>
  </si>
  <si>
    <t>N95マスク　10枚入り</t>
    <rPh sb="9" eb="11">
      <t>マイイ</t>
    </rPh>
    <phoneticPr fontId="1"/>
  </si>
  <si>
    <t>左記対象経費の所要額の積算内訳（対象経費が複数ある場合は「積算内訳別添」を活用してください。）</t>
    <rPh sb="0" eb="2">
      <t>サキ</t>
    </rPh>
    <rPh sb="2" eb="4">
      <t>タイショウ</t>
    </rPh>
    <rPh sb="4" eb="6">
      <t>ケイヒ</t>
    </rPh>
    <rPh sb="16" eb="18">
      <t>タイショウ</t>
    </rPh>
    <rPh sb="18" eb="20">
      <t>ケイヒ</t>
    </rPh>
    <rPh sb="21" eb="23">
      <t>フクスウ</t>
    </rPh>
    <rPh sb="25" eb="27">
      <t>バアイ</t>
    </rPh>
    <rPh sb="29" eb="31">
      <t>セキサン</t>
    </rPh>
    <rPh sb="31" eb="33">
      <t>ウチワケ</t>
    </rPh>
    <rPh sb="33" eb="35">
      <t>ベッテン</t>
    </rPh>
    <rPh sb="37" eb="39">
      <t>カツヨウ</t>
    </rPh>
    <phoneticPr fontId="1"/>
  </si>
  <si>
    <t>左記経費の合計額</t>
    <rPh sb="0" eb="2">
      <t>サキ</t>
    </rPh>
    <rPh sb="2" eb="4">
      <t>ケイヒ</t>
    </rPh>
    <rPh sb="5" eb="7">
      <t>ゴウケイ</t>
    </rPh>
    <rPh sb="7" eb="8">
      <t>ガク</t>
    </rPh>
    <phoneticPr fontId="1"/>
  </si>
  <si>
    <t>※個別協議様式へ転記する際に活用してください。</t>
    <rPh sb="1" eb="3">
      <t>コベツ</t>
    </rPh>
    <rPh sb="3" eb="5">
      <t>キョウギ</t>
    </rPh>
    <rPh sb="5" eb="7">
      <t>ヨウシキ</t>
    </rPh>
    <rPh sb="8" eb="10">
      <t>テンキ</t>
    </rPh>
    <rPh sb="12" eb="13">
      <t>サイ</t>
    </rPh>
    <rPh sb="14" eb="16">
      <t>カツヨウ</t>
    </rPh>
    <phoneticPr fontId="1"/>
  </si>
  <si>
    <t>定員</t>
    <rPh sb="0" eb="2">
      <t>テイイン</t>
    </rPh>
    <phoneticPr fontId="1"/>
  </si>
  <si>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</si>
  <si>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</si>
  <si>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</si>
  <si>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</si>
  <si>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</si>
  <si>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</si>
  <si>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短期入所生活介護事業所</t>
  </si>
  <si>
    <t>短期入所療養介護事業所</t>
  </si>
  <si>
    <t>居宅療養管理指導事業所</t>
  </si>
  <si>
    <t>介護老人福祉施設</t>
  </si>
  <si>
    <t>地域密着型介護老人福祉施設</t>
  </si>
  <si>
    <t>介護老人保健施設</t>
  </si>
  <si>
    <t>認知症対応型共同生活介護事業所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</si>
  <si>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</si>
  <si>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</si>
  <si>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</si>
  <si>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</si>
  <si>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</si>
  <si>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</si>
  <si>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</si>
  <si>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</si>
  <si>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通所介護事業所（通常規模型）</t>
    <phoneticPr fontId="1"/>
  </si>
  <si>
    <t>担当者名</t>
    <rPh sb="0" eb="3">
      <t>タントウシャ</t>
    </rPh>
    <rPh sb="3" eb="4">
      <t>メイ</t>
    </rPh>
    <phoneticPr fontId="1"/>
  </si>
  <si>
    <t>Tel</t>
    <phoneticPr fontId="1"/>
  </si>
  <si>
    <t>e-mail</t>
    <phoneticPr fontId="1"/>
  </si>
  <si>
    <t>e-mail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</si>
</sst>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_);[Red]\(0\)"/>
  </numFmts>
  <fonts count="4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9"/>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trike/>
      <sz val="9"/>
      <color theme="1"/>
      <name val="メイリオ"/>
      <family val="3"/>
      <charset val="128"/>
    </font>
    <font>
      <sz val="14"/>
      <color theme="1"/>
      <name val="メイリオ"/>
      <family val="3"/>
      <charset val="128"/>
    </font>
    <font>
      <b/>
      <sz val="12"/>
      <color theme="1"/>
      <name val="メイリオ"/>
      <family val="3"/>
      <charset val="128"/>
    </font>
    <font>
      <sz val="12"/>
      <color indexed="81"/>
      <name val="MS P ゴシック"/>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sz val="12"/>
      <color indexed="10"/>
      <name val="MS P ゴシック"/>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u/>
      <sz val="14"/>
      <color theme="1"/>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b/>
      <sz val="9"/>
      <color indexed="81"/>
      <name val="MS P ゴシック"/>
      <family val="3"/>
      <charset val="128"/>
    </font>
    <font>
      <sz val="13"/>
      <color rgb="FFFF0000"/>
      <name val="メイリオ"/>
      <family val="3"/>
      <charset val="128"/>
    </font>
    <font>
      <sz val="9"/>
      <color rgb="FFFF0000"/>
      <name val="メイリオ"/>
      <family val="3"/>
      <charset val="128"/>
    </font>
    <font>
      <sz val="12"/>
      <name val="メイリオ"/>
      <family val="3"/>
      <charset val="128"/>
    </font>
    <font>
      <sz val="10"/>
      <name val="メイリオ"/>
      <family val="3"/>
      <charset val="128"/>
    </font>
    <font>
      <sz val="14"/>
      <name val="メイリオ"/>
      <family val="3"/>
      <charset val="128"/>
    </font>
    <font>
      <b/>
      <sz val="16"/>
      <color rgb="FFFF0000"/>
      <name val="メイリオ"/>
      <family val="3"/>
      <charset val="128"/>
    </font>
    <font>
      <sz val="11"/>
      <color theme="1"/>
      <name val="游ゴシック"/>
      <family val="3"/>
      <charset val="128"/>
      <scheme val="minor"/>
    </font>
    <font>
      <sz val="11"/>
      <name val="游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49">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5" fillId="0" borderId="0" xfId="1" applyFont="1">
      <alignment vertical="center"/>
    </xf>
    <xf numFmtId="0" fontId="5" fillId="0" borderId="0" xfId="0" applyFont="1">
      <alignment vertical="center"/>
    </xf>
    <xf numFmtId="0" fontId="3" fillId="0" borderId="0" xfId="0" applyFont="1" applyFill="1">
      <alignment vertical="center"/>
    </xf>
    <xf numFmtId="0" fontId="6" fillId="0" borderId="0" xfId="0" applyFont="1">
      <alignment vertical="center"/>
    </xf>
    <xf numFmtId="0" fontId="5" fillId="0" borderId="0" xfId="0" applyFont="1" applyAlignment="1">
      <alignment vertical="center"/>
    </xf>
    <xf numFmtId="0" fontId="0" fillId="2" borderId="0" xfId="0" applyFill="1">
      <alignment vertical="center"/>
    </xf>
    <xf numFmtId="0" fontId="6" fillId="0" borderId="0" xfId="0" applyFont="1" applyBorder="1" applyAlignment="1">
      <alignment vertical="center"/>
    </xf>
    <xf numFmtId="0" fontId="9" fillId="0" borderId="0" xfId="0" applyFont="1">
      <alignment vertical="center"/>
    </xf>
    <xf numFmtId="0" fontId="5" fillId="0" borderId="0" xfId="0" applyFont="1" applyBorder="1">
      <alignment vertical="center"/>
    </xf>
    <xf numFmtId="38" fontId="3" fillId="0" borderId="0" xfId="0" applyNumberFormat="1" applyFont="1">
      <alignment vertical="center"/>
    </xf>
    <xf numFmtId="38" fontId="4" fillId="3" borderId="38"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8" fillId="3" borderId="22" xfId="1" applyFont="1" applyFill="1" applyBorder="1" applyAlignment="1">
      <alignment horizontal="center" vertical="center" wrapText="1"/>
    </xf>
    <xf numFmtId="0" fontId="5" fillId="0" borderId="0" xfId="0" applyFont="1" applyFill="1">
      <alignment vertical="center"/>
    </xf>
    <xf numFmtId="0" fontId="9" fillId="0" borderId="0" xfId="0" applyFont="1" applyFill="1">
      <alignment vertical="center"/>
    </xf>
    <xf numFmtId="0" fontId="6" fillId="0" borderId="0" xfId="0" applyFont="1" applyFill="1" applyAlignment="1">
      <alignment horizontal="center" vertical="center"/>
    </xf>
    <xf numFmtId="0" fontId="13" fillId="0" borderId="0" xfId="0" applyFont="1" applyFill="1" applyAlignment="1">
      <alignment vertical="center"/>
    </xf>
    <xf numFmtId="0" fontId="13" fillId="0" borderId="0" xfId="0" applyFont="1">
      <alignment vertical="center"/>
    </xf>
    <xf numFmtId="0" fontId="5" fillId="0" borderId="35" xfId="0" applyFont="1" applyBorder="1">
      <alignment vertical="center"/>
    </xf>
    <xf numFmtId="0" fontId="6" fillId="3" borderId="40" xfId="0" applyFont="1" applyFill="1" applyBorder="1" applyAlignment="1">
      <alignment horizontal="center" vertical="center"/>
    </xf>
    <xf numFmtId="0" fontId="6" fillId="0" borderId="18" xfId="0" applyFont="1" applyBorder="1" applyAlignment="1">
      <alignment horizontal="left" vertical="center"/>
    </xf>
    <xf numFmtId="0" fontId="6" fillId="0" borderId="2" xfId="0" applyFont="1" applyBorder="1" applyAlignment="1">
      <alignment horizontal="left" vertical="center"/>
    </xf>
    <xf numFmtId="0" fontId="6" fillId="0" borderId="19" xfId="0" applyFont="1" applyBorder="1" applyAlignment="1">
      <alignment horizontal="left" vertical="center"/>
    </xf>
    <xf numFmtId="0" fontId="6" fillId="0" borderId="2" xfId="0" applyFont="1" applyBorder="1" applyAlignment="1">
      <alignment horizontal="left" vertical="center" wrapText="1"/>
    </xf>
    <xf numFmtId="0" fontId="9" fillId="0"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0" borderId="2" xfId="0" applyFont="1" applyFill="1" applyBorder="1">
      <alignment vertical="center"/>
    </xf>
    <xf numFmtId="0" fontId="19" fillId="0" borderId="0" xfId="0" applyFont="1" applyFill="1">
      <alignment vertical="center"/>
    </xf>
    <xf numFmtId="0" fontId="20" fillId="0" borderId="0" xfId="0" applyFont="1" applyFill="1">
      <alignment vertical="center"/>
    </xf>
    <xf numFmtId="0" fontId="20" fillId="0" borderId="0" xfId="0" applyFont="1" applyFill="1" applyBorder="1" applyAlignment="1">
      <alignment horizontal="left" vertical="center" wrapText="1"/>
    </xf>
    <xf numFmtId="0" fontId="20" fillId="0" borderId="0" xfId="0" applyFont="1" applyFill="1" applyAlignment="1">
      <alignment horizontal="center" vertical="center" wrapText="1"/>
    </xf>
    <xf numFmtId="0" fontId="21" fillId="0" borderId="0" xfId="0" applyFont="1" applyFill="1" applyAlignment="1">
      <alignment horizontal="center" vertical="center" wrapText="1"/>
    </xf>
    <xf numFmtId="0" fontId="21" fillId="0" borderId="0" xfId="0" applyFont="1" applyFill="1" applyAlignment="1">
      <alignment horizontal="left" vertical="center"/>
    </xf>
    <xf numFmtId="0" fontId="21" fillId="0" borderId="0" xfId="0" applyFont="1" applyFill="1">
      <alignment vertical="center"/>
    </xf>
    <xf numFmtId="38" fontId="20" fillId="0" borderId="0" xfId="1" applyFont="1" applyFill="1" applyBorder="1" applyAlignment="1">
      <alignment horizontal="right" vertical="center"/>
    </xf>
    <xf numFmtId="38" fontId="21" fillId="0" borderId="0" xfId="1" applyFont="1" applyFill="1" applyBorder="1" applyAlignment="1">
      <alignment horizontal="right" vertical="center"/>
    </xf>
    <xf numFmtId="0" fontId="21" fillId="0" borderId="0" xfId="0" applyFont="1" applyFill="1" applyBorder="1" applyAlignment="1">
      <alignment horizontal="center" vertical="center"/>
    </xf>
    <xf numFmtId="0" fontId="21" fillId="0" borderId="0" xfId="0" applyFont="1" applyFill="1" applyBorder="1" applyAlignment="1">
      <alignment horizontal="left" vertical="center"/>
    </xf>
    <xf numFmtId="38" fontId="21" fillId="0" borderId="0" xfId="1" applyFont="1" applyFill="1" applyBorder="1" applyAlignment="1">
      <alignment horizontal="left" vertical="top" wrapText="1"/>
    </xf>
    <xf numFmtId="176" fontId="19" fillId="0" borderId="0" xfId="1" applyNumberFormat="1" applyFont="1" applyFill="1" applyBorder="1" applyAlignment="1">
      <alignment horizontal="right" vertical="center"/>
    </xf>
    <xf numFmtId="38" fontId="19" fillId="0" borderId="0" xfId="1" applyFont="1" applyFill="1" applyBorder="1" applyAlignment="1">
      <alignment horizontal="right" vertical="center"/>
    </xf>
    <xf numFmtId="0" fontId="22" fillId="0" borderId="0" xfId="0" applyFont="1" applyFill="1" applyBorder="1" applyAlignment="1">
      <alignment horizontal="center"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23" fillId="7" borderId="0" xfId="1" applyNumberFormat="1" applyFont="1" applyFill="1" applyBorder="1" applyAlignment="1">
      <alignment horizontal="right" vertical="center"/>
    </xf>
    <xf numFmtId="38" fontId="23" fillId="7" borderId="0" xfId="1" applyFont="1" applyFill="1" applyBorder="1" applyAlignment="1">
      <alignment horizontal="right" vertical="center"/>
    </xf>
    <xf numFmtId="38" fontId="25" fillId="0" borderId="48" xfId="1" applyFont="1" applyFill="1" applyBorder="1" applyAlignment="1">
      <alignment horizontal="center" vertical="center"/>
    </xf>
    <xf numFmtId="38" fontId="25" fillId="0" borderId="2" xfId="1" applyFont="1" applyFill="1" applyBorder="1" applyAlignment="1">
      <alignment horizontal="center" vertical="center"/>
    </xf>
    <xf numFmtId="38" fontId="25" fillId="0" borderId="49" xfId="1" applyFont="1" applyFill="1" applyBorder="1" applyAlignment="1">
      <alignment horizontal="center" vertical="center"/>
    </xf>
    <xf numFmtId="176" fontId="23" fillId="7" borderId="51" xfId="1" applyNumberFormat="1" applyFont="1" applyFill="1" applyBorder="1" applyAlignment="1">
      <alignment horizontal="right" vertical="center"/>
    </xf>
    <xf numFmtId="38" fontId="23" fillId="7" borderId="51" xfId="1" applyFont="1" applyFill="1" applyBorder="1" applyAlignment="1">
      <alignment horizontal="right" vertical="center"/>
    </xf>
    <xf numFmtId="0" fontId="21" fillId="0" borderId="1" xfId="0" applyFont="1" applyFill="1" applyBorder="1" applyAlignment="1">
      <alignment horizontal="center" vertical="center"/>
    </xf>
    <xf numFmtId="0" fontId="19" fillId="9" borderId="7" xfId="0" applyFont="1" applyFill="1" applyBorder="1" applyAlignment="1">
      <alignment horizontal="left" vertical="center" wrapText="1"/>
    </xf>
    <xf numFmtId="0" fontId="19" fillId="8" borderId="7" xfId="0" applyFont="1" applyFill="1" applyBorder="1" applyAlignment="1">
      <alignment vertical="center" wrapText="1"/>
    </xf>
    <xf numFmtId="0" fontId="19" fillId="9" borderId="52" xfId="0" applyFont="1" applyFill="1" applyBorder="1" applyAlignment="1">
      <alignment horizontal="left" vertical="center" wrapText="1"/>
    </xf>
    <xf numFmtId="0" fontId="19" fillId="8" borderId="52" xfId="0" applyFont="1" applyFill="1" applyBorder="1" applyAlignment="1">
      <alignment vertical="center" wrapText="1"/>
    </xf>
    <xf numFmtId="38" fontId="23" fillId="7" borderId="1" xfId="1" applyFont="1" applyFill="1" applyBorder="1" applyAlignment="1">
      <alignment horizontal="right" vertical="center"/>
    </xf>
    <xf numFmtId="0" fontId="23" fillId="0" borderId="0" xfId="0" applyFont="1" applyFill="1">
      <alignment vertical="center"/>
    </xf>
    <xf numFmtId="38" fontId="23" fillId="0" borderId="51" xfId="1" applyFont="1" applyFill="1" applyBorder="1" applyAlignment="1">
      <alignment horizontal="right" vertical="center"/>
    </xf>
    <xf numFmtId="38" fontId="23" fillId="0" borderId="1" xfId="1" applyFont="1" applyFill="1" applyBorder="1" applyAlignment="1">
      <alignment horizontal="right" vertical="center"/>
    </xf>
    <xf numFmtId="0" fontId="23" fillId="9" borderId="52" xfId="0" applyFont="1" applyFill="1" applyBorder="1" applyAlignment="1">
      <alignment horizontal="left" vertical="center" wrapText="1"/>
    </xf>
    <xf numFmtId="0" fontId="23" fillId="8" borderId="52" xfId="0" applyFont="1" applyFill="1" applyBorder="1" applyAlignment="1">
      <alignment vertical="center" wrapText="1"/>
    </xf>
    <xf numFmtId="0" fontId="19" fillId="7" borderId="0" xfId="0" applyFont="1" applyFill="1">
      <alignment vertical="center"/>
    </xf>
    <xf numFmtId="0" fontId="21" fillId="0" borderId="1" xfId="0" applyFont="1" applyFill="1" applyBorder="1" applyAlignment="1">
      <alignment horizontal="center" vertical="center" wrapText="1"/>
    </xf>
    <xf numFmtId="38" fontId="25" fillId="0" borderId="48" xfId="1" applyFont="1" applyFill="1" applyBorder="1" applyAlignment="1">
      <alignment horizontal="center" vertical="center" shrinkToFit="1"/>
    </xf>
    <xf numFmtId="38" fontId="25" fillId="0" borderId="46" xfId="1" applyFont="1" applyFill="1" applyBorder="1" applyAlignment="1">
      <alignment horizontal="center" vertical="center"/>
    </xf>
    <xf numFmtId="38" fontId="23" fillId="7" borderId="52" xfId="1" applyFont="1" applyFill="1" applyBorder="1" applyAlignment="1">
      <alignment horizontal="right" vertical="center"/>
    </xf>
    <xf numFmtId="38" fontId="23" fillId="7" borderId="7" xfId="1" applyFont="1" applyFill="1" applyBorder="1" applyAlignment="1">
      <alignment horizontal="right" vertical="center"/>
    </xf>
    <xf numFmtId="0" fontId="23" fillId="7" borderId="7" xfId="0" applyFont="1" applyFill="1" applyBorder="1" applyAlignment="1">
      <alignment horizontal="center" vertical="center" wrapText="1"/>
    </xf>
    <xf numFmtId="0" fontId="19" fillId="9" borderId="52" xfId="0" applyFont="1" applyFill="1" applyBorder="1" applyAlignment="1">
      <alignment horizontal="center" vertical="center"/>
    </xf>
    <xf numFmtId="0" fontId="19" fillId="8" borderId="52" xfId="0" applyFont="1" applyFill="1" applyBorder="1" applyAlignment="1">
      <alignment horizontal="center" vertical="center"/>
    </xf>
    <xf numFmtId="0" fontId="19" fillId="9" borderId="52" xfId="0" applyFont="1" applyFill="1" applyBorder="1" applyAlignment="1">
      <alignment vertical="top"/>
    </xf>
    <xf numFmtId="0" fontId="19" fillId="8" borderId="52" xfId="0" applyFont="1" applyFill="1" applyBorder="1" applyAlignment="1">
      <alignment vertical="top"/>
    </xf>
    <xf numFmtId="0" fontId="23" fillId="9" borderId="25" xfId="0" applyFont="1" applyFill="1" applyBorder="1">
      <alignment vertical="center"/>
    </xf>
    <xf numFmtId="0" fontId="19" fillId="9" borderId="49" xfId="0" applyFont="1" applyFill="1" applyBorder="1">
      <alignment vertical="center"/>
    </xf>
    <xf numFmtId="0" fontId="19" fillId="8" borderId="46" xfId="0" applyFont="1" applyFill="1" applyBorder="1">
      <alignment vertical="center"/>
    </xf>
    <xf numFmtId="0" fontId="23" fillId="8" borderId="3" xfId="0" applyFont="1" applyFill="1" applyBorder="1">
      <alignment vertical="center"/>
    </xf>
    <xf numFmtId="0" fontId="23" fillId="8" borderId="50" xfId="0" applyFont="1" applyFill="1" applyBorder="1" applyAlignment="1">
      <alignment horizontal="right" vertical="center"/>
    </xf>
    <xf numFmtId="0" fontId="23" fillId="8" borderId="50" xfId="0" applyFont="1" applyFill="1" applyBorder="1">
      <alignment vertical="center"/>
    </xf>
    <xf numFmtId="0" fontId="14" fillId="8" borderId="50" xfId="0" applyFont="1" applyFill="1" applyBorder="1">
      <alignment vertical="center"/>
    </xf>
    <xf numFmtId="0" fontId="28" fillId="8" borderId="49" xfId="0" applyFont="1" applyFill="1" applyBorder="1">
      <alignment vertical="center"/>
    </xf>
    <xf numFmtId="0" fontId="29" fillId="0" borderId="0" xfId="0" applyFont="1" applyFill="1">
      <alignment vertical="center"/>
    </xf>
    <xf numFmtId="0" fontId="30" fillId="0" borderId="0" xfId="0" applyFont="1" applyFill="1">
      <alignment vertical="center"/>
    </xf>
    <xf numFmtId="0" fontId="31" fillId="0" borderId="0" xfId="0" applyFont="1" applyFill="1">
      <alignment vertical="center"/>
    </xf>
    <xf numFmtId="0" fontId="32" fillId="0" borderId="0" xfId="0" applyFont="1" applyFill="1">
      <alignment vertical="center"/>
    </xf>
    <xf numFmtId="0" fontId="14" fillId="0" borderId="0" xfId="0" applyFont="1" applyFill="1">
      <alignment vertical="center"/>
    </xf>
    <xf numFmtId="0" fontId="33" fillId="0" borderId="0" xfId="0" applyFont="1" applyFill="1">
      <alignment vertical="center"/>
    </xf>
    <xf numFmtId="0" fontId="9" fillId="4" borderId="1" xfId="0" applyFont="1" applyFill="1" applyBorder="1" applyAlignment="1">
      <alignment horizontal="right" vertical="center" shrinkToFit="1"/>
    </xf>
    <xf numFmtId="38" fontId="38" fillId="4" borderId="27" xfId="1" applyFont="1" applyFill="1" applyBorder="1" applyAlignment="1">
      <alignment horizontal="right" vertical="center" shrinkToFit="1"/>
    </xf>
    <xf numFmtId="38" fontId="38" fillId="4" borderId="2" xfId="1" applyFont="1" applyFill="1" applyBorder="1" applyAlignment="1">
      <alignment horizontal="right" vertical="center" shrinkToFit="1"/>
    </xf>
    <xf numFmtId="38" fontId="38" fillId="4" borderId="6" xfId="1" applyFont="1" applyFill="1" applyBorder="1" applyAlignment="1">
      <alignment horizontal="right" vertical="center" shrinkToFit="1"/>
    </xf>
    <xf numFmtId="38" fontId="38" fillId="4" borderId="16" xfId="1" applyFont="1" applyFill="1" applyBorder="1" applyAlignment="1">
      <alignment horizontal="right" vertical="center" shrinkToFit="1"/>
    </xf>
    <xf numFmtId="38" fontId="38" fillId="4" borderId="32" xfId="1" applyFont="1" applyFill="1" applyBorder="1" applyAlignment="1">
      <alignment horizontal="right" vertical="center" shrinkToFit="1"/>
    </xf>
    <xf numFmtId="38" fontId="38" fillId="4" borderId="42" xfId="1" applyFont="1" applyFill="1" applyBorder="1" applyAlignment="1">
      <alignment horizontal="right" vertical="center" shrinkToFit="1"/>
    </xf>
    <xf numFmtId="0" fontId="39" fillId="4" borderId="1" xfId="0" applyFont="1" applyFill="1" applyBorder="1" applyAlignment="1">
      <alignment horizontal="center" vertical="center"/>
    </xf>
    <xf numFmtId="0" fontId="39" fillId="4" borderId="1" xfId="0" applyFont="1" applyFill="1" applyBorder="1" applyAlignment="1" applyProtection="1">
      <alignment horizontal="center" vertical="center"/>
      <protection locked="0"/>
    </xf>
    <xf numFmtId="38" fontId="38" fillId="4" borderId="27" xfId="1" applyFont="1" applyFill="1" applyBorder="1" applyAlignment="1" applyProtection="1">
      <alignment horizontal="right" vertical="center" shrinkToFit="1"/>
      <protection locked="0"/>
    </xf>
    <xf numFmtId="38" fontId="38" fillId="4" borderId="2" xfId="1" applyFont="1" applyFill="1" applyBorder="1" applyAlignment="1" applyProtection="1">
      <alignment horizontal="right" vertical="center" shrinkToFit="1"/>
      <protection locked="0"/>
    </xf>
    <xf numFmtId="38" fontId="38" fillId="4" borderId="6" xfId="1" applyFont="1" applyFill="1" applyBorder="1" applyAlignment="1" applyProtection="1">
      <alignment horizontal="right" vertical="center" shrinkToFit="1"/>
      <protection locked="0"/>
    </xf>
    <xf numFmtId="38" fontId="38" fillId="4" borderId="16" xfId="1" applyFont="1" applyFill="1" applyBorder="1" applyAlignment="1" applyProtection="1">
      <alignment horizontal="right" vertical="center" shrinkToFit="1"/>
      <protection locked="0"/>
    </xf>
    <xf numFmtId="38" fontId="38" fillId="4" borderId="32" xfId="1" applyFont="1" applyFill="1" applyBorder="1" applyAlignment="1" applyProtection="1">
      <alignment horizontal="right" vertical="center" shrinkToFit="1"/>
      <protection locked="0"/>
    </xf>
    <xf numFmtId="38" fontId="38" fillId="4" borderId="42" xfId="1" applyFont="1" applyFill="1" applyBorder="1" applyAlignment="1" applyProtection="1">
      <alignment horizontal="right" vertical="center" shrinkToFit="1"/>
      <protection locked="0"/>
    </xf>
    <xf numFmtId="0" fontId="39" fillId="4" borderId="1" xfId="0" applyFont="1" applyFill="1" applyBorder="1" applyAlignment="1" applyProtection="1">
      <alignment horizontal="right" vertical="center" shrinkToFit="1"/>
      <protection locked="0"/>
    </xf>
    <xf numFmtId="0" fontId="9" fillId="4" borderId="1" xfId="0" applyFont="1" applyFill="1" applyBorder="1" applyAlignment="1" applyProtection="1">
      <alignment horizontal="center" vertical="center"/>
      <protection locked="0"/>
    </xf>
    <xf numFmtId="0" fontId="40" fillId="0" borderId="0" xfId="0" applyFont="1">
      <alignment vertical="center"/>
    </xf>
    <xf numFmtId="0" fontId="0" fillId="0" borderId="1" xfId="0" applyBorder="1">
      <alignment vertical="center"/>
    </xf>
    <xf numFmtId="0" fontId="42" fillId="0" borderId="1" xfId="0" applyFont="1" applyFill="1" applyBorder="1" applyAlignment="1" applyProtection="1">
      <alignment vertical="center"/>
      <protection locked="0"/>
    </xf>
    <xf numFmtId="0" fontId="0" fillId="0" borderId="1" xfId="0" applyBorder="1" applyProtection="1">
      <alignment vertical="center"/>
      <protection locked="0"/>
    </xf>
    <xf numFmtId="0" fontId="0" fillId="0" borderId="0" xfId="0" applyBorder="1" applyProtection="1">
      <alignment vertical="center"/>
      <protection locked="0"/>
    </xf>
    <xf numFmtId="0" fontId="41" fillId="0" borderId="0" xfId="0" applyFont="1" applyBorder="1" applyProtection="1">
      <alignment vertical="center"/>
      <protection locked="0"/>
    </xf>
    <xf numFmtId="0" fontId="0" fillId="0" borderId="0" xfId="0" applyProtection="1">
      <alignment vertical="center"/>
      <protection locked="0"/>
    </xf>
    <xf numFmtId="0" fontId="4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left" vertical="center"/>
    </xf>
    <xf numFmtId="0" fontId="0" fillId="0" borderId="1" xfId="0" applyFill="1" applyBorder="1" applyAlignment="1">
      <alignment horizontal="center" vertical="center" wrapText="1"/>
    </xf>
    <xf numFmtId="0" fontId="0" fillId="0" borderId="0" xfId="0" applyFill="1" applyBorder="1">
      <alignment vertical="center"/>
    </xf>
    <xf numFmtId="38" fontId="4" fillId="3" borderId="4" xfId="1" applyFont="1" applyFill="1" applyBorder="1" applyAlignment="1">
      <alignment horizontal="center" vertical="center" wrapText="1"/>
    </xf>
    <xf numFmtId="38" fontId="4" fillId="3" borderId="58" xfId="1" applyFont="1" applyFill="1" applyBorder="1" applyAlignment="1">
      <alignment horizontal="center" vertical="center" wrapText="1"/>
    </xf>
    <xf numFmtId="38" fontId="4" fillId="3" borderId="18" xfId="1" applyFont="1" applyFill="1" applyBorder="1" applyAlignment="1">
      <alignment horizontal="center" vertical="center" wrapText="1"/>
    </xf>
    <xf numFmtId="38" fontId="4" fillId="3" borderId="59" xfId="1" applyFont="1" applyFill="1" applyBorder="1" applyAlignment="1">
      <alignment horizontal="center" vertical="center" wrapText="1"/>
    </xf>
    <xf numFmtId="38" fontId="37" fillId="4" borderId="32" xfId="1" applyFont="1" applyFill="1" applyBorder="1" applyAlignment="1" applyProtection="1">
      <alignment horizontal="right" vertical="center" shrinkToFit="1"/>
      <protection locked="0"/>
    </xf>
    <xf numFmtId="38" fontId="37" fillId="4" borderId="33" xfId="1" applyFont="1" applyFill="1" applyBorder="1" applyAlignment="1" applyProtection="1">
      <alignment horizontal="right" vertical="center" shrinkToFit="1"/>
      <protection locked="0"/>
    </xf>
    <xf numFmtId="38" fontId="6" fillId="5" borderId="32" xfId="1" applyFont="1" applyFill="1" applyBorder="1" applyAlignment="1" applyProtection="1">
      <alignment horizontal="right" vertical="center" shrinkToFit="1"/>
    </xf>
    <xf numFmtId="38" fontId="6" fillId="5" borderId="33" xfId="1" applyFont="1" applyFill="1" applyBorder="1" applyAlignment="1" applyProtection="1">
      <alignment horizontal="right" vertical="center" shrinkToFit="1"/>
    </xf>
    <xf numFmtId="38" fontId="10" fillId="2" borderId="32" xfId="1" applyFont="1" applyFill="1" applyBorder="1" applyAlignment="1" applyProtection="1">
      <alignment horizontal="right" vertical="center" shrinkToFit="1"/>
    </xf>
    <xf numFmtId="38" fontId="10" fillId="2" borderId="12" xfId="1" applyFont="1" applyFill="1" applyBorder="1" applyAlignment="1" applyProtection="1">
      <alignment horizontal="right" vertical="center" shrinkToFit="1"/>
    </xf>
    <xf numFmtId="38" fontId="10" fillId="5" borderId="2" xfId="1" applyFont="1" applyFill="1" applyBorder="1" applyAlignment="1" applyProtection="1">
      <alignment horizontal="right" vertical="center" shrinkToFit="1"/>
    </xf>
    <xf numFmtId="38" fontId="10" fillId="5" borderId="25" xfId="1" applyFont="1" applyFill="1" applyBorder="1" applyAlignment="1" applyProtection="1">
      <alignment horizontal="right" vertical="center" shrinkToFit="1"/>
    </xf>
    <xf numFmtId="38" fontId="10" fillId="3" borderId="18" xfId="1" applyFont="1" applyFill="1" applyBorder="1" applyAlignment="1">
      <alignment horizontal="center" vertical="center" wrapText="1"/>
    </xf>
    <xf numFmtId="38" fontId="10" fillId="3" borderId="20" xfId="1" applyFont="1" applyFill="1" applyBorder="1" applyAlignment="1">
      <alignment horizontal="center" vertical="center" wrapText="1"/>
    </xf>
    <xf numFmtId="38" fontId="6" fillId="2" borderId="2" xfId="1" applyFont="1" applyFill="1" applyBorder="1" applyAlignment="1" applyProtection="1">
      <alignment horizontal="right" vertical="center" shrinkToFit="1"/>
    </xf>
    <xf numFmtId="38" fontId="6" fillId="2" borderId="3" xfId="1" applyFont="1" applyFill="1" applyBorder="1" applyAlignment="1" applyProtection="1">
      <alignment horizontal="right" vertical="center" shrinkToFit="1"/>
    </xf>
    <xf numFmtId="38" fontId="6" fillId="3" borderId="18" xfId="1" applyFont="1" applyFill="1" applyBorder="1" applyAlignment="1">
      <alignment horizontal="center" vertical="center" wrapText="1"/>
    </xf>
    <xf numFmtId="38" fontId="6" fillId="3" borderId="31" xfId="1" applyFont="1" applyFill="1" applyBorder="1" applyAlignment="1">
      <alignment horizontal="center" vertical="center" wrapText="1"/>
    </xf>
    <xf numFmtId="38" fontId="37" fillId="4" borderId="43" xfId="1" applyFont="1" applyFill="1" applyBorder="1" applyAlignment="1" applyProtection="1">
      <alignment horizontal="right" vertical="center" shrinkToFit="1"/>
      <protection locked="0"/>
    </xf>
    <xf numFmtId="38" fontId="37" fillId="4" borderId="44" xfId="1" applyFont="1" applyFill="1" applyBorder="1" applyAlignment="1" applyProtection="1">
      <alignment horizontal="right" vertical="center" shrinkToFit="1"/>
      <protection locked="0"/>
    </xf>
    <xf numFmtId="0" fontId="6" fillId="3" borderId="18" xfId="0" applyFont="1" applyFill="1" applyBorder="1" applyAlignment="1">
      <alignment horizontal="center" vertical="center" wrapText="1"/>
    </xf>
    <xf numFmtId="0" fontId="6" fillId="3" borderId="31" xfId="0" applyFont="1" applyFill="1" applyBorder="1" applyAlignment="1">
      <alignment horizontal="center" vertical="center" wrapText="1"/>
    </xf>
    <xf numFmtId="58" fontId="39" fillId="4" borderId="1" xfId="0" applyNumberFormat="1" applyFont="1" applyFill="1" applyBorder="1" applyAlignment="1" applyProtection="1">
      <alignment horizontal="left" vertical="center" shrinkToFit="1"/>
      <protection locked="0"/>
    </xf>
    <xf numFmtId="0" fontId="39" fillId="4" borderId="1" xfId="0" applyFont="1" applyFill="1" applyBorder="1" applyAlignment="1" applyProtection="1">
      <alignment horizontal="left" vertical="center" shrinkToFit="1"/>
      <protection locked="0"/>
    </xf>
    <xf numFmtId="0" fontId="5" fillId="0" borderId="1" xfId="0" applyFont="1" applyBorder="1" applyAlignment="1">
      <alignment horizontal="center" vertical="center"/>
    </xf>
    <xf numFmtId="0" fontId="37" fillId="4" borderId="19" xfId="0" applyFont="1" applyFill="1" applyBorder="1" applyAlignment="1" applyProtection="1">
      <alignment horizontal="left" vertical="center" wrapText="1"/>
      <protection locked="0"/>
    </xf>
    <xf numFmtId="0" fontId="37" fillId="4" borderId="26" xfId="0" applyFont="1" applyFill="1" applyBorder="1" applyAlignment="1" applyProtection="1">
      <alignment horizontal="left" vertical="center" wrapText="1"/>
      <protection locked="0"/>
    </xf>
    <xf numFmtId="0" fontId="37" fillId="4" borderId="30" xfId="0" applyFont="1" applyFill="1" applyBorder="1" applyAlignment="1" applyProtection="1">
      <alignment horizontal="left" vertical="center" wrapText="1"/>
      <protection locked="0"/>
    </xf>
    <xf numFmtId="0" fontId="37" fillId="4" borderId="2" xfId="0" applyFont="1" applyFill="1" applyBorder="1" applyAlignment="1" applyProtection="1">
      <alignment horizontal="left" vertical="center" wrapText="1"/>
      <protection locked="0"/>
    </xf>
    <xf numFmtId="0" fontId="37" fillId="4" borderId="25" xfId="0" applyFont="1" applyFill="1" applyBorder="1" applyAlignment="1" applyProtection="1">
      <alignment horizontal="left" vertical="center" wrapText="1"/>
      <protection locked="0"/>
    </xf>
    <xf numFmtId="0" fontId="37" fillId="4" borderId="29" xfId="0" applyFont="1" applyFill="1" applyBorder="1" applyAlignment="1" applyProtection="1">
      <alignment horizontal="left" vertical="center" wrapText="1"/>
      <protection locked="0"/>
    </xf>
    <xf numFmtId="0" fontId="3" fillId="0" borderId="0" xfId="0" applyFont="1" applyAlignment="1">
      <alignment horizontal="right" vertical="center" wrapText="1"/>
    </xf>
    <xf numFmtId="0" fontId="3" fillId="0" borderId="45" xfId="0" applyFont="1" applyBorder="1" applyAlignment="1">
      <alignment horizontal="right" vertical="center" wrapText="1"/>
    </xf>
    <xf numFmtId="38" fontId="37" fillId="4" borderId="2" xfId="1" applyFont="1" applyFill="1" applyBorder="1" applyAlignment="1" applyProtection="1">
      <alignment horizontal="right" vertical="center" shrinkToFit="1"/>
    </xf>
    <xf numFmtId="38" fontId="37" fillId="4" borderId="3" xfId="1" applyFont="1" applyFill="1" applyBorder="1" applyAlignment="1" applyProtection="1">
      <alignment horizontal="right" vertical="center" shrinkToFit="1"/>
    </xf>
    <xf numFmtId="0" fontId="6" fillId="3" borderId="23" xfId="0" applyFont="1" applyFill="1" applyBorder="1" applyAlignment="1">
      <alignment horizontal="center" vertical="center" wrapText="1"/>
    </xf>
    <xf numFmtId="0" fontId="6" fillId="3" borderId="20" xfId="0" applyFont="1" applyFill="1" applyBorder="1" applyAlignment="1">
      <alignment horizontal="center" vertical="center" wrapText="1"/>
    </xf>
    <xf numFmtId="38" fontId="37" fillId="4" borderId="27" xfId="1" applyFont="1" applyFill="1" applyBorder="1" applyAlignment="1" applyProtection="1">
      <alignment horizontal="left" vertical="center" wrapText="1" shrinkToFit="1"/>
      <protection locked="0"/>
    </xf>
    <xf numFmtId="38" fontId="37" fillId="4" borderId="25" xfId="1" applyFont="1" applyFill="1" applyBorder="1" applyAlignment="1" applyProtection="1">
      <alignment horizontal="left" vertical="center" wrapText="1" shrinkToFit="1"/>
      <protection locked="0"/>
    </xf>
    <xf numFmtId="38" fontId="37" fillId="4" borderId="3" xfId="1" applyFont="1" applyFill="1" applyBorder="1" applyAlignment="1" applyProtection="1">
      <alignment horizontal="left" vertical="center" wrapText="1" shrinkToFit="1"/>
      <protection locked="0"/>
    </xf>
    <xf numFmtId="38" fontId="37" fillId="4" borderId="16" xfId="1" applyFont="1" applyFill="1" applyBorder="1" applyAlignment="1" applyProtection="1">
      <alignment horizontal="left" vertical="center" wrapText="1" shrinkToFit="1"/>
      <protection locked="0"/>
    </xf>
    <xf numFmtId="38" fontId="37" fillId="4" borderId="12" xfId="1" applyFont="1" applyFill="1" applyBorder="1" applyAlignment="1" applyProtection="1">
      <alignment horizontal="left" vertical="center" wrapText="1" shrinkToFit="1"/>
      <protection locked="0"/>
    </xf>
    <xf numFmtId="38" fontId="37" fillId="4" borderId="33" xfId="1" applyFont="1" applyFill="1" applyBorder="1" applyAlignment="1" applyProtection="1">
      <alignment horizontal="left" vertical="center" wrapText="1" shrinkToFit="1"/>
      <protection locked="0"/>
    </xf>
    <xf numFmtId="38" fontId="37" fillId="4" borderId="32" xfId="1" applyFont="1" applyFill="1" applyBorder="1" applyAlignment="1" applyProtection="1">
      <alignment horizontal="center" vertical="center" wrapText="1" shrinkToFit="1"/>
      <protection locked="0"/>
    </xf>
    <xf numFmtId="38" fontId="37" fillId="4" borderId="12" xfId="1" applyFont="1" applyFill="1" applyBorder="1" applyAlignment="1" applyProtection="1">
      <alignment horizontal="center" vertical="center" wrapText="1" shrinkToFit="1"/>
      <protection locked="0"/>
    </xf>
    <xf numFmtId="38" fontId="37" fillId="4" borderId="33" xfId="1" applyFont="1" applyFill="1" applyBorder="1" applyAlignment="1" applyProtection="1">
      <alignment horizontal="center" vertical="center" wrapText="1" shrinkToFit="1"/>
      <protection locked="0"/>
    </xf>
    <xf numFmtId="38" fontId="37" fillId="4" borderId="19" xfId="1" applyFont="1" applyFill="1" applyBorder="1" applyAlignment="1" applyProtection="1">
      <alignment horizontal="right" vertical="center" shrinkToFit="1"/>
    </xf>
    <xf numFmtId="38" fontId="37" fillId="4" borderId="57" xfId="1" applyFont="1" applyFill="1" applyBorder="1" applyAlignment="1" applyProtection="1">
      <alignment horizontal="right" vertical="center" shrinkToFit="1"/>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31" xfId="0" applyFont="1" applyFill="1" applyBorder="1" applyAlignment="1">
      <alignment horizontal="center" vertical="center"/>
    </xf>
    <xf numFmtId="0" fontId="37" fillId="4" borderId="18" xfId="0" applyFont="1" applyFill="1" applyBorder="1" applyAlignment="1" applyProtection="1">
      <alignment horizontal="left" vertical="center" wrapText="1"/>
      <protection locked="0"/>
    </xf>
    <xf numFmtId="0" fontId="37" fillId="4" borderId="20" xfId="0" applyFont="1" applyFill="1" applyBorder="1" applyAlignment="1" applyProtection="1">
      <alignment horizontal="left" vertical="center" wrapText="1"/>
      <protection locked="0"/>
    </xf>
    <xf numFmtId="0" fontId="37" fillId="4" borderId="24" xfId="0" applyFont="1" applyFill="1" applyBorder="1" applyAlignment="1" applyProtection="1">
      <alignment horizontal="left" vertical="center" wrapText="1"/>
      <protection locked="0"/>
    </xf>
    <xf numFmtId="0" fontId="9" fillId="3" borderId="40"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37" fillId="4" borderId="38" xfId="0" applyFont="1" applyFill="1" applyBorder="1" applyAlignment="1" applyProtection="1">
      <alignment horizontal="center" vertical="center"/>
      <protection locked="0"/>
    </xf>
    <xf numFmtId="0" fontId="37" fillId="4" borderId="7" xfId="0" applyFont="1" applyFill="1" applyBorder="1" applyAlignment="1" applyProtection="1">
      <alignment horizontal="center" vertical="center"/>
      <protection locked="0"/>
    </xf>
    <xf numFmtId="0" fontId="37" fillId="4" borderId="8" xfId="0" applyFont="1" applyFill="1" applyBorder="1" applyAlignment="1" applyProtection="1">
      <alignment horizontal="center" vertical="center"/>
      <protection locked="0"/>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21" xfId="0" applyFont="1" applyFill="1" applyBorder="1" applyAlignment="1">
      <alignment horizontal="center" vertical="center"/>
    </xf>
    <xf numFmtId="0" fontId="37" fillId="4" borderId="27" xfId="0" applyFont="1" applyFill="1" applyBorder="1" applyAlignment="1" applyProtection="1">
      <alignment horizontal="center" vertical="center"/>
      <protection locked="0"/>
    </xf>
    <xf numFmtId="0" fontId="37" fillId="4" borderId="25" xfId="0" applyFont="1" applyFill="1" applyBorder="1" applyAlignment="1" applyProtection="1">
      <alignment horizontal="center" vertical="center"/>
      <protection locked="0"/>
    </xf>
    <xf numFmtId="38" fontId="37" fillId="4" borderId="1" xfId="1" applyFont="1" applyFill="1" applyBorder="1" applyAlignment="1" applyProtection="1">
      <alignment horizontal="center" vertical="center"/>
      <protection locked="0"/>
    </xf>
    <xf numFmtId="0" fontId="6" fillId="0" borderId="16" xfId="0" applyFont="1" applyBorder="1" applyAlignment="1">
      <alignment horizontal="center"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25" xfId="0" applyFont="1" applyBorder="1" applyAlignment="1">
      <alignment horizontal="center" vertical="center"/>
    </xf>
    <xf numFmtId="0" fontId="9" fillId="0" borderId="3"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2" xfId="0" applyFont="1" applyBorder="1" applyAlignment="1">
      <alignment horizontal="center" vertical="center"/>
    </xf>
    <xf numFmtId="0" fontId="9" fillId="0" borderId="17" xfId="0" applyFont="1" applyBorder="1" applyAlignment="1">
      <alignment horizontal="center" vertical="center"/>
    </xf>
    <xf numFmtId="177" fontId="37" fillId="4" borderId="49" xfId="1" applyNumberFormat="1" applyFont="1" applyFill="1" applyBorder="1" applyAlignment="1" applyProtection="1">
      <alignment horizontal="center" vertical="center" shrinkToFit="1"/>
      <protection locked="0"/>
    </xf>
    <xf numFmtId="177" fontId="37" fillId="4" borderId="48" xfId="1" applyNumberFormat="1" applyFont="1" applyFill="1" applyBorder="1" applyAlignment="1" applyProtection="1">
      <alignment horizontal="center" vertical="center" shrinkToFit="1"/>
      <protection locked="0"/>
    </xf>
    <xf numFmtId="177" fontId="37" fillId="4" borderId="32" xfId="1" applyNumberFormat="1" applyFont="1" applyFill="1" applyBorder="1" applyAlignment="1" applyProtection="1">
      <alignment horizontal="center" vertical="center" shrinkToFit="1"/>
      <protection locked="0"/>
    </xf>
    <xf numFmtId="177" fontId="37" fillId="4" borderId="33" xfId="1" applyNumberFormat="1" applyFont="1" applyFill="1" applyBorder="1" applyAlignment="1" applyProtection="1">
      <alignment horizontal="center" vertical="center" shrinkToFit="1"/>
      <protection locked="0"/>
    </xf>
    <xf numFmtId="0" fontId="9" fillId="0" borderId="25" xfId="0" applyFont="1" applyFill="1" applyBorder="1" applyAlignment="1">
      <alignment horizontal="left" vertical="center"/>
    </xf>
    <xf numFmtId="0" fontId="9" fillId="0" borderId="3" xfId="0" applyFont="1" applyFill="1" applyBorder="1" applyAlignment="1">
      <alignment horizontal="left" vertical="center"/>
    </xf>
    <xf numFmtId="0" fontId="37" fillId="4" borderId="34" xfId="0" applyFont="1" applyFill="1" applyBorder="1" applyAlignment="1" applyProtection="1">
      <alignment horizontal="center" vertical="center"/>
      <protection locked="0"/>
    </xf>
    <xf numFmtId="0" fontId="37" fillId="4" borderId="39" xfId="0" applyFont="1" applyFill="1" applyBorder="1" applyAlignment="1" applyProtection="1">
      <alignment horizontal="center" vertical="center"/>
      <protection locked="0"/>
    </xf>
    <xf numFmtId="0" fontId="37" fillId="4" borderId="32" xfId="0" applyFont="1" applyFill="1" applyBorder="1" applyAlignment="1" applyProtection="1">
      <alignment horizontal="center" vertical="center"/>
      <protection locked="0"/>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2" fillId="6" borderId="7" xfId="0" applyFont="1" applyFill="1" applyBorder="1" applyAlignment="1">
      <alignment horizontal="center" vertical="center" wrapText="1"/>
    </xf>
    <xf numFmtId="0" fontId="12" fillId="6" borderId="7" xfId="0" applyFont="1" applyFill="1" applyBorder="1" applyAlignment="1">
      <alignment horizontal="center" vertical="center"/>
    </xf>
    <xf numFmtId="38" fontId="37" fillId="4" borderId="2" xfId="1" applyFont="1" applyFill="1" applyBorder="1" applyAlignment="1" applyProtection="1">
      <alignment horizontal="center" vertical="center" wrapText="1" shrinkToFit="1"/>
      <protection locked="0"/>
    </xf>
    <xf numFmtId="38" fontId="37" fillId="4" borderId="25" xfId="1" applyFont="1" applyFill="1" applyBorder="1" applyAlignment="1" applyProtection="1">
      <alignment horizontal="center" vertical="center" wrapText="1" shrinkToFit="1"/>
      <protection locked="0"/>
    </xf>
    <xf numFmtId="38" fontId="37" fillId="4" borderId="3" xfId="1" applyFont="1" applyFill="1" applyBorder="1" applyAlignment="1" applyProtection="1">
      <alignment horizontal="center" vertical="center" wrapText="1" shrinkToFit="1"/>
      <protection locked="0"/>
    </xf>
    <xf numFmtId="0" fontId="9" fillId="3" borderId="9" xfId="0" applyFont="1" applyFill="1" applyBorder="1" applyAlignment="1">
      <alignment horizontal="center" vertical="center"/>
    </xf>
    <xf numFmtId="58" fontId="9" fillId="4" borderId="1" xfId="0" applyNumberFormat="1" applyFont="1" applyFill="1" applyBorder="1" applyAlignment="1">
      <alignment horizontal="left" vertical="center" shrinkToFit="1"/>
    </xf>
    <xf numFmtId="0" fontId="9" fillId="4" borderId="1" xfId="0" applyFont="1" applyFill="1" applyBorder="1" applyAlignment="1">
      <alignment horizontal="left" vertical="center" shrinkToFit="1"/>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4" borderId="27"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 xfId="0" applyFont="1" applyFill="1" applyBorder="1" applyAlignment="1">
      <alignment horizontal="left" vertical="center" wrapText="1"/>
    </xf>
    <xf numFmtId="0" fontId="6" fillId="4" borderId="25" xfId="0" applyFont="1" applyFill="1" applyBorder="1" applyAlignment="1">
      <alignment horizontal="left" vertical="center" wrapText="1"/>
    </xf>
    <xf numFmtId="0" fontId="6" fillId="4" borderId="29" xfId="0" applyFont="1" applyFill="1" applyBorder="1" applyAlignment="1">
      <alignment horizontal="left" vertical="center" wrapText="1"/>
    </xf>
    <xf numFmtId="38" fontId="37" fillId="4" borderId="16" xfId="1" applyFont="1" applyFill="1" applyBorder="1" applyAlignment="1">
      <alignment horizontal="left" vertical="center" wrapText="1" shrinkToFit="1"/>
    </xf>
    <xf numFmtId="38" fontId="37" fillId="4" borderId="12" xfId="1" applyFont="1" applyFill="1" applyBorder="1" applyAlignment="1">
      <alignment horizontal="left" vertical="center" wrapText="1" shrinkToFit="1"/>
    </xf>
    <xf numFmtId="38" fontId="37" fillId="4" borderId="33" xfId="1" applyFont="1" applyFill="1" applyBorder="1" applyAlignment="1">
      <alignment horizontal="left" vertical="center" wrapText="1" shrinkToFit="1"/>
    </xf>
    <xf numFmtId="38" fontId="37" fillId="4" borderId="32" xfId="1" applyFont="1" applyFill="1" applyBorder="1" applyAlignment="1">
      <alignment horizontal="center" vertical="center" wrapText="1" shrinkToFit="1"/>
    </xf>
    <xf numFmtId="38" fontId="37" fillId="4" borderId="12" xfId="1" applyFont="1" applyFill="1" applyBorder="1" applyAlignment="1">
      <alignment horizontal="center" vertical="center" wrapText="1" shrinkToFit="1"/>
    </xf>
    <xf numFmtId="38" fontId="37" fillId="4" borderId="33" xfId="1" applyFont="1" applyFill="1" applyBorder="1" applyAlignment="1">
      <alignment horizontal="center" vertical="center" wrapText="1" shrinkToFit="1"/>
    </xf>
    <xf numFmtId="0" fontId="6" fillId="4" borderId="38"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8"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6" fillId="4" borderId="24" xfId="0" applyFont="1" applyFill="1" applyBorder="1" applyAlignment="1">
      <alignment horizontal="left" vertical="center" wrapText="1"/>
    </xf>
    <xf numFmtId="0" fontId="6" fillId="4" borderId="34"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19"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6" fillId="4" borderId="30" xfId="0" applyFont="1" applyFill="1" applyBorder="1" applyAlignment="1">
      <alignment horizontal="left" vertical="center" wrapText="1"/>
    </xf>
    <xf numFmtId="38" fontId="37" fillId="4" borderId="1" xfId="1" applyFont="1" applyFill="1" applyBorder="1" applyAlignment="1">
      <alignment horizontal="center" vertical="center"/>
    </xf>
    <xf numFmtId="38" fontId="37" fillId="4" borderId="27" xfId="1" applyFont="1" applyFill="1" applyBorder="1" applyAlignment="1">
      <alignment horizontal="left" vertical="center" wrapText="1" shrinkToFit="1"/>
    </xf>
    <xf numFmtId="38" fontId="37" fillId="4" borderId="25" xfId="1" applyFont="1" applyFill="1" applyBorder="1" applyAlignment="1">
      <alignment horizontal="left" vertical="center" wrapText="1" shrinkToFit="1"/>
    </xf>
    <xf numFmtId="38" fontId="37" fillId="4" borderId="3" xfId="1" applyFont="1" applyFill="1" applyBorder="1" applyAlignment="1">
      <alignment horizontal="left" vertical="center" wrapText="1" shrinkToFit="1"/>
    </xf>
    <xf numFmtId="38" fontId="37" fillId="4" borderId="2" xfId="1" applyFont="1" applyFill="1" applyBorder="1" applyAlignment="1">
      <alignment horizontal="center" vertical="center" wrapText="1" shrinkToFit="1"/>
    </xf>
    <xf numFmtId="38" fontId="37" fillId="4" borderId="25" xfId="1" applyFont="1" applyFill="1" applyBorder="1" applyAlignment="1">
      <alignment horizontal="center" vertical="center" wrapText="1" shrinkToFit="1"/>
    </xf>
    <xf numFmtId="38" fontId="37" fillId="4" borderId="3" xfId="1" applyFont="1" applyFill="1" applyBorder="1" applyAlignment="1">
      <alignment horizontal="center" vertical="center" wrapText="1" shrinkToFit="1"/>
    </xf>
    <xf numFmtId="38" fontId="6" fillId="2" borderId="2" xfId="1" applyFont="1" applyFill="1" applyBorder="1" applyAlignment="1">
      <alignment horizontal="right" vertical="center" shrinkToFit="1"/>
    </xf>
    <xf numFmtId="38" fontId="6" fillId="2" borderId="3" xfId="1" applyFont="1" applyFill="1" applyBorder="1" applyAlignment="1">
      <alignment horizontal="right" vertical="center" shrinkToFit="1"/>
    </xf>
    <xf numFmtId="177" fontId="37" fillId="4" borderId="49" xfId="1" applyNumberFormat="1" applyFont="1" applyFill="1" applyBorder="1" applyAlignment="1">
      <alignment horizontal="center" vertical="center" shrinkToFit="1"/>
    </xf>
    <xf numFmtId="177" fontId="37" fillId="4" borderId="48" xfId="1" applyNumberFormat="1" applyFont="1" applyFill="1" applyBorder="1" applyAlignment="1">
      <alignment horizontal="center" vertical="center" shrinkToFit="1"/>
    </xf>
    <xf numFmtId="177" fontId="37" fillId="4" borderId="32" xfId="1" applyNumberFormat="1" applyFont="1" applyFill="1" applyBorder="1" applyAlignment="1">
      <alignment horizontal="center" vertical="center" shrinkToFit="1"/>
    </xf>
    <xf numFmtId="177" fontId="37" fillId="4" borderId="33" xfId="1" applyNumberFormat="1" applyFont="1" applyFill="1" applyBorder="1" applyAlignment="1">
      <alignment horizontal="center" vertical="center" shrinkToFit="1"/>
    </xf>
    <xf numFmtId="38" fontId="10" fillId="5" borderId="2" xfId="1" applyFont="1" applyFill="1" applyBorder="1" applyAlignment="1">
      <alignment horizontal="right" vertical="center" shrinkToFit="1"/>
    </xf>
    <xf numFmtId="38" fontId="10" fillId="5" borderId="25" xfId="1" applyFont="1" applyFill="1" applyBorder="1" applyAlignment="1">
      <alignment horizontal="right" vertical="center" shrinkToFit="1"/>
    </xf>
    <xf numFmtId="38" fontId="37" fillId="4" borderId="19" xfId="1" applyFont="1" applyFill="1" applyBorder="1" applyAlignment="1">
      <alignment horizontal="right" vertical="center" shrinkToFit="1"/>
    </xf>
    <xf numFmtId="38" fontId="37" fillId="4" borderId="57" xfId="1" applyFont="1" applyFill="1" applyBorder="1" applyAlignment="1">
      <alignment horizontal="right" vertical="center" shrinkToFit="1"/>
    </xf>
    <xf numFmtId="38" fontId="37" fillId="4" borderId="32" xfId="1" applyFont="1" applyFill="1" applyBorder="1" applyAlignment="1">
      <alignment horizontal="right" vertical="center" shrinkToFit="1"/>
    </xf>
    <xf numFmtId="38" fontId="37" fillId="4" borderId="33" xfId="1" applyFont="1" applyFill="1" applyBorder="1" applyAlignment="1">
      <alignment horizontal="right" vertical="center" shrinkToFit="1"/>
    </xf>
    <xf numFmtId="38" fontId="6" fillId="5" borderId="32" xfId="1" applyFont="1" applyFill="1" applyBorder="1" applyAlignment="1">
      <alignment horizontal="right" vertical="center" shrinkToFit="1"/>
    </xf>
    <xf numFmtId="38" fontId="6" fillId="5" borderId="33" xfId="1" applyFont="1" applyFill="1" applyBorder="1" applyAlignment="1">
      <alignment horizontal="right" vertical="center" shrinkToFit="1"/>
    </xf>
    <xf numFmtId="38" fontId="10" fillId="2" borderId="32" xfId="1" applyFont="1" applyFill="1" applyBorder="1" applyAlignment="1">
      <alignment horizontal="right" vertical="center" shrinkToFit="1"/>
    </xf>
    <xf numFmtId="38" fontId="10" fillId="2" borderId="12" xfId="1" applyFont="1" applyFill="1" applyBorder="1" applyAlignment="1">
      <alignment horizontal="right" vertical="center" shrinkToFit="1"/>
    </xf>
    <xf numFmtId="38" fontId="37" fillId="4" borderId="2" xfId="1" applyFont="1" applyFill="1" applyBorder="1" applyAlignment="1">
      <alignment horizontal="right" vertical="center" shrinkToFit="1"/>
    </xf>
    <xf numFmtId="38" fontId="37" fillId="4" borderId="3" xfId="1" applyFont="1" applyFill="1" applyBorder="1" applyAlignment="1">
      <alignment horizontal="right" vertical="center" shrinkToFit="1"/>
    </xf>
    <xf numFmtId="38" fontId="37" fillId="4" borderId="43" xfId="1" applyFont="1" applyFill="1" applyBorder="1" applyAlignment="1">
      <alignment horizontal="right" vertical="center" shrinkToFit="1"/>
    </xf>
    <xf numFmtId="38" fontId="37" fillId="4" borderId="44" xfId="1" applyFont="1" applyFill="1" applyBorder="1" applyAlignment="1">
      <alignment horizontal="right" vertical="center" shrinkToFit="1"/>
    </xf>
    <xf numFmtId="0" fontId="21" fillId="0" borderId="1" xfId="0" applyFont="1" applyFill="1" applyBorder="1" applyAlignment="1">
      <alignment horizontal="left" vertical="center"/>
    </xf>
    <xf numFmtId="0" fontId="27" fillId="9" borderId="2" xfId="0" applyFont="1" applyFill="1" applyBorder="1" applyAlignment="1">
      <alignment horizontal="left" vertical="center"/>
    </xf>
    <xf numFmtId="0" fontId="27" fillId="9" borderId="25" xfId="0" applyFont="1" applyFill="1" applyBorder="1" applyAlignment="1">
      <alignment horizontal="left" vertical="center"/>
    </xf>
    <xf numFmtId="0" fontId="27" fillId="9" borderId="3" xfId="0" applyFont="1" applyFill="1" applyBorder="1" applyAlignment="1">
      <alignment horizontal="left" vertical="center"/>
    </xf>
    <xf numFmtId="0" fontId="26" fillId="0" borderId="56" xfId="0" applyFont="1" applyFill="1" applyBorder="1" applyAlignment="1">
      <alignment horizontal="center" vertical="top" wrapText="1"/>
    </xf>
    <xf numFmtId="0" fontId="26" fillId="0" borderId="56" xfId="0" applyFont="1" applyFill="1" applyBorder="1" applyAlignment="1">
      <alignment horizontal="center" vertical="top"/>
    </xf>
    <xf numFmtId="0" fontId="26" fillId="0" borderId="55" xfId="0" applyFont="1" applyFill="1" applyBorder="1" applyAlignment="1">
      <alignment horizontal="center" vertical="top"/>
    </xf>
    <xf numFmtId="0" fontId="26" fillId="0" borderId="54" xfId="0" applyFont="1" applyFill="1" applyBorder="1" applyAlignment="1">
      <alignment horizontal="center" vertical="top"/>
    </xf>
    <xf numFmtId="0" fontId="26" fillId="0" borderId="53" xfId="0" applyFont="1" applyFill="1" applyBorder="1" applyAlignment="1">
      <alignment horizontal="center" vertical="top"/>
    </xf>
    <xf numFmtId="0" fontId="23" fillId="7" borderId="1" xfId="0" applyFont="1" applyFill="1" applyBorder="1" applyAlignment="1">
      <alignment horizontal="center" vertical="top" wrapText="1"/>
    </xf>
    <xf numFmtId="0" fontId="22" fillId="0" borderId="2" xfId="0" applyFont="1" applyFill="1" applyBorder="1" applyAlignment="1">
      <alignment horizontal="left" vertical="top" wrapText="1"/>
    </xf>
    <xf numFmtId="0" fontId="22" fillId="0" borderId="25" xfId="0" applyFont="1" applyFill="1" applyBorder="1" applyAlignment="1">
      <alignment horizontal="left" vertical="top" wrapText="1"/>
    </xf>
    <xf numFmtId="0" fontId="27" fillId="0" borderId="49" xfId="0" applyFont="1" applyFill="1" applyBorder="1" applyAlignment="1">
      <alignment horizontal="left" vertical="top" wrapText="1"/>
    </xf>
    <xf numFmtId="0" fontId="27" fillId="0" borderId="48" xfId="0" applyFont="1" applyFill="1" applyBorder="1" applyAlignment="1">
      <alignment horizontal="left" vertical="top" wrapText="1"/>
    </xf>
    <xf numFmtId="0" fontId="27" fillId="0" borderId="8" xfId="0" applyFont="1" applyFill="1" applyBorder="1" applyAlignment="1">
      <alignment horizontal="left" vertical="top" wrapText="1"/>
    </xf>
    <xf numFmtId="0" fontId="27" fillId="0" borderId="21" xfId="0" applyFont="1" applyFill="1" applyBorder="1" applyAlignment="1">
      <alignment horizontal="left" vertical="top" wrapText="1"/>
    </xf>
    <xf numFmtId="0" fontId="27" fillId="0" borderId="1" xfId="0" applyFont="1" applyFill="1" applyBorder="1" applyAlignment="1">
      <alignment horizontal="left" vertical="top"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shrinkToFit="1"/>
    </xf>
    <xf numFmtId="0" fontId="21" fillId="0" borderId="1" xfId="0" applyFont="1" applyFill="1" applyBorder="1" applyAlignment="1">
      <alignment vertical="center"/>
    </xf>
    <xf numFmtId="0" fontId="21" fillId="0" borderId="1" xfId="0" applyFont="1" applyFill="1" applyBorder="1" applyAlignment="1">
      <alignment horizontal="left" vertical="center" wrapText="1" shrinkToFit="1"/>
    </xf>
    <xf numFmtId="0" fontId="21" fillId="0" borderId="1" xfId="0" applyFont="1" applyFill="1" applyBorder="1" applyAlignment="1">
      <alignment horizontal="center" vertical="center" wrapText="1"/>
    </xf>
    <xf numFmtId="0" fontId="22" fillId="8" borderId="2" xfId="0" applyFont="1" applyFill="1" applyBorder="1" applyAlignment="1">
      <alignment horizontal="center" vertical="center"/>
    </xf>
    <xf numFmtId="0" fontId="22" fillId="8" borderId="25" xfId="0" applyFont="1" applyFill="1" applyBorder="1" applyAlignment="1">
      <alignment horizontal="center" vertical="center"/>
    </xf>
    <xf numFmtId="0" fontId="22" fillId="8" borderId="3" xfId="0" applyFont="1" applyFill="1" applyBorder="1" applyAlignment="1">
      <alignment horizontal="center" vertical="center"/>
    </xf>
    <xf numFmtId="38" fontId="20" fillId="0" borderId="1" xfId="1" applyFont="1" applyFill="1" applyBorder="1" applyAlignment="1">
      <alignment horizontal="left" vertical="top" wrapText="1"/>
    </xf>
    <xf numFmtId="0" fontId="22" fillId="8" borderId="49" xfId="0" applyFont="1" applyFill="1" applyBorder="1" applyAlignment="1">
      <alignment horizontal="center" vertical="center"/>
    </xf>
    <xf numFmtId="0" fontId="22" fillId="8" borderId="50" xfId="0" applyFont="1" applyFill="1" applyBorder="1" applyAlignment="1">
      <alignment horizontal="center" vertical="center"/>
    </xf>
    <xf numFmtId="0" fontId="22" fillId="8" borderId="48" xfId="0" applyFont="1" applyFill="1" applyBorder="1" applyAlignment="1">
      <alignment horizontal="center" vertical="center"/>
    </xf>
    <xf numFmtId="0" fontId="22" fillId="8" borderId="8" xfId="0" applyFont="1" applyFill="1" applyBorder="1" applyAlignment="1">
      <alignment horizontal="center" vertical="center"/>
    </xf>
    <xf numFmtId="0" fontId="22" fillId="8" borderId="47" xfId="0" applyFont="1" applyFill="1" applyBorder="1" applyAlignment="1">
      <alignment horizontal="center" vertical="center"/>
    </xf>
    <xf numFmtId="0" fontId="22" fillId="8" borderId="21" xfId="0" applyFont="1" applyFill="1" applyBorder="1" applyAlignment="1">
      <alignment horizontal="center" vertical="center"/>
    </xf>
    <xf numFmtId="38" fontId="20" fillId="0" borderId="49" xfId="1" applyFont="1" applyFill="1" applyBorder="1" applyAlignment="1">
      <alignment horizontal="left" vertical="top" wrapText="1"/>
    </xf>
    <xf numFmtId="38" fontId="20" fillId="0" borderId="48" xfId="1" applyFont="1" applyFill="1" applyBorder="1" applyAlignment="1">
      <alignment horizontal="left" vertical="top" wrapText="1"/>
    </xf>
    <xf numFmtId="38" fontId="20" fillId="0" borderId="8" xfId="1" applyFont="1" applyFill="1" applyBorder="1" applyAlignment="1">
      <alignment horizontal="left" vertical="top" wrapText="1"/>
    </xf>
    <xf numFmtId="38" fontId="20" fillId="0" borderId="21" xfId="1" applyFont="1" applyFill="1" applyBorder="1" applyAlignment="1">
      <alignment horizontal="left" vertical="top" wrapText="1"/>
    </xf>
    <xf numFmtId="38" fontId="21" fillId="0" borderId="49" xfId="1" applyFont="1" applyFill="1" applyBorder="1" applyAlignment="1">
      <alignment horizontal="left" vertical="top" wrapText="1"/>
    </xf>
    <xf numFmtId="38" fontId="21" fillId="0" borderId="48" xfId="1" applyFont="1" applyFill="1" applyBorder="1" applyAlignment="1">
      <alignment horizontal="left" vertical="top" wrapText="1"/>
    </xf>
    <xf numFmtId="38" fontId="21" fillId="0" borderId="8" xfId="1" applyFont="1" applyFill="1" applyBorder="1" applyAlignment="1">
      <alignment horizontal="left" vertical="top" wrapText="1"/>
    </xf>
    <xf numFmtId="38" fontId="21" fillId="0" borderId="21" xfId="1" applyFont="1" applyFill="1" applyBorder="1" applyAlignment="1">
      <alignment horizontal="left" vertical="top" wrapText="1"/>
    </xf>
    <xf numFmtId="0" fontId="12" fillId="0" borderId="25"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2" fillId="0" borderId="3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27" xfId="0" applyFont="1" applyFill="1" applyBorder="1" applyAlignment="1">
      <alignment vertical="center" wrapText="1"/>
    </xf>
    <xf numFmtId="0" fontId="12" fillId="0" borderId="25" xfId="0" applyFont="1" applyFill="1" applyBorder="1" applyAlignment="1">
      <alignment vertical="center" wrapText="1"/>
    </xf>
    <xf numFmtId="0" fontId="12" fillId="0" borderId="29" xfId="0" applyFont="1" applyFill="1" applyBorder="1" applyAlignment="1">
      <alignment vertical="center" wrapText="1"/>
    </xf>
    <xf numFmtId="0" fontId="12" fillId="0" borderId="23" xfId="0" applyFont="1" applyFill="1" applyBorder="1" applyAlignment="1">
      <alignment vertical="center" wrapText="1"/>
    </xf>
    <xf numFmtId="0" fontId="12" fillId="0" borderId="20" xfId="0" applyFont="1" applyFill="1" applyBorder="1" applyAlignment="1">
      <alignment vertical="center" wrapText="1"/>
    </xf>
    <xf numFmtId="0" fontId="12" fillId="0" borderId="24" xfId="0" applyFont="1" applyFill="1" applyBorder="1" applyAlignment="1">
      <alignment vertical="center" wrapText="1"/>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41" xfId="0" applyFont="1" applyBorder="1" applyAlignment="1">
      <alignment horizontal="center" vertical="center" textRotation="255"/>
    </xf>
    <xf numFmtId="0" fontId="12" fillId="0" borderId="28" xfId="0" applyFont="1" applyBorder="1" applyAlignment="1">
      <alignment vertical="center" wrapText="1"/>
    </xf>
    <xf numFmtId="0" fontId="12" fillId="0" borderId="26" xfId="0" applyFont="1" applyBorder="1" applyAlignment="1">
      <alignment vertical="center" wrapText="1"/>
    </xf>
    <xf numFmtId="0" fontId="12" fillId="0" borderId="30" xfId="0" applyFont="1" applyBorder="1" applyAlignment="1">
      <alignment vertical="center" wrapText="1"/>
    </xf>
    <xf numFmtId="0" fontId="12" fillId="0" borderId="27" xfId="0" applyFont="1" applyBorder="1" applyAlignment="1">
      <alignment vertical="center" wrapText="1"/>
    </xf>
    <xf numFmtId="0" fontId="12" fillId="0" borderId="25" xfId="0" applyFont="1" applyBorder="1" applyAlignment="1">
      <alignment vertical="center" wrapText="1"/>
    </xf>
    <xf numFmtId="0" fontId="12" fillId="0" borderId="29" xfId="0" applyFont="1" applyBorder="1" applyAlignment="1">
      <alignment vertical="center" wrapText="1"/>
    </xf>
    <xf numFmtId="0" fontId="12" fillId="0" borderId="28" xfId="0" applyFont="1" applyFill="1" applyBorder="1" applyAlignment="1">
      <alignment vertical="center" wrapText="1"/>
    </xf>
    <xf numFmtId="0" fontId="12" fillId="0" borderId="26" xfId="0" applyFont="1" applyFill="1" applyBorder="1" applyAlignment="1">
      <alignment vertical="center" wrapText="1"/>
    </xf>
    <xf numFmtId="0" fontId="12" fillId="0" borderId="3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FF"/>
      <color rgb="FFEAEAEA"/>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304800</xdr:colOff>
          <xdr:row>35</xdr:row>
          <xdr:rowOff>390525</xdr:rowOff>
        </xdr:from>
        <xdr:to>
          <xdr:col>16</xdr:col>
          <xdr:colOff>676275</xdr:colOff>
          <xdr:row>37</xdr:row>
          <xdr:rowOff>66674</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36</xdr:row>
          <xdr:rowOff>428625</xdr:rowOff>
        </xdr:from>
        <xdr:to>
          <xdr:col>16</xdr:col>
          <xdr:colOff>676275</xdr:colOff>
          <xdr:row>38</xdr:row>
          <xdr:rowOff>66675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36</xdr:row>
          <xdr:rowOff>428625</xdr:rowOff>
        </xdr:from>
        <xdr:to>
          <xdr:col>16</xdr:col>
          <xdr:colOff>676275</xdr:colOff>
          <xdr:row>38</xdr:row>
          <xdr:rowOff>66675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37</xdr:row>
          <xdr:rowOff>428625</xdr:rowOff>
        </xdr:from>
        <xdr:to>
          <xdr:col>16</xdr:col>
          <xdr:colOff>676275</xdr:colOff>
          <xdr:row>39</xdr:row>
          <xdr:rowOff>66676</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37</xdr:row>
          <xdr:rowOff>428625</xdr:rowOff>
        </xdr:from>
        <xdr:to>
          <xdr:col>16</xdr:col>
          <xdr:colOff>676275</xdr:colOff>
          <xdr:row>39</xdr:row>
          <xdr:rowOff>66676</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304800</xdr:colOff>
          <xdr:row>30</xdr:row>
          <xdr:rowOff>390525</xdr:rowOff>
        </xdr:from>
        <xdr:to>
          <xdr:col>16</xdr:col>
          <xdr:colOff>676275</xdr:colOff>
          <xdr:row>32</xdr:row>
          <xdr:rowOff>66675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31</xdr:row>
          <xdr:rowOff>428625</xdr:rowOff>
        </xdr:from>
        <xdr:to>
          <xdr:col>16</xdr:col>
          <xdr:colOff>676275</xdr:colOff>
          <xdr:row>33</xdr:row>
          <xdr:rowOff>66675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31</xdr:row>
          <xdr:rowOff>428625</xdr:rowOff>
        </xdr:from>
        <xdr:to>
          <xdr:col>16</xdr:col>
          <xdr:colOff>676275</xdr:colOff>
          <xdr:row>33</xdr:row>
          <xdr:rowOff>66675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32</xdr:row>
          <xdr:rowOff>428625</xdr:rowOff>
        </xdr:from>
        <xdr:to>
          <xdr:col>16</xdr:col>
          <xdr:colOff>676275</xdr:colOff>
          <xdr:row>34</xdr:row>
          <xdr:rowOff>66675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32</xdr:row>
          <xdr:rowOff>428625</xdr:rowOff>
        </xdr:from>
        <xdr:to>
          <xdr:col>16</xdr:col>
          <xdr:colOff>676275</xdr:colOff>
          <xdr:row>34</xdr:row>
          <xdr:rowOff>66675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1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U81"/>
  <sheetViews>
    <sheetView tabSelected="1" view="pageBreakPreview" zoomScale="85" zoomScaleNormal="85" zoomScaleSheetLayoutView="85" workbookViewId="0">
      <selection activeCell="E9" sqref="E9:T10"/>
    </sheetView>
  </sheetViews>
  <sheetFormatPr defaultRowHeight="18.75"/>
  <cols>
    <col min="1" max="1" width="4.125" style="5" customWidth="1"/>
    <col min="2" max="4" width="11.875" style="5" customWidth="1"/>
    <col min="5" max="5" width="11" style="5" customWidth="1"/>
    <col min="6" max="6" width="10.625" style="5" customWidth="1"/>
    <col min="7" max="7" width="4.125" style="5" customWidth="1"/>
    <col min="8" max="8" width="10.625" style="5" customWidth="1"/>
    <col min="9" max="9" width="4.75" style="5" customWidth="1"/>
    <col min="10" max="10" width="10.625" style="5" customWidth="1"/>
    <col min="11" max="11" width="5.25" style="5" customWidth="1"/>
    <col min="12" max="17" width="9.5" style="5" customWidth="1"/>
    <col min="18" max="18" width="8.25" style="5" customWidth="1"/>
    <col min="19" max="19" width="8.25" style="4" customWidth="1"/>
    <col min="20" max="43" width="8.25" style="5" customWidth="1"/>
    <col min="44" max="44" width="6.625" style="5" customWidth="1"/>
    <col min="45" max="47" width="6.375" style="5" customWidth="1"/>
    <col min="48" max="16384" width="9" style="5"/>
  </cols>
  <sheetData>
    <row r="1" spans="1:47" s="21" customFormat="1" ht="35.25" customHeight="1">
      <c r="A1" s="20" t="s">
        <v>90</v>
      </c>
      <c r="B1" s="20"/>
      <c r="C1" s="20"/>
      <c r="D1" s="20"/>
      <c r="E1" s="20"/>
      <c r="F1" s="20"/>
      <c r="G1" s="20"/>
      <c r="H1" s="20"/>
      <c r="I1" s="20"/>
      <c r="J1" s="20"/>
      <c r="K1" s="20"/>
      <c r="L1" s="20"/>
      <c r="M1" s="20"/>
      <c r="N1" s="20"/>
      <c r="O1" s="20"/>
      <c r="P1" s="20"/>
      <c r="Q1" s="20"/>
      <c r="R1" s="20"/>
      <c r="S1" s="20"/>
      <c r="T1" s="20"/>
    </row>
    <row r="2" spans="1:47" s="21" customFormat="1" ht="30" customHeight="1">
      <c r="A2" s="20"/>
      <c r="B2" s="20"/>
      <c r="C2" s="20"/>
      <c r="D2" s="20"/>
      <c r="E2" s="20"/>
      <c r="F2" s="20"/>
      <c r="G2" s="20"/>
      <c r="H2" s="20"/>
      <c r="I2" s="20"/>
      <c r="J2" s="20"/>
      <c r="K2" s="20"/>
      <c r="L2" s="20"/>
      <c r="M2" s="20"/>
      <c r="N2" s="20"/>
      <c r="O2" s="20"/>
      <c r="P2" s="20"/>
      <c r="Q2" s="20"/>
      <c r="R2" s="20"/>
      <c r="S2" s="20"/>
      <c r="T2" s="20"/>
      <c r="AG2" s="192" t="s">
        <v>201</v>
      </c>
      <c r="AH2" s="193"/>
      <c r="AI2" s="194"/>
      <c r="AJ2" s="186" t="s">
        <v>202</v>
      </c>
      <c r="AK2" s="186"/>
      <c r="AL2" s="186"/>
      <c r="AM2" s="186"/>
    </row>
    <row r="3" spans="1:47" s="1" customFormat="1" ht="27.75" customHeight="1">
      <c r="A3" s="11" t="s">
        <v>82</v>
      </c>
      <c r="B3" s="11"/>
      <c r="C3" s="11"/>
      <c r="D3" s="11"/>
      <c r="E3" s="11"/>
      <c r="F3" s="11"/>
      <c r="G3" s="11"/>
      <c r="H3" s="11"/>
      <c r="I3" s="11"/>
      <c r="AG3" s="192" t="s">
        <v>64</v>
      </c>
      <c r="AH3" s="193"/>
      <c r="AI3" s="194"/>
      <c r="AJ3" s="186"/>
      <c r="AK3" s="186"/>
      <c r="AL3" s="186"/>
      <c r="AM3" s="186"/>
    </row>
    <row r="4" spans="1:47" s="1" customFormat="1" ht="27.75" customHeight="1">
      <c r="A4" s="11" t="s">
        <v>88</v>
      </c>
      <c r="B4" s="11"/>
      <c r="C4" s="11"/>
      <c r="D4" s="11"/>
      <c r="E4" s="11"/>
      <c r="F4" s="11"/>
      <c r="G4" s="11"/>
      <c r="H4" s="11"/>
      <c r="I4" s="11"/>
      <c r="AG4" s="192" t="s">
        <v>237</v>
      </c>
      <c r="AH4" s="193"/>
      <c r="AI4" s="194"/>
      <c r="AJ4" s="186"/>
      <c r="AK4" s="186"/>
      <c r="AL4" s="186"/>
      <c r="AM4" s="186"/>
    </row>
    <row r="5" spans="1:47" s="1" customFormat="1" ht="27.75" customHeight="1">
      <c r="A5" s="11"/>
      <c r="B5" s="190" t="s">
        <v>83</v>
      </c>
      <c r="C5" s="190"/>
      <c r="D5" s="190"/>
      <c r="E5" s="190"/>
      <c r="F5" s="190"/>
      <c r="G5" s="190"/>
      <c r="H5" s="190"/>
      <c r="I5" s="190"/>
      <c r="J5" s="190"/>
      <c r="K5" s="190"/>
      <c r="L5" s="99"/>
      <c r="AG5" s="192" t="s">
        <v>238</v>
      </c>
      <c r="AH5" s="193"/>
      <c r="AI5" s="194"/>
      <c r="AJ5" s="186"/>
      <c r="AK5" s="186"/>
      <c r="AL5" s="186"/>
      <c r="AM5" s="186"/>
    </row>
    <row r="6" spans="1:47" s="1" customFormat="1" ht="27.75" customHeight="1">
      <c r="A6" s="11"/>
      <c r="B6" s="190" t="s">
        <v>84</v>
      </c>
      <c r="C6" s="190"/>
      <c r="D6" s="190"/>
      <c r="E6" s="190"/>
      <c r="F6" s="190"/>
      <c r="G6" s="190"/>
      <c r="H6" s="190"/>
      <c r="I6" s="190"/>
      <c r="J6" s="190"/>
      <c r="K6" s="190"/>
      <c r="L6" s="99"/>
      <c r="AG6" s="192" t="s">
        <v>239</v>
      </c>
      <c r="AH6" s="193"/>
      <c r="AI6" s="194"/>
      <c r="AJ6" s="186"/>
      <c r="AK6" s="186"/>
      <c r="AL6" s="186"/>
      <c r="AM6" s="186"/>
    </row>
    <row r="7" spans="1:47" s="1" customFormat="1" ht="33" customHeight="1"/>
    <row r="8" spans="1:47" s="1" customFormat="1" ht="32.25" customHeight="1" thickBot="1">
      <c r="A8" s="11" t="s">
        <v>86</v>
      </c>
      <c r="P8" s="13"/>
      <c r="R8" s="2"/>
      <c r="S8" s="3"/>
      <c r="AH8" s="8"/>
      <c r="AI8" s="8"/>
      <c r="AJ8" s="8"/>
      <c r="AK8" s="8"/>
      <c r="AL8" s="8"/>
      <c r="AM8" s="8"/>
    </row>
    <row r="9" spans="1:47" s="1" customFormat="1" ht="20.25" customHeight="1" thickBot="1">
      <c r="E9" s="198" t="s">
        <v>11</v>
      </c>
      <c r="F9" s="199"/>
      <c r="G9" s="199"/>
      <c r="H9" s="199"/>
      <c r="I9" s="199"/>
      <c r="J9" s="199"/>
      <c r="K9" s="199"/>
      <c r="L9" s="199"/>
      <c r="M9" s="199"/>
      <c r="N9" s="199"/>
      <c r="O9" s="199"/>
      <c r="P9" s="199"/>
      <c r="Q9" s="199"/>
      <c r="R9" s="199"/>
      <c r="S9" s="199"/>
      <c r="T9" s="200"/>
      <c r="U9" s="195" t="s">
        <v>92</v>
      </c>
      <c r="V9" s="196"/>
      <c r="W9" s="196"/>
      <c r="X9" s="196"/>
      <c r="Y9" s="196"/>
      <c r="Z9" s="196"/>
      <c r="AA9" s="196"/>
      <c r="AB9" s="196"/>
      <c r="AC9" s="196"/>
      <c r="AD9" s="196"/>
      <c r="AE9" s="196"/>
      <c r="AF9" s="196"/>
      <c r="AG9" s="196"/>
      <c r="AH9" s="196"/>
      <c r="AI9" s="196"/>
      <c r="AJ9" s="197"/>
      <c r="AK9" s="8"/>
      <c r="AL9" s="8"/>
      <c r="AM9" s="8"/>
      <c r="AN9" s="8"/>
      <c r="AO9" s="8"/>
      <c r="AP9" s="8"/>
      <c r="AQ9" s="10"/>
      <c r="AR9" s="10"/>
      <c r="AS9" s="10"/>
      <c r="AT9" s="10"/>
      <c r="AU9" s="10"/>
    </row>
    <row r="10" spans="1:47" s="1" customFormat="1" ht="24" customHeight="1" thickBot="1">
      <c r="D10" s="7"/>
      <c r="E10" s="201"/>
      <c r="F10" s="202"/>
      <c r="G10" s="202"/>
      <c r="H10" s="202"/>
      <c r="I10" s="202"/>
      <c r="J10" s="202"/>
      <c r="K10" s="202"/>
      <c r="L10" s="202"/>
      <c r="M10" s="202"/>
      <c r="N10" s="202"/>
      <c r="O10" s="202"/>
      <c r="P10" s="202"/>
      <c r="Q10" s="202"/>
      <c r="R10" s="202"/>
      <c r="S10" s="202"/>
      <c r="T10" s="203"/>
      <c r="U10" s="187" t="s">
        <v>12</v>
      </c>
      <c r="V10" s="188"/>
      <c r="W10" s="188"/>
      <c r="X10" s="188"/>
      <c r="Y10" s="188"/>
      <c r="Z10" s="188"/>
      <c r="AA10" s="188"/>
      <c r="AB10" s="188"/>
      <c r="AC10" s="188"/>
      <c r="AD10" s="188"/>
      <c r="AE10" s="188"/>
      <c r="AF10" s="188"/>
      <c r="AG10" s="188"/>
      <c r="AH10" s="188"/>
      <c r="AI10" s="188"/>
      <c r="AJ10" s="189"/>
      <c r="AK10" s="8"/>
      <c r="AL10" s="8"/>
      <c r="AM10" s="8"/>
      <c r="AN10" s="8"/>
      <c r="AO10" s="8"/>
      <c r="AP10" s="8"/>
    </row>
    <row r="11" spans="1:47" s="1" customFormat="1" ht="86.25" customHeight="1">
      <c r="E11" s="155" t="s">
        <v>1</v>
      </c>
      <c r="F11" s="156"/>
      <c r="G11" s="141"/>
      <c r="H11" s="168" t="s">
        <v>0</v>
      </c>
      <c r="I11" s="169"/>
      <c r="J11" s="170"/>
      <c r="K11" s="168" t="s">
        <v>214</v>
      </c>
      <c r="L11" s="170"/>
      <c r="M11" s="140" t="s">
        <v>65</v>
      </c>
      <c r="N11" s="141"/>
      <c r="O11" s="140" t="s">
        <v>114</v>
      </c>
      <c r="P11" s="141"/>
      <c r="Q11" s="136" t="s">
        <v>66</v>
      </c>
      <c r="R11" s="137"/>
      <c r="S11" s="132" t="s">
        <v>67</v>
      </c>
      <c r="T11" s="133"/>
      <c r="U11" s="120" t="s">
        <v>2</v>
      </c>
      <c r="V11" s="121" t="s">
        <v>3</v>
      </c>
      <c r="W11" s="121" t="s">
        <v>4</v>
      </c>
      <c r="X11" s="121" t="s">
        <v>59</v>
      </c>
      <c r="Y11" s="121" t="s">
        <v>60</v>
      </c>
      <c r="Z11" s="121" t="s">
        <v>61</v>
      </c>
      <c r="AA11" s="121" t="s">
        <v>198</v>
      </c>
      <c r="AB11" s="121" t="s">
        <v>7</v>
      </c>
      <c r="AC11" s="121" t="s">
        <v>62</v>
      </c>
      <c r="AD11" s="122" t="s">
        <v>14</v>
      </c>
      <c r="AE11" s="122" t="s">
        <v>51</v>
      </c>
      <c r="AF11" s="122" t="s">
        <v>52</v>
      </c>
      <c r="AG11" s="122" t="s">
        <v>53</v>
      </c>
      <c r="AH11" s="122" t="s">
        <v>8</v>
      </c>
      <c r="AI11" s="122" t="s">
        <v>9</v>
      </c>
      <c r="AJ11" s="123" t="s">
        <v>10</v>
      </c>
      <c r="AK11" s="8"/>
      <c r="AL11" s="8"/>
      <c r="AM11" s="8"/>
      <c r="AN11" s="8"/>
      <c r="AO11" s="8"/>
      <c r="AP11" s="8"/>
    </row>
    <row r="12" spans="1:47" s="1" customFormat="1" ht="37.5" customHeight="1">
      <c r="B12" s="151" t="s">
        <v>96</v>
      </c>
      <c r="C12" s="151"/>
      <c r="D12" s="152"/>
      <c r="E12" s="157"/>
      <c r="F12" s="158"/>
      <c r="G12" s="159"/>
      <c r="H12" s="217"/>
      <c r="I12" s="218"/>
      <c r="J12" s="219"/>
      <c r="K12" s="204"/>
      <c r="L12" s="205"/>
      <c r="M12" s="153" t="str">
        <f>IFERROR(INDEX($C$47:$C$81,MATCH(H12,$A$47:$A$81,0))*1000,"")</f>
        <v/>
      </c>
      <c r="N12" s="154"/>
      <c r="O12" s="138"/>
      <c r="P12" s="139"/>
      <c r="Q12" s="134">
        <f>SUM(U12:AJ12)</f>
        <v>0</v>
      </c>
      <c r="R12" s="135"/>
      <c r="S12" s="130">
        <f>Q12-MAX(M12:P12)</f>
        <v>0</v>
      </c>
      <c r="T12" s="131"/>
      <c r="U12" s="100"/>
      <c r="V12" s="101"/>
      <c r="W12" s="101"/>
      <c r="X12" s="101"/>
      <c r="Y12" s="101"/>
      <c r="Z12" s="101"/>
      <c r="AA12" s="101"/>
      <c r="AB12" s="101"/>
      <c r="AC12" s="101"/>
      <c r="AD12" s="101"/>
      <c r="AE12" s="101"/>
      <c r="AF12" s="101"/>
      <c r="AG12" s="101"/>
      <c r="AH12" s="101"/>
      <c r="AI12" s="101"/>
      <c r="AJ12" s="102"/>
      <c r="AK12" s="8"/>
      <c r="AL12" s="8"/>
      <c r="AM12" s="8"/>
      <c r="AN12" s="8"/>
      <c r="AO12" s="8"/>
      <c r="AP12" s="8"/>
    </row>
    <row r="13" spans="1:47" s="1" customFormat="1" ht="37.5" customHeight="1" thickBot="1">
      <c r="B13" s="151" t="s">
        <v>97</v>
      </c>
      <c r="C13" s="151"/>
      <c r="D13" s="152"/>
      <c r="E13" s="160"/>
      <c r="F13" s="161"/>
      <c r="G13" s="162"/>
      <c r="H13" s="163"/>
      <c r="I13" s="164"/>
      <c r="J13" s="165"/>
      <c r="K13" s="206"/>
      <c r="L13" s="207"/>
      <c r="M13" s="166" t="str">
        <f>IFERROR(INDEX($C$47:$C$81,MATCH(H13,$A$47:$A$81,0))*1000,"")</f>
        <v/>
      </c>
      <c r="N13" s="167"/>
      <c r="O13" s="124"/>
      <c r="P13" s="125"/>
      <c r="Q13" s="126">
        <f>O13+S13</f>
        <v>0</v>
      </c>
      <c r="R13" s="127"/>
      <c r="S13" s="128">
        <f>SUM(U13:AJ13)</f>
        <v>0</v>
      </c>
      <c r="T13" s="129"/>
      <c r="U13" s="103"/>
      <c r="V13" s="104"/>
      <c r="W13" s="104"/>
      <c r="X13" s="104"/>
      <c r="Y13" s="104"/>
      <c r="Z13" s="104"/>
      <c r="AA13" s="104"/>
      <c r="AB13" s="104"/>
      <c r="AC13" s="104"/>
      <c r="AD13" s="104"/>
      <c r="AE13" s="104"/>
      <c r="AF13" s="104"/>
      <c r="AG13" s="104"/>
      <c r="AH13" s="104"/>
      <c r="AI13" s="104"/>
      <c r="AJ13" s="105"/>
      <c r="AK13" s="8"/>
      <c r="AL13" s="8"/>
      <c r="AM13" s="8"/>
      <c r="AN13" s="8"/>
      <c r="AO13" s="8"/>
      <c r="AP13" s="8"/>
    </row>
    <row r="14" spans="1:47" ht="21" customHeight="1">
      <c r="A14" s="1"/>
      <c r="B14" s="6"/>
      <c r="C14" s="6"/>
      <c r="D14" s="6"/>
      <c r="E14" s="6"/>
      <c r="F14" s="6"/>
      <c r="G14" s="6"/>
      <c r="H14" s="6"/>
      <c r="I14" s="6"/>
      <c r="J14" s="6"/>
      <c r="K14" s="6"/>
      <c r="L14" s="6"/>
      <c r="M14" s="6"/>
      <c r="N14" s="6"/>
      <c r="O14" s="6"/>
      <c r="P14" s="6"/>
      <c r="Q14" s="6"/>
      <c r="R14" s="6"/>
      <c r="AH14" s="8"/>
      <c r="AI14" s="8"/>
      <c r="AJ14" s="8"/>
      <c r="AK14" s="8"/>
      <c r="AL14" s="8"/>
      <c r="AM14" s="8"/>
    </row>
    <row r="15" spans="1:47" ht="32.25" customHeight="1">
      <c r="A15" s="11" t="s">
        <v>89</v>
      </c>
      <c r="U15" s="8"/>
      <c r="V15" s="8"/>
      <c r="W15" s="8"/>
      <c r="X15" s="8"/>
      <c r="Y15" s="8"/>
      <c r="Z15" s="8"/>
      <c r="AA15" s="8"/>
      <c r="AB15" s="8"/>
      <c r="AC15" s="8"/>
      <c r="AD15" s="8"/>
      <c r="AE15" s="8"/>
      <c r="AF15" s="8"/>
      <c r="AL15" s="8"/>
      <c r="AM15" s="8"/>
      <c r="AN15" s="8"/>
      <c r="AO15" s="8"/>
      <c r="AP15" s="8"/>
      <c r="AQ15" s="8"/>
      <c r="AR15" s="8"/>
    </row>
    <row r="16" spans="1:47" ht="24" customHeight="1">
      <c r="A16" s="11"/>
      <c r="B16" s="144"/>
      <c r="C16" s="144"/>
      <c r="D16" s="144"/>
      <c r="E16" s="144"/>
      <c r="F16" s="144" t="s">
        <v>118</v>
      </c>
      <c r="G16" s="144"/>
      <c r="H16" s="144" t="s">
        <v>117</v>
      </c>
      <c r="I16" s="144"/>
      <c r="J16" s="144"/>
      <c r="K16" s="144"/>
      <c r="L16" s="144"/>
      <c r="M16" s="144"/>
      <c r="N16" s="144"/>
      <c r="O16" s="144"/>
      <c r="P16" s="144"/>
      <c r="U16" s="8"/>
      <c r="V16" s="8"/>
      <c r="W16" s="8"/>
      <c r="X16" s="8"/>
      <c r="Y16" s="8"/>
      <c r="Z16" s="8"/>
      <c r="AA16" s="8"/>
      <c r="AB16" s="8"/>
      <c r="AC16" s="8"/>
      <c r="AD16" s="8"/>
      <c r="AE16" s="8"/>
      <c r="AF16" s="8"/>
      <c r="AL16" s="8"/>
      <c r="AM16" s="8"/>
      <c r="AN16" s="8"/>
      <c r="AO16" s="8"/>
      <c r="AP16" s="8"/>
      <c r="AQ16" s="8"/>
      <c r="AR16" s="8"/>
    </row>
    <row r="17" spans="1:41" ht="24" customHeight="1">
      <c r="A17" s="12"/>
      <c r="B17" s="215" t="s">
        <v>116</v>
      </c>
      <c r="C17" s="216"/>
      <c r="D17" s="182" t="s">
        <v>56</v>
      </c>
      <c r="E17" s="183"/>
      <c r="F17" s="106"/>
      <c r="G17" s="28" t="s">
        <v>68</v>
      </c>
      <c r="H17" s="142"/>
      <c r="I17" s="143"/>
      <c r="J17" s="143"/>
      <c r="K17" s="143"/>
      <c r="L17" s="143"/>
      <c r="M17" s="143"/>
      <c r="N17" s="143"/>
      <c r="O17" s="143"/>
      <c r="P17" s="143"/>
      <c r="R17" s="8"/>
      <c r="S17" s="8"/>
      <c r="T17" s="8"/>
      <c r="U17" s="8"/>
      <c r="V17" s="8"/>
      <c r="W17" s="8"/>
      <c r="X17" s="8"/>
      <c r="Y17" s="8"/>
      <c r="Z17" s="8"/>
      <c r="AA17" s="8"/>
      <c r="AB17" s="8"/>
      <c r="AC17" s="8"/>
      <c r="AD17" s="8"/>
      <c r="AE17" s="8"/>
      <c r="AF17" s="8"/>
      <c r="AL17" s="8"/>
      <c r="AM17" s="8"/>
      <c r="AN17" s="8"/>
      <c r="AO17" s="8"/>
    </row>
    <row r="18" spans="1:41" ht="24" customHeight="1">
      <c r="A18" s="12"/>
      <c r="B18" s="214"/>
      <c r="C18" s="214"/>
      <c r="D18" s="180" t="s">
        <v>57</v>
      </c>
      <c r="E18" s="181"/>
      <c r="F18" s="106"/>
      <c r="G18" s="28" t="s">
        <v>68</v>
      </c>
      <c r="H18" s="142"/>
      <c r="I18" s="143"/>
      <c r="J18" s="143"/>
      <c r="K18" s="143"/>
      <c r="L18" s="143"/>
      <c r="M18" s="143"/>
      <c r="N18" s="143"/>
      <c r="O18" s="143"/>
      <c r="P18" s="143"/>
      <c r="R18" s="8"/>
      <c r="S18" s="8"/>
      <c r="T18" s="8"/>
      <c r="U18" s="8"/>
      <c r="V18" s="8"/>
      <c r="W18" s="8"/>
      <c r="X18" s="8"/>
      <c r="Y18" s="8"/>
      <c r="Z18" s="8"/>
      <c r="AA18" s="8"/>
      <c r="AB18" s="8"/>
      <c r="AC18" s="8"/>
      <c r="AD18" s="8"/>
      <c r="AE18" s="8"/>
      <c r="AF18" s="8"/>
      <c r="AL18" s="8"/>
      <c r="AM18" s="8"/>
      <c r="AN18" s="8"/>
      <c r="AO18" s="8"/>
    </row>
    <row r="19" spans="1:41" ht="24" customHeight="1">
      <c r="A19" s="12"/>
      <c r="B19" s="213" t="s">
        <v>115</v>
      </c>
      <c r="C19" s="214"/>
      <c r="D19" s="180" t="s">
        <v>56</v>
      </c>
      <c r="E19" s="181"/>
      <c r="F19" s="106"/>
      <c r="G19" s="28" t="s">
        <v>68</v>
      </c>
      <c r="H19" s="142"/>
      <c r="I19" s="143"/>
      <c r="J19" s="143"/>
      <c r="K19" s="143"/>
      <c r="L19" s="143"/>
      <c r="M19" s="143"/>
      <c r="N19" s="143"/>
      <c r="O19" s="143"/>
      <c r="P19" s="143"/>
      <c r="R19" s="8"/>
      <c r="S19" s="8"/>
      <c r="T19" s="8"/>
      <c r="U19" s="8"/>
      <c r="V19" s="8"/>
      <c r="W19" s="8"/>
      <c r="X19" s="8"/>
      <c r="Y19" s="8"/>
      <c r="Z19" s="8"/>
      <c r="AA19" s="8"/>
      <c r="AB19" s="8"/>
      <c r="AC19" s="8"/>
      <c r="AD19" s="8"/>
      <c r="AE19" s="8"/>
      <c r="AF19" s="8"/>
      <c r="AG19" s="8"/>
      <c r="AH19" s="8"/>
      <c r="AI19" s="8"/>
      <c r="AJ19" s="8"/>
      <c r="AK19" s="8"/>
      <c r="AL19" s="8"/>
      <c r="AM19" s="8"/>
      <c r="AN19" s="8"/>
      <c r="AO19" s="8"/>
    </row>
    <row r="20" spans="1:41" ht="24" customHeight="1">
      <c r="A20" s="12"/>
      <c r="B20" s="214"/>
      <c r="C20" s="214"/>
      <c r="D20" s="180" t="s">
        <v>57</v>
      </c>
      <c r="E20" s="181"/>
      <c r="F20" s="106"/>
      <c r="G20" s="28" t="s">
        <v>68</v>
      </c>
      <c r="H20" s="142"/>
      <c r="I20" s="143"/>
      <c r="J20" s="143"/>
      <c r="K20" s="143"/>
      <c r="L20" s="143"/>
      <c r="M20" s="143"/>
      <c r="N20" s="143"/>
      <c r="O20" s="143"/>
      <c r="P20" s="143"/>
      <c r="S20" s="5"/>
    </row>
    <row r="21" spans="1:41" ht="27.75" customHeight="1">
      <c r="B21" s="108" t="s">
        <v>120</v>
      </c>
      <c r="S21" s="5"/>
    </row>
    <row r="22" spans="1:41" ht="21" customHeight="1">
      <c r="S22" s="5"/>
    </row>
    <row r="23" spans="1:41" ht="32.25" customHeight="1" thickBot="1">
      <c r="A23" s="11" t="s">
        <v>197</v>
      </c>
    </row>
    <row r="24" spans="1:41" ht="35.25" customHeight="1" thickBot="1">
      <c r="B24" s="220" t="s">
        <v>69</v>
      </c>
      <c r="C24" s="175"/>
      <c r="D24" s="175"/>
      <c r="E24" s="174" t="s">
        <v>75</v>
      </c>
      <c r="F24" s="175"/>
      <c r="G24" s="175"/>
      <c r="H24" s="175"/>
      <c r="I24" s="175"/>
      <c r="J24" s="175"/>
      <c r="K24" s="175"/>
      <c r="L24" s="175"/>
      <c r="M24" s="175"/>
      <c r="N24" s="175"/>
      <c r="O24" s="175"/>
      <c r="P24" s="175"/>
      <c r="Q24" s="175"/>
      <c r="R24" s="175"/>
      <c r="S24" s="175"/>
      <c r="T24" s="175"/>
      <c r="U24" s="174" t="s">
        <v>211</v>
      </c>
      <c r="V24" s="175"/>
      <c r="W24" s="175"/>
      <c r="X24" s="175"/>
      <c r="Y24" s="175"/>
      <c r="Z24" s="175"/>
      <c r="AA24" s="175"/>
      <c r="AB24" s="175"/>
      <c r="AC24" s="175"/>
      <c r="AD24" s="175"/>
      <c r="AE24" s="175"/>
      <c r="AF24" s="175"/>
      <c r="AG24" s="175"/>
      <c r="AH24" s="175"/>
      <c r="AI24" s="175"/>
      <c r="AJ24" s="175"/>
      <c r="AK24" s="175"/>
      <c r="AL24" s="176"/>
    </row>
    <row r="25" spans="1:41" ht="57.75" customHeight="1">
      <c r="A25" s="5">
        <v>1</v>
      </c>
      <c r="B25" s="177"/>
      <c r="C25" s="178"/>
      <c r="D25" s="179"/>
      <c r="E25" s="171"/>
      <c r="F25" s="172"/>
      <c r="G25" s="172"/>
      <c r="H25" s="172"/>
      <c r="I25" s="172"/>
      <c r="J25" s="172"/>
      <c r="K25" s="172"/>
      <c r="L25" s="172"/>
      <c r="M25" s="172"/>
      <c r="N25" s="172"/>
      <c r="O25" s="172"/>
      <c r="P25" s="172"/>
      <c r="Q25" s="172"/>
      <c r="R25" s="172"/>
      <c r="S25" s="172"/>
      <c r="T25" s="172"/>
      <c r="U25" s="171"/>
      <c r="V25" s="172"/>
      <c r="W25" s="172"/>
      <c r="X25" s="172"/>
      <c r="Y25" s="172"/>
      <c r="Z25" s="172"/>
      <c r="AA25" s="172"/>
      <c r="AB25" s="172"/>
      <c r="AC25" s="172"/>
      <c r="AD25" s="172"/>
      <c r="AE25" s="172"/>
      <c r="AF25" s="172"/>
      <c r="AG25" s="172"/>
      <c r="AH25" s="172"/>
      <c r="AI25" s="172"/>
      <c r="AJ25" s="172"/>
      <c r="AK25" s="172"/>
      <c r="AL25" s="173"/>
    </row>
    <row r="26" spans="1:41" ht="57.75" customHeight="1">
      <c r="A26" s="5">
        <v>2</v>
      </c>
      <c r="B26" s="184"/>
      <c r="C26" s="185"/>
      <c r="D26" s="185"/>
      <c r="E26" s="148"/>
      <c r="F26" s="149"/>
      <c r="G26" s="149"/>
      <c r="H26" s="149"/>
      <c r="I26" s="149"/>
      <c r="J26" s="149"/>
      <c r="K26" s="149"/>
      <c r="L26" s="149"/>
      <c r="M26" s="149"/>
      <c r="N26" s="149"/>
      <c r="O26" s="149"/>
      <c r="P26" s="149"/>
      <c r="Q26" s="149"/>
      <c r="R26" s="149"/>
      <c r="S26" s="149"/>
      <c r="T26" s="149"/>
      <c r="U26" s="148"/>
      <c r="V26" s="149"/>
      <c r="W26" s="149"/>
      <c r="X26" s="149"/>
      <c r="Y26" s="149"/>
      <c r="Z26" s="149"/>
      <c r="AA26" s="149"/>
      <c r="AB26" s="149"/>
      <c r="AC26" s="149"/>
      <c r="AD26" s="149"/>
      <c r="AE26" s="149"/>
      <c r="AF26" s="149"/>
      <c r="AG26" s="149"/>
      <c r="AH26" s="149"/>
      <c r="AI26" s="149"/>
      <c r="AJ26" s="149"/>
      <c r="AK26" s="149"/>
      <c r="AL26" s="150"/>
    </row>
    <row r="27" spans="1:41" ht="57.75" customHeight="1">
      <c r="A27" s="5">
        <v>3</v>
      </c>
      <c r="B27" s="184"/>
      <c r="C27" s="185"/>
      <c r="D27" s="185"/>
      <c r="E27" s="148"/>
      <c r="F27" s="149"/>
      <c r="G27" s="149"/>
      <c r="H27" s="149"/>
      <c r="I27" s="149"/>
      <c r="J27" s="149"/>
      <c r="K27" s="149"/>
      <c r="L27" s="149"/>
      <c r="M27" s="149"/>
      <c r="N27" s="149"/>
      <c r="O27" s="149"/>
      <c r="P27" s="149"/>
      <c r="Q27" s="149"/>
      <c r="R27" s="149"/>
      <c r="S27" s="149"/>
      <c r="T27" s="149"/>
      <c r="U27" s="148"/>
      <c r="V27" s="149"/>
      <c r="W27" s="149"/>
      <c r="X27" s="149"/>
      <c r="Y27" s="149"/>
      <c r="Z27" s="149"/>
      <c r="AA27" s="149"/>
      <c r="AB27" s="149"/>
      <c r="AC27" s="149"/>
      <c r="AD27" s="149"/>
      <c r="AE27" s="149"/>
      <c r="AF27" s="149"/>
      <c r="AG27" s="149"/>
      <c r="AH27" s="149"/>
      <c r="AI27" s="149"/>
      <c r="AJ27" s="149"/>
      <c r="AK27" s="149"/>
      <c r="AL27" s="150"/>
    </row>
    <row r="28" spans="1:41" ht="57.75" customHeight="1">
      <c r="A28" s="5">
        <v>4</v>
      </c>
      <c r="B28" s="184"/>
      <c r="C28" s="185"/>
      <c r="D28" s="185"/>
      <c r="E28" s="148"/>
      <c r="F28" s="149"/>
      <c r="G28" s="149"/>
      <c r="H28" s="149"/>
      <c r="I28" s="149"/>
      <c r="J28" s="149"/>
      <c r="K28" s="149"/>
      <c r="L28" s="149"/>
      <c r="M28" s="149"/>
      <c r="N28" s="149"/>
      <c r="O28" s="149"/>
      <c r="P28" s="149"/>
      <c r="Q28" s="149"/>
      <c r="R28" s="149"/>
      <c r="S28" s="149"/>
      <c r="T28" s="149"/>
      <c r="U28" s="148"/>
      <c r="V28" s="149"/>
      <c r="W28" s="149"/>
      <c r="X28" s="149"/>
      <c r="Y28" s="149"/>
      <c r="Z28" s="149"/>
      <c r="AA28" s="149"/>
      <c r="AB28" s="149"/>
      <c r="AC28" s="149"/>
      <c r="AD28" s="149"/>
      <c r="AE28" s="149"/>
      <c r="AF28" s="149"/>
      <c r="AG28" s="149"/>
      <c r="AH28" s="149"/>
      <c r="AI28" s="149"/>
      <c r="AJ28" s="149"/>
      <c r="AK28" s="149"/>
      <c r="AL28" s="150"/>
    </row>
    <row r="29" spans="1:41" ht="57.75" customHeight="1">
      <c r="A29" s="5">
        <v>5</v>
      </c>
      <c r="B29" s="184"/>
      <c r="C29" s="185"/>
      <c r="D29" s="185"/>
      <c r="E29" s="148"/>
      <c r="F29" s="149"/>
      <c r="G29" s="149"/>
      <c r="H29" s="149"/>
      <c r="I29" s="149"/>
      <c r="J29" s="149"/>
      <c r="K29" s="149"/>
      <c r="L29" s="149"/>
      <c r="M29" s="149"/>
      <c r="N29" s="149"/>
      <c r="O29" s="149"/>
      <c r="P29" s="149"/>
      <c r="Q29" s="149"/>
      <c r="R29" s="149"/>
      <c r="S29" s="149"/>
      <c r="T29" s="149"/>
      <c r="U29" s="148"/>
      <c r="V29" s="149"/>
      <c r="W29" s="149"/>
      <c r="X29" s="149"/>
      <c r="Y29" s="149"/>
      <c r="Z29" s="149"/>
      <c r="AA29" s="149"/>
      <c r="AB29" s="149"/>
      <c r="AC29" s="149"/>
      <c r="AD29" s="149"/>
      <c r="AE29" s="149"/>
      <c r="AF29" s="149"/>
      <c r="AG29" s="149"/>
      <c r="AH29" s="149"/>
      <c r="AI29" s="149"/>
      <c r="AJ29" s="149"/>
      <c r="AK29" s="149"/>
      <c r="AL29" s="150"/>
    </row>
    <row r="30" spans="1:41" ht="57.75" customHeight="1">
      <c r="A30" s="5">
        <v>6</v>
      </c>
      <c r="B30" s="177"/>
      <c r="C30" s="178"/>
      <c r="D30" s="179"/>
      <c r="E30" s="148"/>
      <c r="F30" s="149"/>
      <c r="G30" s="149"/>
      <c r="H30" s="149"/>
      <c r="I30" s="149"/>
      <c r="J30" s="149"/>
      <c r="K30" s="149"/>
      <c r="L30" s="149"/>
      <c r="M30" s="149"/>
      <c r="N30" s="149"/>
      <c r="O30" s="149"/>
      <c r="P30" s="149"/>
      <c r="Q30" s="149"/>
      <c r="R30" s="149"/>
      <c r="S30" s="149"/>
      <c r="T30" s="149"/>
      <c r="U30" s="148"/>
      <c r="V30" s="149"/>
      <c r="W30" s="149"/>
      <c r="X30" s="149"/>
      <c r="Y30" s="149"/>
      <c r="Z30" s="149"/>
      <c r="AA30" s="149"/>
      <c r="AB30" s="149"/>
      <c r="AC30" s="149"/>
      <c r="AD30" s="149"/>
      <c r="AE30" s="149"/>
      <c r="AF30" s="149"/>
      <c r="AG30" s="149"/>
      <c r="AH30" s="149"/>
      <c r="AI30" s="149"/>
      <c r="AJ30" s="149"/>
      <c r="AK30" s="149"/>
      <c r="AL30" s="150"/>
    </row>
    <row r="31" spans="1:41" ht="57.75" customHeight="1">
      <c r="A31" s="5">
        <v>7</v>
      </c>
      <c r="B31" s="177"/>
      <c r="C31" s="178"/>
      <c r="D31" s="179"/>
      <c r="E31" s="148"/>
      <c r="F31" s="149"/>
      <c r="G31" s="149"/>
      <c r="H31" s="149"/>
      <c r="I31" s="149"/>
      <c r="J31" s="149"/>
      <c r="K31" s="149"/>
      <c r="L31" s="149"/>
      <c r="M31" s="149"/>
      <c r="N31" s="149"/>
      <c r="O31" s="149"/>
      <c r="P31" s="149"/>
      <c r="Q31" s="149"/>
      <c r="R31" s="149"/>
      <c r="S31" s="149"/>
      <c r="T31" s="149"/>
      <c r="U31" s="148"/>
      <c r="V31" s="149"/>
      <c r="W31" s="149"/>
      <c r="X31" s="149"/>
      <c r="Y31" s="149"/>
      <c r="Z31" s="149"/>
      <c r="AA31" s="149"/>
      <c r="AB31" s="149"/>
      <c r="AC31" s="149"/>
      <c r="AD31" s="149"/>
      <c r="AE31" s="149"/>
      <c r="AF31" s="149"/>
      <c r="AG31" s="149"/>
      <c r="AH31" s="149"/>
      <c r="AI31" s="149"/>
      <c r="AJ31" s="149"/>
      <c r="AK31" s="149"/>
      <c r="AL31" s="150"/>
    </row>
    <row r="32" spans="1:41" ht="57.75" customHeight="1">
      <c r="A32" s="5">
        <v>8</v>
      </c>
      <c r="B32" s="177"/>
      <c r="C32" s="178"/>
      <c r="D32" s="179"/>
      <c r="E32" s="148"/>
      <c r="F32" s="149"/>
      <c r="G32" s="149"/>
      <c r="H32" s="149"/>
      <c r="I32" s="149"/>
      <c r="J32" s="149"/>
      <c r="K32" s="149"/>
      <c r="L32" s="149"/>
      <c r="M32" s="149"/>
      <c r="N32" s="149"/>
      <c r="O32" s="149"/>
      <c r="P32" s="149"/>
      <c r="Q32" s="149"/>
      <c r="R32" s="149"/>
      <c r="S32" s="149"/>
      <c r="T32" s="149"/>
      <c r="U32" s="148"/>
      <c r="V32" s="149"/>
      <c r="W32" s="149"/>
      <c r="X32" s="149"/>
      <c r="Y32" s="149"/>
      <c r="Z32" s="149"/>
      <c r="AA32" s="149"/>
      <c r="AB32" s="149"/>
      <c r="AC32" s="149"/>
      <c r="AD32" s="149"/>
      <c r="AE32" s="149"/>
      <c r="AF32" s="149"/>
      <c r="AG32" s="149"/>
      <c r="AH32" s="149"/>
      <c r="AI32" s="149"/>
      <c r="AJ32" s="149"/>
      <c r="AK32" s="149"/>
      <c r="AL32" s="150"/>
    </row>
    <row r="33" spans="1:38" ht="57.75" customHeight="1">
      <c r="A33" s="5">
        <v>9</v>
      </c>
      <c r="B33" s="177"/>
      <c r="C33" s="178"/>
      <c r="D33" s="179"/>
      <c r="E33" s="148"/>
      <c r="F33" s="149"/>
      <c r="G33" s="149"/>
      <c r="H33" s="149"/>
      <c r="I33" s="149"/>
      <c r="J33" s="149"/>
      <c r="K33" s="149"/>
      <c r="L33" s="149"/>
      <c r="M33" s="149"/>
      <c r="N33" s="149"/>
      <c r="O33" s="149"/>
      <c r="P33" s="149"/>
      <c r="Q33" s="149"/>
      <c r="R33" s="149"/>
      <c r="S33" s="149"/>
      <c r="T33" s="149"/>
      <c r="U33" s="148"/>
      <c r="V33" s="149"/>
      <c r="W33" s="149"/>
      <c r="X33" s="149"/>
      <c r="Y33" s="149"/>
      <c r="Z33" s="149"/>
      <c r="AA33" s="149"/>
      <c r="AB33" s="149"/>
      <c r="AC33" s="149"/>
      <c r="AD33" s="149"/>
      <c r="AE33" s="149"/>
      <c r="AF33" s="149"/>
      <c r="AG33" s="149"/>
      <c r="AH33" s="149"/>
      <c r="AI33" s="149"/>
      <c r="AJ33" s="149"/>
      <c r="AK33" s="149"/>
      <c r="AL33" s="150"/>
    </row>
    <row r="34" spans="1:38" ht="57.75" customHeight="1" thickBot="1">
      <c r="A34" s="5">
        <v>10</v>
      </c>
      <c r="B34" s="210"/>
      <c r="C34" s="211"/>
      <c r="D34" s="212"/>
      <c r="E34" s="145"/>
      <c r="F34" s="146"/>
      <c r="G34" s="146"/>
      <c r="H34" s="146"/>
      <c r="I34" s="146"/>
      <c r="J34" s="146"/>
      <c r="K34" s="146"/>
      <c r="L34" s="146"/>
      <c r="M34" s="146"/>
      <c r="N34" s="146"/>
      <c r="O34" s="146"/>
      <c r="P34" s="146"/>
      <c r="Q34" s="146"/>
      <c r="R34" s="146"/>
      <c r="S34" s="146"/>
      <c r="T34" s="146"/>
      <c r="U34" s="145"/>
      <c r="V34" s="146"/>
      <c r="W34" s="146"/>
      <c r="X34" s="146"/>
      <c r="Y34" s="146"/>
      <c r="Z34" s="146"/>
      <c r="AA34" s="146"/>
      <c r="AB34" s="146"/>
      <c r="AC34" s="146"/>
      <c r="AD34" s="146"/>
      <c r="AE34" s="146"/>
      <c r="AF34" s="146"/>
      <c r="AG34" s="146"/>
      <c r="AH34" s="146"/>
      <c r="AI34" s="146"/>
      <c r="AJ34" s="146"/>
      <c r="AK34" s="146"/>
      <c r="AL34" s="147"/>
    </row>
    <row r="35" spans="1:38" ht="24.75" customHeight="1"/>
    <row r="36" spans="1:38" ht="28.5" customHeight="1">
      <c r="A36" s="18" t="s">
        <v>200</v>
      </c>
      <c r="B36" s="17"/>
      <c r="C36" s="17"/>
      <c r="D36" s="17"/>
      <c r="E36" s="17"/>
      <c r="F36" s="17"/>
      <c r="G36" s="17"/>
      <c r="H36" s="17"/>
      <c r="I36" s="17"/>
      <c r="J36" s="17"/>
      <c r="K36" s="17"/>
      <c r="Q36" s="19" t="s">
        <v>15</v>
      </c>
      <c r="S36" s="5"/>
    </row>
    <row r="37" spans="1:38" ht="28.5" customHeight="1">
      <c r="A37" s="30">
        <v>1</v>
      </c>
      <c r="B37" s="208" t="s">
        <v>55</v>
      </c>
      <c r="C37" s="208"/>
      <c r="D37" s="208"/>
      <c r="E37" s="208"/>
      <c r="F37" s="208"/>
      <c r="G37" s="208"/>
      <c r="H37" s="208"/>
      <c r="I37" s="208"/>
      <c r="J37" s="208"/>
      <c r="K37" s="208"/>
      <c r="L37" s="208"/>
      <c r="M37" s="208"/>
      <c r="N37" s="208"/>
      <c r="O37" s="208"/>
      <c r="P37" s="209"/>
      <c r="Q37" s="107"/>
      <c r="S37" s="5"/>
    </row>
    <row r="38" spans="1:38" ht="28.5" customHeight="1">
      <c r="A38" s="30">
        <v>2</v>
      </c>
      <c r="B38" s="208" t="s">
        <v>110</v>
      </c>
      <c r="C38" s="208"/>
      <c r="D38" s="208"/>
      <c r="E38" s="208"/>
      <c r="F38" s="208"/>
      <c r="G38" s="208"/>
      <c r="H38" s="208"/>
      <c r="I38" s="208"/>
      <c r="J38" s="208"/>
      <c r="K38" s="208"/>
      <c r="L38" s="208"/>
      <c r="M38" s="208"/>
      <c r="N38" s="208"/>
      <c r="O38" s="208"/>
      <c r="P38" s="209"/>
      <c r="Q38" s="107"/>
      <c r="S38" s="5"/>
    </row>
    <row r="39" spans="1:38" ht="28.5" customHeight="1">
      <c r="A39" s="30">
        <v>3</v>
      </c>
      <c r="B39" s="208" t="s">
        <v>54</v>
      </c>
      <c r="C39" s="208"/>
      <c r="D39" s="208"/>
      <c r="E39" s="208"/>
      <c r="F39" s="208"/>
      <c r="G39" s="208"/>
      <c r="H39" s="208"/>
      <c r="I39" s="208"/>
      <c r="J39" s="208"/>
      <c r="K39" s="208"/>
      <c r="L39" s="208"/>
      <c r="M39" s="208"/>
      <c r="N39" s="208"/>
      <c r="O39" s="208"/>
      <c r="P39" s="209"/>
      <c r="Q39" s="107"/>
      <c r="S39" s="5"/>
    </row>
    <row r="40" spans="1:38" ht="24.75" customHeight="1"/>
    <row r="41" spans="1:38" ht="24.75" customHeight="1"/>
    <row r="42" spans="1:38" ht="24.75" customHeight="1"/>
    <row r="43" spans="1:38" ht="24.75" customHeight="1"/>
    <row r="44" spans="1:38" ht="24.75" customHeight="1"/>
    <row r="45" spans="1:38" ht="24.75" customHeight="1"/>
    <row r="46" spans="1:38" ht="24.75" customHeight="1"/>
    <row r="47" spans="1:38" ht="24.75" customHeight="1">
      <c r="A47" s="5" t="s">
        <v>236</v>
      </c>
      <c r="B47" s="5">
        <v>537</v>
      </c>
      <c r="C47" s="5">
        <v>537</v>
      </c>
    </row>
    <row r="48" spans="1:38" ht="24.75" customHeight="1">
      <c r="A48" s="5" t="s">
        <v>215</v>
      </c>
      <c r="B48" s="5">
        <v>684</v>
      </c>
      <c r="C48" s="5">
        <v>684</v>
      </c>
    </row>
    <row r="49" spans="1:3" ht="24.75" customHeight="1">
      <c r="A49" s="5" t="s">
        <v>216</v>
      </c>
      <c r="B49" s="5">
        <v>889</v>
      </c>
      <c r="C49" s="5">
        <v>889</v>
      </c>
    </row>
    <row r="50" spans="1:3" ht="24.75" customHeight="1">
      <c r="A50" s="5" t="s">
        <v>217</v>
      </c>
      <c r="B50" s="5">
        <v>231</v>
      </c>
      <c r="C50" s="5">
        <v>231</v>
      </c>
    </row>
    <row r="51" spans="1:3" ht="24.75" customHeight="1">
      <c r="A51" s="5" t="s">
        <v>20</v>
      </c>
      <c r="B51" s="5">
        <v>226</v>
      </c>
      <c r="C51" s="5">
        <v>226</v>
      </c>
    </row>
    <row r="52" spans="1:3" ht="24.75" customHeight="1">
      <c r="A52" s="5" t="s">
        <v>218</v>
      </c>
      <c r="B52" s="5">
        <v>564</v>
      </c>
      <c r="C52" s="5">
        <v>564</v>
      </c>
    </row>
    <row r="53" spans="1:3" ht="24.75" customHeight="1">
      <c r="A53" s="5" t="s">
        <v>219</v>
      </c>
      <c r="B53" s="5">
        <v>710</v>
      </c>
      <c r="C53" s="5">
        <v>710</v>
      </c>
    </row>
    <row r="54" spans="1:3" ht="24.75" customHeight="1">
      <c r="A54" s="5" t="s">
        <v>220</v>
      </c>
      <c r="B54" s="5">
        <v>1133</v>
      </c>
      <c r="C54" s="5">
        <v>1133</v>
      </c>
    </row>
    <row r="55" spans="1:3">
      <c r="A55" s="5" t="s">
        <v>221</v>
      </c>
      <c r="B55" s="5">
        <v>27</v>
      </c>
      <c r="C55" s="5">
        <f>B55*$K$12</f>
        <v>0</v>
      </c>
    </row>
    <row r="56" spans="1:3">
      <c r="A56" s="5" t="s">
        <v>222</v>
      </c>
      <c r="B56" s="5">
        <v>27</v>
      </c>
      <c r="C56" s="5">
        <f>B56*$K$12</f>
        <v>0</v>
      </c>
    </row>
    <row r="57" spans="1:3">
      <c r="A57" s="5" t="s">
        <v>24</v>
      </c>
      <c r="B57" s="5">
        <v>320</v>
      </c>
      <c r="C57" s="5">
        <v>320</v>
      </c>
    </row>
    <row r="58" spans="1:3">
      <c r="A58" s="5" t="s">
        <v>25</v>
      </c>
      <c r="B58" s="5">
        <v>339</v>
      </c>
      <c r="C58" s="5">
        <v>339</v>
      </c>
    </row>
    <row r="59" spans="1:3">
      <c r="A59" s="5" t="s">
        <v>26</v>
      </c>
      <c r="B59" s="5">
        <v>311</v>
      </c>
      <c r="C59" s="5">
        <v>311</v>
      </c>
    </row>
    <row r="60" spans="1:3">
      <c r="A60" s="5" t="s">
        <v>27</v>
      </c>
      <c r="B60" s="5">
        <v>137</v>
      </c>
      <c r="C60" s="5">
        <v>137</v>
      </c>
    </row>
    <row r="61" spans="1:3">
      <c r="A61" s="5" t="s">
        <v>28</v>
      </c>
      <c r="B61" s="5">
        <v>508</v>
      </c>
      <c r="C61" s="5">
        <v>508</v>
      </c>
    </row>
    <row r="62" spans="1:3">
      <c r="A62" s="5" t="s">
        <v>29</v>
      </c>
      <c r="B62" s="5">
        <v>204</v>
      </c>
      <c r="C62" s="5">
        <v>204</v>
      </c>
    </row>
    <row r="63" spans="1:3">
      <c r="A63" s="5" t="s">
        <v>30</v>
      </c>
      <c r="B63" s="5">
        <v>148</v>
      </c>
      <c r="C63" s="5">
        <v>148</v>
      </c>
    </row>
    <row r="64" spans="1:3">
      <c r="A64" s="5" t="s">
        <v>31</v>
      </c>
    </row>
    <row r="65" spans="1:3">
      <c r="A65" s="5" t="s">
        <v>223</v>
      </c>
      <c r="B65" s="5">
        <v>33</v>
      </c>
      <c r="C65" s="5">
        <v>33</v>
      </c>
    </row>
    <row r="66" spans="1:3">
      <c r="A66" s="5" t="s">
        <v>33</v>
      </c>
      <c r="B66" s="5">
        <v>475</v>
      </c>
      <c r="C66" s="5">
        <v>475</v>
      </c>
    </row>
    <row r="67" spans="1:3">
      <c r="A67" s="5" t="s">
        <v>34</v>
      </c>
      <c r="B67" s="5">
        <v>638</v>
      </c>
      <c r="C67" s="5">
        <v>638</v>
      </c>
    </row>
    <row r="68" spans="1:3">
      <c r="A68" s="5" t="s">
        <v>224</v>
      </c>
      <c r="B68" s="5">
        <v>38</v>
      </c>
      <c r="C68" s="5">
        <f>B68*$K$12</f>
        <v>0</v>
      </c>
    </row>
    <row r="69" spans="1:3">
      <c r="A69" s="5" t="s">
        <v>225</v>
      </c>
      <c r="B69" s="5">
        <v>40</v>
      </c>
      <c r="C69" s="5">
        <f t="shared" ref="C69:C81" si="0">B69*$K$12</f>
        <v>0</v>
      </c>
    </row>
    <row r="70" spans="1:3">
      <c r="A70" s="5" t="s">
        <v>226</v>
      </c>
      <c r="B70" s="5">
        <v>38</v>
      </c>
      <c r="C70" s="5">
        <f t="shared" si="0"/>
        <v>0</v>
      </c>
    </row>
    <row r="71" spans="1:3">
      <c r="A71" s="5" t="s">
        <v>38</v>
      </c>
      <c r="B71" s="5">
        <v>48</v>
      </c>
      <c r="C71" s="5">
        <f t="shared" si="0"/>
        <v>0</v>
      </c>
    </row>
    <row r="72" spans="1:3">
      <c r="A72" s="5" t="s">
        <v>39</v>
      </c>
      <c r="B72" s="5">
        <v>43</v>
      </c>
      <c r="C72" s="5">
        <f t="shared" si="0"/>
        <v>0</v>
      </c>
    </row>
    <row r="73" spans="1:3">
      <c r="A73" s="5" t="s">
        <v>227</v>
      </c>
      <c r="B73" s="5">
        <v>36</v>
      </c>
      <c r="C73" s="5">
        <f t="shared" si="0"/>
        <v>0</v>
      </c>
    </row>
    <row r="74" spans="1:3">
      <c r="A74" s="5" t="s">
        <v>228</v>
      </c>
      <c r="B74" s="5">
        <v>37</v>
      </c>
      <c r="C74" s="5">
        <f t="shared" si="0"/>
        <v>0</v>
      </c>
    </row>
    <row r="75" spans="1:3">
      <c r="A75" s="5" t="s">
        <v>229</v>
      </c>
      <c r="B75" s="5">
        <v>35</v>
      </c>
      <c r="C75" s="5">
        <f t="shared" si="0"/>
        <v>0</v>
      </c>
    </row>
    <row r="76" spans="1:3">
      <c r="A76" s="5" t="s">
        <v>230</v>
      </c>
      <c r="B76" s="5">
        <v>37</v>
      </c>
      <c r="C76" s="5">
        <f t="shared" si="0"/>
        <v>0</v>
      </c>
    </row>
    <row r="77" spans="1:3">
      <c r="A77" s="5" t="s">
        <v>231</v>
      </c>
      <c r="B77" s="5">
        <v>35</v>
      </c>
      <c r="C77" s="5">
        <f t="shared" si="0"/>
        <v>0</v>
      </c>
    </row>
    <row r="78" spans="1:3">
      <c r="A78" s="5" t="s">
        <v>232</v>
      </c>
      <c r="B78" s="5">
        <v>37</v>
      </c>
      <c r="C78" s="5">
        <f t="shared" si="0"/>
        <v>0</v>
      </c>
    </row>
    <row r="79" spans="1:3">
      <c r="A79" s="5" t="s">
        <v>233</v>
      </c>
      <c r="B79" s="5">
        <v>35</v>
      </c>
      <c r="C79" s="5">
        <f t="shared" si="0"/>
        <v>0</v>
      </c>
    </row>
    <row r="80" spans="1:3">
      <c r="A80" s="5" t="s">
        <v>234</v>
      </c>
      <c r="B80" s="5">
        <v>37</v>
      </c>
      <c r="C80" s="5">
        <f t="shared" si="0"/>
        <v>0</v>
      </c>
    </row>
    <row r="81" spans="1:3">
      <c r="A81" s="5" t="s">
        <v>235</v>
      </c>
      <c r="B81" s="5">
        <v>35</v>
      </c>
      <c r="C81" s="5">
        <f t="shared" si="0"/>
        <v>0</v>
      </c>
    </row>
  </sheetData>
  <sheetProtection password="CCC2" sheet="1" objects="1" scenarios="1"/>
  <mergeCells count="86">
    <mergeCell ref="AG2:AI2"/>
    <mergeCell ref="AG4:AI4"/>
    <mergeCell ref="AG5:AI5"/>
    <mergeCell ref="AJ2:AM2"/>
    <mergeCell ref="AJ3:AM3"/>
    <mergeCell ref="AJ4:AM4"/>
    <mergeCell ref="AJ5:AM5"/>
    <mergeCell ref="F16:G16"/>
    <mergeCell ref="B16:E16"/>
    <mergeCell ref="B26:D26"/>
    <mergeCell ref="B24:D24"/>
    <mergeCell ref="B33:D33"/>
    <mergeCell ref="B25:D25"/>
    <mergeCell ref="B39:P39"/>
    <mergeCell ref="B38:P38"/>
    <mergeCell ref="B37:P37"/>
    <mergeCell ref="B34:D34"/>
    <mergeCell ref="B19:C20"/>
    <mergeCell ref="U10:AJ10"/>
    <mergeCell ref="B5:K5"/>
    <mergeCell ref="AG3:AI3"/>
    <mergeCell ref="B6:K6"/>
    <mergeCell ref="U9:AJ9"/>
    <mergeCell ref="E9:T10"/>
    <mergeCell ref="AG6:AI6"/>
    <mergeCell ref="AJ6:AM6"/>
    <mergeCell ref="B32:D32"/>
    <mergeCell ref="D20:E20"/>
    <mergeCell ref="D19:E19"/>
    <mergeCell ref="D18:E18"/>
    <mergeCell ref="D17:E17"/>
    <mergeCell ref="B28:D28"/>
    <mergeCell ref="B27:D27"/>
    <mergeCell ref="B29:D29"/>
    <mergeCell ref="B30:D30"/>
    <mergeCell ref="B31:D31"/>
    <mergeCell ref="B17:C18"/>
    <mergeCell ref="U26:AL26"/>
    <mergeCell ref="E26:T26"/>
    <mergeCell ref="E25:T25"/>
    <mergeCell ref="U25:AL25"/>
    <mergeCell ref="U24:AL24"/>
    <mergeCell ref="E24:T24"/>
    <mergeCell ref="B13:D13"/>
    <mergeCell ref="M12:N12"/>
    <mergeCell ref="M11:N11"/>
    <mergeCell ref="E11:G11"/>
    <mergeCell ref="E12:G12"/>
    <mergeCell ref="E13:G13"/>
    <mergeCell ref="H13:J13"/>
    <mergeCell ref="M13:N13"/>
    <mergeCell ref="B12:D12"/>
    <mergeCell ref="H11:J11"/>
    <mergeCell ref="K11:L11"/>
    <mergeCell ref="K12:L13"/>
    <mergeCell ref="H12:J12"/>
    <mergeCell ref="U34:AL34"/>
    <mergeCell ref="E34:T34"/>
    <mergeCell ref="E27:T27"/>
    <mergeCell ref="U27:AL27"/>
    <mergeCell ref="E28:T28"/>
    <mergeCell ref="U28:AL28"/>
    <mergeCell ref="E29:T29"/>
    <mergeCell ref="U29:AL29"/>
    <mergeCell ref="E33:T33"/>
    <mergeCell ref="U33:AL33"/>
    <mergeCell ref="E30:T30"/>
    <mergeCell ref="U30:AL30"/>
    <mergeCell ref="E31:T31"/>
    <mergeCell ref="U31:AL31"/>
    <mergeCell ref="E32:T32"/>
    <mergeCell ref="U32:AL32"/>
    <mergeCell ref="H20:P20"/>
    <mergeCell ref="H19:P19"/>
    <mergeCell ref="H18:P18"/>
    <mergeCell ref="H17:P17"/>
    <mergeCell ref="H16:P16"/>
    <mergeCell ref="O13:P13"/>
    <mergeCell ref="Q13:R13"/>
    <mergeCell ref="S13:T13"/>
    <mergeCell ref="S12:T12"/>
    <mergeCell ref="S11:T11"/>
    <mergeCell ref="Q12:R12"/>
    <mergeCell ref="Q11:R11"/>
    <mergeCell ref="O12:P12"/>
    <mergeCell ref="O11:P11"/>
  </mergeCells>
  <phoneticPr fontId="1"/>
  <dataValidations count="1">
    <dataValidation imeMode="halfAlpha" allowBlank="1" showInputMessage="1" showErrorMessage="1" sqref="U12:AJ13 M12:P13" xr:uid="{00000000-0002-0000-0000-000000000000}"/>
  </dataValidations>
  <printOptions horizontalCentered="1"/>
  <pageMargins left="0.11811023622047245" right="0.11811023622047245" top="0.74803149606299213" bottom="0.35433070866141736" header="0.31496062992125984" footer="0.31496062992125984"/>
  <pageSetup paperSize="9" scale="36"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9227" r:id="rId4" name="Check Box 11">
              <controlPr defaultSize="0" autoFill="0" autoLine="0" autoPict="0">
                <anchor moveWithCells="1">
                  <from>
                    <xdr:col>16</xdr:col>
                    <xdr:colOff>304800</xdr:colOff>
                    <xdr:row>35</xdr:row>
                    <xdr:rowOff>390525</xdr:rowOff>
                  </from>
                  <to>
                    <xdr:col>16</xdr:col>
                    <xdr:colOff>676275</xdr:colOff>
                    <xdr:row>37</xdr:row>
                    <xdr:rowOff>66675</xdr:rowOff>
                  </to>
                </anchor>
              </controlPr>
            </control>
          </mc:Choice>
        </mc:AlternateContent>
        <mc:AlternateContent xmlns:mc="http://schemas.openxmlformats.org/markup-compatibility/2006">
          <mc:Choice Requires="x14">
            <control shapeId="9228" r:id="rId5" name="Check Box 12">
              <controlPr defaultSize="0" autoFill="0" autoLine="0" autoPict="0">
                <anchor moveWithCells="1">
                  <from>
                    <xdr:col>16</xdr:col>
                    <xdr:colOff>295275</xdr:colOff>
                    <xdr:row>36</xdr:row>
                    <xdr:rowOff>428625</xdr:rowOff>
                  </from>
                  <to>
                    <xdr:col>16</xdr:col>
                    <xdr:colOff>676275</xdr:colOff>
                    <xdr:row>38</xdr:row>
                    <xdr:rowOff>66675</xdr:rowOff>
                  </to>
                </anchor>
              </controlPr>
            </control>
          </mc:Choice>
        </mc:AlternateContent>
        <mc:AlternateContent xmlns:mc="http://schemas.openxmlformats.org/markup-compatibility/2006">
          <mc:Choice Requires="x14">
            <control shapeId="9231" r:id="rId6" name="Check Box 15">
              <controlPr defaultSize="0" autoFill="0" autoLine="0" autoPict="0">
                <anchor moveWithCells="1">
                  <from>
                    <xdr:col>16</xdr:col>
                    <xdr:colOff>295275</xdr:colOff>
                    <xdr:row>36</xdr:row>
                    <xdr:rowOff>428625</xdr:rowOff>
                  </from>
                  <to>
                    <xdr:col>16</xdr:col>
                    <xdr:colOff>676275</xdr:colOff>
                    <xdr:row>38</xdr:row>
                    <xdr:rowOff>66675</xdr:rowOff>
                  </to>
                </anchor>
              </controlPr>
            </control>
          </mc:Choice>
        </mc:AlternateContent>
        <mc:AlternateContent xmlns:mc="http://schemas.openxmlformats.org/markup-compatibility/2006">
          <mc:Choice Requires="x14">
            <control shapeId="9232" r:id="rId7" name="Check Box 16">
              <controlPr defaultSize="0" autoFill="0" autoLine="0" autoPict="0">
                <anchor moveWithCells="1">
                  <from>
                    <xdr:col>16</xdr:col>
                    <xdr:colOff>295275</xdr:colOff>
                    <xdr:row>37</xdr:row>
                    <xdr:rowOff>428625</xdr:rowOff>
                  </from>
                  <to>
                    <xdr:col>16</xdr:col>
                    <xdr:colOff>676275</xdr:colOff>
                    <xdr:row>39</xdr:row>
                    <xdr:rowOff>66675</xdr:rowOff>
                  </to>
                </anchor>
              </controlPr>
            </control>
          </mc:Choice>
        </mc:AlternateContent>
        <mc:AlternateContent xmlns:mc="http://schemas.openxmlformats.org/markup-compatibility/2006">
          <mc:Choice Requires="x14">
            <control shapeId="9233" r:id="rId8" name="Check Box 17">
              <controlPr defaultSize="0" autoFill="0" autoLine="0" autoPict="0">
                <anchor moveWithCells="1">
                  <from>
                    <xdr:col>16</xdr:col>
                    <xdr:colOff>295275</xdr:colOff>
                    <xdr:row>37</xdr:row>
                    <xdr:rowOff>428625</xdr:rowOff>
                  </from>
                  <to>
                    <xdr:col>16</xdr:col>
                    <xdr:colOff>676275</xdr:colOff>
                    <xdr:row>39</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'「費用の概要、積算内訳」記載例'!$C$4:$C$19</xm:f>
          </x14:formula1>
          <xm:sqref>B25:D34</xm:sqref>
        </x14:dataValidation>
        <x14:dataValidation type="list" allowBlank="1" showInputMessage="1" showErrorMessage="1" xr:uid="{00000000-0002-0000-0000-000002000000}">
          <x14:formula1>
            <xm:f>参照!$C$4:$C$38</xm:f>
          </x14:formula1>
          <xm:sqref>H12:H13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U82"/>
  <sheetViews>
    <sheetView view="pageBreakPreview" zoomScale="55" zoomScaleNormal="85" zoomScaleSheetLayoutView="55" workbookViewId="0">
      <selection activeCell="AC13" sqref="AC13"/>
    </sheetView>
  </sheetViews>
  <sheetFormatPr defaultRowHeight="18.75"/>
  <cols>
    <col min="1" max="1" width="4.125" style="5" customWidth="1"/>
    <col min="2" max="4" width="11.875" style="5" customWidth="1"/>
    <col min="5" max="5" width="11" style="5" customWidth="1"/>
    <col min="6" max="6" width="10.625" style="5" customWidth="1"/>
    <col min="7" max="7" width="4.125" style="5" customWidth="1"/>
    <col min="8" max="8" width="10.625" style="5" customWidth="1"/>
    <col min="9" max="9" width="4.75" style="5" customWidth="1"/>
    <col min="10" max="10" width="10.625" style="5" customWidth="1"/>
    <col min="11" max="11" width="5.25" style="5" customWidth="1"/>
    <col min="12" max="17" width="9.75" style="5" customWidth="1"/>
    <col min="18" max="18" width="8.25" style="5" customWidth="1"/>
    <col min="19" max="19" width="8.25" style="4" customWidth="1"/>
    <col min="20" max="43" width="8.25" style="5" customWidth="1"/>
    <col min="44" max="44" width="6.625" style="5" customWidth="1"/>
    <col min="45" max="47" width="6.375" style="5" customWidth="1"/>
    <col min="48" max="16384" width="9" style="5"/>
  </cols>
  <sheetData>
    <row r="1" spans="1:47" s="21" customFormat="1" ht="42" customHeight="1">
      <c r="A1" s="20" t="s">
        <v>91</v>
      </c>
      <c r="B1" s="20"/>
      <c r="C1" s="20"/>
      <c r="D1" s="20"/>
      <c r="E1" s="20"/>
      <c r="F1" s="20"/>
      <c r="G1" s="20"/>
      <c r="H1" s="20"/>
      <c r="I1" s="20"/>
      <c r="J1" s="20"/>
      <c r="K1" s="20"/>
      <c r="L1" s="20"/>
      <c r="M1" s="20"/>
      <c r="N1" s="20"/>
      <c r="O1" s="20"/>
      <c r="P1" s="20"/>
      <c r="Q1" s="20"/>
      <c r="R1" s="20"/>
      <c r="S1" s="20"/>
      <c r="T1" s="20"/>
    </row>
    <row r="2" spans="1:47" s="21" customFormat="1" ht="28.5" customHeight="1">
      <c r="A2" s="20"/>
      <c r="B2" s="20"/>
      <c r="C2" s="20"/>
      <c r="D2" s="20"/>
      <c r="E2" s="20"/>
      <c r="F2" s="20"/>
      <c r="G2" s="20"/>
      <c r="H2" s="20"/>
      <c r="I2" s="20"/>
      <c r="J2" s="20"/>
      <c r="K2" s="20"/>
      <c r="L2" s="20"/>
      <c r="M2" s="20"/>
      <c r="N2" s="20"/>
      <c r="O2" s="20"/>
      <c r="P2" s="20"/>
      <c r="Q2" s="20"/>
      <c r="R2" s="20"/>
      <c r="S2" s="20"/>
      <c r="T2" s="20"/>
    </row>
    <row r="3" spans="1:47" s="1" customFormat="1" ht="27.75" customHeight="1">
      <c r="A3" s="11" t="s">
        <v>82</v>
      </c>
      <c r="B3" s="11"/>
      <c r="C3" s="11"/>
      <c r="D3" s="11"/>
      <c r="E3" s="11"/>
      <c r="F3" s="11"/>
      <c r="G3" s="11"/>
      <c r="H3" s="11"/>
      <c r="I3" s="11"/>
      <c r="AG3" s="191" t="s">
        <v>201</v>
      </c>
      <c r="AH3" s="191"/>
      <c r="AI3" s="191"/>
      <c r="AJ3" s="252" t="s">
        <v>202</v>
      </c>
      <c r="AK3" s="252"/>
      <c r="AL3" s="252"/>
      <c r="AM3" s="252"/>
    </row>
    <row r="4" spans="1:47" s="1" customFormat="1" ht="27.75" customHeight="1">
      <c r="A4" s="11" t="s">
        <v>85</v>
      </c>
      <c r="B4" s="11"/>
      <c r="C4" s="11"/>
      <c r="D4" s="11"/>
      <c r="E4" s="11"/>
      <c r="F4" s="11"/>
      <c r="G4" s="11"/>
      <c r="H4" s="11"/>
      <c r="I4" s="11"/>
      <c r="AG4" s="192" t="s">
        <v>64</v>
      </c>
      <c r="AH4" s="193"/>
      <c r="AI4" s="194"/>
      <c r="AJ4" s="252"/>
      <c r="AK4" s="252"/>
      <c r="AL4" s="252"/>
      <c r="AM4" s="252"/>
    </row>
    <row r="5" spans="1:47" s="1" customFormat="1" ht="27.75" customHeight="1">
      <c r="A5" s="11"/>
      <c r="B5" s="190" t="s">
        <v>83</v>
      </c>
      <c r="C5" s="190"/>
      <c r="D5" s="190"/>
      <c r="E5" s="190"/>
      <c r="F5" s="190"/>
      <c r="G5" s="190"/>
      <c r="H5" s="190"/>
      <c r="I5" s="190"/>
      <c r="J5" s="190"/>
      <c r="K5" s="190"/>
      <c r="L5" s="98"/>
      <c r="AG5" s="192" t="s">
        <v>237</v>
      </c>
      <c r="AH5" s="193"/>
      <c r="AI5" s="194"/>
      <c r="AJ5" s="252"/>
      <c r="AK5" s="252"/>
      <c r="AL5" s="252"/>
      <c r="AM5" s="252"/>
    </row>
    <row r="6" spans="1:47" s="1" customFormat="1" ht="27.75" customHeight="1">
      <c r="A6" s="11"/>
      <c r="B6" s="190" t="s">
        <v>84</v>
      </c>
      <c r="C6" s="190"/>
      <c r="D6" s="190"/>
      <c r="E6" s="190"/>
      <c r="F6" s="190"/>
      <c r="G6" s="190"/>
      <c r="H6" s="190"/>
      <c r="I6" s="190"/>
      <c r="J6" s="190"/>
      <c r="K6" s="190"/>
      <c r="L6" s="98"/>
      <c r="AG6" s="192" t="s">
        <v>238</v>
      </c>
      <c r="AH6" s="193"/>
      <c r="AI6" s="194"/>
      <c r="AJ6" s="252"/>
      <c r="AK6" s="252"/>
      <c r="AL6" s="252"/>
      <c r="AM6" s="252"/>
    </row>
    <row r="7" spans="1:47" s="1" customFormat="1" ht="27.75" customHeight="1">
      <c r="AG7" s="192" t="s">
        <v>240</v>
      </c>
      <c r="AH7" s="193"/>
      <c r="AI7" s="194"/>
      <c r="AJ7" s="252"/>
      <c r="AK7" s="252"/>
      <c r="AL7" s="252"/>
      <c r="AM7" s="252"/>
    </row>
    <row r="8" spans="1:47" s="1" customFormat="1" ht="27.75" customHeight="1" thickBot="1">
      <c r="A8" s="11" t="s">
        <v>86</v>
      </c>
      <c r="P8" s="13"/>
      <c r="R8" s="2"/>
      <c r="S8" s="3"/>
      <c r="AH8" s="8"/>
      <c r="AI8" s="8"/>
      <c r="AJ8" s="8"/>
      <c r="AK8" s="8"/>
      <c r="AL8" s="8"/>
      <c r="AM8" s="8"/>
    </row>
    <row r="9" spans="1:47" s="1" customFormat="1" ht="69.75" customHeight="1" thickBot="1">
      <c r="E9" s="198" t="s">
        <v>11</v>
      </c>
      <c r="F9" s="199"/>
      <c r="G9" s="199"/>
      <c r="H9" s="199"/>
      <c r="I9" s="199"/>
      <c r="J9" s="199"/>
      <c r="K9" s="199"/>
      <c r="L9" s="199"/>
      <c r="M9" s="199"/>
      <c r="N9" s="199"/>
      <c r="O9" s="199"/>
      <c r="P9" s="199"/>
      <c r="Q9" s="199"/>
      <c r="R9" s="199"/>
      <c r="S9" s="199"/>
      <c r="T9" s="200"/>
      <c r="U9" s="226" t="s">
        <v>94</v>
      </c>
      <c r="V9" s="227"/>
      <c r="W9" s="227"/>
      <c r="X9" s="227"/>
      <c r="Y9" s="227"/>
      <c r="Z9" s="228"/>
      <c r="AA9" s="8"/>
      <c r="AB9" s="8"/>
      <c r="AC9" s="8"/>
      <c r="AD9" s="8"/>
      <c r="AE9" s="8"/>
      <c r="AF9" s="8"/>
      <c r="AG9" s="8"/>
      <c r="AH9" s="8"/>
      <c r="AI9" s="8"/>
      <c r="AJ9" s="8"/>
      <c r="AK9" s="8"/>
      <c r="AL9" s="8"/>
      <c r="AM9" s="8"/>
      <c r="AN9" s="8"/>
      <c r="AO9" s="8"/>
      <c r="AP9" s="8"/>
      <c r="AQ9" s="10"/>
      <c r="AR9" s="10"/>
      <c r="AS9" s="10"/>
      <c r="AT9" s="10"/>
      <c r="AU9" s="10"/>
    </row>
    <row r="10" spans="1:47" s="1" customFormat="1" ht="24" customHeight="1" thickBot="1">
      <c r="D10" s="7"/>
      <c r="E10" s="201"/>
      <c r="F10" s="202"/>
      <c r="G10" s="202"/>
      <c r="H10" s="202"/>
      <c r="I10" s="202"/>
      <c r="J10" s="202"/>
      <c r="K10" s="202"/>
      <c r="L10" s="202"/>
      <c r="M10" s="202"/>
      <c r="N10" s="202"/>
      <c r="O10" s="202"/>
      <c r="P10" s="202"/>
      <c r="Q10" s="202"/>
      <c r="R10" s="202"/>
      <c r="S10" s="202"/>
      <c r="T10" s="203"/>
      <c r="U10" s="223" t="s">
        <v>13</v>
      </c>
      <c r="V10" s="224"/>
      <c r="W10" s="224"/>
      <c r="X10" s="224"/>
      <c r="Y10" s="224"/>
      <c r="Z10" s="225"/>
      <c r="AA10" s="8"/>
      <c r="AB10" s="8"/>
      <c r="AC10" s="8"/>
      <c r="AD10" s="8"/>
      <c r="AE10" s="8"/>
      <c r="AF10" s="8"/>
      <c r="AG10" s="8"/>
      <c r="AH10" s="8"/>
      <c r="AI10" s="8"/>
      <c r="AJ10" s="8"/>
      <c r="AK10" s="8"/>
      <c r="AL10" s="8"/>
      <c r="AM10" s="8"/>
      <c r="AN10" s="8"/>
      <c r="AO10" s="8"/>
      <c r="AP10" s="8"/>
    </row>
    <row r="11" spans="1:47" s="1" customFormat="1" ht="78.75" customHeight="1">
      <c r="E11" s="155" t="s">
        <v>1</v>
      </c>
      <c r="F11" s="156"/>
      <c r="G11" s="141"/>
      <c r="H11" s="168" t="s">
        <v>0</v>
      </c>
      <c r="I11" s="169"/>
      <c r="J11" s="170"/>
      <c r="K11" s="168" t="s">
        <v>214</v>
      </c>
      <c r="L11" s="170"/>
      <c r="M11" s="140" t="s">
        <v>65</v>
      </c>
      <c r="N11" s="141"/>
      <c r="O11" s="140" t="s">
        <v>121</v>
      </c>
      <c r="P11" s="141"/>
      <c r="Q11" s="136" t="s">
        <v>66</v>
      </c>
      <c r="R11" s="137"/>
      <c r="S11" s="132" t="s">
        <v>67</v>
      </c>
      <c r="T11" s="133"/>
      <c r="U11" s="14" t="s">
        <v>2</v>
      </c>
      <c r="V11" s="15" t="s">
        <v>3</v>
      </c>
      <c r="W11" s="15" t="s">
        <v>4</v>
      </c>
      <c r="X11" s="15" t="s">
        <v>59</v>
      </c>
      <c r="Y11" s="15" t="s">
        <v>63</v>
      </c>
      <c r="Z11" s="16" t="s">
        <v>5</v>
      </c>
      <c r="AA11" s="8"/>
      <c r="AB11" s="8"/>
      <c r="AC11" s="8"/>
      <c r="AD11" s="8"/>
      <c r="AE11" s="8"/>
      <c r="AF11" s="8"/>
      <c r="AG11" s="8"/>
      <c r="AH11" s="8"/>
      <c r="AI11" s="8"/>
      <c r="AJ11" s="8"/>
      <c r="AK11" s="8"/>
      <c r="AL11" s="8"/>
      <c r="AM11" s="8"/>
      <c r="AN11" s="8"/>
      <c r="AO11" s="8"/>
      <c r="AP11" s="8"/>
    </row>
    <row r="12" spans="1:47" s="1" customFormat="1" ht="37.5" customHeight="1">
      <c r="B12" s="151" t="s">
        <v>96</v>
      </c>
      <c r="C12" s="151"/>
      <c r="D12" s="152"/>
      <c r="E12" s="253"/>
      <c r="F12" s="254"/>
      <c r="G12" s="255"/>
      <c r="H12" s="256"/>
      <c r="I12" s="257"/>
      <c r="J12" s="258"/>
      <c r="K12" s="261"/>
      <c r="L12" s="262"/>
      <c r="M12" s="275" t="str">
        <f>IFERROR(VLOOKUP(H12,$A$48:$C$82,3,FALSE),"")</f>
        <v/>
      </c>
      <c r="N12" s="276"/>
      <c r="O12" s="277"/>
      <c r="P12" s="278"/>
      <c r="Q12" s="259">
        <f>SUM(U12:Z12)</f>
        <v>0</v>
      </c>
      <c r="R12" s="260"/>
      <c r="S12" s="265">
        <f>Q12-MAX(M12:P12)</f>
        <v>0</v>
      </c>
      <c r="T12" s="266"/>
      <c r="U12" s="92"/>
      <c r="V12" s="93"/>
      <c r="W12" s="93"/>
      <c r="X12" s="93"/>
      <c r="Y12" s="93"/>
      <c r="Z12" s="94"/>
      <c r="AA12" s="8"/>
      <c r="AB12" s="8"/>
      <c r="AC12" s="8"/>
      <c r="AD12" s="8"/>
      <c r="AE12" s="8"/>
      <c r="AF12" s="8"/>
      <c r="AG12" s="8"/>
      <c r="AH12" s="8"/>
      <c r="AI12" s="8"/>
      <c r="AJ12" s="8"/>
      <c r="AK12" s="8"/>
      <c r="AL12" s="8"/>
      <c r="AM12" s="8"/>
      <c r="AN12" s="8"/>
      <c r="AO12" s="8"/>
      <c r="AP12" s="8"/>
    </row>
    <row r="13" spans="1:47" s="1" customFormat="1" ht="37.5" customHeight="1" thickBot="1">
      <c r="B13" s="151" t="s">
        <v>97</v>
      </c>
      <c r="C13" s="151"/>
      <c r="D13" s="152"/>
      <c r="E13" s="234"/>
      <c r="F13" s="235"/>
      <c r="G13" s="236"/>
      <c r="H13" s="237"/>
      <c r="I13" s="238"/>
      <c r="J13" s="239"/>
      <c r="K13" s="263"/>
      <c r="L13" s="264"/>
      <c r="M13" s="267" t="str">
        <f>IFERROR(VLOOKUP(H13,$A$48:$C$82,3,FALSE),"")</f>
        <v/>
      </c>
      <c r="N13" s="268"/>
      <c r="O13" s="269"/>
      <c r="P13" s="270"/>
      <c r="Q13" s="271">
        <f>O13+S13</f>
        <v>0</v>
      </c>
      <c r="R13" s="272"/>
      <c r="S13" s="273">
        <f>SUM(U13:Z13)</f>
        <v>0</v>
      </c>
      <c r="T13" s="274"/>
      <c r="U13" s="95"/>
      <c r="V13" s="96"/>
      <c r="W13" s="96"/>
      <c r="X13" s="96"/>
      <c r="Y13" s="96"/>
      <c r="Z13" s="97"/>
      <c r="AA13" s="8"/>
      <c r="AB13" s="8"/>
      <c r="AC13" s="8"/>
      <c r="AD13" s="8"/>
      <c r="AE13" s="8"/>
      <c r="AF13" s="8"/>
      <c r="AG13" s="8"/>
      <c r="AH13" s="8"/>
      <c r="AI13" s="8"/>
      <c r="AJ13" s="8"/>
      <c r="AK13" s="8"/>
      <c r="AL13" s="8"/>
      <c r="AM13" s="8"/>
      <c r="AN13" s="8"/>
      <c r="AO13" s="8"/>
      <c r="AP13" s="8"/>
    </row>
    <row r="14" spans="1:47" ht="21.75" customHeight="1">
      <c r="A14" s="1"/>
      <c r="B14" s="6"/>
      <c r="C14" s="6"/>
      <c r="D14" s="6"/>
      <c r="E14" s="6"/>
      <c r="F14" s="6"/>
      <c r="G14" s="6"/>
      <c r="H14" s="6"/>
      <c r="I14" s="6"/>
      <c r="J14" s="6"/>
      <c r="K14" s="6"/>
      <c r="L14" s="6"/>
      <c r="M14" s="6"/>
      <c r="N14" s="6"/>
      <c r="O14" s="6"/>
      <c r="P14" s="6"/>
      <c r="Q14" s="6"/>
      <c r="R14" s="6"/>
      <c r="AH14" s="8"/>
      <c r="AI14" s="8"/>
      <c r="AJ14" s="8"/>
      <c r="AK14" s="8"/>
      <c r="AL14" s="8"/>
      <c r="AM14" s="8"/>
    </row>
    <row r="15" spans="1:47" ht="32.25" customHeight="1">
      <c r="A15" s="11" t="s">
        <v>89</v>
      </c>
      <c r="U15" s="8"/>
      <c r="V15" s="8"/>
      <c r="W15" s="8"/>
      <c r="X15" s="8"/>
      <c r="Y15" s="8"/>
      <c r="Z15" s="8"/>
      <c r="AA15" s="8"/>
      <c r="AB15" s="8"/>
      <c r="AC15" s="8"/>
      <c r="AD15" s="8"/>
      <c r="AE15" s="8"/>
      <c r="AF15" s="8"/>
      <c r="AL15" s="8"/>
      <c r="AM15" s="8"/>
      <c r="AN15" s="8"/>
      <c r="AO15" s="8"/>
      <c r="AP15" s="8"/>
      <c r="AQ15" s="8"/>
      <c r="AR15" s="8"/>
    </row>
    <row r="16" spans="1:47" ht="24.75" customHeight="1">
      <c r="A16" s="12"/>
      <c r="B16" s="144"/>
      <c r="C16" s="144"/>
      <c r="D16" s="144"/>
      <c r="E16" s="144"/>
      <c r="F16" s="144" t="s">
        <v>93</v>
      </c>
      <c r="G16" s="144"/>
      <c r="H16" s="144" t="s">
        <v>117</v>
      </c>
      <c r="I16" s="144"/>
      <c r="J16" s="144"/>
      <c r="K16" s="144"/>
      <c r="L16" s="144"/>
      <c r="M16" s="144"/>
      <c r="N16" s="144"/>
      <c r="O16" s="144"/>
      <c r="P16" s="144"/>
      <c r="R16" s="8"/>
      <c r="S16" s="8"/>
      <c r="T16" s="8"/>
      <c r="U16" s="8"/>
      <c r="V16" s="8"/>
      <c r="W16" s="8"/>
      <c r="X16" s="8"/>
      <c r="Y16" s="8"/>
      <c r="Z16" s="8"/>
      <c r="AA16" s="8"/>
      <c r="AB16" s="8"/>
      <c r="AC16" s="8"/>
      <c r="AD16" s="8"/>
      <c r="AE16" s="8"/>
      <c r="AF16" s="8"/>
      <c r="AL16" s="8"/>
      <c r="AM16" s="8"/>
      <c r="AN16" s="8"/>
      <c r="AO16" s="8"/>
    </row>
    <row r="17" spans="1:41" ht="24.75" customHeight="1">
      <c r="A17" s="12"/>
      <c r="B17" s="215" t="s">
        <v>116</v>
      </c>
      <c r="C17" s="216"/>
      <c r="D17" s="182" t="s">
        <v>56</v>
      </c>
      <c r="E17" s="183"/>
      <c r="F17" s="91"/>
      <c r="G17" s="28" t="s">
        <v>68</v>
      </c>
      <c r="H17" s="221"/>
      <c r="I17" s="222"/>
      <c r="J17" s="222"/>
      <c r="K17" s="222"/>
      <c r="L17" s="222"/>
      <c r="M17" s="222"/>
      <c r="N17" s="222"/>
      <c r="O17" s="222"/>
      <c r="P17" s="222"/>
      <c r="R17" s="8"/>
      <c r="S17" s="8"/>
      <c r="T17" s="8"/>
      <c r="U17" s="8"/>
      <c r="V17" s="8"/>
      <c r="W17" s="8"/>
      <c r="X17" s="8"/>
      <c r="Y17" s="8"/>
      <c r="Z17" s="8"/>
      <c r="AA17" s="8"/>
      <c r="AB17" s="8"/>
      <c r="AC17" s="8"/>
      <c r="AD17" s="8"/>
      <c r="AE17" s="8"/>
      <c r="AF17" s="8"/>
      <c r="AG17" s="8"/>
      <c r="AH17" s="8"/>
      <c r="AI17" s="8"/>
      <c r="AJ17" s="8"/>
      <c r="AK17" s="8"/>
      <c r="AL17" s="8"/>
      <c r="AM17" s="8"/>
      <c r="AN17" s="8"/>
      <c r="AO17" s="8"/>
    </row>
    <row r="18" spans="1:41" ht="24.75" customHeight="1">
      <c r="A18" s="12"/>
      <c r="B18" s="214"/>
      <c r="C18" s="214"/>
      <c r="D18" s="180" t="s">
        <v>57</v>
      </c>
      <c r="E18" s="181"/>
      <c r="F18" s="91"/>
      <c r="G18" s="28" t="s">
        <v>68</v>
      </c>
      <c r="H18" s="221"/>
      <c r="I18" s="222"/>
      <c r="J18" s="222"/>
      <c r="K18" s="222"/>
      <c r="L18" s="222"/>
      <c r="M18" s="222"/>
      <c r="N18" s="222"/>
      <c r="O18" s="222"/>
      <c r="P18" s="222"/>
      <c r="S18" s="5"/>
    </row>
    <row r="19" spans="1:41" ht="24.75" customHeight="1">
      <c r="A19" s="12"/>
      <c r="B19" s="213" t="s">
        <v>115</v>
      </c>
      <c r="C19" s="214"/>
      <c r="D19" s="180" t="s">
        <v>56</v>
      </c>
      <c r="E19" s="181"/>
      <c r="F19" s="91"/>
      <c r="G19" s="28" t="s">
        <v>68</v>
      </c>
      <c r="H19" s="221"/>
      <c r="I19" s="222"/>
      <c r="J19" s="222"/>
      <c r="K19" s="222"/>
      <c r="L19" s="222"/>
      <c r="M19" s="222"/>
      <c r="N19" s="222"/>
      <c r="O19" s="222"/>
      <c r="P19" s="222"/>
      <c r="R19" s="8"/>
      <c r="S19" s="8"/>
      <c r="T19" s="8"/>
      <c r="U19" s="8"/>
      <c r="V19" s="8"/>
      <c r="W19" s="8"/>
      <c r="X19" s="8"/>
      <c r="Y19" s="8"/>
      <c r="Z19" s="8"/>
      <c r="AA19" s="8"/>
      <c r="AB19" s="8"/>
      <c r="AC19" s="8"/>
      <c r="AD19" s="8"/>
      <c r="AE19" s="8"/>
      <c r="AF19" s="8"/>
      <c r="AG19" s="8"/>
      <c r="AH19" s="8"/>
      <c r="AI19" s="8"/>
      <c r="AJ19" s="8"/>
      <c r="AK19" s="8"/>
      <c r="AL19" s="8"/>
      <c r="AM19" s="8"/>
      <c r="AN19" s="8"/>
      <c r="AO19" s="8"/>
    </row>
    <row r="20" spans="1:41" ht="24.75" customHeight="1">
      <c r="A20" s="12"/>
      <c r="B20" s="214"/>
      <c r="C20" s="214"/>
      <c r="D20" s="180" t="s">
        <v>57</v>
      </c>
      <c r="E20" s="181"/>
      <c r="F20" s="91"/>
      <c r="G20" s="28" t="s">
        <v>68</v>
      </c>
      <c r="H20" s="221"/>
      <c r="I20" s="222"/>
      <c r="J20" s="222"/>
      <c r="K20" s="222"/>
      <c r="L20" s="222"/>
      <c r="M20" s="222"/>
      <c r="N20" s="222"/>
      <c r="O20" s="222"/>
      <c r="P20" s="222"/>
      <c r="R20" s="8"/>
      <c r="S20" s="8"/>
      <c r="T20" s="8"/>
      <c r="U20" s="8"/>
      <c r="V20" s="8"/>
      <c r="W20" s="8"/>
      <c r="X20" s="8"/>
      <c r="Y20" s="8"/>
      <c r="Z20" s="8"/>
      <c r="AA20" s="8"/>
      <c r="AB20" s="8"/>
      <c r="AC20" s="8"/>
      <c r="AD20" s="8"/>
      <c r="AE20" s="8"/>
      <c r="AF20" s="8"/>
      <c r="AG20" s="8"/>
      <c r="AH20" s="8"/>
      <c r="AI20" s="8"/>
      <c r="AJ20" s="8"/>
      <c r="AK20" s="8"/>
      <c r="AL20" s="8"/>
      <c r="AM20" s="8"/>
      <c r="AN20" s="8"/>
      <c r="AO20" s="8"/>
    </row>
    <row r="21" spans="1:41" ht="21" customHeight="1">
      <c r="B21" s="108" t="s">
        <v>119</v>
      </c>
      <c r="S21" s="5"/>
    </row>
    <row r="22" spans="1:41" ht="21.75" customHeight="1">
      <c r="N22" s="8"/>
    </row>
    <row r="23" spans="1:41" ht="32.25" customHeight="1" thickBot="1">
      <c r="A23" s="11" t="s">
        <v>87</v>
      </c>
    </row>
    <row r="24" spans="1:41" ht="35.25" customHeight="1" thickBot="1">
      <c r="B24" s="220" t="s">
        <v>69</v>
      </c>
      <c r="C24" s="175"/>
      <c r="D24" s="175"/>
      <c r="E24" s="174" t="s">
        <v>75</v>
      </c>
      <c r="F24" s="175"/>
      <c r="G24" s="175"/>
      <c r="H24" s="175"/>
      <c r="I24" s="175"/>
      <c r="J24" s="175"/>
      <c r="K24" s="175"/>
      <c r="L24" s="175"/>
      <c r="M24" s="175"/>
      <c r="N24" s="175"/>
      <c r="O24" s="175"/>
      <c r="P24" s="175"/>
      <c r="Q24" s="175"/>
      <c r="R24" s="175"/>
      <c r="S24" s="175"/>
      <c r="T24" s="175"/>
      <c r="U24" s="174" t="s">
        <v>76</v>
      </c>
      <c r="V24" s="175"/>
      <c r="W24" s="175"/>
      <c r="X24" s="175"/>
      <c r="Y24" s="175"/>
      <c r="Z24" s="175"/>
      <c r="AA24" s="175"/>
      <c r="AB24" s="175"/>
      <c r="AC24" s="175"/>
      <c r="AD24" s="175"/>
      <c r="AE24" s="175"/>
      <c r="AF24" s="175"/>
      <c r="AG24" s="175"/>
      <c r="AH24" s="175"/>
      <c r="AI24" s="175"/>
      <c r="AJ24" s="175"/>
      <c r="AK24" s="175"/>
      <c r="AL24" s="176"/>
    </row>
    <row r="25" spans="1:41" ht="57.75" customHeight="1">
      <c r="A25" s="5">
        <v>1</v>
      </c>
      <c r="B25" s="240"/>
      <c r="C25" s="241"/>
      <c r="D25" s="242"/>
      <c r="E25" s="243"/>
      <c r="F25" s="244"/>
      <c r="G25" s="244"/>
      <c r="H25" s="244"/>
      <c r="I25" s="244"/>
      <c r="J25" s="244"/>
      <c r="K25" s="244"/>
      <c r="L25" s="244"/>
      <c r="M25" s="244"/>
      <c r="N25" s="244"/>
      <c r="O25" s="244"/>
      <c r="P25" s="244"/>
      <c r="Q25" s="244"/>
      <c r="R25" s="244"/>
      <c r="S25" s="244"/>
      <c r="T25" s="244"/>
      <c r="U25" s="243"/>
      <c r="V25" s="244"/>
      <c r="W25" s="244"/>
      <c r="X25" s="244"/>
      <c r="Y25" s="244"/>
      <c r="Z25" s="244"/>
      <c r="AA25" s="244"/>
      <c r="AB25" s="244"/>
      <c r="AC25" s="244"/>
      <c r="AD25" s="244"/>
      <c r="AE25" s="244"/>
      <c r="AF25" s="244"/>
      <c r="AG25" s="244"/>
      <c r="AH25" s="244"/>
      <c r="AI25" s="244"/>
      <c r="AJ25" s="244"/>
      <c r="AK25" s="244"/>
      <c r="AL25" s="245"/>
    </row>
    <row r="26" spans="1:41" ht="57.75" customHeight="1">
      <c r="A26" s="5">
        <v>2</v>
      </c>
      <c r="B26" s="229"/>
      <c r="C26" s="230"/>
      <c r="D26" s="230"/>
      <c r="E26" s="231"/>
      <c r="F26" s="232"/>
      <c r="G26" s="232"/>
      <c r="H26" s="232"/>
      <c r="I26" s="232"/>
      <c r="J26" s="232"/>
      <c r="K26" s="232"/>
      <c r="L26" s="232"/>
      <c r="M26" s="232"/>
      <c r="N26" s="232"/>
      <c r="O26" s="232"/>
      <c r="P26" s="232"/>
      <c r="Q26" s="232"/>
      <c r="R26" s="232"/>
      <c r="S26" s="232"/>
      <c r="T26" s="232"/>
      <c r="U26" s="231"/>
      <c r="V26" s="232"/>
      <c r="W26" s="232"/>
      <c r="X26" s="232"/>
      <c r="Y26" s="232"/>
      <c r="Z26" s="232"/>
      <c r="AA26" s="232"/>
      <c r="AB26" s="232"/>
      <c r="AC26" s="232"/>
      <c r="AD26" s="232"/>
      <c r="AE26" s="232"/>
      <c r="AF26" s="232"/>
      <c r="AG26" s="232"/>
      <c r="AH26" s="232"/>
      <c r="AI26" s="232"/>
      <c r="AJ26" s="232"/>
      <c r="AK26" s="232"/>
      <c r="AL26" s="233"/>
    </row>
    <row r="27" spans="1:41" ht="57.75" customHeight="1">
      <c r="A27" s="5">
        <v>3</v>
      </c>
      <c r="B27" s="229"/>
      <c r="C27" s="230"/>
      <c r="D27" s="230"/>
      <c r="E27" s="231"/>
      <c r="F27" s="232"/>
      <c r="G27" s="232"/>
      <c r="H27" s="232"/>
      <c r="I27" s="232"/>
      <c r="J27" s="232"/>
      <c r="K27" s="232"/>
      <c r="L27" s="232"/>
      <c r="M27" s="232"/>
      <c r="N27" s="232"/>
      <c r="O27" s="232"/>
      <c r="P27" s="232"/>
      <c r="Q27" s="232"/>
      <c r="R27" s="232"/>
      <c r="S27" s="232"/>
      <c r="T27" s="232"/>
      <c r="U27" s="231"/>
      <c r="V27" s="232"/>
      <c r="W27" s="232"/>
      <c r="X27" s="232"/>
      <c r="Y27" s="232"/>
      <c r="Z27" s="232"/>
      <c r="AA27" s="232"/>
      <c r="AB27" s="232"/>
      <c r="AC27" s="232"/>
      <c r="AD27" s="232"/>
      <c r="AE27" s="232"/>
      <c r="AF27" s="232"/>
      <c r="AG27" s="232"/>
      <c r="AH27" s="232"/>
      <c r="AI27" s="232"/>
      <c r="AJ27" s="232"/>
      <c r="AK27" s="232"/>
      <c r="AL27" s="233"/>
    </row>
    <row r="28" spans="1:41" ht="57.75" customHeight="1">
      <c r="A28" s="5">
        <v>4</v>
      </c>
      <c r="B28" s="229"/>
      <c r="C28" s="230"/>
      <c r="D28" s="230"/>
      <c r="E28" s="231"/>
      <c r="F28" s="232"/>
      <c r="G28" s="232"/>
      <c r="H28" s="232"/>
      <c r="I28" s="232"/>
      <c r="J28" s="232"/>
      <c r="K28" s="232"/>
      <c r="L28" s="232"/>
      <c r="M28" s="232"/>
      <c r="N28" s="232"/>
      <c r="O28" s="232"/>
      <c r="P28" s="232"/>
      <c r="Q28" s="232"/>
      <c r="R28" s="232"/>
      <c r="S28" s="232"/>
      <c r="T28" s="232"/>
      <c r="U28" s="231"/>
      <c r="V28" s="232"/>
      <c r="W28" s="232"/>
      <c r="X28" s="232"/>
      <c r="Y28" s="232"/>
      <c r="Z28" s="232"/>
      <c r="AA28" s="232"/>
      <c r="AB28" s="232"/>
      <c r="AC28" s="232"/>
      <c r="AD28" s="232"/>
      <c r="AE28" s="232"/>
      <c r="AF28" s="232"/>
      <c r="AG28" s="232"/>
      <c r="AH28" s="232"/>
      <c r="AI28" s="232"/>
      <c r="AJ28" s="232"/>
      <c r="AK28" s="232"/>
      <c r="AL28" s="233"/>
    </row>
    <row r="29" spans="1:41" ht="57.75" customHeight="1" thickBot="1">
      <c r="A29" s="5">
        <v>5</v>
      </c>
      <c r="B29" s="246"/>
      <c r="C29" s="247"/>
      <c r="D29" s="248"/>
      <c r="E29" s="249"/>
      <c r="F29" s="250"/>
      <c r="G29" s="250"/>
      <c r="H29" s="250"/>
      <c r="I29" s="250"/>
      <c r="J29" s="250"/>
      <c r="K29" s="250"/>
      <c r="L29" s="250"/>
      <c r="M29" s="250"/>
      <c r="N29" s="250"/>
      <c r="O29" s="250"/>
      <c r="P29" s="250"/>
      <c r="Q29" s="250"/>
      <c r="R29" s="250"/>
      <c r="S29" s="250"/>
      <c r="T29" s="250"/>
      <c r="U29" s="249"/>
      <c r="V29" s="250"/>
      <c r="W29" s="250"/>
      <c r="X29" s="250"/>
      <c r="Y29" s="250"/>
      <c r="Z29" s="250"/>
      <c r="AA29" s="250"/>
      <c r="AB29" s="250"/>
      <c r="AC29" s="250"/>
      <c r="AD29" s="250"/>
      <c r="AE29" s="250"/>
      <c r="AF29" s="250"/>
      <c r="AG29" s="250"/>
      <c r="AH29" s="250"/>
      <c r="AI29" s="250"/>
      <c r="AJ29" s="250"/>
      <c r="AK29" s="250"/>
      <c r="AL29" s="251"/>
    </row>
    <row r="30" spans="1:41" ht="24.75" customHeight="1"/>
    <row r="31" spans="1:41" ht="28.5" customHeight="1">
      <c r="A31" s="18" t="s">
        <v>200</v>
      </c>
      <c r="B31" s="17"/>
      <c r="C31" s="17"/>
      <c r="D31" s="17"/>
      <c r="E31" s="17"/>
      <c r="F31" s="17"/>
      <c r="G31" s="17"/>
      <c r="H31" s="17"/>
      <c r="I31" s="17"/>
      <c r="J31" s="17"/>
      <c r="K31" s="17"/>
      <c r="Q31" s="19" t="s">
        <v>15</v>
      </c>
      <c r="S31" s="5"/>
    </row>
    <row r="32" spans="1:41" ht="28.5" customHeight="1">
      <c r="A32" s="30">
        <v>1</v>
      </c>
      <c r="B32" s="208" t="s">
        <v>55</v>
      </c>
      <c r="C32" s="208"/>
      <c r="D32" s="208"/>
      <c r="E32" s="208"/>
      <c r="F32" s="208"/>
      <c r="G32" s="208"/>
      <c r="H32" s="208"/>
      <c r="I32" s="208"/>
      <c r="J32" s="208"/>
      <c r="K32" s="208"/>
      <c r="L32" s="208"/>
      <c r="M32" s="208"/>
      <c r="N32" s="208"/>
      <c r="O32" s="208"/>
      <c r="P32" s="209"/>
      <c r="Q32" s="29"/>
      <c r="S32" s="5"/>
    </row>
    <row r="33" spans="1:19" ht="28.5" customHeight="1">
      <c r="A33" s="30">
        <v>2</v>
      </c>
      <c r="B33" s="208" t="s">
        <v>110</v>
      </c>
      <c r="C33" s="208"/>
      <c r="D33" s="208"/>
      <c r="E33" s="208"/>
      <c r="F33" s="208"/>
      <c r="G33" s="208"/>
      <c r="H33" s="208"/>
      <c r="I33" s="208"/>
      <c r="J33" s="208"/>
      <c r="K33" s="208"/>
      <c r="L33" s="208"/>
      <c r="M33" s="208"/>
      <c r="N33" s="208"/>
      <c r="O33" s="208"/>
      <c r="P33" s="209"/>
      <c r="Q33" s="29"/>
      <c r="S33" s="5"/>
    </row>
    <row r="34" spans="1:19" ht="28.5" customHeight="1">
      <c r="A34" s="30">
        <v>3</v>
      </c>
      <c r="B34" s="208" t="s">
        <v>54</v>
      </c>
      <c r="C34" s="208"/>
      <c r="D34" s="208"/>
      <c r="E34" s="208"/>
      <c r="F34" s="208"/>
      <c r="G34" s="208"/>
      <c r="H34" s="208"/>
      <c r="I34" s="208"/>
      <c r="J34" s="208"/>
      <c r="K34" s="208"/>
      <c r="L34" s="208"/>
      <c r="M34" s="208"/>
      <c r="N34" s="208"/>
      <c r="O34" s="208"/>
      <c r="P34" s="209"/>
      <c r="Q34" s="29"/>
      <c r="S34" s="5"/>
    </row>
    <row r="35" spans="1:19" ht="24.75" customHeight="1"/>
    <row r="36" spans="1:19" ht="24.75" customHeight="1"/>
    <row r="37" spans="1:19" ht="24.75" customHeight="1"/>
    <row r="38" spans="1:19" ht="24.75" customHeight="1"/>
    <row r="39" spans="1:19" ht="24.75" customHeight="1"/>
    <row r="40" spans="1:19" ht="24.75" customHeight="1"/>
    <row r="41" spans="1:19" ht="24.75" customHeight="1"/>
    <row r="42" spans="1:19" ht="24.75" customHeight="1"/>
    <row r="43" spans="1:19" ht="24.75" customHeight="1"/>
    <row r="44" spans="1:19" ht="24.75" customHeight="1"/>
    <row r="45" spans="1:19" ht="24.75" customHeight="1"/>
    <row r="46" spans="1:19" ht="24.75" customHeight="1"/>
    <row r="47" spans="1:19" ht="24.75" customHeight="1"/>
    <row r="48" spans="1:19" ht="24.75" customHeight="1">
      <c r="A48" s="5" t="s">
        <v>236</v>
      </c>
      <c r="B48" s="5">
        <v>268</v>
      </c>
      <c r="C48" s="5">
        <v>268</v>
      </c>
    </row>
    <row r="49" spans="1:3" ht="24.75" customHeight="1">
      <c r="A49" s="5" t="s">
        <v>215</v>
      </c>
      <c r="B49" s="5">
        <v>342</v>
      </c>
      <c r="C49" s="5">
        <v>342</v>
      </c>
    </row>
    <row r="50" spans="1:3">
      <c r="A50" s="5" t="s">
        <v>216</v>
      </c>
      <c r="B50" s="5">
        <v>445</v>
      </c>
      <c r="C50" s="5">
        <v>445</v>
      </c>
    </row>
    <row r="51" spans="1:3">
      <c r="A51" s="5" t="s">
        <v>217</v>
      </c>
      <c r="B51" s="5">
        <v>115</v>
      </c>
      <c r="C51" s="5">
        <v>115</v>
      </c>
    </row>
    <row r="52" spans="1:3">
      <c r="A52" s="5" t="s">
        <v>20</v>
      </c>
      <c r="B52" s="5">
        <v>113</v>
      </c>
      <c r="C52" s="5">
        <v>113</v>
      </c>
    </row>
    <row r="53" spans="1:3">
      <c r="A53" s="5" t="s">
        <v>218</v>
      </c>
      <c r="B53" s="5">
        <v>282</v>
      </c>
      <c r="C53" s="5">
        <v>282</v>
      </c>
    </row>
    <row r="54" spans="1:3">
      <c r="A54" s="5" t="s">
        <v>219</v>
      </c>
      <c r="B54" s="5">
        <v>355</v>
      </c>
      <c r="C54" s="5">
        <v>355</v>
      </c>
    </row>
    <row r="55" spans="1:3">
      <c r="A55" s="5" t="s">
        <v>220</v>
      </c>
      <c r="B55" s="5">
        <v>567</v>
      </c>
      <c r="C55" s="5">
        <v>567</v>
      </c>
    </row>
    <row r="56" spans="1:3">
      <c r="A56" s="5" t="s">
        <v>221</v>
      </c>
      <c r="B56" s="5">
        <v>13</v>
      </c>
      <c r="C56" s="5">
        <f>$K$12*B56</f>
        <v>0</v>
      </c>
    </row>
    <row r="57" spans="1:3">
      <c r="A57" s="5" t="s">
        <v>222</v>
      </c>
      <c r="B57" s="5">
        <v>13</v>
      </c>
      <c r="C57" s="5">
        <f>$K$12*B57</f>
        <v>0</v>
      </c>
    </row>
    <row r="58" spans="1:3">
      <c r="A58" s="5" t="s">
        <v>24</v>
      </c>
      <c r="B58" s="5">
        <v>160</v>
      </c>
      <c r="C58" s="5">
        <v>160</v>
      </c>
    </row>
    <row r="59" spans="1:3">
      <c r="A59" s="5" t="s">
        <v>25</v>
      </c>
      <c r="B59" s="5">
        <v>169</v>
      </c>
      <c r="C59" s="5">
        <v>169</v>
      </c>
    </row>
    <row r="60" spans="1:3">
      <c r="A60" s="5" t="s">
        <v>26</v>
      </c>
      <c r="B60" s="5">
        <v>156</v>
      </c>
      <c r="C60" s="5">
        <v>156</v>
      </c>
    </row>
    <row r="61" spans="1:3">
      <c r="A61" s="5" t="s">
        <v>27</v>
      </c>
      <c r="B61" s="5">
        <v>68</v>
      </c>
      <c r="C61" s="5">
        <v>68</v>
      </c>
    </row>
    <row r="62" spans="1:3">
      <c r="A62" s="5" t="s">
        <v>28</v>
      </c>
      <c r="B62" s="5">
        <v>254</v>
      </c>
      <c r="C62" s="5">
        <v>254</v>
      </c>
    </row>
    <row r="63" spans="1:3">
      <c r="A63" s="5" t="s">
        <v>29</v>
      </c>
      <c r="B63" s="5">
        <v>102</v>
      </c>
      <c r="C63" s="5">
        <v>102</v>
      </c>
    </row>
    <row r="64" spans="1:3">
      <c r="A64" s="5" t="s">
        <v>30</v>
      </c>
      <c r="B64" s="5">
        <v>74</v>
      </c>
      <c r="C64" s="5">
        <v>74</v>
      </c>
    </row>
    <row r="65" spans="1:3">
      <c r="A65" s="5" t="s">
        <v>31</v>
      </c>
      <c r="B65" s="5">
        <v>282</v>
      </c>
      <c r="C65" s="5">
        <v>282</v>
      </c>
    </row>
    <row r="66" spans="1:3">
      <c r="A66" s="5" t="s">
        <v>223</v>
      </c>
      <c r="B66" s="5">
        <v>16</v>
      </c>
      <c r="C66" s="5">
        <v>16</v>
      </c>
    </row>
    <row r="67" spans="1:3">
      <c r="A67" s="5" t="s">
        <v>33</v>
      </c>
      <c r="B67" s="5">
        <v>237</v>
      </c>
      <c r="C67" s="5">
        <v>237</v>
      </c>
    </row>
    <row r="68" spans="1:3">
      <c r="A68" s="5" t="s">
        <v>34</v>
      </c>
      <c r="B68" s="5">
        <v>319</v>
      </c>
      <c r="C68" s="5">
        <v>319</v>
      </c>
    </row>
    <row r="69" spans="1:3">
      <c r="A69" s="5" t="s">
        <v>224</v>
      </c>
      <c r="B69" s="5">
        <v>19</v>
      </c>
      <c r="C69" s="5">
        <f>B69*$K$12</f>
        <v>0</v>
      </c>
    </row>
    <row r="70" spans="1:3">
      <c r="A70" s="5" t="s">
        <v>225</v>
      </c>
      <c r="B70" s="5">
        <v>20</v>
      </c>
      <c r="C70" s="5">
        <f t="shared" ref="C70:C82" si="0">B70*$K$12</f>
        <v>0</v>
      </c>
    </row>
    <row r="71" spans="1:3">
      <c r="A71" s="5" t="s">
        <v>226</v>
      </c>
      <c r="B71" s="5">
        <v>19</v>
      </c>
      <c r="C71" s="5">
        <f t="shared" si="0"/>
        <v>0</v>
      </c>
    </row>
    <row r="72" spans="1:3">
      <c r="A72" s="5" t="s">
        <v>38</v>
      </c>
      <c r="B72" s="5">
        <v>24</v>
      </c>
      <c r="C72" s="5">
        <f t="shared" si="0"/>
        <v>0</v>
      </c>
    </row>
    <row r="73" spans="1:3">
      <c r="A73" s="5" t="s">
        <v>39</v>
      </c>
      <c r="B73" s="5">
        <v>21</v>
      </c>
      <c r="C73" s="5">
        <f t="shared" si="0"/>
        <v>0</v>
      </c>
    </row>
    <row r="74" spans="1:3">
      <c r="A74" s="5" t="s">
        <v>227</v>
      </c>
      <c r="B74" s="5">
        <v>18</v>
      </c>
      <c r="C74" s="5">
        <f t="shared" si="0"/>
        <v>0</v>
      </c>
    </row>
    <row r="75" spans="1:3">
      <c r="A75" s="5" t="s">
        <v>228</v>
      </c>
      <c r="B75" s="5">
        <v>19</v>
      </c>
      <c r="C75" s="5">
        <f t="shared" si="0"/>
        <v>0</v>
      </c>
    </row>
    <row r="76" spans="1:3">
      <c r="A76" s="5" t="s">
        <v>229</v>
      </c>
      <c r="B76" s="5">
        <v>18</v>
      </c>
      <c r="C76" s="5">
        <f t="shared" si="0"/>
        <v>0</v>
      </c>
    </row>
    <row r="77" spans="1:3">
      <c r="A77" s="5" t="s">
        <v>230</v>
      </c>
      <c r="B77" s="5">
        <v>19</v>
      </c>
      <c r="C77" s="5">
        <f t="shared" si="0"/>
        <v>0</v>
      </c>
    </row>
    <row r="78" spans="1:3">
      <c r="A78" s="5" t="s">
        <v>231</v>
      </c>
      <c r="B78" s="5">
        <v>18</v>
      </c>
      <c r="C78" s="5">
        <f t="shared" si="0"/>
        <v>0</v>
      </c>
    </row>
    <row r="79" spans="1:3">
      <c r="A79" s="5" t="s">
        <v>232</v>
      </c>
      <c r="B79" s="5">
        <v>19</v>
      </c>
      <c r="C79" s="5">
        <f t="shared" si="0"/>
        <v>0</v>
      </c>
    </row>
    <row r="80" spans="1:3">
      <c r="A80" s="5" t="s">
        <v>233</v>
      </c>
      <c r="B80" s="5">
        <v>18</v>
      </c>
      <c r="C80" s="5">
        <f t="shared" si="0"/>
        <v>0</v>
      </c>
    </row>
    <row r="81" spans="1:3">
      <c r="A81" s="5" t="s">
        <v>234</v>
      </c>
      <c r="B81" s="5">
        <v>19</v>
      </c>
      <c r="C81" s="5">
        <f t="shared" si="0"/>
        <v>0</v>
      </c>
    </row>
    <row r="82" spans="1:3">
      <c r="A82" s="5" t="s">
        <v>235</v>
      </c>
      <c r="B82" s="5">
        <v>18</v>
      </c>
      <c r="C82" s="5">
        <f t="shared" si="0"/>
        <v>0</v>
      </c>
    </row>
  </sheetData>
  <mergeCells count="71">
    <mergeCell ref="AG5:AI5"/>
    <mergeCell ref="AG6:AI6"/>
    <mergeCell ref="AG7:AI7"/>
    <mergeCell ref="AJ3:AM3"/>
    <mergeCell ref="AJ4:AM4"/>
    <mergeCell ref="AJ5:AM5"/>
    <mergeCell ref="AJ6:AM6"/>
    <mergeCell ref="AJ7:AM7"/>
    <mergeCell ref="E9:T10"/>
    <mergeCell ref="K11:L11"/>
    <mergeCell ref="K12:L13"/>
    <mergeCell ref="B32:P32"/>
    <mergeCell ref="B33:P33"/>
    <mergeCell ref="S12:T12"/>
    <mergeCell ref="M13:N13"/>
    <mergeCell ref="O13:P13"/>
    <mergeCell ref="Q13:R13"/>
    <mergeCell ref="S13:T13"/>
    <mergeCell ref="M12:N12"/>
    <mergeCell ref="O12:P12"/>
    <mergeCell ref="B16:E16"/>
    <mergeCell ref="F16:G16"/>
    <mergeCell ref="B19:C20"/>
    <mergeCell ref="D19:E19"/>
    <mergeCell ref="B34:P34"/>
    <mergeCell ref="AG3:AI3"/>
    <mergeCell ref="AG4:AI4"/>
    <mergeCell ref="B5:K5"/>
    <mergeCell ref="B6:K6"/>
    <mergeCell ref="E11:G11"/>
    <mergeCell ref="H11:J11"/>
    <mergeCell ref="M11:N11"/>
    <mergeCell ref="O11:P11"/>
    <mergeCell ref="Q11:R11"/>
    <mergeCell ref="B13:D13"/>
    <mergeCell ref="E12:G12"/>
    <mergeCell ref="H12:J12"/>
    <mergeCell ref="Q12:R12"/>
    <mergeCell ref="U25:AL25"/>
    <mergeCell ref="B29:D29"/>
    <mergeCell ref="E29:T29"/>
    <mergeCell ref="U29:AL29"/>
    <mergeCell ref="B24:D24"/>
    <mergeCell ref="E24:T24"/>
    <mergeCell ref="U10:Z10"/>
    <mergeCell ref="U9:Z9"/>
    <mergeCell ref="B28:D28"/>
    <mergeCell ref="E28:T28"/>
    <mergeCell ref="U28:AL28"/>
    <mergeCell ref="B26:D26"/>
    <mergeCell ref="E26:T26"/>
    <mergeCell ref="U26:AL26"/>
    <mergeCell ref="B27:D27"/>
    <mergeCell ref="E27:T27"/>
    <mergeCell ref="U27:AL27"/>
    <mergeCell ref="E13:G13"/>
    <mergeCell ref="H13:J13"/>
    <mergeCell ref="U24:AL24"/>
    <mergeCell ref="B25:D25"/>
    <mergeCell ref="E25:T25"/>
    <mergeCell ref="S11:T11"/>
    <mergeCell ref="B12:D12"/>
    <mergeCell ref="D20:E20"/>
    <mergeCell ref="B17:C18"/>
    <mergeCell ref="D17:E17"/>
    <mergeCell ref="D18:E18"/>
    <mergeCell ref="H16:P16"/>
    <mergeCell ref="H17:P17"/>
    <mergeCell ref="H18:P18"/>
    <mergeCell ref="H19:P19"/>
    <mergeCell ref="H20:P20"/>
  </mergeCells>
  <phoneticPr fontId="1"/>
  <dataValidations count="1">
    <dataValidation imeMode="halfAlpha" allowBlank="1" showInputMessage="1" showErrorMessage="1" sqref="U12:Z13 M12:P13" xr:uid="{00000000-0002-0000-0100-000000000000}"/>
  </dataValidations>
  <printOptions horizontalCentered="1"/>
  <pageMargins left="0.11811023622047245" right="0.11811023622047245" top="0.74803149606299213" bottom="0.35433070866141736" header="0.31496062992125984" footer="0.31496062992125984"/>
  <pageSetup paperSize="9" scale="37"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7420" r:id="rId4" name="Check Box 12">
              <controlPr defaultSize="0" autoFill="0" autoLine="0" autoPict="0">
                <anchor moveWithCells="1">
                  <from>
                    <xdr:col>16</xdr:col>
                    <xdr:colOff>304800</xdr:colOff>
                    <xdr:row>30</xdr:row>
                    <xdr:rowOff>390525</xdr:rowOff>
                  </from>
                  <to>
                    <xdr:col>16</xdr:col>
                    <xdr:colOff>676275</xdr:colOff>
                    <xdr:row>32</xdr:row>
                    <xdr:rowOff>66675</xdr:rowOff>
                  </to>
                </anchor>
              </controlPr>
            </control>
          </mc:Choice>
        </mc:AlternateContent>
        <mc:AlternateContent xmlns:mc="http://schemas.openxmlformats.org/markup-compatibility/2006">
          <mc:Choice Requires="x14">
            <control shapeId="17421" r:id="rId5" name="Check Box 13">
              <controlPr defaultSize="0" autoFill="0" autoLine="0" autoPict="0">
                <anchor moveWithCells="1">
                  <from>
                    <xdr:col>16</xdr:col>
                    <xdr:colOff>295275</xdr:colOff>
                    <xdr:row>31</xdr:row>
                    <xdr:rowOff>428625</xdr:rowOff>
                  </from>
                  <to>
                    <xdr:col>16</xdr:col>
                    <xdr:colOff>676275</xdr:colOff>
                    <xdr:row>33</xdr:row>
                    <xdr:rowOff>66675</xdr:rowOff>
                  </to>
                </anchor>
              </controlPr>
            </control>
          </mc:Choice>
        </mc:AlternateContent>
        <mc:AlternateContent xmlns:mc="http://schemas.openxmlformats.org/markup-compatibility/2006">
          <mc:Choice Requires="x14">
            <control shapeId="17422" r:id="rId6" name="Check Box 14">
              <controlPr defaultSize="0" autoFill="0" autoLine="0" autoPict="0">
                <anchor moveWithCells="1">
                  <from>
                    <xdr:col>16</xdr:col>
                    <xdr:colOff>295275</xdr:colOff>
                    <xdr:row>31</xdr:row>
                    <xdr:rowOff>428625</xdr:rowOff>
                  </from>
                  <to>
                    <xdr:col>16</xdr:col>
                    <xdr:colOff>676275</xdr:colOff>
                    <xdr:row>33</xdr:row>
                    <xdr:rowOff>66675</xdr:rowOff>
                  </to>
                </anchor>
              </controlPr>
            </control>
          </mc:Choice>
        </mc:AlternateContent>
        <mc:AlternateContent xmlns:mc="http://schemas.openxmlformats.org/markup-compatibility/2006">
          <mc:Choice Requires="x14">
            <control shapeId="17423" r:id="rId7" name="Check Box 15">
              <controlPr defaultSize="0" autoFill="0" autoLine="0" autoPict="0">
                <anchor moveWithCells="1">
                  <from>
                    <xdr:col>16</xdr:col>
                    <xdr:colOff>295275</xdr:colOff>
                    <xdr:row>32</xdr:row>
                    <xdr:rowOff>428625</xdr:rowOff>
                  </from>
                  <to>
                    <xdr:col>16</xdr:col>
                    <xdr:colOff>676275</xdr:colOff>
                    <xdr:row>34</xdr:row>
                    <xdr:rowOff>66675</xdr:rowOff>
                  </to>
                </anchor>
              </controlPr>
            </control>
          </mc:Choice>
        </mc:AlternateContent>
        <mc:AlternateContent xmlns:mc="http://schemas.openxmlformats.org/markup-compatibility/2006">
          <mc:Choice Requires="x14">
            <control shapeId="17424" r:id="rId8" name="Check Box 16">
              <controlPr defaultSize="0" autoFill="0" autoLine="0" autoPict="0">
                <anchor moveWithCells="1">
                  <from>
                    <xdr:col>16</xdr:col>
                    <xdr:colOff>295275</xdr:colOff>
                    <xdr:row>32</xdr:row>
                    <xdr:rowOff>428625</xdr:rowOff>
                  </from>
                  <to>
                    <xdr:col>16</xdr:col>
                    <xdr:colOff>676275</xdr:colOff>
                    <xdr:row>34</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'「費用の概要、積算内訳」記載例'!$C$20:$C$24</xm:f>
          </x14:formula1>
          <xm:sqref>B25:D29</xm:sqref>
        </x14:dataValidation>
        <x14:dataValidation type="list" allowBlank="1" showInputMessage="1" showErrorMessage="1" xr:uid="{00000000-0002-0000-0100-000002000000}">
          <x14:formula1>
            <xm:f>参照!$C$4:$C$38</xm:f>
          </x14:formula1>
          <xm:sqref>H12:H13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89349-6683-4E9E-8CEF-D7309B7817C3}">
  <sheetPr>
    <tabColor rgb="FFFFFF00"/>
  </sheetPr>
  <dimension ref="A1:I212"/>
  <sheetViews>
    <sheetView zoomScaleNormal="100" workbookViewId="0">
      <selection activeCell="C14" sqref="C14"/>
    </sheetView>
  </sheetViews>
  <sheetFormatPr defaultRowHeight="18.75"/>
  <cols>
    <col min="1" max="1" width="7.125" style="112" customWidth="1"/>
    <col min="2" max="2" width="26.25" style="113" customWidth="1"/>
    <col min="3" max="3" width="27.875" style="114" customWidth="1"/>
    <col min="4" max="4" width="12.375" style="114" customWidth="1"/>
    <col min="5" max="5" width="8.5" style="114" customWidth="1"/>
    <col min="6" max="6" width="11.875" style="114" customWidth="1"/>
    <col min="7" max="7" width="8.625" customWidth="1"/>
    <col min="8" max="8" width="29.125" customWidth="1"/>
    <col min="9" max="9" width="16.25" customWidth="1"/>
  </cols>
  <sheetData>
    <row r="1" spans="1:9">
      <c r="A1" s="109"/>
      <c r="B1" s="115" t="s">
        <v>204</v>
      </c>
      <c r="C1" s="116" t="s">
        <v>206</v>
      </c>
      <c r="D1" s="116" t="s">
        <v>207</v>
      </c>
      <c r="E1" s="116" t="s">
        <v>208</v>
      </c>
      <c r="F1" s="116" t="s">
        <v>209</v>
      </c>
      <c r="H1" s="117" t="s">
        <v>69</v>
      </c>
      <c r="I1" s="118" t="s">
        <v>212</v>
      </c>
    </row>
    <row r="2" spans="1:9">
      <c r="A2" s="109" t="s">
        <v>205</v>
      </c>
      <c r="B2" s="110" t="s">
        <v>14</v>
      </c>
      <c r="C2" s="109" t="s">
        <v>210</v>
      </c>
      <c r="D2" s="109">
        <v>1186</v>
      </c>
      <c r="E2" s="109">
        <v>10</v>
      </c>
      <c r="F2" s="109">
        <f>D2*E2</f>
        <v>11860</v>
      </c>
      <c r="H2" s="109" t="s">
        <v>2</v>
      </c>
      <c r="I2" s="109">
        <f t="shared" ref="I2:I10" si="0">SUMIF(B:B,H2,F:F)</f>
        <v>0</v>
      </c>
    </row>
    <row r="3" spans="1:9">
      <c r="A3" s="111">
        <v>1</v>
      </c>
      <c r="B3" s="110"/>
      <c r="C3" s="111"/>
      <c r="D3" s="111"/>
      <c r="E3" s="111"/>
      <c r="F3" s="109">
        <f t="shared" ref="F3:F66" si="1">D3*E3</f>
        <v>0</v>
      </c>
      <c r="H3" s="109" t="s">
        <v>3</v>
      </c>
      <c r="I3" s="109">
        <f t="shared" si="0"/>
        <v>0</v>
      </c>
    </row>
    <row r="4" spans="1:9">
      <c r="A4" s="111">
        <v>2</v>
      </c>
      <c r="B4" s="110"/>
      <c r="C4" s="111"/>
      <c r="D4" s="111"/>
      <c r="E4" s="111"/>
      <c r="F4" s="109">
        <f t="shared" si="1"/>
        <v>0</v>
      </c>
      <c r="H4" s="109" t="s">
        <v>4</v>
      </c>
      <c r="I4" s="109">
        <f t="shared" si="0"/>
        <v>0</v>
      </c>
    </row>
    <row r="5" spans="1:9">
      <c r="A5" s="111">
        <v>3</v>
      </c>
      <c r="B5" s="110"/>
      <c r="C5" s="111"/>
      <c r="D5" s="111"/>
      <c r="E5" s="111"/>
      <c r="F5" s="109">
        <f t="shared" si="1"/>
        <v>0</v>
      </c>
      <c r="H5" s="109" t="s">
        <v>59</v>
      </c>
      <c r="I5" s="109">
        <f t="shared" si="0"/>
        <v>0</v>
      </c>
    </row>
    <row r="6" spans="1:9">
      <c r="A6" s="111">
        <v>4</v>
      </c>
      <c r="B6" s="110"/>
      <c r="C6" s="111"/>
      <c r="D6" s="111"/>
      <c r="E6" s="111"/>
      <c r="F6" s="109">
        <f t="shared" si="1"/>
        <v>0</v>
      </c>
      <c r="H6" s="109" t="s">
        <v>60</v>
      </c>
      <c r="I6" s="109">
        <f t="shared" si="0"/>
        <v>0</v>
      </c>
    </row>
    <row r="7" spans="1:9">
      <c r="A7" s="111">
        <v>5</v>
      </c>
      <c r="B7" s="110"/>
      <c r="C7" s="111"/>
      <c r="D7" s="111"/>
      <c r="E7" s="111"/>
      <c r="F7" s="109">
        <f t="shared" si="1"/>
        <v>0</v>
      </c>
      <c r="H7" s="109" t="s">
        <v>61</v>
      </c>
      <c r="I7" s="109">
        <f t="shared" si="0"/>
        <v>0</v>
      </c>
    </row>
    <row r="8" spans="1:9">
      <c r="A8" s="111">
        <v>6</v>
      </c>
      <c r="B8" s="110"/>
      <c r="C8" s="111"/>
      <c r="D8" s="111"/>
      <c r="E8" s="111"/>
      <c r="F8" s="109">
        <f t="shared" si="1"/>
        <v>0</v>
      </c>
      <c r="H8" s="109" t="s">
        <v>6</v>
      </c>
      <c r="I8" s="109">
        <f t="shared" si="0"/>
        <v>0</v>
      </c>
    </row>
    <row r="9" spans="1:9">
      <c r="A9" s="111">
        <v>7</v>
      </c>
      <c r="B9" s="110"/>
      <c r="C9" s="111"/>
      <c r="D9" s="111"/>
      <c r="E9" s="111"/>
      <c r="F9" s="109">
        <f t="shared" si="1"/>
        <v>0</v>
      </c>
      <c r="H9" s="109" t="s">
        <v>7</v>
      </c>
      <c r="I9" s="109">
        <f t="shared" si="0"/>
        <v>0</v>
      </c>
    </row>
    <row r="10" spans="1:9">
      <c r="A10" s="111">
        <v>8</v>
      </c>
      <c r="B10" s="110"/>
      <c r="C10" s="111"/>
      <c r="D10" s="111"/>
      <c r="E10" s="111"/>
      <c r="F10" s="109">
        <f t="shared" si="1"/>
        <v>0</v>
      </c>
      <c r="H10" s="109" t="s">
        <v>62</v>
      </c>
      <c r="I10" s="109">
        <f t="shared" si="0"/>
        <v>0</v>
      </c>
    </row>
    <row r="11" spans="1:9">
      <c r="A11" s="111">
        <v>9</v>
      </c>
      <c r="B11" s="110"/>
      <c r="C11" s="111"/>
      <c r="D11" s="111"/>
      <c r="E11" s="111"/>
      <c r="F11" s="109">
        <f t="shared" si="1"/>
        <v>0</v>
      </c>
      <c r="H11" s="109" t="s">
        <v>14</v>
      </c>
      <c r="I11" s="109">
        <f>SUMIF(B:B,H11,F:F)-11860</f>
        <v>0</v>
      </c>
    </row>
    <row r="12" spans="1:9">
      <c r="A12" s="111">
        <v>10</v>
      </c>
      <c r="B12" s="110"/>
      <c r="C12" s="111"/>
      <c r="D12" s="111"/>
      <c r="E12" s="111"/>
      <c r="F12" s="109">
        <f t="shared" si="1"/>
        <v>0</v>
      </c>
      <c r="H12" s="109" t="s">
        <v>51</v>
      </c>
      <c r="I12" s="109">
        <f t="shared" ref="I12:I17" si="2">SUMIF(B:B,H12,F:F)</f>
        <v>0</v>
      </c>
    </row>
    <row r="13" spans="1:9">
      <c r="A13" s="111">
        <v>11</v>
      </c>
      <c r="B13" s="110"/>
      <c r="C13" s="111"/>
      <c r="D13" s="111"/>
      <c r="E13" s="111"/>
      <c r="F13" s="109">
        <f t="shared" si="1"/>
        <v>0</v>
      </c>
      <c r="H13" s="109" t="s">
        <v>52</v>
      </c>
      <c r="I13" s="109">
        <f t="shared" si="2"/>
        <v>0</v>
      </c>
    </row>
    <row r="14" spans="1:9">
      <c r="A14" s="111">
        <v>12</v>
      </c>
      <c r="B14" s="110"/>
      <c r="C14" s="111"/>
      <c r="D14" s="111"/>
      <c r="E14" s="111"/>
      <c r="F14" s="109">
        <f t="shared" si="1"/>
        <v>0</v>
      </c>
      <c r="H14" s="109" t="s">
        <v>53</v>
      </c>
      <c r="I14" s="109">
        <f t="shared" si="2"/>
        <v>0</v>
      </c>
    </row>
    <row r="15" spans="1:9">
      <c r="A15" s="111">
        <v>13</v>
      </c>
      <c r="B15" s="110"/>
      <c r="C15" s="111"/>
      <c r="D15" s="111"/>
      <c r="E15" s="111"/>
      <c r="F15" s="109">
        <f t="shared" si="1"/>
        <v>0</v>
      </c>
      <c r="H15" s="109" t="s">
        <v>8</v>
      </c>
      <c r="I15" s="109">
        <f t="shared" si="2"/>
        <v>0</v>
      </c>
    </row>
    <row r="16" spans="1:9">
      <c r="A16" s="111">
        <v>14</v>
      </c>
      <c r="B16" s="110"/>
      <c r="C16" s="111"/>
      <c r="D16" s="111"/>
      <c r="E16" s="111"/>
      <c r="F16" s="109">
        <f t="shared" si="1"/>
        <v>0</v>
      </c>
      <c r="H16" s="109" t="s">
        <v>9</v>
      </c>
      <c r="I16" s="109">
        <f t="shared" si="2"/>
        <v>0</v>
      </c>
    </row>
    <row r="17" spans="1:9">
      <c r="A17" s="111">
        <v>15</v>
      </c>
      <c r="B17" s="110"/>
      <c r="C17" s="111"/>
      <c r="D17" s="111"/>
      <c r="E17" s="111"/>
      <c r="F17" s="109">
        <f t="shared" si="1"/>
        <v>0</v>
      </c>
      <c r="H17" s="109" t="s">
        <v>10</v>
      </c>
      <c r="I17" s="109">
        <f t="shared" si="2"/>
        <v>0</v>
      </c>
    </row>
    <row r="18" spans="1:9">
      <c r="A18" s="111">
        <v>16</v>
      </c>
      <c r="B18" s="110"/>
      <c r="C18" s="111"/>
      <c r="D18" s="111"/>
      <c r="E18" s="111"/>
      <c r="F18" s="109">
        <f t="shared" si="1"/>
        <v>0</v>
      </c>
      <c r="H18" s="119" t="s">
        <v>213</v>
      </c>
      <c r="I18" s="119"/>
    </row>
    <row r="19" spans="1:9">
      <c r="A19" s="111">
        <v>17</v>
      </c>
      <c r="B19" s="110"/>
      <c r="C19" s="111"/>
      <c r="D19" s="111"/>
      <c r="E19" s="111"/>
      <c r="F19" s="109">
        <f t="shared" si="1"/>
        <v>0</v>
      </c>
    </row>
    <row r="20" spans="1:9">
      <c r="A20" s="111">
        <v>18</v>
      </c>
      <c r="B20" s="110"/>
      <c r="C20" s="111"/>
      <c r="D20" s="111"/>
      <c r="E20" s="111"/>
      <c r="F20" s="109">
        <f t="shared" si="1"/>
        <v>0</v>
      </c>
    </row>
    <row r="21" spans="1:9">
      <c r="A21" s="111">
        <v>19</v>
      </c>
      <c r="B21" s="110"/>
      <c r="C21" s="111"/>
      <c r="D21" s="111"/>
      <c r="E21" s="111"/>
      <c r="F21" s="109">
        <f t="shared" si="1"/>
        <v>0</v>
      </c>
    </row>
    <row r="22" spans="1:9">
      <c r="A22" s="111">
        <v>20</v>
      </c>
      <c r="B22" s="110"/>
      <c r="C22" s="111"/>
      <c r="D22" s="111"/>
      <c r="E22" s="111"/>
      <c r="F22" s="109">
        <f t="shared" si="1"/>
        <v>0</v>
      </c>
    </row>
    <row r="23" spans="1:9">
      <c r="A23" s="111">
        <v>21</v>
      </c>
      <c r="B23" s="110"/>
      <c r="C23" s="111"/>
      <c r="D23" s="111"/>
      <c r="E23" s="111"/>
      <c r="F23" s="109">
        <f t="shared" si="1"/>
        <v>0</v>
      </c>
    </row>
    <row r="24" spans="1:9">
      <c r="A24" s="111">
        <v>22</v>
      </c>
      <c r="B24" s="110"/>
      <c r="C24" s="111"/>
      <c r="D24" s="111"/>
      <c r="E24" s="111"/>
      <c r="F24" s="109">
        <f t="shared" si="1"/>
        <v>0</v>
      </c>
    </row>
    <row r="25" spans="1:9">
      <c r="A25" s="111">
        <v>23</v>
      </c>
      <c r="B25" s="110"/>
      <c r="C25" s="111"/>
      <c r="D25" s="111"/>
      <c r="E25" s="111"/>
      <c r="F25" s="109">
        <f t="shared" si="1"/>
        <v>0</v>
      </c>
    </row>
    <row r="26" spans="1:9">
      <c r="A26" s="111">
        <v>24</v>
      </c>
      <c r="B26" s="110"/>
      <c r="C26" s="111"/>
      <c r="D26" s="111"/>
      <c r="E26" s="111"/>
      <c r="F26" s="109">
        <f t="shared" si="1"/>
        <v>0</v>
      </c>
    </row>
    <row r="27" spans="1:9">
      <c r="A27" s="111">
        <v>25</v>
      </c>
      <c r="B27" s="110"/>
      <c r="C27" s="111"/>
      <c r="D27" s="111"/>
      <c r="E27" s="111"/>
      <c r="F27" s="109">
        <f t="shared" si="1"/>
        <v>0</v>
      </c>
    </row>
    <row r="28" spans="1:9">
      <c r="A28" s="111">
        <v>26</v>
      </c>
      <c r="B28" s="110"/>
      <c r="C28" s="111"/>
      <c r="D28" s="111"/>
      <c r="E28" s="111"/>
      <c r="F28" s="109">
        <f t="shared" si="1"/>
        <v>0</v>
      </c>
    </row>
    <row r="29" spans="1:9">
      <c r="A29" s="111">
        <v>27</v>
      </c>
      <c r="B29" s="110"/>
      <c r="C29" s="111"/>
      <c r="D29" s="111"/>
      <c r="E29" s="111"/>
      <c r="F29" s="109">
        <f t="shared" si="1"/>
        <v>0</v>
      </c>
    </row>
    <row r="30" spans="1:9">
      <c r="A30" s="111">
        <v>28</v>
      </c>
      <c r="B30" s="110"/>
      <c r="C30" s="111"/>
      <c r="D30" s="111"/>
      <c r="E30" s="111"/>
      <c r="F30" s="109">
        <f t="shared" si="1"/>
        <v>0</v>
      </c>
    </row>
    <row r="31" spans="1:9">
      <c r="A31" s="111">
        <v>29</v>
      </c>
      <c r="B31" s="110"/>
      <c r="C31" s="111"/>
      <c r="D31" s="111"/>
      <c r="E31" s="111"/>
      <c r="F31" s="109">
        <f t="shared" si="1"/>
        <v>0</v>
      </c>
    </row>
    <row r="32" spans="1:9">
      <c r="A32" s="111">
        <v>30</v>
      </c>
      <c r="B32" s="110"/>
      <c r="C32" s="111"/>
      <c r="D32" s="111"/>
      <c r="E32" s="111"/>
      <c r="F32" s="109">
        <f t="shared" si="1"/>
        <v>0</v>
      </c>
    </row>
    <row r="33" spans="1:6">
      <c r="A33" s="111">
        <v>31</v>
      </c>
      <c r="B33" s="110"/>
      <c r="C33" s="111"/>
      <c r="D33" s="111"/>
      <c r="E33" s="111"/>
      <c r="F33" s="109">
        <f t="shared" si="1"/>
        <v>0</v>
      </c>
    </row>
    <row r="34" spans="1:6">
      <c r="A34" s="111">
        <v>32</v>
      </c>
      <c r="B34" s="110"/>
      <c r="C34" s="111"/>
      <c r="D34" s="111"/>
      <c r="E34" s="111"/>
      <c r="F34" s="109">
        <f t="shared" si="1"/>
        <v>0</v>
      </c>
    </row>
    <row r="35" spans="1:6">
      <c r="A35" s="111">
        <v>33</v>
      </c>
      <c r="B35" s="110"/>
      <c r="C35" s="111"/>
      <c r="D35" s="111"/>
      <c r="E35" s="111"/>
      <c r="F35" s="109">
        <f t="shared" si="1"/>
        <v>0</v>
      </c>
    </row>
    <row r="36" spans="1:6">
      <c r="A36" s="111">
        <v>34</v>
      </c>
      <c r="B36" s="110"/>
      <c r="C36" s="111"/>
      <c r="D36" s="111"/>
      <c r="E36" s="111"/>
      <c r="F36" s="109">
        <f t="shared" si="1"/>
        <v>0</v>
      </c>
    </row>
    <row r="37" spans="1:6">
      <c r="A37" s="111">
        <v>35</v>
      </c>
      <c r="B37" s="110"/>
      <c r="C37" s="111"/>
      <c r="D37" s="111"/>
      <c r="E37" s="111"/>
      <c r="F37" s="109">
        <f t="shared" si="1"/>
        <v>0</v>
      </c>
    </row>
    <row r="38" spans="1:6">
      <c r="A38" s="111">
        <v>36</v>
      </c>
      <c r="B38" s="110"/>
      <c r="C38" s="111"/>
      <c r="D38" s="111"/>
      <c r="E38" s="111"/>
      <c r="F38" s="109">
        <f t="shared" si="1"/>
        <v>0</v>
      </c>
    </row>
    <row r="39" spans="1:6">
      <c r="A39" s="111">
        <v>37</v>
      </c>
      <c r="B39" s="110"/>
      <c r="C39" s="111"/>
      <c r="D39" s="111"/>
      <c r="E39" s="111"/>
      <c r="F39" s="109">
        <f t="shared" si="1"/>
        <v>0</v>
      </c>
    </row>
    <row r="40" spans="1:6">
      <c r="A40" s="111">
        <v>38</v>
      </c>
      <c r="B40" s="110"/>
      <c r="C40" s="111"/>
      <c r="D40" s="111"/>
      <c r="E40" s="111"/>
      <c r="F40" s="109">
        <f t="shared" si="1"/>
        <v>0</v>
      </c>
    </row>
    <row r="41" spans="1:6">
      <c r="A41" s="111">
        <v>39</v>
      </c>
      <c r="B41" s="110"/>
      <c r="C41" s="111"/>
      <c r="D41" s="111"/>
      <c r="E41" s="111"/>
      <c r="F41" s="109">
        <f t="shared" si="1"/>
        <v>0</v>
      </c>
    </row>
    <row r="42" spans="1:6">
      <c r="A42" s="111">
        <v>40</v>
      </c>
      <c r="B42" s="110"/>
      <c r="C42" s="111"/>
      <c r="D42" s="111"/>
      <c r="E42" s="111"/>
      <c r="F42" s="109">
        <f t="shared" si="1"/>
        <v>0</v>
      </c>
    </row>
    <row r="43" spans="1:6">
      <c r="A43" s="111">
        <v>41</v>
      </c>
      <c r="B43" s="110"/>
      <c r="C43" s="111"/>
      <c r="D43" s="111"/>
      <c r="E43" s="111"/>
      <c r="F43" s="109">
        <f t="shared" si="1"/>
        <v>0</v>
      </c>
    </row>
    <row r="44" spans="1:6">
      <c r="A44" s="111">
        <v>42</v>
      </c>
      <c r="B44" s="110"/>
      <c r="C44" s="111"/>
      <c r="D44" s="111"/>
      <c r="E44" s="111"/>
      <c r="F44" s="109">
        <f t="shared" si="1"/>
        <v>0</v>
      </c>
    </row>
    <row r="45" spans="1:6">
      <c r="A45" s="111">
        <v>43</v>
      </c>
      <c r="B45" s="110"/>
      <c r="C45" s="111"/>
      <c r="D45" s="111"/>
      <c r="E45" s="111"/>
      <c r="F45" s="109">
        <f t="shared" si="1"/>
        <v>0</v>
      </c>
    </row>
    <row r="46" spans="1:6">
      <c r="A46" s="111">
        <v>44</v>
      </c>
      <c r="B46" s="110"/>
      <c r="C46" s="111"/>
      <c r="D46" s="111"/>
      <c r="E46" s="111"/>
      <c r="F46" s="109">
        <f t="shared" si="1"/>
        <v>0</v>
      </c>
    </row>
    <row r="47" spans="1:6">
      <c r="A47" s="111">
        <v>45</v>
      </c>
      <c r="B47" s="110"/>
      <c r="C47" s="111"/>
      <c r="D47" s="111"/>
      <c r="E47" s="111"/>
      <c r="F47" s="109">
        <f t="shared" si="1"/>
        <v>0</v>
      </c>
    </row>
    <row r="48" spans="1:6">
      <c r="A48" s="111">
        <v>46</v>
      </c>
      <c r="B48" s="110"/>
      <c r="C48" s="111"/>
      <c r="D48" s="111"/>
      <c r="E48" s="111"/>
      <c r="F48" s="109">
        <f t="shared" si="1"/>
        <v>0</v>
      </c>
    </row>
    <row r="49" spans="1:6">
      <c r="A49" s="111">
        <v>47</v>
      </c>
      <c r="B49" s="110"/>
      <c r="C49" s="111"/>
      <c r="D49" s="111"/>
      <c r="E49" s="111"/>
      <c r="F49" s="109">
        <f t="shared" si="1"/>
        <v>0</v>
      </c>
    </row>
    <row r="50" spans="1:6">
      <c r="A50" s="111">
        <v>48</v>
      </c>
      <c r="B50" s="110"/>
      <c r="C50" s="111"/>
      <c r="D50" s="111"/>
      <c r="E50" s="111"/>
      <c r="F50" s="109">
        <f t="shared" si="1"/>
        <v>0</v>
      </c>
    </row>
    <row r="51" spans="1:6">
      <c r="A51" s="111">
        <v>49</v>
      </c>
      <c r="B51" s="110"/>
      <c r="C51" s="111"/>
      <c r="D51" s="111"/>
      <c r="E51" s="111"/>
      <c r="F51" s="109">
        <f t="shared" si="1"/>
        <v>0</v>
      </c>
    </row>
    <row r="52" spans="1:6">
      <c r="A52" s="111">
        <v>50</v>
      </c>
      <c r="B52" s="110"/>
      <c r="C52" s="111"/>
      <c r="D52" s="111"/>
      <c r="E52" s="111"/>
      <c r="F52" s="109">
        <f t="shared" si="1"/>
        <v>0</v>
      </c>
    </row>
    <row r="53" spans="1:6">
      <c r="A53" s="111">
        <v>51</v>
      </c>
      <c r="B53" s="110"/>
      <c r="C53" s="111"/>
      <c r="D53" s="111"/>
      <c r="E53" s="111"/>
      <c r="F53" s="109">
        <f t="shared" si="1"/>
        <v>0</v>
      </c>
    </row>
    <row r="54" spans="1:6">
      <c r="A54" s="111">
        <v>52</v>
      </c>
      <c r="B54" s="110"/>
      <c r="C54" s="111"/>
      <c r="D54" s="111"/>
      <c r="E54" s="111"/>
      <c r="F54" s="109">
        <f t="shared" si="1"/>
        <v>0</v>
      </c>
    </row>
    <row r="55" spans="1:6">
      <c r="A55" s="111">
        <v>53</v>
      </c>
      <c r="B55" s="110"/>
      <c r="C55" s="111"/>
      <c r="D55" s="111"/>
      <c r="E55" s="111"/>
      <c r="F55" s="109">
        <f t="shared" si="1"/>
        <v>0</v>
      </c>
    </row>
    <row r="56" spans="1:6">
      <c r="A56" s="111">
        <v>54</v>
      </c>
      <c r="B56" s="110"/>
      <c r="C56" s="111"/>
      <c r="D56" s="111"/>
      <c r="E56" s="111"/>
      <c r="F56" s="109">
        <f t="shared" si="1"/>
        <v>0</v>
      </c>
    </row>
    <row r="57" spans="1:6">
      <c r="A57" s="111">
        <v>55</v>
      </c>
      <c r="B57" s="110"/>
      <c r="C57" s="111"/>
      <c r="D57" s="111"/>
      <c r="E57" s="111"/>
      <c r="F57" s="109">
        <f t="shared" si="1"/>
        <v>0</v>
      </c>
    </row>
    <row r="58" spans="1:6">
      <c r="A58" s="111">
        <v>56</v>
      </c>
      <c r="B58" s="110"/>
      <c r="C58" s="111"/>
      <c r="D58" s="111"/>
      <c r="E58" s="111"/>
      <c r="F58" s="109">
        <f t="shared" si="1"/>
        <v>0</v>
      </c>
    </row>
    <row r="59" spans="1:6">
      <c r="A59" s="111">
        <v>57</v>
      </c>
      <c r="B59" s="110"/>
      <c r="C59" s="111"/>
      <c r="D59" s="111"/>
      <c r="E59" s="111"/>
      <c r="F59" s="109">
        <f t="shared" si="1"/>
        <v>0</v>
      </c>
    </row>
    <row r="60" spans="1:6">
      <c r="A60" s="111">
        <v>58</v>
      </c>
      <c r="B60" s="110"/>
      <c r="C60" s="111"/>
      <c r="D60" s="111"/>
      <c r="E60" s="111"/>
      <c r="F60" s="109">
        <f t="shared" si="1"/>
        <v>0</v>
      </c>
    </row>
    <row r="61" spans="1:6">
      <c r="A61" s="111">
        <v>59</v>
      </c>
      <c r="B61" s="110"/>
      <c r="C61" s="111"/>
      <c r="D61" s="111"/>
      <c r="E61" s="111"/>
      <c r="F61" s="109">
        <f t="shared" si="1"/>
        <v>0</v>
      </c>
    </row>
    <row r="62" spans="1:6">
      <c r="A62" s="111">
        <v>60</v>
      </c>
      <c r="B62" s="110"/>
      <c r="C62" s="111"/>
      <c r="D62" s="111"/>
      <c r="E62" s="111"/>
      <c r="F62" s="109">
        <f t="shared" si="1"/>
        <v>0</v>
      </c>
    </row>
    <row r="63" spans="1:6">
      <c r="A63" s="111">
        <v>61</v>
      </c>
      <c r="B63" s="110"/>
      <c r="C63" s="111"/>
      <c r="D63" s="111"/>
      <c r="E63" s="111"/>
      <c r="F63" s="109">
        <f t="shared" si="1"/>
        <v>0</v>
      </c>
    </row>
    <row r="64" spans="1:6">
      <c r="A64" s="111">
        <v>62</v>
      </c>
      <c r="B64" s="110"/>
      <c r="C64" s="111"/>
      <c r="D64" s="111"/>
      <c r="E64" s="111"/>
      <c r="F64" s="109">
        <f t="shared" si="1"/>
        <v>0</v>
      </c>
    </row>
    <row r="65" spans="1:6">
      <c r="A65" s="111">
        <v>63</v>
      </c>
      <c r="B65" s="110"/>
      <c r="C65" s="111"/>
      <c r="D65" s="111"/>
      <c r="E65" s="111"/>
      <c r="F65" s="109">
        <f t="shared" si="1"/>
        <v>0</v>
      </c>
    </row>
    <row r="66" spans="1:6">
      <c r="A66" s="111">
        <v>64</v>
      </c>
      <c r="B66" s="110"/>
      <c r="C66" s="111"/>
      <c r="D66" s="111"/>
      <c r="E66" s="111"/>
      <c r="F66" s="109">
        <f t="shared" si="1"/>
        <v>0</v>
      </c>
    </row>
    <row r="67" spans="1:6">
      <c r="A67" s="111">
        <v>65</v>
      </c>
      <c r="B67" s="110"/>
      <c r="C67" s="111"/>
      <c r="D67" s="111"/>
      <c r="E67" s="111"/>
      <c r="F67" s="109">
        <f t="shared" ref="F67:F130" si="3">D67*E67</f>
        <v>0</v>
      </c>
    </row>
    <row r="68" spans="1:6">
      <c r="A68" s="111">
        <v>66</v>
      </c>
      <c r="B68" s="110"/>
      <c r="C68" s="111"/>
      <c r="D68" s="111"/>
      <c r="E68" s="111"/>
      <c r="F68" s="109">
        <f t="shared" si="3"/>
        <v>0</v>
      </c>
    </row>
    <row r="69" spans="1:6">
      <c r="A69" s="111">
        <v>67</v>
      </c>
      <c r="B69" s="110"/>
      <c r="C69" s="111"/>
      <c r="D69" s="111"/>
      <c r="E69" s="111"/>
      <c r="F69" s="109">
        <f t="shared" si="3"/>
        <v>0</v>
      </c>
    </row>
    <row r="70" spans="1:6">
      <c r="A70" s="111">
        <v>68</v>
      </c>
      <c r="B70" s="110"/>
      <c r="C70" s="111"/>
      <c r="D70" s="111"/>
      <c r="E70" s="111"/>
      <c r="F70" s="109">
        <f t="shared" si="3"/>
        <v>0</v>
      </c>
    </row>
    <row r="71" spans="1:6">
      <c r="A71" s="111">
        <v>69</v>
      </c>
      <c r="B71" s="110"/>
      <c r="C71" s="111"/>
      <c r="D71" s="111"/>
      <c r="E71" s="111"/>
      <c r="F71" s="109">
        <f t="shared" si="3"/>
        <v>0</v>
      </c>
    </row>
    <row r="72" spans="1:6">
      <c r="A72" s="111">
        <v>70</v>
      </c>
      <c r="B72" s="110"/>
      <c r="C72" s="111"/>
      <c r="D72" s="111"/>
      <c r="E72" s="111"/>
      <c r="F72" s="109">
        <f t="shared" si="3"/>
        <v>0</v>
      </c>
    </row>
    <row r="73" spans="1:6">
      <c r="A73" s="111">
        <v>71</v>
      </c>
      <c r="B73" s="110"/>
      <c r="C73" s="111"/>
      <c r="D73" s="111"/>
      <c r="E73" s="111"/>
      <c r="F73" s="109">
        <f t="shared" si="3"/>
        <v>0</v>
      </c>
    </row>
    <row r="74" spans="1:6">
      <c r="A74" s="111">
        <v>72</v>
      </c>
      <c r="B74" s="110"/>
      <c r="C74" s="111"/>
      <c r="D74" s="111"/>
      <c r="E74" s="111"/>
      <c r="F74" s="109">
        <f t="shared" si="3"/>
        <v>0</v>
      </c>
    </row>
    <row r="75" spans="1:6">
      <c r="A75" s="111">
        <v>73</v>
      </c>
      <c r="B75" s="110"/>
      <c r="C75" s="111"/>
      <c r="D75" s="111"/>
      <c r="E75" s="111"/>
      <c r="F75" s="109">
        <f t="shared" si="3"/>
        <v>0</v>
      </c>
    </row>
    <row r="76" spans="1:6">
      <c r="A76" s="111">
        <v>74</v>
      </c>
      <c r="B76" s="110"/>
      <c r="C76" s="111"/>
      <c r="D76" s="111"/>
      <c r="E76" s="111"/>
      <c r="F76" s="109">
        <f t="shared" si="3"/>
        <v>0</v>
      </c>
    </row>
    <row r="77" spans="1:6">
      <c r="A77" s="111">
        <v>75</v>
      </c>
      <c r="B77" s="110"/>
      <c r="C77" s="111"/>
      <c r="D77" s="111"/>
      <c r="E77" s="111"/>
      <c r="F77" s="109">
        <f t="shared" si="3"/>
        <v>0</v>
      </c>
    </row>
    <row r="78" spans="1:6">
      <c r="A78" s="111">
        <v>76</v>
      </c>
      <c r="B78" s="110"/>
      <c r="C78" s="111"/>
      <c r="D78" s="111"/>
      <c r="E78" s="111"/>
      <c r="F78" s="109">
        <f t="shared" si="3"/>
        <v>0</v>
      </c>
    </row>
    <row r="79" spans="1:6">
      <c r="A79" s="111">
        <v>77</v>
      </c>
      <c r="B79" s="110"/>
      <c r="C79" s="111"/>
      <c r="D79" s="111"/>
      <c r="E79" s="111"/>
      <c r="F79" s="109">
        <f t="shared" si="3"/>
        <v>0</v>
      </c>
    </row>
    <row r="80" spans="1:6">
      <c r="A80" s="111">
        <v>78</v>
      </c>
      <c r="B80" s="110"/>
      <c r="C80" s="111"/>
      <c r="D80" s="111"/>
      <c r="E80" s="111"/>
      <c r="F80" s="109">
        <f t="shared" si="3"/>
        <v>0</v>
      </c>
    </row>
    <row r="81" spans="1:6">
      <c r="A81" s="111">
        <v>79</v>
      </c>
      <c r="B81" s="110"/>
      <c r="C81" s="111"/>
      <c r="D81" s="111"/>
      <c r="E81" s="111"/>
      <c r="F81" s="109">
        <f t="shared" si="3"/>
        <v>0</v>
      </c>
    </row>
    <row r="82" spans="1:6">
      <c r="A82" s="111">
        <v>80</v>
      </c>
      <c r="B82" s="110"/>
      <c r="C82" s="111"/>
      <c r="D82" s="111"/>
      <c r="E82" s="111"/>
      <c r="F82" s="109">
        <f t="shared" si="3"/>
        <v>0</v>
      </c>
    </row>
    <row r="83" spans="1:6">
      <c r="A83" s="111">
        <v>81</v>
      </c>
      <c r="B83" s="110"/>
      <c r="C83" s="111"/>
      <c r="D83" s="111"/>
      <c r="E83" s="111"/>
      <c r="F83" s="109">
        <f t="shared" si="3"/>
        <v>0</v>
      </c>
    </row>
    <row r="84" spans="1:6">
      <c r="A84" s="111">
        <v>82</v>
      </c>
      <c r="B84" s="110"/>
      <c r="C84" s="111"/>
      <c r="D84" s="111"/>
      <c r="E84" s="111"/>
      <c r="F84" s="109">
        <f t="shared" si="3"/>
        <v>0</v>
      </c>
    </row>
    <row r="85" spans="1:6">
      <c r="A85" s="111">
        <v>83</v>
      </c>
      <c r="B85" s="110"/>
      <c r="C85" s="111"/>
      <c r="D85" s="111"/>
      <c r="E85" s="111"/>
      <c r="F85" s="109">
        <f t="shared" si="3"/>
        <v>0</v>
      </c>
    </row>
    <row r="86" spans="1:6">
      <c r="A86" s="111">
        <v>84</v>
      </c>
      <c r="B86" s="110"/>
      <c r="C86" s="111"/>
      <c r="D86" s="111"/>
      <c r="E86" s="111"/>
      <c r="F86" s="109">
        <f t="shared" si="3"/>
        <v>0</v>
      </c>
    </row>
    <row r="87" spans="1:6">
      <c r="A87" s="111">
        <v>85</v>
      </c>
      <c r="B87" s="110"/>
      <c r="C87" s="111"/>
      <c r="D87" s="111"/>
      <c r="E87" s="111"/>
      <c r="F87" s="109">
        <f t="shared" si="3"/>
        <v>0</v>
      </c>
    </row>
    <row r="88" spans="1:6">
      <c r="A88" s="111">
        <v>86</v>
      </c>
      <c r="B88" s="110"/>
      <c r="C88" s="111"/>
      <c r="D88" s="111"/>
      <c r="E88" s="111"/>
      <c r="F88" s="109">
        <f t="shared" si="3"/>
        <v>0</v>
      </c>
    </row>
    <row r="89" spans="1:6">
      <c r="A89" s="111">
        <v>87</v>
      </c>
      <c r="B89" s="110"/>
      <c r="C89" s="111"/>
      <c r="D89" s="111"/>
      <c r="E89" s="111"/>
      <c r="F89" s="109">
        <f t="shared" si="3"/>
        <v>0</v>
      </c>
    </row>
    <row r="90" spans="1:6">
      <c r="A90" s="111">
        <v>88</v>
      </c>
      <c r="B90" s="110"/>
      <c r="C90" s="111"/>
      <c r="D90" s="111"/>
      <c r="E90" s="111"/>
      <c r="F90" s="109">
        <f t="shared" si="3"/>
        <v>0</v>
      </c>
    </row>
    <row r="91" spans="1:6">
      <c r="A91" s="111">
        <v>89</v>
      </c>
      <c r="B91" s="110"/>
      <c r="C91" s="111"/>
      <c r="D91" s="111"/>
      <c r="E91" s="111"/>
      <c r="F91" s="109">
        <f t="shared" si="3"/>
        <v>0</v>
      </c>
    </row>
    <row r="92" spans="1:6">
      <c r="A92" s="111">
        <v>90</v>
      </c>
      <c r="B92" s="110"/>
      <c r="C92" s="111"/>
      <c r="D92" s="111"/>
      <c r="E92" s="111"/>
      <c r="F92" s="109">
        <f t="shared" si="3"/>
        <v>0</v>
      </c>
    </row>
    <row r="93" spans="1:6">
      <c r="A93" s="111">
        <v>91</v>
      </c>
      <c r="B93" s="110"/>
      <c r="C93" s="111"/>
      <c r="D93" s="111"/>
      <c r="E93" s="111"/>
      <c r="F93" s="109">
        <f t="shared" si="3"/>
        <v>0</v>
      </c>
    </row>
    <row r="94" spans="1:6">
      <c r="A94" s="111">
        <v>92</v>
      </c>
      <c r="B94" s="110"/>
      <c r="C94" s="111"/>
      <c r="D94" s="111"/>
      <c r="E94" s="111"/>
      <c r="F94" s="109">
        <f t="shared" si="3"/>
        <v>0</v>
      </c>
    </row>
    <row r="95" spans="1:6">
      <c r="A95" s="111">
        <v>93</v>
      </c>
      <c r="B95" s="110"/>
      <c r="C95" s="111"/>
      <c r="D95" s="111"/>
      <c r="E95" s="111"/>
      <c r="F95" s="109">
        <f t="shared" si="3"/>
        <v>0</v>
      </c>
    </row>
    <row r="96" spans="1:6">
      <c r="A96" s="111">
        <v>94</v>
      </c>
      <c r="B96" s="110"/>
      <c r="C96" s="111"/>
      <c r="D96" s="111"/>
      <c r="E96" s="111"/>
      <c r="F96" s="109">
        <f t="shared" si="3"/>
        <v>0</v>
      </c>
    </row>
    <row r="97" spans="1:6">
      <c r="A97" s="111">
        <v>95</v>
      </c>
      <c r="B97" s="110"/>
      <c r="C97" s="111"/>
      <c r="D97" s="111"/>
      <c r="E97" s="111"/>
      <c r="F97" s="109">
        <f t="shared" si="3"/>
        <v>0</v>
      </c>
    </row>
    <row r="98" spans="1:6">
      <c r="A98" s="111">
        <v>96</v>
      </c>
      <c r="B98" s="110"/>
      <c r="C98" s="111"/>
      <c r="D98" s="111"/>
      <c r="E98" s="111"/>
      <c r="F98" s="109">
        <f t="shared" si="3"/>
        <v>0</v>
      </c>
    </row>
    <row r="99" spans="1:6">
      <c r="A99" s="111">
        <v>97</v>
      </c>
      <c r="B99" s="110"/>
      <c r="C99" s="111"/>
      <c r="D99" s="111"/>
      <c r="E99" s="111"/>
      <c r="F99" s="109">
        <f t="shared" si="3"/>
        <v>0</v>
      </c>
    </row>
    <row r="100" spans="1:6">
      <c r="A100" s="111">
        <v>98</v>
      </c>
      <c r="B100" s="110"/>
      <c r="C100" s="111"/>
      <c r="D100" s="111"/>
      <c r="E100" s="111"/>
      <c r="F100" s="109">
        <f t="shared" si="3"/>
        <v>0</v>
      </c>
    </row>
    <row r="101" spans="1:6">
      <c r="A101" s="111">
        <v>99</v>
      </c>
      <c r="B101" s="110"/>
      <c r="C101" s="111"/>
      <c r="D101" s="111"/>
      <c r="E101" s="111"/>
      <c r="F101" s="109">
        <f t="shared" si="3"/>
        <v>0</v>
      </c>
    </row>
    <row r="102" spans="1:6">
      <c r="A102" s="111">
        <v>100</v>
      </c>
      <c r="B102" s="110"/>
      <c r="C102" s="111"/>
      <c r="D102" s="111"/>
      <c r="E102" s="111"/>
      <c r="F102" s="109">
        <f t="shared" si="3"/>
        <v>0</v>
      </c>
    </row>
    <row r="103" spans="1:6">
      <c r="A103" s="111">
        <v>101</v>
      </c>
      <c r="B103" s="110"/>
      <c r="C103" s="111"/>
      <c r="D103" s="111"/>
      <c r="E103" s="111"/>
      <c r="F103" s="109">
        <f t="shared" si="3"/>
        <v>0</v>
      </c>
    </row>
    <row r="104" spans="1:6">
      <c r="A104" s="111">
        <v>102</v>
      </c>
      <c r="B104" s="110"/>
      <c r="C104" s="111"/>
      <c r="D104" s="111"/>
      <c r="E104" s="111"/>
      <c r="F104" s="109">
        <f t="shared" si="3"/>
        <v>0</v>
      </c>
    </row>
    <row r="105" spans="1:6">
      <c r="A105" s="111">
        <v>103</v>
      </c>
      <c r="B105" s="110"/>
      <c r="C105" s="111"/>
      <c r="D105" s="111"/>
      <c r="E105" s="111"/>
      <c r="F105" s="109">
        <f t="shared" si="3"/>
        <v>0</v>
      </c>
    </row>
    <row r="106" spans="1:6">
      <c r="A106" s="111">
        <v>104</v>
      </c>
      <c r="B106" s="110"/>
      <c r="C106" s="111"/>
      <c r="D106" s="111"/>
      <c r="E106" s="111"/>
      <c r="F106" s="109">
        <f t="shared" si="3"/>
        <v>0</v>
      </c>
    </row>
    <row r="107" spans="1:6">
      <c r="A107" s="111">
        <v>105</v>
      </c>
      <c r="B107" s="110"/>
      <c r="C107" s="111"/>
      <c r="D107" s="111"/>
      <c r="E107" s="111"/>
      <c r="F107" s="109">
        <f t="shared" si="3"/>
        <v>0</v>
      </c>
    </row>
    <row r="108" spans="1:6">
      <c r="A108" s="111">
        <v>106</v>
      </c>
      <c r="B108" s="110"/>
      <c r="C108" s="111"/>
      <c r="D108" s="111"/>
      <c r="E108" s="111"/>
      <c r="F108" s="109">
        <f t="shared" si="3"/>
        <v>0</v>
      </c>
    </row>
    <row r="109" spans="1:6">
      <c r="A109" s="111">
        <v>107</v>
      </c>
      <c r="B109" s="110"/>
      <c r="C109" s="111"/>
      <c r="D109" s="111"/>
      <c r="E109" s="111"/>
      <c r="F109" s="109">
        <f t="shared" si="3"/>
        <v>0</v>
      </c>
    </row>
    <row r="110" spans="1:6">
      <c r="A110" s="111">
        <v>108</v>
      </c>
      <c r="B110" s="110"/>
      <c r="C110" s="111"/>
      <c r="D110" s="111"/>
      <c r="E110" s="111"/>
      <c r="F110" s="109">
        <f t="shared" si="3"/>
        <v>0</v>
      </c>
    </row>
    <row r="111" spans="1:6">
      <c r="A111" s="111">
        <v>109</v>
      </c>
      <c r="B111" s="110"/>
      <c r="C111" s="111"/>
      <c r="D111" s="111"/>
      <c r="E111" s="111"/>
      <c r="F111" s="109">
        <f t="shared" si="3"/>
        <v>0</v>
      </c>
    </row>
    <row r="112" spans="1:6">
      <c r="A112" s="111">
        <v>110</v>
      </c>
      <c r="B112" s="110"/>
      <c r="C112" s="111"/>
      <c r="D112" s="111"/>
      <c r="E112" s="111"/>
      <c r="F112" s="109">
        <f t="shared" si="3"/>
        <v>0</v>
      </c>
    </row>
    <row r="113" spans="1:6">
      <c r="A113" s="111">
        <v>111</v>
      </c>
      <c r="B113" s="110"/>
      <c r="C113" s="111"/>
      <c r="D113" s="111"/>
      <c r="E113" s="111"/>
      <c r="F113" s="109">
        <f t="shared" si="3"/>
        <v>0</v>
      </c>
    </row>
    <row r="114" spans="1:6">
      <c r="A114" s="111">
        <v>112</v>
      </c>
      <c r="B114" s="110"/>
      <c r="C114" s="111"/>
      <c r="D114" s="111"/>
      <c r="E114" s="111"/>
      <c r="F114" s="109">
        <f t="shared" si="3"/>
        <v>0</v>
      </c>
    </row>
    <row r="115" spans="1:6">
      <c r="A115" s="111">
        <v>113</v>
      </c>
      <c r="B115" s="110"/>
      <c r="C115" s="111"/>
      <c r="D115" s="111"/>
      <c r="E115" s="111"/>
      <c r="F115" s="109">
        <f t="shared" si="3"/>
        <v>0</v>
      </c>
    </row>
    <row r="116" spans="1:6">
      <c r="A116" s="111">
        <v>114</v>
      </c>
      <c r="B116" s="110"/>
      <c r="C116" s="111"/>
      <c r="D116" s="111"/>
      <c r="E116" s="111"/>
      <c r="F116" s="109">
        <f t="shared" si="3"/>
        <v>0</v>
      </c>
    </row>
    <row r="117" spans="1:6">
      <c r="A117" s="111">
        <v>115</v>
      </c>
      <c r="B117" s="110"/>
      <c r="C117" s="111"/>
      <c r="D117" s="111"/>
      <c r="E117" s="111"/>
      <c r="F117" s="109">
        <f t="shared" si="3"/>
        <v>0</v>
      </c>
    </row>
    <row r="118" spans="1:6">
      <c r="A118" s="111">
        <v>116</v>
      </c>
      <c r="B118" s="110"/>
      <c r="C118" s="111"/>
      <c r="D118" s="111"/>
      <c r="E118" s="111"/>
      <c r="F118" s="109">
        <f t="shared" si="3"/>
        <v>0</v>
      </c>
    </row>
    <row r="119" spans="1:6">
      <c r="A119" s="111">
        <v>117</v>
      </c>
      <c r="B119" s="110"/>
      <c r="C119" s="111"/>
      <c r="D119" s="111"/>
      <c r="E119" s="111"/>
      <c r="F119" s="109">
        <f t="shared" si="3"/>
        <v>0</v>
      </c>
    </row>
    <row r="120" spans="1:6">
      <c r="A120" s="111">
        <v>118</v>
      </c>
      <c r="B120" s="110"/>
      <c r="C120" s="111"/>
      <c r="D120" s="111"/>
      <c r="E120" s="111"/>
      <c r="F120" s="109">
        <f t="shared" si="3"/>
        <v>0</v>
      </c>
    </row>
    <row r="121" spans="1:6">
      <c r="A121" s="111">
        <v>119</v>
      </c>
      <c r="B121" s="110"/>
      <c r="C121" s="111"/>
      <c r="D121" s="111"/>
      <c r="E121" s="111"/>
      <c r="F121" s="109">
        <f t="shared" si="3"/>
        <v>0</v>
      </c>
    </row>
    <row r="122" spans="1:6">
      <c r="A122" s="111">
        <v>120</v>
      </c>
      <c r="B122" s="110"/>
      <c r="C122" s="111"/>
      <c r="D122" s="111"/>
      <c r="E122" s="111"/>
      <c r="F122" s="109">
        <f t="shared" si="3"/>
        <v>0</v>
      </c>
    </row>
    <row r="123" spans="1:6">
      <c r="A123" s="111">
        <v>121</v>
      </c>
      <c r="B123" s="110"/>
      <c r="C123" s="111"/>
      <c r="D123" s="111"/>
      <c r="E123" s="111"/>
      <c r="F123" s="109">
        <f t="shared" si="3"/>
        <v>0</v>
      </c>
    </row>
    <row r="124" spans="1:6">
      <c r="A124" s="111">
        <v>122</v>
      </c>
      <c r="B124" s="110"/>
      <c r="C124" s="111"/>
      <c r="D124" s="111"/>
      <c r="E124" s="111"/>
      <c r="F124" s="109">
        <f t="shared" si="3"/>
        <v>0</v>
      </c>
    </row>
    <row r="125" spans="1:6">
      <c r="A125" s="111">
        <v>123</v>
      </c>
      <c r="B125" s="110"/>
      <c r="C125" s="111"/>
      <c r="D125" s="111"/>
      <c r="E125" s="111"/>
      <c r="F125" s="109">
        <f t="shared" si="3"/>
        <v>0</v>
      </c>
    </row>
    <row r="126" spans="1:6">
      <c r="A126" s="111">
        <v>124</v>
      </c>
      <c r="B126" s="110"/>
      <c r="C126" s="111"/>
      <c r="D126" s="111"/>
      <c r="E126" s="111"/>
      <c r="F126" s="109">
        <f t="shared" si="3"/>
        <v>0</v>
      </c>
    </row>
    <row r="127" spans="1:6">
      <c r="A127" s="111">
        <v>125</v>
      </c>
      <c r="B127" s="110"/>
      <c r="C127" s="111"/>
      <c r="D127" s="111"/>
      <c r="E127" s="111"/>
      <c r="F127" s="109">
        <f t="shared" si="3"/>
        <v>0</v>
      </c>
    </row>
    <row r="128" spans="1:6">
      <c r="A128" s="111">
        <v>126</v>
      </c>
      <c r="B128" s="110"/>
      <c r="C128" s="111"/>
      <c r="D128" s="111"/>
      <c r="E128" s="111"/>
      <c r="F128" s="109">
        <f t="shared" si="3"/>
        <v>0</v>
      </c>
    </row>
    <row r="129" spans="1:6">
      <c r="A129" s="111">
        <v>127</v>
      </c>
      <c r="B129" s="110"/>
      <c r="C129" s="111"/>
      <c r="D129" s="111"/>
      <c r="E129" s="111"/>
      <c r="F129" s="109">
        <f t="shared" si="3"/>
        <v>0</v>
      </c>
    </row>
    <row r="130" spans="1:6">
      <c r="A130" s="111">
        <v>128</v>
      </c>
      <c r="B130" s="110"/>
      <c r="C130" s="111"/>
      <c r="D130" s="111"/>
      <c r="E130" s="111"/>
      <c r="F130" s="109">
        <f t="shared" si="3"/>
        <v>0</v>
      </c>
    </row>
    <row r="131" spans="1:6">
      <c r="A131" s="111">
        <v>129</v>
      </c>
      <c r="B131" s="110"/>
      <c r="C131" s="111"/>
      <c r="D131" s="111"/>
      <c r="E131" s="111"/>
      <c r="F131" s="109">
        <f t="shared" ref="F131:F194" si="4">D131*E131</f>
        <v>0</v>
      </c>
    </row>
    <row r="132" spans="1:6">
      <c r="A132" s="111">
        <v>130</v>
      </c>
      <c r="B132" s="110"/>
      <c r="C132" s="111"/>
      <c r="D132" s="111"/>
      <c r="E132" s="111"/>
      <c r="F132" s="109">
        <f t="shared" si="4"/>
        <v>0</v>
      </c>
    </row>
    <row r="133" spans="1:6">
      <c r="A133" s="111">
        <v>131</v>
      </c>
      <c r="B133" s="110"/>
      <c r="C133" s="111"/>
      <c r="D133" s="111"/>
      <c r="E133" s="111"/>
      <c r="F133" s="109">
        <f t="shared" si="4"/>
        <v>0</v>
      </c>
    </row>
    <row r="134" spans="1:6">
      <c r="A134" s="111">
        <v>132</v>
      </c>
      <c r="B134" s="110"/>
      <c r="C134" s="111"/>
      <c r="D134" s="111"/>
      <c r="E134" s="111"/>
      <c r="F134" s="109">
        <f t="shared" si="4"/>
        <v>0</v>
      </c>
    </row>
    <row r="135" spans="1:6">
      <c r="A135" s="111">
        <v>133</v>
      </c>
      <c r="B135" s="110"/>
      <c r="C135" s="111"/>
      <c r="D135" s="111"/>
      <c r="E135" s="111"/>
      <c r="F135" s="109">
        <f t="shared" si="4"/>
        <v>0</v>
      </c>
    </row>
    <row r="136" spans="1:6">
      <c r="A136" s="111">
        <v>134</v>
      </c>
      <c r="B136" s="110"/>
      <c r="C136" s="111"/>
      <c r="D136" s="111"/>
      <c r="E136" s="111"/>
      <c r="F136" s="109">
        <f t="shared" si="4"/>
        <v>0</v>
      </c>
    </row>
    <row r="137" spans="1:6">
      <c r="A137" s="111">
        <v>135</v>
      </c>
      <c r="B137" s="110"/>
      <c r="C137" s="111"/>
      <c r="D137" s="111"/>
      <c r="E137" s="111"/>
      <c r="F137" s="109">
        <f t="shared" si="4"/>
        <v>0</v>
      </c>
    </row>
    <row r="138" spans="1:6">
      <c r="A138" s="111">
        <v>136</v>
      </c>
      <c r="B138" s="110"/>
      <c r="C138" s="111"/>
      <c r="D138" s="111"/>
      <c r="E138" s="111"/>
      <c r="F138" s="109">
        <f t="shared" si="4"/>
        <v>0</v>
      </c>
    </row>
    <row r="139" spans="1:6">
      <c r="A139" s="111">
        <v>137</v>
      </c>
      <c r="B139" s="110"/>
      <c r="C139" s="111"/>
      <c r="D139" s="111"/>
      <c r="E139" s="111"/>
      <c r="F139" s="109">
        <f t="shared" si="4"/>
        <v>0</v>
      </c>
    </row>
    <row r="140" spans="1:6">
      <c r="A140" s="111">
        <v>138</v>
      </c>
      <c r="B140" s="110"/>
      <c r="C140" s="111"/>
      <c r="D140" s="111"/>
      <c r="E140" s="111"/>
      <c r="F140" s="109">
        <f t="shared" si="4"/>
        <v>0</v>
      </c>
    </row>
    <row r="141" spans="1:6">
      <c r="A141" s="111">
        <v>139</v>
      </c>
      <c r="B141" s="110"/>
      <c r="C141" s="111"/>
      <c r="D141" s="111"/>
      <c r="E141" s="111"/>
      <c r="F141" s="109">
        <f t="shared" si="4"/>
        <v>0</v>
      </c>
    </row>
    <row r="142" spans="1:6">
      <c r="A142" s="111">
        <v>140</v>
      </c>
      <c r="B142" s="110"/>
      <c r="C142" s="111"/>
      <c r="D142" s="111"/>
      <c r="E142" s="111"/>
      <c r="F142" s="109">
        <f t="shared" si="4"/>
        <v>0</v>
      </c>
    </row>
    <row r="143" spans="1:6">
      <c r="A143" s="111">
        <v>141</v>
      </c>
      <c r="B143" s="110"/>
      <c r="C143" s="111"/>
      <c r="D143" s="111"/>
      <c r="E143" s="111"/>
      <c r="F143" s="109">
        <f t="shared" si="4"/>
        <v>0</v>
      </c>
    </row>
    <row r="144" spans="1:6">
      <c r="A144" s="111">
        <v>142</v>
      </c>
      <c r="B144" s="110"/>
      <c r="C144" s="111"/>
      <c r="D144" s="111"/>
      <c r="E144" s="111"/>
      <c r="F144" s="109">
        <f t="shared" si="4"/>
        <v>0</v>
      </c>
    </row>
    <row r="145" spans="1:6">
      <c r="A145" s="111">
        <v>143</v>
      </c>
      <c r="B145" s="110"/>
      <c r="C145" s="111"/>
      <c r="D145" s="111"/>
      <c r="E145" s="111"/>
      <c r="F145" s="109">
        <f t="shared" si="4"/>
        <v>0</v>
      </c>
    </row>
    <row r="146" spans="1:6">
      <c r="A146" s="111">
        <v>144</v>
      </c>
      <c r="B146" s="110"/>
      <c r="C146" s="111"/>
      <c r="D146" s="111"/>
      <c r="E146" s="111"/>
      <c r="F146" s="109">
        <f t="shared" si="4"/>
        <v>0</v>
      </c>
    </row>
    <row r="147" spans="1:6">
      <c r="A147" s="111">
        <v>145</v>
      </c>
      <c r="B147" s="110"/>
      <c r="C147" s="111"/>
      <c r="D147" s="111"/>
      <c r="E147" s="111"/>
      <c r="F147" s="109">
        <f t="shared" si="4"/>
        <v>0</v>
      </c>
    </row>
    <row r="148" spans="1:6">
      <c r="A148" s="111">
        <v>146</v>
      </c>
      <c r="B148" s="110"/>
      <c r="C148" s="111"/>
      <c r="D148" s="111"/>
      <c r="E148" s="111"/>
      <c r="F148" s="109">
        <f t="shared" si="4"/>
        <v>0</v>
      </c>
    </row>
    <row r="149" spans="1:6">
      <c r="A149" s="111">
        <v>147</v>
      </c>
      <c r="B149" s="110"/>
      <c r="C149" s="111"/>
      <c r="D149" s="111"/>
      <c r="E149" s="111"/>
      <c r="F149" s="109">
        <f t="shared" si="4"/>
        <v>0</v>
      </c>
    </row>
    <row r="150" spans="1:6">
      <c r="A150" s="111">
        <v>148</v>
      </c>
      <c r="B150" s="110"/>
      <c r="C150" s="111"/>
      <c r="D150" s="111"/>
      <c r="E150" s="111"/>
      <c r="F150" s="109">
        <f t="shared" si="4"/>
        <v>0</v>
      </c>
    </row>
    <row r="151" spans="1:6">
      <c r="A151" s="111">
        <v>149</v>
      </c>
      <c r="B151" s="110"/>
      <c r="C151" s="111"/>
      <c r="D151" s="111"/>
      <c r="E151" s="111"/>
      <c r="F151" s="109">
        <f t="shared" si="4"/>
        <v>0</v>
      </c>
    </row>
    <row r="152" spans="1:6">
      <c r="A152" s="111">
        <v>150</v>
      </c>
      <c r="B152" s="110"/>
      <c r="C152" s="111"/>
      <c r="D152" s="111"/>
      <c r="E152" s="111"/>
      <c r="F152" s="109">
        <f t="shared" si="4"/>
        <v>0</v>
      </c>
    </row>
    <row r="153" spans="1:6">
      <c r="A153" s="111">
        <v>151</v>
      </c>
      <c r="B153" s="110"/>
      <c r="C153" s="111"/>
      <c r="D153" s="111"/>
      <c r="E153" s="111"/>
      <c r="F153" s="109">
        <f t="shared" si="4"/>
        <v>0</v>
      </c>
    </row>
    <row r="154" spans="1:6">
      <c r="A154" s="111">
        <v>152</v>
      </c>
      <c r="B154" s="110"/>
      <c r="C154" s="111"/>
      <c r="D154" s="111"/>
      <c r="E154" s="111"/>
      <c r="F154" s="109">
        <f t="shared" si="4"/>
        <v>0</v>
      </c>
    </row>
    <row r="155" spans="1:6">
      <c r="A155" s="111">
        <v>153</v>
      </c>
      <c r="B155" s="110"/>
      <c r="C155" s="111"/>
      <c r="D155" s="111"/>
      <c r="E155" s="111"/>
      <c r="F155" s="109">
        <f t="shared" si="4"/>
        <v>0</v>
      </c>
    </row>
    <row r="156" spans="1:6">
      <c r="A156" s="111">
        <v>154</v>
      </c>
      <c r="B156" s="110"/>
      <c r="C156" s="111"/>
      <c r="D156" s="111"/>
      <c r="E156" s="111"/>
      <c r="F156" s="109">
        <f t="shared" si="4"/>
        <v>0</v>
      </c>
    </row>
    <row r="157" spans="1:6">
      <c r="A157" s="111">
        <v>155</v>
      </c>
      <c r="B157" s="110"/>
      <c r="C157" s="111"/>
      <c r="D157" s="111"/>
      <c r="E157" s="111"/>
      <c r="F157" s="109">
        <f t="shared" si="4"/>
        <v>0</v>
      </c>
    </row>
    <row r="158" spans="1:6">
      <c r="A158" s="111">
        <v>156</v>
      </c>
      <c r="B158" s="110"/>
      <c r="C158" s="111"/>
      <c r="D158" s="111"/>
      <c r="E158" s="111"/>
      <c r="F158" s="109">
        <f t="shared" si="4"/>
        <v>0</v>
      </c>
    </row>
    <row r="159" spans="1:6">
      <c r="A159" s="111">
        <v>157</v>
      </c>
      <c r="B159" s="110"/>
      <c r="C159" s="111"/>
      <c r="D159" s="111"/>
      <c r="E159" s="111"/>
      <c r="F159" s="109">
        <f t="shared" si="4"/>
        <v>0</v>
      </c>
    </row>
    <row r="160" spans="1:6">
      <c r="A160" s="111">
        <v>158</v>
      </c>
      <c r="B160" s="110"/>
      <c r="C160" s="111"/>
      <c r="D160" s="111"/>
      <c r="E160" s="111"/>
      <c r="F160" s="109">
        <f t="shared" si="4"/>
        <v>0</v>
      </c>
    </row>
    <row r="161" spans="1:6">
      <c r="A161" s="111">
        <v>159</v>
      </c>
      <c r="B161" s="110"/>
      <c r="C161" s="111"/>
      <c r="D161" s="111"/>
      <c r="E161" s="111"/>
      <c r="F161" s="109">
        <f t="shared" si="4"/>
        <v>0</v>
      </c>
    </row>
    <row r="162" spans="1:6">
      <c r="A162" s="111">
        <v>160</v>
      </c>
      <c r="B162" s="110"/>
      <c r="C162" s="111"/>
      <c r="D162" s="111"/>
      <c r="E162" s="111"/>
      <c r="F162" s="109">
        <f t="shared" si="4"/>
        <v>0</v>
      </c>
    </row>
    <row r="163" spans="1:6">
      <c r="A163" s="111">
        <v>161</v>
      </c>
      <c r="B163" s="110"/>
      <c r="C163" s="111"/>
      <c r="D163" s="111"/>
      <c r="E163" s="111"/>
      <c r="F163" s="109">
        <f t="shared" si="4"/>
        <v>0</v>
      </c>
    </row>
    <row r="164" spans="1:6">
      <c r="A164" s="111">
        <v>162</v>
      </c>
      <c r="B164" s="110"/>
      <c r="C164" s="111"/>
      <c r="D164" s="111"/>
      <c r="E164" s="111"/>
      <c r="F164" s="109">
        <f t="shared" si="4"/>
        <v>0</v>
      </c>
    </row>
    <row r="165" spans="1:6">
      <c r="A165" s="111">
        <v>163</v>
      </c>
      <c r="B165" s="110"/>
      <c r="C165" s="111"/>
      <c r="D165" s="111"/>
      <c r="E165" s="111"/>
      <c r="F165" s="109">
        <f t="shared" si="4"/>
        <v>0</v>
      </c>
    </row>
    <row r="166" spans="1:6">
      <c r="A166" s="111">
        <v>164</v>
      </c>
      <c r="B166" s="110"/>
      <c r="C166" s="111"/>
      <c r="D166" s="111"/>
      <c r="E166" s="111"/>
      <c r="F166" s="109">
        <f t="shared" si="4"/>
        <v>0</v>
      </c>
    </row>
    <row r="167" spans="1:6">
      <c r="A167" s="111">
        <v>165</v>
      </c>
      <c r="B167" s="110"/>
      <c r="C167" s="111"/>
      <c r="D167" s="111"/>
      <c r="E167" s="111"/>
      <c r="F167" s="109">
        <f t="shared" si="4"/>
        <v>0</v>
      </c>
    </row>
    <row r="168" spans="1:6">
      <c r="A168" s="111">
        <v>166</v>
      </c>
      <c r="B168" s="110"/>
      <c r="C168" s="111"/>
      <c r="D168" s="111"/>
      <c r="E168" s="111"/>
      <c r="F168" s="109">
        <f t="shared" si="4"/>
        <v>0</v>
      </c>
    </row>
    <row r="169" spans="1:6">
      <c r="A169" s="111">
        <v>167</v>
      </c>
      <c r="B169" s="110"/>
      <c r="C169" s="111"/>
      <c r="D169" s="111"/>
      <c r="E169" s="111"/>
      <c r="F169" s="109">
        <f t="shared" si="4"/>
        <v>0</v>
      </c>
    </row>
    <row r="170" spans="1:6">
      <c r="A170" s="111">
        <v>168</v>
      </c>
      <c r="B170" s="110"/>
      <c r="C170" s="111"/>
      <c r="D170" s="111"/>
      <c r="E170" s="111"/>
      <c r="F170" s="109">
        <f t="shared" si="4"/>
        <v>0</v>
      </c>
    </row>
    <row r="171" spans="1:6">
      <c r="A171" s="111">
        <v>169</v>
      </c>
      <c r="B171" s="110"/>
      <c r="C171" s="111"/>
      <c r="D171" s="111"/>
      <c r="E171" s="111"/>
      <c r="F171" s="109">
        <f t="shared" si="4"/>
        <v>0</v>
      </c>
    </row>
    <row r="172" spans="1:6">
      <c r="A172" s="111">
        <v>170</v>
      </c>
      <c r="B172" s="110"/>
      <c r="C172" s="111"/>
      <c r="D172" s="111"/>
      <c r="E172" s="111"/>
      <c r="F172" s="109">
        <f t="shared" si="4"/>
        <v>0</v>
      </c>
    </row>
    <row r="173" spans="1:6">
      <c r="A173" s="111">
        <v>171</v>
      </c>
      <c r="B173" s="110"/>
      <c r="C173" s="111"/>
      <c r="D173" s="111"/>
      <c r="E173" s="111"/>
      <c r="F173" s="109">
        <f t="shared" si="4"/>
        <v>0</v>
      </c>
    </row>
    <row r="174" spans="1:6">
      <c r="A174" s="111">
        <v>172</v>
      </c>
      <c r="B174" s="110"/>
      <c r="C174" s="111"/>
      <c r="D174" s="111"/>
      <c r="E174" s="111"/>
      <c r="F174" s="109">
        <f t="shared" si="4"/>
        <v>0</v>
      </c>
    </row>
    <row r="175" spans="1:6">
      <c r="A175" s="111">
        <v>173</v>
      </c>
      <c r="B175" s="110"/>
      <c r="C175" s="111"/>
      <c r="D175" s="111"/>
      <c r="E175" s="111"/>
      <c r="F175" s="109">
        <f t="shared" si="4"/>
        <v>0</v>
      </c>
    </row>
    <row r="176" spans="1:6">
      <c r="A176" s="111">
        <v>174</v>
      </c>
      <c r="B176" s="110"/>
      <c r="C176" s="111"/>
      <c r="D176" s="111"/>
      <c r="E176" s="111"/>
      <c r="F176" s="109">
        <f t="shared" si="4"/>
        <v>0</v>
      </c>
    </row>
    <row r="177" spans="1:6">
      <c r="A177" s="111">
        <v>175</v>
      </c>
      <c r="B177" s="110"/>
      <c r="C177" s="111"/>
      <c r="D177" s="111"/>
      <c r="E177" s="111"/>
      <c r="F177" s="109">
        <f t="shared" si="4"/>
        <v>0</v>
      </c>
    </row>
    <row r="178" spans="1:6">
      <c r="A178" s="111">
        <v>176</v>
      </c>
      <c r="B178" s="110"/>
      <c r="C178" s="111"/>
      <c r="D178" s="111"/>
      <c r="E178" s="111"/>
      <c r="F178" s="109">
        <f t="shared" si="4"/>
        <v>0</v>
      </c>
    </row>
    <row r="179" spans="1:6">
      <c r="A179" s="111">
        <v>177</v>
      </c>
      <c r="B179" s="110"/>
      <c r="C179" s="111"/>
      <c r="D179" s="111"/>
      <c r="E179" s="111"/>
      <c r="F179" s="109">
        <f t="shared" si="4"/>
        <v>0</v>
      </c>
    </row>
    <row r="180" spans="1:6">
      <c r="A180" s="111">
        <v>178</v>
      </c>
      <c r="B180" s="110"/>
      <c r="C180" s="111"/>
      <c r="D180" s="111"/>
      <c r="E180" s="111"/>
      <c r="F180" s="109">
        <f t="shared" si="4"/>
        <v>0</v>
      </c>
    </row>
    <row r="181" spans="1:6">
      <c r="A181" s="111">
        <v>179</v>
      </c>
      <c r="B181" s="110"/>
      <c r="C181" s="111"/>
      <c r="D181" s="111"/>
      <c r="E181" s="111"/>
      <c r="F181" s="109">
        <f t="shared" si="4"/>
        <v>0</v>
      </c>
    </row>
    <row r="182" spans="1:6">
      <c r="A182" s="111">
        <v>180</v>
      </c>
      <c r="B182" s="110"/>
      <c r="C182" s="111"/>
      <c r="D182" s="111"/>
      <c r="E182" s="111"/>
      <c r="F182" s="109">
        <f t="shared" si="4"/>
        <v>0</v>
      </c>
    </row>
    <row r="183" spans="1:6">
      <c r="A183" s="111">
        <v>181</v>
      </c>
      <c r="B183" s="110"/>
      <c r="C183" s="111"/>
      <c r="D183" s="111"/>
      <c r="E183" s="111"/>
      <c r="F183" s="109">
        <f t="shared" si="4"/>
        <v>0</v>
      </c>
    </row>
    <row r="184" spans="1:6">
      <c r="A184" s="111">
        <v>182</v>
      </c>
      <c r="B184" s="110"/>
      <c r="C184" s="111"/>
      <c r="D184" s="111"/>
      <c r="E184" s="111"/>
      <c r="F184" s="109">
        <f t="shared" si="4"/>
        <v>0</v>
      </c>
    </row>
    <row r="185" spans="1:6">
      <c r="A185" s="111">
        <v>183</v>
      </c>
      <c r="B185" s="110"/>
      <c r="C185" s="111"/>
      <c r="D185" s="111"/>
      <c r="E185" s="111"/>
      <c r="F185" s="109">
        <f t="shared" si="4"/>
        <v>0</v>
      </c>
    </row>
    <row r="186" spans="1:6">
      <c r="A186" s="111">
        <v>184</v>
      </c>
      <c r="B186" s="110"/>
      <c r="C186" s="111"/>
      <c r="D186" s="111"/>
      <c r="E186" s="111"/>
      <c r="F186" s="109">
        <f t="shared" si="4"/>
        <v>0</v>
      </c>
    </row>
    <row r="187" spans="1:6">
      <c r="A187" s="111">
        <v>185</v>
      </c>
      <c r="B187" s="110"/>
      <c r="C187" s="111"/>
      <c r="D187" s="111"/>
      <c r="E187" s="111"/>
      <c r="F187" s="109">
        <f t="shared" si="4"/>
        <v>0</v>
      </c>
    </row>
    <row r="188" spans="1:6">
      <c r="A188" s="111">
        <v>186</v>
      </c>
      <c r="B188" s="110"/>
      <c r="C188" s="111"/>
      <c r="D188" s="111"/>
      <c r="E188" s="111"/>
      <c r="F188" s="109">
        <f t="shared" si="4"/>
        <v>0</v>
      </c>
    </row>
    <row r="189" spans="1:6">
      <c r="A189" s="111">
        <v>187</v>
      </c>
      <c r="B189" s="110"/>
      <c r="C189" s="111"/>
      <c r="D189" s="111"/>
      <c r="E189" s="111"/>
      <c r="F189" s="109">
        <f t="shared" si="4"/>
        <v>0</v>
      </c>
    </row>
    <row r="190" spans="1:6">
      <c r="A190" s="111">
        <v>188</v>
      </c>
      <c r="B190" s="110"/>
      <c r="C190" s="111"/>
      <c r="D190" s="111"/>
      <c r="E190" s="111"/>
      <c r="F190" s="109">
        <f t="shared" si="4"/>
        <v>0</v>
      </c>
    </row>
    <row r="191" spans="1:6">
      <c r="A191" s="111">
        <v>189</v>
      </c>
      <c r="B191" s="110"/>
      <c r="C191" s="111"/>
      <c r="D191" s="111"/>
      <c r="E191" s="111"/>
      <c r="F191" s="109">
        <f t="shared" si="4"/>
        <v>0</v>
      </c>
    </row>
    <row r="192" spans="1:6">
      <c r="A192" s="111">
        <v>190</v>
      </c>
      <c r="B192" s="110"/>
      <c r="C192" s="111"/>
      <c r="D192" s="111"/>
      <c r="E192" s="111"/>
      <c r="F192" s="109">
        <f t="shared" si="4"/>
        <v>0</v>
      </c>
    </row>
    <row r="193" spans="1:6">
      <c r="A193" s="111">
        <v>191</v>
      </c>
      <c r="B193" s="110"/>
      <c r="C193" s="111"/>
      <c r="D193" s="111"/>
      <c r="E193" s="111"/>
      <c r="F193" s="109">
        <f t="shared" si="4"/>
        <v>0</v>
      </c>
    </row>
    <row r="194" spans="1:6">
      <c r="A194" s="111">
        <v>192</v>
      </c>
      <c r="B194" s="110"/>
      <c r="C194" s="111"/>
      <c r="D194" s="111"/>
      <c r="E194" s="111"/>
      <c r="F194" s="109">
        <f t="shared" si="4"/>
        <v>0</v>
      </c>
    </row>
    <row r="195" spans="1:6">
      <c r="A195" s="111">
        <v>193</v>
      </c>
      <c r="B195" s="110"/>
      <c r="C195" s="111"/>
      <c r="D195" s="111"/>
      <c r="E195" s="111"/>
      <c r="F195" s="109">
        <f t="shared" ref="F195:F212" si="5">D195*E195</f>
        <v>0</v>
      </c>
    </row>
    <row r="196" spans="1:6">
      <c r="A196" s="111">
        <v>194</v>
      </c>
      <c r="B196" s="110"/>
      <c r="C196" s="111"/>
      <c r="D196" s="111"/>
      <c r="E196" s="111"/>
      <c r="F196" s="109">
        <f t="shared" si="5"/>
        <v>0</v>
      </c>
    </row>
    <row r="197" spans="1:6">
      <c r="A197" s="111">
        <v>195</v>
      </c>
      <c r="B197" s="110"/>
      <c r="C197" s="111"/>
      <c r="D197" s="111"/>
      <c r="E197" s="111"/>
      <c r="F197" s="109">
        <f t="shared" si="5"/>
        <v>0</v>
      </c>
    </row>
    <row r="198" spans="1:6">
      <c r="A198" s="111">
        <v>196</v>
      </c>
      <c r="B198" s="110"/>
      <c r="C198" s="111"/>
      <c r="D198" s="111"/>
      <c r="E198" s="111"/>
      <c r="F198" s="109">
        <f t="shared" si="5"/>
        <v>0</v>
      </c>
    </row>
    <row r="199" spans="1:6">
      <c r="A199" s="111">
        <v>197</v>
      </c>
      <c r="B199" s="110"/>
      <c r="C199" s="111"/>
      <c r="D199" s="111"/>
      <c r="E199" s="111"/>
      <c r="F199" s="109">
        <f t="shared" si="5"/>
        <v>0</v>
      </c>
    </row>
    <row r="200" spans="1:6">
      <c r="A200" s="111">
        <v>198</v>
      </c>
      <c r="B200" s="110"/>
      <c r="C200" s="111"/>
      <c r="D200" s="111"/>
      <c r="E200" s="111"/>
      <c r="F200" s="109">
        <f t="shared" si="5"/>
        <v>0</v>
      </c>
    </row>
    <row r="201" spans="1:6">
      <c r="A201" s="111">
        <v>199</v>
      </c>
      <c r="B201" s="110"/>
      <c r="C201" s="111"/>
      <c r="D201" s="111"/>
      <c r="E201" s="111"/>
      <c r="F201" s="109">
        <f t="shared" si="5"/>
        <v>0</v>
      </c>
    </row>
    <row r="202" spans="1:6">
      <c r="A202" s="111">
        <v>200</v>
      </c>
      <c r="B202" s="110"/>
      <c r="C202" s="111"/>
      <c r="D202" s="111"/>
      <c r="E202" s="111"/>
      <c r="F202" s="109">
        <f t="shared" si="5"/>
        <v>0</v>
      </c>
    </row>
    <row r="203" spans="1:6">
      <c r="A203" s="111">
        <v>201</v>
      </c>
      <c r="B203" s="110"/>
      <c r="C203" s="111"/>
      <c r="D203" s="111"/>
      <c r="E203" s="111"/>
      <c r="F203" s="109">
        <f t="shared" si="5"/>
        <v>0</v>
      </c>
    </row>
    <row r="204" spans="1:6">
      <c r="A204" s="111">
        <v>202</v>
      </c>
      <c r="B204" s="110"/>
      <c r="C204" s="111"/>
      <c r="D204" s="111"/>
      <c r="E204" s="111"/>
      <c r="F204" s="109">
        <f t="shared" si="5"/>
        <v>0</v>
      </c>
    </row>
    <row r="205" spans="1:6">
      <c r="A205" s="111">
        <v>203</v>
      </c>
      <c r="B205" s="110"/>
      <c r="C205" s="111"/>
      <c r="D205" s="111"/>
      <c r="E205" s="111"/>
      <c r="F205" s="109">
        <f t="shared" si="5"/>
        <v>0</v>
      </c>
    </row>
    <row r="206" spans="1:6">
      <c r="A206" s="111">
        <v>204</v>
      </c>
      <c r="B206" s="110"/>
      <c r="C206" s="111"/>
      <c r="D206" s="111"/>
      <c r="E206" s="111"/>
      <c r="F206" s="109">
        <f t="shared" si="5"/>
        <v>0</v>
      </c>
    </row>
    <row r="207" spans="1:6">
      <c r="A207" s="111">
        <v>205</v>
      </c>
      <c r="B207" s="110"/>
      <c r="C207" s="111"/>
      <c r="D207" s="111"/>
      <c r="E207" s="111"/>
      <c r="F207" s="109">
        <f t="shared" si="5"/>
        <v>0</v>
      </c>
    </row>
    <row r="208" spans="1:6">
      <c r="A208" s="111">
        <v>206</v>
      </c>
      <c r="B208" s="110"/>
      <c r="C208" s="111"/>
      <c r="D208" s="111"/>
      <c r="E208" s="111"/>
      <c r="F208" s="109">
        <f t="shared" si="5"/>
        <v>0</v>
      </c>
    </row>
    <row r="209" spans="1:6">
      <c r="A209" s="111">
        <v>207</v>
      </c>
      <c r="B209" s="110"/>
      <c r="C209" s="111"/>
      <c r="D209" s="111"/>
      <c r="E209" s="111"/>
      <c r="F209" s="109">
        <f t="shared" si="5"/>
        <v>0</v>
      </c>
    </row>
    <row r="210" spans="1:6">
      <c r="A210" s="111">
        <v>208</v>
      </c>
      <c r="B210" s="110"/>
      <c r="C210" s="111"/>
      <c r="D210" s="111"/>
      <c r="E210" s="111"/>
      <c r="F210" s="109">
        <f t="shared" si="5"/>
        <v>0</v>
      </c>
    </row>
    <row r="211" spans="1:6">
      <c r="A211" s="111">
        <v>209</v>
      </c>
      <c r="B211" s="110"/>
      <c r="C211" s="111"/>
      <c r="D211" s="111"/>
      <c r="E211" s="111"/>
      <c r="F211" s="109">
        <f t="shared" si="5"/>
        <v>0</v>
      </c>
    </row>
    <row r="212" spans="1:6">
      <c r="A212" s="111">
        <v>210</v>
      </c>
      <c r="B212" s="110"/>
      <c r="C212" s="111"/>
      <c r="D212" s="111"/>
      <c r="E212" s="111"/>
      <c r="F212" s="109">
        <f t="shared" si="5"/>
        <v>0</v>
      </c>
    </row>
  </sheetData>
  <phoneticPr fontId="1"/>
  <pageMargins left="0.7" right="0.7" top="0.75" bottom="0.75" header="0.3" footer="0.3"/>
  <pageSetup paperSize="9" scale="85" orientation="portrait" r:id="rId1"/>
  <colBreaks count="1" manualBreakCount="1">
    <brk id="6"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8F3E3676-B52E-4989-A00A-092E4D65C004}">
          <x14:formula1>
            <xm:f>'「費用の概要、積算内訳」記載例'!$C$4:$C$19</xm:f>
          </x14:formula1>
          <xm:sqref>B3:B212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5"/>
  <sheetViews>
    <sheetView view="pageBreakPreview" topLeftCell="A19" zoomScale="55" zoomScaleNormal="70" zoomScaleSheetLayoutView="55" zoomScalePageLayoutView="70" workbookViewId="0">
      <selection activeCell="C15" sqref="C15:C23"/>
    </sheetView>
  </sheetViews>
  <sheetFormatPr defaultRowHeight="14.25" outlineLevelRow="1" outlineLevelCol="1"/>
  <cols>
    <col min="1" max="2" width="4.625" style="31" customWidth="1"/>
    <col min="3" max="3" width="13.875" style="31" customWidth="1"/>
    <col min="4" max="4" width="3.875" style="31" customWidth="1"/>
    <col min="5" max="5" width="35.625" style="31" customWidth="1"/>
    <col min="6" max="6" width="23.25" style="31" customWidth="1"/>
    <col min="7" max="8" width="16.375" style="31" hidden="1" customWidth="1" outlineLevel="1"/>
    <col min="9" max="9" width="60.875" style="31" customWidth="1" collapsed="1"/>
    <col min="10" max="10" width="27.5" style="31" customWidth="1"/>
    <col min="11" max="11" width="26.125" style="31" customWidth="1"/>
    <col min="12" max="12" width="15.5" style="31" customWidth="1"/>
    <col min="13" max="13" width="49.125" style="31" customWidth="1"/>
    <col min="14" max="14" width="15.75" style="31" customWidth="1"/>
    <col min="15" max="15" width="2.25" style="31" customWidth="1"/>
    <col min="16" max="16384" width="9" style="31"/>
  </cols>
  <sheetData>
    <row r="1" spans="1:14" ht="62.25" customHeight="1">
      <c r="A1" s="90" t="s">
        <v>193</v>
      </c>
      <c r="B1" s="89"/>
      <c r="C1" s="88"/>
      <c r="I1" s="87"/>
      <c r="K1" s="85"/>
      <c r="L1" s="86"/>
      <c r="M1" s="85"/>
    </row>
    <row r="2" spans="1:14" ht="55.5" customHeight="1">
      <c r="A2" s="84" t="s">
        <v>192</v>
      </c>
      <c r="B2" s="83"/>
      <c r="C2" s="82"/>
      <c r="D2" s="82"/>
      <c r="E2" s="82"/>
      <c r="F2" s="82"/>
      <c r="G2" s="82"/>
      <c r="H2" s="82"/>
      <c r="I2" s="82"/>
      <c r="J2" s="82"/>
      <c r="K2" s="81"/>
      <c r="L2" s="81"/>
      <c r="M2" s="81"/>
      <c r="N2" s="80"/>
    </row>
    <row r="3" spans="1:14" ht="30" customHeight="1">
      <c r="A3" s="79"/>
      <c r="B3" s="78"/>
      <c r="C3" s="77"/>
      <c r="D3" s="77"/>
      <c r="E3" s="77"/>
      <c r="F3" s="77"/>
      <c r="G3" s="77"/>
      <c r="H3" s="77"/>
      <c r="I3" s="280" t="s">
        <v>191</v>
      </c>
      <c r="J3" s="281"/>
      <c r="K3" s="281"/>
      <c r="L3" s="281"/>
      <c r="M3" s="281"/>
      <c r="N3" s="282"/>
    </row>
    <row r="4" spans="1:14" ht="367.5" customHeight="1">
      <c r="A4" s="76"/>
      <c r="B4" s="75"/>
      <c r="C4" s="283" t="s">
        <v>190</v>
      </c>
      <c r="D4" s="284"/>
      <c r="E4" s="284"/>
      <c r="F4" s="285"/>
      <c r="G4" s="288" t="s">
        <v>189</v>
      </c>
      <c r="H4" s="288"/>
      <c r="I4" s="289" t="s">
        <v>188</v>
      </c>
      <c r="J4" s="290"/>
      <c r="K4" s="291" t="s">
        <v>187</v>
      </c>
      <c r="L4" s="292"/>
      <c r="M4" s="295" t="s">
        <v>186</v>
      </c>
      <c r="N4" s="295"/>
    </row>
    <row r="5" spans="1:14" ht="64.5" customHeight="1">
      <c r="A5" s="74"/>
      <c r="B5" s="73"/>
      <c r="C5" s="286"/>
      <c r="D5" s="286"/>
      <c r="E5" s="286"/>
      <c r="F5" s="287"/>
      <c r="G5" s="72" t="s">
        <v>185</v>
      </c>
      <c r="H5" s="72" t="s">
        <v>184</v>
      </c>
      <c r="I5" s="296" t="s">
        <v>183</v>
      </c>
      <c r="J5" s="297"/>
      <c r="K5" s="293"/>
      <c r="L5" s="294"/>
      <c r="M5" s="298" t="s">
        <v>183</v>
      </c>
      <c r="N5" s="298"/>
    </row>
    <row r="6" spans="1:14" ht="36" customHeight="1">
      <c r="A6" s="59"/>
      <c r="B6" s="58"/>
      <c r="C6" s="299" t="s">
        <v>182</v>
      </c>
      <c r="D6" s="55">
        <v>1</v>
      </c>
      <c r="E6" s="279" t="s">
        <v>181</v>
      </c>
      <c r="F6" s="55" t="s">
        <v>178</v>
      </c>
      <c r="G6" s="71">
        <v>5365</v>
      </c>
      <c r="H6" s="70"/>
      <c r="I6" s="69">
        <f t="shared" ref="I6:I13" si="0">ROUND(G6*10%,0)</f>
        <v>537</v>
      </c>
      <c r="J6" s="50" t="s">
        <v>161</v>
      </c>
      <c r="K6" s="51">
        <v>537</v>
      </c>
      <c r="L6" s="68" t="s">
        <v>161</v>
      </c>
      <c r="M6" s="51">
        <f t="shared" ref="M6:M13" si="1">ROUND(G6*5%,0)</f>
        <v>268</v>
      </c>
      <c r="N6" s="50" t="s">
        <v>161</v>
      </c>
    </row>
    <row r="7" spans="1:14" ht="36" customHeight="1">
      <c r="A7" s="59"/>
      <c r="B7" s="58"/>
      <c r="C7" s="299"/>
      <c r="D7" s="55">
        <v>2</v>
      </c>
      <c r="E7" s="279"/>
      <c r="F7" s="55" t="s">
        <v>177</v>
      </c>
      <c r="G7" s="60">
        <v>6836</v>
      </c>
      <c r="H7" s="54"/>
      <c r="I7" s="52">
        <f t="shared" si="0"/>
        <v>684</v>
      </c>
      <c r="J7" s="50" t="s">
        <v>161</v>
      </c>
      <c r="K7" s="51">
        <v>684</v>
      </c>
      <c r="L7" s="68" t="s">
        <v>161</v>
      </c>
      <c r="M7" s="51">
        <f t="shared" si="1"/>
        <v>342</v>
      </c>
      <c r="N7" s="50" t="s">
        <v>161</v>
      </c>
    </row>
    <row r="8" spans="1:14" ht="36" customHeight="1">
      <c r="A8" s="59"/>
      <c r="B8" s="58"/>
      <c r="C8" s="299"/>
      <c r="D8" s="55">
        <v>3</v>
      </c>
      <c r="E8" s="279"/>
      <c r="F8" s="55" t="s">
        <v>176</v>
      </c>
      <c r="G8" s="60">
        <v>8894</v>
      </c>
      <c r="H8" s="54"/>
      <c r="I8" s="52">
        <f t="shared" si="0"/>
        <v>889</v>
      </c>
      <c r="J8" s="50" t="s">
        <v>161</v>
      </c>
      <c r="K8" s="51">
        <v>889</v>
      </c>
      <c r="L8" s="68" t="s">
        <v>161</v>
      </c>
      <c r="M8" s="51">
        <f t="shared" si="1"/>
        <v>445</v>
      </c>
      <c r="N8" s="50" t="s">
        <v>161</v>
      </c>
    </row>
    <row r="9" spans="1:14" ht="36" customHeight="1">
      <c r="A9" s="59"/>
      <c r="B9" s="58"/>
      <c r="C9" s="299"/>
      <c r="D9" s="55">
        <v>4</v>
      </c>
      <c r="E9" s="300" t="s">
        <v>19</v>
      </c>
      <c r="F9" s="300"/>
      <c r="G9" s="60">
        <v>2306</v>
      </c>
      <c r="H9" s="54"/>
      <c r="I9" s="52">
        <f t="shared" si="0"/>
        <v>231</v>
      </c>
      <c r="J9" s="50" t="s">
        <v>161</v>
      </c>
      <c r="K9" s="51">
        <v>231</v>
      </c>
      <c r="L9" s="68" t="s">
        <v>161</v>
      </c>
      <c r="M9" s="51">
        <f t="shared" si="1"/>
        <v>115</v>
      </c>
      <c r="N9" s="50" t="s">
        <v>161</v>
      </c>
    </row>
    <row r="10" spans="1:14" ht="36" customHeight="1">
      <c r="A10" s="59"/>
      <c r="B10" s="58"/>
      <c r="C10" s="299"/>
      <c r="D10" s="55">
        <v>5</v>
      </c>
      <c r="E10" s="279" t="s">
        <v>180</v>
      </c>
      <c r="F10" s="279"/>
      <c r="G10" s="60">
        <v>2259</v>
      </c>
      <c r="H10" s="54"/>
      <c r="I10" s="52">
        <f t="shared" si="0"/>
        <v>226</v>
      </c>
      <c r="J10" s="50" t="s">
        <v>161</v>
      </c>
      <c r="K10" s="51">
        <v>226</v>
      </c>
      <c r="L10" s="68" t="s">
        <v>161</v>
      </c>
      <c r="M10" s="51">
        <f t="shared" si="1"/>
        <v>113</v>
      </c>
      <c r="N10" s="50" t="s">
        <v>161</v>
      </c>
    </row>
    <row r="11" spans="1:14" ht="36" customHeight="1">
      <c r="A11" s="59"/>
      <c r="B11" s="58"/>
      <c r="C11" s="299"/>
      <c r="D11" s="55">
        <v>6</v>
      </c>
      <c r="E11" s="279" t="s">
        <v>179</v>
      </c>
      <c r="F11" s="55" t="s">
        <v>178</v>
      </c>
      <c r="G11" s="60">
        <v>5644</v>
      </c>
      <c r="H11" s="54"/>
      <c r="I11" s="52">
        <f t="shared" si="0"/>
        <v>564</v>
      </c>
      <c r="J11" s="50" t="s">
        <v>161</v>
      </c>
      <c r="K11" s="51">
        <v>564</v>
      </c>
      <c r="L11" s="68" t="s">
        <v>161</v>
      </c>
      <c r="M11" s="51">
        <f t="shared" si="1"/>
        <v>282</v>
      </c>
      <c r="N11" s="50" t="s">
        <v>161</v>
      </c>
    </row>
    <row r="12" spans="1:14" ht="36" customHeight="1">
      <c r="A12" s="59"/>
      <c r="B12" s="58"/>
      <c r="C12" s="299"/>
      <c r="D12" s="55">
        <v>7</v>
      </c>
      <c r="E12" s="279"/>
      <c r="F12" s="55" t="s">
        <v>177</v>
      </c>
      <c r="G12" s="54">
        <v>7095</v>
      </c>
      <c r="H12" s="54"/>
      <c r="I12" s="52">
        <f t="shared" si="0"/>
        <v>710</v>
      </c>
      <c r="J12" s="50" t="s">
        <v>161</v>
      </c>
      <c r="K12" s="51">
        <v>710</v>
      </c>
      <c r="L12" s="68" t="s">
        <v>161</v>
      </c>
      <c r="M12" s="51">
        <f t="shared" si="1"/>
        <v>355</v>
      </c>
      <c r="N12" s="50" t="s">
        <v>161</v>
      </c>
    </row>
    <row r="13" spans="1:14" ht="36" customHeight="1">
      <c r="A13" s="59"/>
      <c r="B13" s="58"/>
      <c r="C13" s="299"/>
      <c r="D13" s="55">
        <v>8</v>
      </c>
      <c r="E13" s="279"/>
      <c r="F13" s="55" t="s">
        <v>176</v>
      </c>
      <c r="G13" s="54">
        <v>11334</v>
      </c>
      <c r="H13" s="54"/>
      <c r="I13" s="52">
        <f t="shared" si="0"/>
        <v>1133</v>
      </c>
      <c r="J13" s="50" t="s">
        <v>161</v>
      </c>
      <c r="K13" s="51">
        <v>1133</v>
      </c>
      <c r="L13" s="68" t="s">
        <v>161</v>
      </c>
      <c r="M13" s="51">
        <f t="shared" si="1"/>
        <v>567</v>
      </c>
      <c r="N13" s="50" t="s">
        <v>161</v>
      </c>
    </row>
    <row r="14" spans="1:14" ht="36" customHeight="1">
      <c r="A14" s="59"/>
      <c r="B14" s="58"/>
      <c r="C14" s="67" t="s">
        <v>175</v>
      </c>
      <c r="D14" s="55">
        <v>9</v>
      </c>
      <c r="E14" s="279" t="s">
        <v>174</v>
      </c>
      <c r="F14" s="279"/>
      <c r="G14" s="54">
        <v>4440</v>
      </c>
      <c r="H14" s="53">
        <v>16.600000000000001</v>
      </c>
      <c r="I14" s="52">
        <f>ROUND(G14/H14*10%,0)</f>
        <v>27</v>
      </c>
      <c r="J14" s="50" t="s">
        <v>154</v>
      </c>
      <c r="K14" s="51" t="s">
        <v>155</v>
      </c>
      <c r="L14" s="50"/>
      <c r="M14" s="51">
        <f>ROUND(G14/H14*5%,0)</f>
        <v>13</v>
      </c>
      <c r="N14" s="50" t="s">
        <v>154</v>
      </c>
    </row>
    <row r="15" spans="1:14" ht="36" customHeight="1">
      <c r="A15" s="59"/>
      <c r="B15" s="58"/>
      <c r="C15" s="299" t="s">
        <v>173</v>
      </c>
      <c r="D15" s="55">
        <v>10</v>
      </c>
      <c r="E15" s="279" t="s">
        <v>172</v>
      </c>
      <c r="F15" s="279"/>
      <c r="G15" s="60">
        <v>2464</v>
      </c>
      <c r="H15" s="54"/>
      <c r="I15" s="52">
        <f t="shared" ref="I15:I21" si="2">ROUND(G15*10%*1.3,0)</f>
        <v>320</v>
      </c>
      <c r="J15" s="50" t="s">
        <v>161</v>
      </c>
      <c r="K15" s="51" t="s">
        <v>155</v>
      </c>
      <c r="L15" s="50"/>
      <c r="M15" s="51">
        <f t="shared" ref="M15:M23" si="3">ROUND(G15*5%*1.3,0)</f>
        <v>160</v>
      </c>
      <c r="N15" s="50" t="s">
        <v>161</v>
      </c>
    </row>
    <row r="16" spans="1:14" ht="36" customHeight="1">
      <c r="A16" s="59"/>
      <c r="B16" s="58"/>
      <c r="C16" s="299"/>
      <c r="D16" s="55">
        <v>11</v>
      </c>
      <c r="E16" s="279" t="s">
        <v>171</v>
      </c>
      <c r="F16" s="279"/>
      <c r="G16" s="60">
        <v>2604</v>
      </c>
      <c r="H16" s="54"/>
      <c r="I16" s="52">
        <f t="shared" si="2"/>
        <v>339</v>
      </c>
      <c r="J16" s="50" t="s">
        <v>161</v>
      </c>
      <c r="K16" s="51" t="s">
        <v>155</v>
      </c>
      <c r="L16" s="50"/>
      <c r="M16" s="51">
        <f t="shared" si="3"/>
        <v>169</v>
      </c>
      <c r="N16" s="50" t="s">
        <v>161</v>
      </c>
    </row>
    <row r="17" spans="1:14" ht="36" customHeight="1">
      <c r="A17" s="59"/>
      <c r="B17" s="58"/>
      <c r="C17" s="299"/>
      <c r="D17" s="55">
        <v>12</v>
      </c>
      <c r="E17" s="279" t="s">
        <v>170</v>
      </c>
      <c r="F17" s="279"/>
      <c r="G17" s="60">
        <v>2395</v>
      </c>
      <c r="H17" s="54"/>
      <c r="I17" s="52">
        <f t="shared" si="2"/>
        <v>311</v>
      </c>
      <c r="J17" s="50" t="s">
        <v>161</v>
      </c>
      <c r="K17" s="51" t="s">
        <v>155</v>
      </c>
      <c r="L17" s="50"/>
      <c r="M17" s="51">
        <f t="shared" si="3"/>
        <v>156</v>
      </c>
      <c r="N17" s="50" t="s">
        <v>161</v>
      </c>
    </row>
    <row r="18" spans="1:14" ht="36" customHeight="1">
      <c r="A18" s="59"/>
      <c r="B18" s="58"/>
      <c r="C18" s="299"/>
      <c r="D18" s="55">
        <v>13</v>
      </c>
      <c r="E18" s="279" t="s">
        <v>169</v>
      </c>
      <c r="F18" s="279"/>
      <c r="G18" s="60">
        <v>1050</v>
      </c>
      <c r="H18" s="54"/>
      <c r="I18" s="52">
        <f t="shared" si="2"/>
        <v>137</v>
      </c>
      <c r="J18" s="50" t="s">
        <v>161</v>
      </c>
      <c r="K18" s="51" t="s">
        <v>155</v>
      </c>
      <c r="L18" s="50"/>
      <c r="M18" s="51">
        <f t="shared" si="3"/>
        <v>68</v>
      </c>
      <c r="N18" s="50" t="s">
        <v>161</v>
      </c>
    </row>
    <row r="19" spans="1:14" ht="36" customHeight="1">
      <c r="A19" s="59"/>
      <c r="B19" s="58"/>
      <c r="C19" s="299"/>
      <c r="D19" s="55">
        <v>14</v>
      </c>
      <c r="E19" s="279" t="s">
        <v>168</v>
      </c>
      <c r="F19" s="279"/>
      <c r="G19" s="60">
        <v>3904</v>
      </c>
      <c r="H19" s="54"/>
      <c r="I19" s="52">
        <f t="shared" si="2"/>
        <v>508</v>
      </c>
      <c r="J19" s="50" t="s">
        <v>161</v>
      </c>
      <c r="K19" s="51" t="s">
        <v>155</v>
      </c>
      <c r="L19" s="50"/>
      <c r="M19" s="51">
        <f t="shared" si="3"/>
        <v>254</v>
      </c>
      <c r="N19" s="50" t="s">
        <v>161</v>
      </c>
    </row>
    <row r="20" spans="1:14" ht="36" customHeight="1">
      <c r="A20" s="59"/>
      <c r="B20" s="58"/>
      <c r="C20" s="299"/>
      <c r="D20" s="55">
        <v>15</v>
      </c>
      <c r="E20" s="279" t="s">
        <v>167</v>
      </c>
      <c r="F20" s="279"/>
      <c r="G20" s="60">
        <v>1566</v>
      </c>
      <c r="H20" s="54"/>
      <c r="I20" s="52">
        <f t="shared" si="2"/>
        <v>204</v>
      </c>
      <c r="J20" s="50" t="s">
        <v>161</v>
      </c>
      <c r="K20" s="51" t="s">
        <v>155</v>
      </c>
      <c r="L20" s="50"/>
      <c r="M20" s="51">
        <f t="shared" si="3"/>
        <v>102</v>
      </c>
      <c r="N20" s="50" t="s">
        <v>161</v>
      </c>
    </row>
    <row r="21" spans="1:14" ht="36" customHeight="1">
      <c r="A21" s="59"/>
      <c r="B21" s="58"/>
      <c r="C21" s="299"/>
      <c r="D21" s="55">
        <v>16</v>
      </c>
      <c r="E21" s="279" t="s">
        <v>166</v>
      </c>
      <c r="F21" s="279"/>
      <c r="G21" s="60">
        <v>1141</v>
      </c>
      <c r="H21" s="54"/>
      <c r="I21" s="52">
        <f t="shared" si="2"/>
        <v>148</v>
      </c>
      <c r="J21" s="50" t="s">
        <v>161</v>
      </c>
      <c r="K21" s="51" t="s">
        <v>155</v>
      </c>
      <c r="L21" s="50"/>
      <c r="M21" s="51">
        <f t="shared" si="3"/>
        <v>74</v>
      </c>
      <c r="N21" s="50" t="s">
        <v>161</v>
      </c>
    </row>
    <row r="22" spans="1:14" s="66" customFormat="1" ht="36" customHeight="1" outlineLevel="1">
      <c r="A22" s="59"/>
      <c r="B22" s="58"/>
      <c r="C22" s="299"/>
      <c r="D22" s="55">
        <v>17</v>
      </c>
      <c r="E22" s="279" t="s">
        <v>165</v>
      </c>
      <c r="F22" s="279"/>
      <c r="G22" s="60">
        <v>4335</v>
      </c>
      <c r="H22" s="54"/>
      <c r="I22" s="51" t="s">
        <v>155</v>
      </c>
      <c r="J22" s="50"/>
      <c r="K22" s="51" t="s">
        <v>155</v>
      </c>
      <c r="L22" s="50"/>
      <c r="M22" s="51">
        <f t="shared" si="3"/>
        <v>282</v>
      </c>
      <c r="N22" s="50" t="s">
        <v>161</v>
      </c>
    </row>
    <row r="23" spans="1:14" s="61" customFormat="1" ht="36" customHeight="1" outlineLevel="1">
      <c r="A23" s="65"/>
      <c r="B23" s="64"/>
      <c r="C23" s="299"/>
      <c r="D23" s="55">
        <v>18</v>
      </c>
      <c r="E23" s="301" t="s">
        <v>32</v>
      </c>
      <c r="F23" s="301"/>
      <c r="G23" s="63">
        <v>252.12364423314503</v>
      </c>
      <c r="H23" s="62"/>
      <c r="I23" s="52">
        <f>G23*10%*1.3</f>
        <v>32.776073750308854</v>
      </c>
      <c r="J23" s="50" t="s">
        <v>161</v>
      </c>
      <c r="K23" s="51" t="s">
        <v>155</v>
      </c>
      <c r="L23" s="50"/>
      <c r="M23" s="51">
        <f t="shared" si="3"/>
        <v>16</v>
      </c>
      <c r="N23" s="50" t="s">
        <v>161</v>
      </c>
    </row>
    <row r="24" spans="1:14" ht="36" customHeight="1">
      <c r="A24" s="59"/>
      <c r="B24" s="58"/>
      <c r="C24" s="303" t="s">
        <v>164</v>
      </c>
      <c r="D24" s="55">
        <v>19</v>
      </c>
      <c r="E24" s="279" t="s">
        <v>163</v>
      </c>
      <c r="F24" s="279"/>
      <c r="G24" s="60">
        <v>4746</v>
      </c>
      <c r="H24" s="54"/>
      <c r="I24" s="52">
        <f>ROUND(G24*10%,0)</f>
        <v>475</v>
      </c>
      <c r="J24" s="50" t="s">
        <v>161</v>
      </c>
      <c r="K24" s="51" t="s">
        <v>155</v>
      </c>
      <c r="L24" s="50"/>
      <c r="M24" s="51">
        <f>ROUND(G24*5%,0)</f>
        <v>237</v>
      </c>
      <c r="N24" s="50" t="s">
        <v>161</v>
      </c>
    </row>
    <row r="25" spans="1:14" ht="36" customHeight="1">
      <c r="A25" s="59"/>
      <c r="B25" s="58"/>
      <c r="C25" s="303"/>
      <c r="D25" s="55">
        <v>20</v>
      </c>
      <c r="E25" s="279" t="s">
        <v>162</v>
      </c>
      <c r="F25" s="279"/>
      <c r="G25" s="60">
        <v>6383</v>
      </c>
      <c r="H25" s="54"/>
      <c r="I25" s="52">
        <f>ROUND(G25*10%,0)</f>
        <v>638</v>
      </c>
      <c r="J25" s="50" t="s">
        <v>161</v>
      </c>
      <c r="K25" s="51" t="s">
        <v>155</v>
      </c>
      <c r="L25" s="50"/>
      <c r="M25" s="51">
        <f>ROUND(G25*5%,0)</f>
        <v>319</v>
      </c>
      <c r="N25" s="50" t="s">
        <v>161</v>
      </c>
    </row>
    <row r="26" spans="1:14" ht="36" customHeight="1">
      <c r="A26" s="59"/>
      <c r="B26" s="58"/>
      <c r="C26" s="303" t="s">
        <v>160</v>
      </c>
      <c r="D26" s="55">
        <v>21</v>
      </c>
      <c r="E26" s="279" t="s">
        <v>35</v>
      </c>
      <c r="F26" s="279"/>
      <c r="G26" s="60">
        <v>26260</v>
      </c>
      <c r="H26" s="53">
        <v>69.8</v>
      </c>
      <c r="I26" s="52">
        <f t="shared" ref="I26:I33" si="4">ROUND(G26/H26*10%,0)</f>
        <v>38</v>
      </c>
      <c r="J26" s="50" t="s">
        <v>154</v>
      </c>
      <c r="K26" s="51" t="s">
        <v>155</v>
      </c>
      <c r="L26" s="50"/>
      <c r="M26" s="51">
        <f t="shared" ref="M26:M33" si="5">ROUND(G26/H26*5%,0)</f>
        <v>19</v>
      </c>
      <c r="N26" s="50" t="s">
        <v>154</v>
      </c>
    </row>
    <row r="27" spans="1:14" ht="36" customHeight="1">
      <c r="A27" s="59"/>
      <c r="B27" s="58"/>
      <c r="C27" s="303"/>
      <c r="D27" s="55">
        <v>22</v>
      </c>
      <c r="E27" s="279" t="s">
        <v>36</v>
      </c>
      <c r="F27" s="279"/>
      <c r="G27" s="60">
        <v>10182</v>
      </c>
      <c r="H27" s="53">
        <v>25.5</v>
      </c>
      <c r="I27" s="52">
        <f t="shared" si="4"/>
        <v>40</v>
      </c>
      <c r="J27" s="50" t="s">
        <v>154</v>
      </c>
      <c r="K27" s="51" t="s">
        <v>155</v>
      </c>
      <c r="L27" s="50"/>
      <c r="M27" s="51">
        <f t="shared" si="5"/>
        <v>20</v>
      </c>
      <c r="N27" s="50" t="s">
        <v>154</v>
      </c>
    </row>
    <row r="28" spans="1:14" ht="36" customHeight="1">
      <c r="A28" s="59"/>
      <c r="B28" s="58"/>
      <c r="C28" s="303"/>
      <c r="D28" s="55">
        <v>23</v>
      </c>
      <c r="E28" s="279" t="s">
        <v>37</v>
      </c>
      <c r="F28" s="279"/>
      <c r="G28" s="60">
        <v>33213</v>
      </c>
      <c r="H28" s="53">
        <v>88.3</v>
      </c>
      <c r="I28" s="52">
        <f t="shared" si="4"/>
        <v>38</v>
      </c>
      <c r="J28" s="50" t="s">
        <v>154</v>
      </c>
      <c r="K28" s="51" t="s">
        <v>155</v>
      </c>
      <c r="L28" s="50"/>
      <c r="M28" s="51">
        <f t="shared" si="5"/>
        <v>19</v>
      </c>
      <c r="N28" s="50" t="s">
        <v>154</v>
      </c>
    </row>
    <row r="29" spans="1:14" ht="36" customHeight="1">
      <c r="A29" s="59"/>
      <c r="B29" s="58"/>
      <c r="C29" s="303"/>
      <c r="D29" s="55">
        <v>24</v>
      </c>
      <c r="E29" s="279" t="s">
        <v>159</v>
      </c>
      <c r="F29" s="279"/>
      <c r="G29" s="60">
        <v>32943</v>
      </c>
      <c r="H29" s="53">
        <v>68.900000000000006</v>
      </c>
      <c r="I29" s="52">
        <f t="shared" si="4"/>
        <v>48</v>
      </c>
      <c r="J29" s="50" t="s">
        <v>154</v>
      </c>
      <c r="K29" s="51" t="s">
        <v>155</v>
      </c>
      <c r="L29" s="50"/>
      <c r="M29" s="51">
        <f t="shared" si="5"/>
        <v>24</v>
      </c>
      <c r="N29" s="50" t="s">
        <v>154</v>
      </c>
    </row>
    <row r="30" spans="1:14" ht="36" customHeight="1">
      <c r="A30" s="59"/>
      <c r="B30" s="58"/>
      <c r="C30" s="303"/>
      <c r="D30" s="55">
        <v>25</v>
      </c>
      <c r="E30" s="279" t="s">
        <v>158</v>
      </c>
      <c r="F30" s="279"/>
      <c r="G30" s="60">
        <v>29098</v>
      </c>
      <c r="H30" s="53">
        <v>68.2</v>
      </c>
      <c r="I30" s="52">
        <f t="shared" si="4"/>
        <v>43</v>
      </c>
      <c r="J30" s="50" t="s">
        <v>154</v>
      </c>
      <c r="K30" s="51" t="s">
        <v>155</v>
      </c>
      <c r="L30" s="50"/>
      <c r="M30" s="51">
        <f t="shared" si="5"/>
        <v>21</v>
      </c>
      <c r="N30" s="50" t="s">
        <v>154</v>
      </c>
    </row>
    <row r="31" spans="1:14" ht="36" customHeight="1">
      <c r="A31" s="59"/>
      <c r="B31" s="58"/>
      <c r="C31" s="303"/>
      <c r="D31" s="55">
        <v>26</v>
      </c>
      <c r="E31" s="279" t="s">
        <v>40</v>
      </c>
      <c r="F31" s="279"/>
      <c r="G31" s="60">
        <v>5499</v>
      </c>
      <c r="H31" s="53">
        <v>15.1</v>
      </c>
      <c r="I31" s="52">
        <f t="shared" si="4"/>
        <v>36</v>
      </c>
      <c r="J31" s="50" t="s">
        <v>154</v>
      </c>
      <c r="K31" s="51" t="s">
        <v>155</v>
      </c>
      <c r="L31" s="50"/>
      <c r="M31" s="51">
        <f t="shared" si="5"/>
        <v>18</v>
      </c>
      <c r="N31" s="50" t="s">
        <v>154</v>
      </c>
    </row>
    <row r="32" spans="1:14" ht="36" customHeight="1">
      <c r="A32" s="59"/>
      <c r="B32" s="58"/>
      <c r="C32" s="303"/>
      <c r="D32" s="55">
        <v>27</v>
      </c>
      <c r="E32" s="302" t="s">
        <v>157</v>
      </c>
      <c r="F32" s="302"/>
      <c r="G32" s="54">
        <v>21621</v>
      </c>
      <c r="H32" s="53">
        <v>57.8</v>
      </c>
      <c r="I32" s="52">
        <f t="shared" si="4"/>
        <v>37</v>
      </c>
      <c r="J32" s="50" t="s">
        <v>154</v>
      </c>
      <c r="K32" s="51" t="s">
        <v>155</v>
      </c>
      <c r="L32" s="50"/>
      <c r="M32" s="51">
        <f t="shared" si="5"/>
        <v>19</v>
      </c>
      <c r="N32" s="50" t="s">
        <v>154</v>
      </c>
    </row>
    <row r="33" spans="1:14" ht="36" customHeight="1">
      <c r="A33" s="57"/>
      <c r="B33" s="56"/>
      <c r="C33" s="303"/>
      <c r="D33" s="55">
        <v>28</v>
      </c>
      <c r="E33" s="302" t="s">
        <v>156</v>
      </c>
      <c r="F33" s="302"/>
      <c r="G33" s="54">
        <v>8293</v>
      </c>
      <c r="H33" s="53">
        <v>23.4</v>
      </c>
      <c r="I33" s="52">
        <f t="shared" si="4"/>
        <v>35</v>
      </c>
      <c r="J33" s="50" t="s">
        <v>154</v>
      </c>
      <c r="K33" s="51" t="s">
        <v>155</v>
      </c>
      <c r="L33" s="50"/>
      <c r="M33" s="51">
        <f t="shared" si="5"/>
        <v>18</v>
      </c>
      <c r="N33" s="50" t="s">
        <v>154</v>
      </c>
    </row>
    <row r="34" spans="1:14" ht="409.5" customHeight="1">
      <c r="A34" s="308" t="s">
        <v>58</v>
      </c>
      <c r="B34" s="309"/>
      <c r="C34" s="309"/>
      <c r="D34" s="309"/>
      <c r="E34" s="309"/>
      <c r="F34" s="310"/>
      <c r="G34" s="49"/>
      <c r="H34" s="48"/>
      <c r="I34" s="314" t="s">
        <v>153</v>
      </c>
      <c r="J34" s="315"/>
      <c r="K34" s="318" t="s">
        <v>152</v>
      </c>
      <c r="L34" s="319"/>
      <c r="M34" s="318" t="s">
        <v>151</v>
      </c>
      <c r="N34" s="319"/>
    </row>
    <row r="35" spans="1:14" ht="95.25" customHeight="1">
      <c r="A35" s="311"/>
      <c r="B35" s="312"/>
      <c r="C35" s="312"/>
      <c r="D35" s="312"/>
      <c r="E35" s="312"/>
      <c r="F35" s="313"/>
      <c r="G35" s="49"/>
      <c r="H35" s="48"/>
      <c r="I35" s="316"/>
      <c r="J35" s="317"/>
      <c r="K35" s="320"/>
      <c r="L35" s="321"/>
      <c r="M35" s="320"/>
      <c r="N35" s="321"/>
    </row>
    <row r="36" spans="1:14" ht="83.25" customHeight="1">
      <c r="A36" s="304" t="s">
        <v>150</v>
      </c>
      <c r="B36" s="305"/>
      <c r="C36" s="305"/>
      <c r="D36" s="305"/>
      <c r="E36" s="305"/>
      <c r="F36" s="306"/>
      <c r="G36" s="47"/>
      <c r="H36" s="46"/>
      <c r="I36" s="307" t="s">
        <v>149</v>
      </c>
      <c r="J36" s="307"/>
      <c r="K36" s="307"/>
      <c r="L36" s="307"/>
      <c r="M36" s="307"/>
      <c r="N36" s="307"/>
    </row>
    <row r="37" spans="1:14" ht="48.75" customHeight="1">
      <c r="A37" s="45"/>
      <c r="B37" s="45"/>
      <c r="C37" s="45"/>
      <c r="D37" s="45"/>
      <c r="E37" s="45"/>
      <c r="F37" s="45"/>
      <c r="G37" s="44"/>
      <c r="H37" s="43"/>
      <c r="I37" s="42"/>
      <c r="J37" s="42"/>
      <c r="K37" s="42"/>
      <c r="L37" s="42"/>
      <c r="M37" s="42"/>
      <c r="N37" s="42"/>
    </row>
    <row r="38" spans="1:14" s="32" customFormat="1" ht="34.5" customHeight="1">
      <c r="A38" s="41" t="s">
        <v>148</v>
      </c>
      <c r="B38" s="41"/>
      <c r="C38" s="40"/>
      <c r="D38" s="40"/>
      <c r="E38" s="41"/>
      <c r="F38" s="40"/>
      <c r="G38" s="39"/>
      <c r="H38" s="39"/>
      <c r="I38" s="39"/>
      <c r="J38" s="39"/>
      <c r="K38" s="38"/>
      <c r="L38" s="38"/>
      <c r="M38" s="38"/>
    </row>
    <row r="39" spans="1:14" s="32" customFormat="1" ht="34.5" customHeight="1">
      <c r="A39" s="37" t="s">
        <v>147</v>
      </c>
      <c r="B39" s="37"/>
      <c r="C39" s="37"/>
      <c r="D39" s="37"/>
      <c r="E39" s="37"/>
      <c r="F39" s="37"/>
      <c r="G39" s="37"/>
      <c r="H39" s="37"/>
      <c r="I39" s="37"/>
      <c r="J39" s="37"/>
      <c r="K39" s="33"/>
      <c r="L39" s="33"/>
      <c r="M39" s="33"/>
    </row>
    <row r="40" spans="1:14" s="32" customFormat="1" ht="34.5" customHeight="1">
      <c r="A40" s="37" t="s">
        <v>146</v>
      </c>
      <c r="B40" s="37"/>
      <c r="C40" s="37"/>
      <c r="D40" s="37"/>
      <c r="E40" s="37"/>
      <c r="F40" s="37"/>
      <c r="G40" s="37"/>
      <c r="H40" s="37"/>
      <c r="I40" s="37"/>
      <c r="J40" s="37"/>
      <c r="K40" s="33"/>
      <c r="L40" s="33"/>
      <c r="M40" s="33"/>
    </row>
    <row r="41" spans="1:14" s="32" customFormat="1" ht="34.5" customHeight="1">
      <c r="A41" s="37"/>
      <c r="B41" s="37"/>
      <c r="C41" s="36" t="s">
        <v>145</v>
      </c>
      <c r="D41" s="37"/>
      <c r="E41" s="37"/>
      <c r="F41" s="37"/>
      <c r="G41" s="37"/>
      <c r="H41" s="37"/>
      <c r="I41" s="37"/>
      <c r="J41" s="37"/>
      <c r="K41" s="33"/>
      <c r="L41" s="33"/>
      <c r="M41" s="33"/>
    </row>
    <row r="42" spans="1:14" s="32" customFormat="1" ht="34.5" customHeight="1">
      <c r="A42" s="37" t="s">
        <v>144</v>
      </c>
      <c r="B42" s="37"/>
      <c r="C42" s="37"/>
      <c r="D42" s="37"/>
      <c r="E42" s="37"/>
      <c r="F42" s="37"/>
      <c r="G42" s="37"/>
      <c r="H42" s="37"/>
      <c r="I42" s="37"/>
      <c r="J42" s="37"/>
      <c r="K42" s="33"/>
      <c r="L42" s="33"/>
      <c r="M42" s="33"/>
    </row>
    <row r="43" spans="1:14" s="32" customFormat="1" ht="34.5" customHeight="1">
      <c r="A43" s="36" t="s">
        <v>143</v>
      </c>
      <c r="B43" s="36"/>
      <c r="C43" s="35"/>
      <c r="D43" s="35"/>
      <c r="E43" s="35"/>
      <c r="F43" s="35"/>
      <c r="G43" s="35"/>
      <c r="H43" s="35"/>
      <c r="I43" s="35"/>
      <c r="J43" s="35"/>
      <c r="K43" s="34"/>
      <c r="L43" s="34"/>
      <c r="M43" s="34"/>
    </row>
    <row r="44" spans="1:14" s="32" customFormat="1" ht="34.5" customHeight="1">
      <c r="A44" s="36"/>
      <c r="B44" s="36" t="s">
        <v>142</v>
      </c>
      <c r="C44" s="35"/>
      <c r="D44" s="35"/>
      <c r="E44" s="35"/>
      <c r="F44" s="35"/>
      <c r="G44" s="35"/>
      <c r="H44" s="35"/>
      <c r="I44" s="35"/>
      <c r="J44" s="35"/>
      <c r="K44" s="34"/>
      <c r="L44" s="34"/>
      <c r="M44" s="34"/>
    </row>
    <row r="45" spans="1:14" s="32" customFormat="1" ht="34.5" customHeight="1">
      <c r="A45" s="32" t="s">
        <v>141</v>
      </c>
      <c r="K45" s="33"/>
      <c r="L45" s="33"/>
      <c r="M45" s="33"/>
    </row>
  </sheetData>
  <mergeCells count="42">
    <mergeCell ref="A36:F36"/>
    <mergeCell ref="I36:N36"/>
    <mergeCell ref="A34:F35"/>
    <mergeCell ref="I34:J35"/>
    <mergeCell ref="K34:L35"/>
    <mergeCell ref="M34:N35"/>
    <mergeCell ref="E32:F32"/>
    <mergeCell ref="E33:F33"/>
    <mergeCell ref="C24:C25"/>
    <mergeCell ref="E24:F24"/>
    <mergeCell ref="E25:F25"/>
    <mergeCell ref="C26:C33"/>
    <mergeCell ref="E26:F26"/>
    <mergeCell ref="E27:F27"/>
    <mergeCell ref="E28:F28"/>
    <mergeCell ref="E29:F29"/>
    <mergeCell ref="E30:F30"/>
    <mergeCell ref="E31:F31"/>
    <mergeCell ref="C15:C23"/>
    <mergeCell ref="E15:F15"/>
    <mergeCell ref="E16:F16"/>
    <mergeCell ref="E17:F17"/>
    <mergeCell ref="E18:F18"/>
    <mergeCell ref="E19:F19"/>
    <mergeCell ref="E20:F20"/>
    <mergeCell ref="E21:F21"/>
    <mergeCell ref="E22:F22"/>
    <mergeCell ref="E23:F23"/>
    <mergeCell ref="E14:F14"/>
    <mergeCell ref="I3:N3"/>
    <mergeCell ref="C4:F5"/>
    <mergeCell ref="G4:H4"/>
    <mergeCell ref="I4:J4"/>
    <mergeCell ref="K4:L5"/>
    <mergeCell ref="M4:N4"/>
    <mergeCell ref="I5:J5"/>
    <mergeCell ref="M5:N5"/>
    <mergeCell ref="C6:C13"/>
    <mergeCell ref="E6:E8"/>
    <mergeCell ref="E9:F9"/>
    <mergeCell ref="E10:F10"/>
    <mergeCell ref="E11:E13"/>
  </mergeCells>
  <phoneticPr fontId="1"/>
  <printOptions horizontalCentered="1"/>
  <pageMargins left="0.23622047244094491" right="0.23622047244094491" top="0.78740157480314965" bottom="0.19685039370078741" header="0.31496062992125984" footer="0.31496062992125984"/>
  <pageSetup paperSize="9" scale="32"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24"/>
  <sheetViews>
    <sheetView view="pageBreakPreview" zoomScale="70" zoomScaleNormal="85" zoomScaleSheetLayoutView="70" workbookViewId="0">
      <pane ySplit="3" topLeftCell="A14" activePane="bottomLeft" state="frozen"/>
      <selection pane="bottomLeft" activeCell="C4" sqref="C4:C19"/>
    </sheetView>
  </sheetViews>
  <sheetFormatPr defaultRowHeight="18.75"/>
  <cols>
    <col min="1" max="1" width="2.125" style="5" customWidth="1"/>
    <col min="2" max="2" width="4.375" style="5" customWidth="1"/>
    <col min="3" max="3" width="29.875" style="5" bestFit="1" customWidth="1"/>
    <col min="4" max="11" width="8.5" style="5" customWidth="1"/>
    <col min="12" max="12" width="8.5" style="4" customWidth="1"/>
    <col min="13" max="37" width="8.5" style="5" customWidth="1"/>
    <col min="38" max="40" width="8.25" style="5" customWidth="1"/>
    <col min="41" max="41" width="6.625" style="5" customWidth="1"/>
    <col min="42" max="44" width="6.375" style="5" customWidth="1"/>
    <col min="45" max="16384" width="9" style="5"/>
  </cols>
  <sheetData>
    <row r="1" spans="1:37" ht="24.75" customHeight="1"/>
    <row r="2" spans="1:37" ht="24.75" customHeight="1" thickBot="1">
      <c r="A2" s="7" t="s">
        <v>111</v>
      </c>
      <c r="L2" s="5"/>
    </row>
    <row r="3" spans="1:37" ht="24.75" customHeight="1" thickBot="1">
      <c r="B3" s="22"/>
      <c r="C3" s="23" t="s">
        <v>69</v>
      </c>
      <c r="D3" s="334" t="s">
        <v>77</v>
      </c>
      <c r="E3" s="335"/>
      <c r="F3" s="335"/>
      <c r="G3" s="335"/>
      <c r="H3" s="335"/>
      <c r="I3" s="335"/>
      <c r="J3" s="335"/>
      <c r="K3" s="335"/>
      <c r="L3" s="335"/>
      <c r="M3" s="335"/>
      <c r="N3" s="335"/>
      <c r="O3" s="335"/>
      <c r="P3" s="335"/>
      <c r="Q3" s="335"/>
      <c r="R3" s="335"/>
      <c r="S3" s="335"/>
      <c r="T3" s="336"/>
      <c r="U3" s="335" t="s">
        <v>78</v>
      </c>
      <c r="V3" s="335"/>
      <c r="W3" s="335"/>
      <c r="X3" s="335"/>
      <c r="Y3" s="335"/>
      <c r="Z3" s="335"/>
      <c r="AA3" s="335"/>
      <c r="AB3" s="335"/>
      <c r="AC3" s="335"/>
      <c r="AD3" s="335"/>
      <c r="AE3" s="335"/>
      <c r="AF3" s="335"/>
      <c r="AG3" s="335"/>
      <c r="AH3" s="335"/>
      <c r="AI3" s="335"/>
      <c r="AJ3" s="335"/>
      <c r="AK3" s="336"/>
    </row>
    <row r="4" spans="1:37" ht="57.75" customHeight="1">
      <c r="B4" s="337" t="s">
        <v>12</v>
      </c>
      <c r="C4" s="24" t="s">
        <v>2</v>
      </c>
      <c r="D4" s="331" t="s">
        <v>194</v>
      </c>
      <c r="E4" s="332"/>
      <c r="F4" s="332"/>
      <c r="G4" s="332"/>
      <c r="H4" s="332"/>
      <c r="I4" s="332"/>
      <c r="J4" s="332"/>
      <c r="K4" s="332"/>
      <c r="L4" s="332"/>
      <c r="M4" s="332"/>
      <c r="N4" s="332"/>
      <c r="O4" s="332"/>
      <c r="P4" s="332"/>
      <c r="Q4" s="332"/>
      <c r="R4" s="332"/>
      <c r="S4" s="332"/>
      <c r="T4" s="333"/>
      <c r="U4" s="326" t="s">
        <v>195</v>
      </c>
      <c r="V4" s="326"/>
      <c r="W4" s="326"/>
      <c r="X4" s="326"/>
      <c r="Y4" s="326"/>
      <c r="Z4" s="326"/>
      <c r="AA4" s="326"/>
      <c r="AB4" s="326"/>
      <c r="AC4" s="326"/>
      <c r="AD4" s="326"/>
      <c r="AE4" s="326"/>
      <c r="AF4" s="326"/>
      <c r="AG4" s="326"/>
      <c r="AH4" s="326"/>
      <c r="AI4" s="326"/>
      <c r="AJ4" s="326"/>
      <c r="AK4" s="327"/>
    </row>
    <row r="5" spans="1:37" ht="126.75" customHeight="1">
      <c r="B5" s="338"/>
      <c r="C5" s="25" t="s">
        <v>3</v>
      </c>
      <c r="D5" s="328" t="s">
        <v>196</v>
      </c>
      <c r="E5" s="329"/>
      <c r="F5" s="329"/>
      <c r="G5" s="329"/>
      <c r="H5" s="329"/>
      <c r="I5" s="329"/>
      <c r="J5" s="329"/>
      <c r="K5" s="329"/>
      <c r="L5" s="329"/>
      <c r="M5" s="329"/>
      <c r="N5" s="329"/>
      <c r="O5" s="329"/>
      <c r="P5" s="329"/>
      <c r="Q5" s="329"/>
      <c r="R5" s="329"/>
      <c r="S5" s="329"/>
      <c r="T5" s="330"/>
      <c r="U5" s="322" t="s">
        <v>199</v>
      </c>
      <c r="V5" s="322"/>
      <c r="W5" s="322"/>
      <c r="X5" s="322"/>
      <c r="Y5" s="322"/>
      <c r="Z5" s="322"/>
      <c r="AA5" s="322"/>
      <c r="AB5" s="322"/>
      <c r="AC5" s="322"/>
      <c r="AD5" s="322"/>
      <c r="AE5" s="322"/>
      <c r="AF5" s="322"/>
      <c r="AG5" s="322"/>
      <c r="AH5" s="322"/>
      <c r="AI5" s="322"/>
      <c r="AJ5" s="322"/>
      <c r="AK5" s="323"/>
    </row>
    <row r="6" spans="1:37" ht="57.75" customHeight="1">
      <c r="B6" s="338"/>
      <c r="C6" s="25" t="s">
        <v>4</v>
      </c>
      <c r="D6" s="328" t="s">
        <v>122</v>
      </c>
      <c r="E6" s="329"/>
      <c r="F6" s="329"/>
      <c r="G6" s="329"/>
      <c r="H6" s="329"/>
      <c r="I6" s="329"/>
      <c r="J6" s="329"/>
      <c r="K6" s="329"/>
      <c r="L6" s="329"/>
      <c r="M6" s="329"/>
      <c r="N6" s="329"/>
      <c r="O6" s="329"/>
      <c r="P6" s="329"/>
      <c r="Q6" s="329"/>
      <c r="R6" s="329"/>
      <c r="S6" s="329"/>
      <c r="T6" s="330"/>
      <c r="U6" s="322" t="s">
        <v>112</v>
      </c>
      <c r="V6" s="322"/>
      <c r="W6" s="322"/>
      <c r="X6" s="322"/>
      <c r="Y6" s="322"/>
      <c r="Z6" s="322"/>
      <c r="AA6" s="322"/>
      <c r="AB6" s="322"/>
      <c r="AC6" s="322"/>
      <c r="AD6" s="322"/>
      <c r="AE6" s="322"/>
      <c r="AF6" s="322"/>
      <c r="AG6" s="322"/>
      <c r="AH6" s="322"/>
      <c r="AI6" s="322"/>
      <c r="AJ6" s="322"/>
      <c r="AK6" s="323"/>
    </row>
    <row r="7" spans="1:37" ht="57.75" customHeight="1">
      <c r="B7" s="338"/>
      <c r="C7" s="25" t="s">
        <v>59</v>
      </c>
      <c r="D7" s="328" t="s">
        <v>123</v>
      </c>
      <c r="E7" s="329"/>
      <c r="F7" s="329"/>
      <c r="G7" s="329"/>
      <c r="H7" s="329"/>
      <c r="I7" s="329"/>
      <c r="J7" s="329"/>
      <c r="K7" s="329"/>
      <c r="L7" s="329"/>
      <c r="M7" s="329"/>
      <c r="N7" s="329"/>
      <c r="O7" s="329"/>
      <c r="P7" s="329"/>
      <c r="Q7" s="329"/>
      <c r="R7" s="329"/>
      <c r="S7" s="329"/>
      <c r="T7" s="330"/>
      <c r="U7" s="322" t="s">
        <v>99</v>
      </c>
      <c r="V7" s="322"/>
      <c r="W7" s="322"/>
      <c r="X7" s="322"/>
      <c r="Y7" s="322"/>
      <c r="Z7" s="322"/>
      <c r="AA7" s="322"/>
      <c r="AB7" s="322"/>
      <c r="AC7" s="322"/>
      <c r="AD7" s="322"/>
      <c r="AE7" s="322"/>
      <c r="AF7" s="322"/>
      <c r="AG7" s="322"/>
      <c r="AH7" s="322"/>
      <c r="AI7" s="322"/>
      <c r="AJ7" s="322"/>
      <c r="AK7" s="323"/>
    </row>
    <row r="8" spans="1:37" ht="57.75" customHeight="1">
      <c r="B8" s="338"/>
      <c r="C8" s="25" t="s">
        <v>60</v>
      </c>
      <c r="D8" s="328" t="s">
        <v>124</v>
      </c>
      <c r="E8" s="329"/>
      <c r="F8" s="329"/>
      <c r="G8" s="329"/>
      <c r="H8" s="329"/>
      <c r="I8" s="329"/>
      <c r="J8" s="329"/>
      <c r="K8" s="329"/>
      <c r="L8" s="329"/>
      <c r="M8" s="329"/>
      <c r="N8" s="329"/>
      <c r="O8" s="329"/>
      <c r="P8" s="329"/>
      <c r="Q8" s="329"/>
      <c r="R8" s="329"/>
      <c r="S8" s="329"/>
      <c r="T8" s="330"/>
      <c r="U8" s="322" t="s">
        <v>79</v>
      </c>
      <c r="V8" s="322"/>
      <c r="W8" s="322"/>
      <c r="X8" s="322"/>
      <c r="Y8" s="322"/>
      <c r="Z8" s="322"/>
      <c r="AA8" s="322"/>
      <c r="AB8" s="322"/>
      <c r="AC8" s="322"/>
      <c r="AD8" s="322"/>
      <c r="AE8" s="322"/>
      <c r="AF8" s="322"/>
      <c r="AG8" s="322"/>
      <c r="AH8" s="322"/>
      <c r="AI8" s="322"/>
      <c r="AJ8" s="322"/>
      <c r="AK8" s="323"/>
    </row>
    <row r="9" spans="1:37" ht="57.75" customHeight="1">
      <c r="B9" s="338"/>
      <c r="C9" s="25" t="s">
        <v>61</v>
      </c>
      <c r="D9" s="328" t="s">
        <v>125</v>
      </c>
      <c r="E9" s="329"/>
      <c r="F9" s="329"/>
      <c r="G9" s="329"/>
      <c r="H9" s="329"/>
      <c r="I9" s="329"/>
      <c r="J9" s="329"/>
      <c r="K9" s="329"/>
      <c r="L9" s="329"/>
      <c r="M9" s="329"/>
      <c r="N9" s="329"/>
      <c r="O9" s="329"/>
      <c r="P9" s="329"/>
      <c r="Q9" s="329"/>
      <c r="R9" s="329"/>
      <c r="S9" s="329"/>
      <c r="T9" s="330"/>
      <c r="U9" s="322" t="s">
        <v>104</v>
      </c>
      <c r="V9" s="322"/>
      <c r="W9" s="322"/>
      <c r="X9" s="322"/>
      <c r="Y9" s="322"/>
      <c r="Z9" s="322"/>
      <c r="AA9" s="322"/>
      <c r="AB9" s="322"/>
      <c r="AC9" s="322"/>
      <c r="AD9" s="322"/>
      <c r="AE9" s="322"/>
      <c r="AF9" s="322"/>
      <c r="AG9" s="322"/>
      <c r="AH9" s="322"/>
      <c r="AI9" s="322"/>
      <c r="AJ9" s="322"/>
      <c r="AK9" s="323"/>
    </row>
    <row r="10" spans="1:37" ht="57.75" customHeight="1">
      <c r="B10" s="338"/>
      <c r="C10" s="25" t="s">
        <v>6</v>
      </c>
      <c r="D10" s="328" t="s">
        <v>126</v>
      </c>
      <c r="E10" s="329"/>
      <c r="F10" s="329"/>
      <c r="G10" s="329"/>
      <c r="H10" s="329"/>
      <c r="I10" s="329"/>
      <c r="J10" s="329"/>
      <c r="K10" s="329"/>
      <c r="L10" s="329"/>
      <c r="M10" s="329"/>
      <c r="N10" s="329"/>
      <c r="O10" s="329"/>
      <c r="P10" s="329"/>
      <c r="Q10" s="329"/>
      <c r="R10" s="329"/>
      <c r="S10" s="329"/>
      <c r="T10" s="330"/>
      <c r="U10" s="322" t="s">
        <v>80</v>
      </c>
      <c r="V10" s="322"/>
      <c r="W10" s="322"/>
      <c r="X10" s="322"/>
      <c r="Y10" s="322"/>
      <c r="Z10" s="322"/>
      <c r="AA10" s="322"/>
      <c r="AB10" s="322"/>
      <c r="AC10" s="322"/>
      <c r="AD10" s="322"/>
      <c r="AE10" s="322"/>
      <c r="AF10" s="322"/>
      <c r="AG10" s="322"/>
      <c r="AH10" s="322"/>
      <c r="AI10" s="322"/>
      <c r="AJ10" s="322"/>
      <c r="AK10" s="323"/>
    </row>
    <row r="11" spans="1:37" ht="57.75" customHeight="1">
      <c r="B11" s="338"/>
      <c r="C11" s="25" t="s">
        <v>7</v>
      </c>
      <c r="D11" s="328" t="s">
        <v>127</v>
      </c>
      <c r="E11" s="329"/>
      <c r="F11" s="329"/>
      <c r="G11" s="329"/>
      <c r="H11" s="329"/>
      <c r="I11" s="329"/>
      <c r="J11" s="329"/>
      <c r="K11" s="329"/>
      <c r="L11" s="329"/>
      <c r="M11" s="329"/>
      <c r="N11" s="329"/>
      <c r="O11" s="329"/>
      <c r="P11" s="329"/>
      <c r="Q11" s="329"/>
      <c r="R11" s="329"/>
      <c r="S11" s="329"/>
      <c r="T11" s="330"/>
      <c r="U11" s="322" t="s">
        <v>98</v>
      </c>
      <c r="V11" s="322"/>
      <c r="W11" s="322"/>
      <c r="X11" s="322"/>
      <c r="Y11" s="322"/>
      <c r="Z11" s="322"/>
      <c r="AA11" s="322"/>
      <c r="AB11" s="322"/>
      <c r="AC11" s="322"/>
      <c r="AD11" s="322"/>
      <c r="AE11" s="322"/>
      <c r="AF11" s="322"/>
      <c r="AG11" s="322"/>
      <c r="AH11" s="322"/>
      <c r="AI11" s="322"/>
      <c r="AJ11" s="322"/>
      <c r="AK11" s="323"/>
    </row>
    <row r="12" spans="1:37" ht="57.75" customHeight="1">
      <c r="B12" s="338"/>
      <c r="C12" s="25" t="s">
        <v>62</v>
      </c>
      <c r="D12" s="328" t="s">
        <v>128</v>
      </c>
      <c r="E12" s="329"/>
      <c r="F12" s="329"/>
      <c r="G12" s="329"/>
      <c r="H12" s="329"/>
      <c r="I12" s="329"/>
      <c r="J12" s="329"/>
      <c r="K12" s="329"/>
      <c r="L12" s="329"/>
      <c r="M12" s="329"/>
      <c r="N12" s="329"/>
      <c r="O12" s="329"/>
      <c r="P12" s="329"/>
      <c r="Q12" s="329"/>
      <c r="R12" s="329"/>
      <c r="S12" s="329"/>
      <c r="T12" s="330"/>
      <c r="U12" s="322" t="s">
        <v>95</v>
      </c>
      <c r="V12" s="322"/>
      <c r="W12" s="322"/>
      <c r="X12" s="322"/>
      <c r="Y12" s="322"/>
      <c r="Z12" s="322"/>
      <c r="AA12" s="322"/>
      <c r="AB12" s="322"/>
      <c r="AC12" s="322"/>
      <c r="AD12" s="322"/>
      <c r="AE12" s="322"/>
      <c r="AF12" s="322"/>
      <c r="AG12" s="322"/>
      <c r="AH12" s="322"/>
      <c r="AI12" s="322"/>
      <c r="AJ12" s="322"/>
      <c r="AK12" s="323"/>
    </row>
    <row r="13" spans="1:37" ht="57.75" customHeight="1">
      <c r="B13" s="338"/>
      <c r="C13" s="25" t="s">
        <v>14</v>
      </c>
      <c r="D13" s="328" t="s">
        <v>129</v>
      </c>
      <c r="E13" s="329"/>
      <c r="F13" s="329"/>
      <c r="G13" s="329"/>
      <c r="H13" s="329"/>
      <c r="I13" s="329"/>
      <c r="J13" s="329"/>
      <c r="K13" s="329"/>
      <c r="L13" s="329"/>
      <c r="M13" s="329"/>
      <c r="N13" s="329"/>
      <c r="O13" s="329"/>
      <c r="P13" s="329"/>
      <c r="Q13" s="329"/>
      <c r="R13" s="329"/>
      <c r="S13" s="329"/>
      <c r="T13" s="330"/>
      <c r="U13" s="322" t="s">
        <v>113</v>
      </c>
      <c r="V13" s="322"/>
      <c r="W13" s="322"/>
      <c r="X13" s="322"/>
      <c r="Y13" s="322"/>
      <c r="Z13" s="322"/>
      <c r="AA13" s="322"/>
      <c r="AB13" s="322"/>
      <c r="AC13" s="322"/>
      <c r="AD13" s="322"/>
      <c r="AE13" s="322"/>
      <c r="AF13" s="322"/>
      <c r="AG13" s="322"/>
      <c r="AH13" s="322"/>
      <c r="AI13" s="322"/>
      <c r="AJ13" s="322"/>
      <c r="AK13" s="323"/>
    </row>
    <row r="14" spans="1:37" ht="57.75" customHeight="1">
      <c r="B14" s="338"/>
      <c r="C14" s="25" t="s">
        <v>51</v>
      </c>
      <c r="D14" s="328" t="s">
        <v>130</v>
      </c>
      <c r="E14" s="329"/>
      <c r="F14" s="329"/>
      <c r="G14" s="329"/>
      <c r="H14" s="329"/>
      <c r="I14" s="329"/>
      <c r="J14" s="329"/>
      <c r="K14" s="329"/>
      <c r="L14" s="329"/>
      <c r="M14" s="329"/>
      <c r="N14" s="329"/>
      <c r="O14" s="329"/>
      <c r="P14" s="329"/>
      <c r="Q14" s="329"/>
      <c r="R14" s="329"/>
      <c r="S14" s="329"/>
      <c r="T14" s="330"/>
      <c r="U14" s="322" t="s">
        <v>105</v>
      </c>
      <c r="V14" s="322"/>
      <c r="W14" s="322"/>
      <c r="X14" s="322"/>
      <c r="Y14" s="322"/>
      <c r="Z14" s="322"/>
      <c r="AA14" s="322"/>
      <c r="AB14" s="322"/>
      <c r="AC14" s="322"/>
      <c r="AD14" s="322"/>
      <c r="AE14" s="322"/>
      <c r="AF14" s="322"/>
      <c r="AG14" s="322"/>
      <c r="AH14" s="322"/>
      <c r="AI14" s="322"/>
      <c r="AJ14" s="322"/>
      <c r="AK14" s="323"/>
    </row>
    <row r="15" spans="1:37" ht="57.75" customHeight="1">
      <c r="B15" s="338"/>
      <c r="C15" s="25" t="s">
        <v>52</v>
      </c>
      <c r="D15" s="328" t="s">
        <v>131</v>
      </c>
      <c r="E15" s="329"/>
      <c r="F15" s="329"/>
      <c r="G15" s="329"/>
      <c r="H15" s="329"/>
      <c r="I15" s="329"/>
      <c r="J15" s="329"/>
      <c r="K15" s="329"/>
      <c r="L15" s="329"/>
      <c r="M15" s="329"/>
      <c r="N15" s="329"/>
      <c r="O15" s="329"/>
      <c r="P15" s="329"/>
      <c r="Q15" s="329"/>
      <c r="R15" s="329"/>
      <c r="S15" s="329"/>
      <c r="T15" s="330"/>
      <c r="U15" s="322" t="s">
        <v>102</v>
      </c>
      <c r="V15" s="322"/>
      <c r="W15" s="322"/>
      <c r="X15" s="322"/>
      <c r="Y15" s="322"/>
      <c r="Z15" s="322"/>
      <c r="AA15" s="322"/>
      <c r="AB15" s="322"/>
      <c r="AC15" s="322"/>
      <c r="AD15" s="322"/>
      <c r="AE15" s="322"/>
      <c r="AF15" s="322"/>
      <c r="AG15" s="322"/>
      <c r="AH15" s="322"/>
      <c r="AI15" s="322"/>
      <c r="AJ15" s="322"/>
      <c r="AK15" s="323"/>
    </row>
    <row r="16" spans="1:37" ht="57.75" customHeight="1">
      <c r="B16" s="338"/>
      <c r="C16" s="25" t="s">
        <v>53</v>
      </c>
      <c r="D16" s="328" t="s">
        <v>132</v>
      </c>
      <c r="E16" s="329"/>
      <c r="F16" s="329"/>
      <c r="G16" s="329"/>
      <c r="H16" s="329"/>
      <c r="I16" s="329"/>
      <c r="J16" s="329"/>
      <c r="K16" s="329"/>
      <c r="L16" s="329"/>
      <c r="M16" s="329"/>
      <c r="N16" s="329"/>
      <c r="O16" s="329"/>
      <c r="P16" s="329"/>
      <c r="Q16" s="329"/>
      <c r="R16" s="329"/>
      <c r="S16" s="329"/>
      <c r="T16" s="330"/>
      <c r="U16" s="322" t="s">
        <v>103</v>
      </c>
      <c r="V16" s="322"/>
      <c r="W16" s="322"/>
      <c r="X16" s="322"/>
      <c r="Y16" s="322"/>
      <c r="Z16" s="322"/>
      <c r="AA16" s="322"/>
      <c r="AB16" s="322"/>
      <c r="AC16" s="322"/>
      <c r="AD16" s="322"/>
      <c r="AE16" s="322"/>
      <c r="AF16" s="322"/>
      <c r="AG16" s="322"/>
      <c r="AH16" s="322"/>
      <c r="AI16" s="322"/>
      <c r="AJ16" s="322"/>
      <c r="AK16" s="323"/>
    </row>
    <row r="17" spans="2:37" ht="57.75" customHeight="1">
      <c r="B17" s="338"/>
      <c r="C17" s="25" t="s">
        <v>8</v>
      </c>
      <c r="D17" s="328" t="s">
        <v>133</v>
      </c>
      <c r="E17" s="329"/>
      <c r="F17" s="329"/>
      <c r="G17" s="329"/>
      <c r="H17" s="329"/>
      <c r="I17" s="329"/>
      <c r="J17" s="329"/>
      <c r="K17" s="329"/>
      <c r="L17" s="329"/>
      <c r="M17" s="329"/>
      <c r="N17" s="329"/>
      <c r="O17" s="329"/>
      <c r="P17" s="329"/>
      <c r="Q17" s="329"/>
      <c r="R17" s="329"/>
      <c r="S17" s="329"/>
      <c r="T17" s="330"/>
      <c r="U17" s="322" t="s">
        <v>101</v>
      </c>
      <c r="V17" s="322"/>
      <c r="W17" s="322"/>
      <c r="X17" s="322"/>
      <c r="Y17" s="322"/>
      <c r="Z17" s="322"/>
      <c r="AA17" s="322"/>
      <c r="AB17" s="322"/>
      <c r="AC17" s="322"/>
      <c r="AD17" s="322"/>
      <c r="AE17" s="322"/>
      <c r="AF17" s="322"/>
      <c r="AG17" s="322"/>
      <c r="AH17" s="322"/>
      <c r="AI17" s="322"/>
      <c r="AJ17" s="322"/>
      <c r="AK17" s="323"/>
    </row>
    <row r="18" spans="2:37" ht="57.75" customHeight="1">
      <c r="B18" s="338"/>
      <c r="C18" s="25" t="s">
        <v>9</v>
      </c>
      <c r="D18" s="328" t="s">
        <v>134</v>
      </c>
      <c r="E18" s="329"/>
      <c r="F18" s="329"/>
      <c r="G18" s="329"/>
      <c r="H18" s="329"/>
      <c r="I18" s="329"/>
      <c r="J18" s="329"/>
      <c r="K18" s="329"/>
      <c r="L18" s="329"/>
      <c r="M18" s="329"/>
      <c r="N18" s="329"/>
      <c r="O18" s="329"/>
      <c r="P18" s="329"/>
      <c r="Q18" s="329"/>
      <c r="R18" s="329"/>
      <c r="S18" s="329"/>
      <c r="T18" s="330"/>
      <c r="U18" s="322" t="s">
        <v>100</v>
      </c>
      <c r="V18" s="322"/>
      <c r="W18" s="322"/>
      <c r="X18" s="322"/>
      <c r="Y18" s="322"/>
      <c r="Z18" s="322"/>
      <c r="AA18" s="322"/>
      <c r="AB18" s="322"/>
      <c r="AC18" s="322"/>
      <c r="AD18" s="322"/>
      <c r="AE18" s="322"/>
      <c r="AF18" s="322"/>
      <c r="AG18" s="322"/>
      <c r="AH18" s="322"/>
      <c r="AI18" s="322"/>
      <c r="AJ18" s="322"/>
      <c r="AK18" s="323"/>
    </row>
    <row r="19" spans="2:37" ht="57.75" customHeight="1" thickBot="1">
      <c r="B19" s="339"/>
      <c r="C19" s="26" t="s">
        <v>10</v>
      </c>
      <c r="D19" s="346" t="s">
        <v>135</v>
      </c>
      <c r="E19" s="347"/>
      <c r="F19" s="347"/>
      <c r="G19" s="347"/>
      <c r="H19" s="347"/>
      <c r="I19" s="347"/>
      <c r="J19" s="347"/>
      <c r="K19" s="347"/>
      <c r="L19" s="347"/>
      <c r="M19" s="347"/>
      <c r="N19" s="347"/>
      <c r="O19" s="347"/>
      <c r="P19" s="347"/>
      <c r="Q19" s="347"/>
      <c r="R19" s="347"/>
      <c r="S19" s="347"/>
      <c r="T19" s="348"/>
      <c r="U19" s="324" t="s">
        <v>203</v>
      </c>
      <c r="V19" s="324"/>
      <c r="W19" s="324"/>
      <c r="X19" s="324"/>
      <c r="Y19" s="324"/>
      <c r="Z19" s="324"/>
      <c r="AA19" s="324"/>
      <c r="AB19" s="324"/>
      <c r="AC19" s="324"/>
      <c r="AD19" s="324"/>
      <c r="AE19" s="324"/>
      <c r="AF19" s="324"/>
      <c r="AG19" s="324"/>
      <c r="AH19" s="324"/>
      <c r="AI19" s="324"/>
      <c r="AJ19" s="324"/>
      <c r="AK19" s="325"/>
    </row>
    <row r="20" spans="2:37" ht="57.75" customHeight="1">
      <c r="B20" s="337" t="s">
        <v>13</v>
      </c>
      <c r="C20" s="24" t="s">
        <v>70</v>
      </c>
      <c r="D20" s="331" t="s">
        <v>136</v>
      </c>
      <c r="E20" s="332"/>
      <c r="F20" s="332"/>
      <c r="G20" s="332"/>
      <c r="H20" s="332"/>
      <c r="I20" s="332"/>
      <c r="J20" s="332"/>
      <c r="K20" s="332"/>
      <c r="L20" s="332"/>
      <c r="M20" s="332"/>
      <c r="N20" s="332"/>
      <c r="O20" s="332"/>
      <c r="P20" s="332"/>
      <c r="Q20" s="332"/>
      <c r="R20" s="332"/>
      <c r="S20" s="332"/>
      <c r="T20" s="333"/>
      <c r="U20" s="326" t="s">
        <v>109</v>
      </c>
      <c r="V20" s="326"/>
      <c r="W20" s="326"/>
      <c r="X20" s="326"/>
      <c r="Y20" s="326"/>
      <c r="Z20" s="326"/>
      <c r="AA20" s="326"/>
      <c r="AB20" s="326"/>
      <c r="AC20" s="326"/>
      <c r="AD20" s="326"/>
      <c r="AE20" s="326"/>
      <c r="AF20" s="326"/>
      <c r="AG20" s="326"/>
      <c r="AH20" s="326"/>
      <c r="AI20" s="326"/>
      <c r="AJ20" s="326"/>
      <c r="AK20" s="327"/>
    </row>
    <row r="21" spans="2:37" ht="57.75" customHeight="1">
      <c r="B21" s="338"/>
      <c r="C21" s="25" t="s">
        <v>71</v>
      </c>
      <c r="D21" s="343" t="s">
        <v>137</v>
      </c>
      <c r="E21" s="344"/>
      <c r="F21" s="344"/>
      <c r="G21" s="344"/>
      <c r="H21" s="344"/>
      <c r="I21" s="344"/>
      <c r="J21" s="344"/>
      <c r="K21" s="344"/>
      <c r="L21" s="344"/>
      <c r="M21" s="344"/>
      <c r="N21" s="344"/>
      <c r="O21" s="344"/>
      <c r="P21" s="344"/>
      <c r="Q21" s="344"/>
      <c r="R21" s="344"/>
      <c r="S21" s="344"/>
      <c r="T21" s="345"/>
      <c r="U21" s="322" t="s">
        <v>108</v>
      </c>
      <c r="V21" s="322"/>
      <c r="W21" s="322"/>
      <c r="X21" s="322"/>
      <c r="Y21" s="322"/>
      <c r="Z21" s="322"/>
      <c r="AA21" s="322"/>
      <c r="AB21" s="322"/>
      <c r="AC21" s="322"/>
      <c r="AD21" s="322"/>
      <c r="AE21" s="322"/>
      <c r="AF21" s="322"/>
      <c r="AG21" s="322"/>
      <c r="AH21" s="322"/>
      <c r="AI21" s="322"/>
      <c r="AJ21" s="322"/>
      <c r="AK21" s="323"/>
    </row>
    <row r="22" spans="2:37" ht="57.75" customHeight="1">
      <c r="B22" s="338"/>
      <c r="C22" s="25" t="s">
        <v>72</v>
      </c>
      <c r="D22" s="343" t="s">
        <v>138</v>
      </c>
      <c r="E22" s="344"/>
      <c r="F22" s="344"/>
      <c r="G22" s="344"/>
      <c r="H22" s="344"/>
      <c r="I22" s="344"/>
      <c r="J22" s="344"/>
      <c r="K22" s="344"/>
      <c r="L22" s="344"/>
      <c r="M22" s="344"/>
      <c r="N22" s="344"/>
      <c r="O22" s="344"/>
      <c r="P22" s="344"/>
      <c r="Q22" s="344"/>
      <c r="R22" s="344"/>
      <c r="S22" s="344"/>
      <c r="T22" s="345"/>
      <c r="U22" s="322" t="s">
        <v>81</v>
      </c>
      <c r="V22" s="322"/>
      <c r="W22" s="322"/>
      <c r="X22" s="322"/>
      <c r="Y22" s="322"/>
      <c r="Z22" s="322"/>
      <c r="AA22" s="322"/>
      <c r="AB22" s="322"/>
      <c r="AC22" s="322"/>
      <c r="AD22" s="322"/>
      <c r="AE22" s="322"/>
      <c r="AF22" s="322"/>
      <c r="AG22" s="322"/>
      <c r="AH22" s="322"/>
      <c r="AI22" s="322"/>
      <c r="AJ22" s="322"/>
      <c r="AK22" s="323"/>
    </row>
    <row r="23" spans="2:37" ht="57.75" customHeight="1">
      <c r="B23" s="338"/>
      <c r="C23" s="27" t="s">
        <v>73</v>
      </c>
      <c r="D23" s="343" t="s">
        <v>139</v>
      </c>
      <c r="E23" s="344"/>
      <c r="F23" s="344"/>
      <c r="G23" s="344"/>
      <c r="H23" s="344"/>
      <c r="I23" s="344"/>
      <c r="J23" s="344"/>
      <c r="K23" s="344"/>
      <c r="L23" s="344"/>
      <c r="M23" s="344"/>
      <c r="N23" s="344"/>
      <c r="O23" s="344"/>
      <c r="P23" s="344"/>
      <c r="Q23" s="344"/>
      <c r="R23" s="344"/>
      <c r="S23" s="344"/>
      <c r="T23" s="345"/>
      <c r="U23" s="322" t="s">
        <v>107</v>
      </c>
      <c r="V23" s="322"/>
      <c r="W23" s="322"/>
      <c r="X23" s="322"/>
      <c r="Y23" s="322"/>
      <c r="Z23" s="322"/>
      <c r="AA23" s="322"/>
      <c r="AB23" s="322"/>
      <c r="AC23" s="322"/>
      <c r="AD23" s="322"/>
      <c r="AE23" s="322"/>
      <c r="AF23" s="322"/>
      <c r="AG23" s="322"/>
      <c r="AH23" s="322"/>
      <c r="AI23" s="322"/>
      <c r="AJ23" s="322"/>
      <c r="AK23" s="323"/>
    </row>
    <row r="24" spans="2:37" ht="57.75" customHeight="1" thickBot="1">
      <c r="B24" s="339"/>
      <c r="C24" s="26" t="s">
        <v>74</v>
      </c>
      <c r="D24" s="340" t="s">
        <v>140</v>
      </c>
      <c r="E24" s="341"/>
      <c r="F24" s="341"/>
      <c r="G24" s="341"/>
      <c r="H24" s="341"/>
      <c r="I24" s="341"/>
      <c r="J24" s="341"/>
      <c r="K24" s="341"/>
      <c r="L24" s="341"/>
      <c r="M24" s="341"/>
      <c r="N24" s="341"/>
      <c r="O24" s="341"/>
      <c r="P24" s="341"/>
      <c r="Q24" s="341"/>
      <c r="R24" s="341"/>
      <c r="S24" s="341"/>
      <c r="T24" s="342"/>
      <c r="U24" s="324" t="s">
        <v>106</v>
      </c>
      <c r="V24" s="324"/>
      <c r="W24" s="324"/>
      <c r="X24" s="324"/>
      <c r="Y24" s="324"/>
      <c r="Z24" s="324"/>
      <c r="AA24" s="324"/>
      <c r="AB24" s="324"/>
      <c r="AC24" s="324"/>
      <c r="AD24" s="324"/>
      <c r="AE24" s="324"/>
      <c r="AF24" s="324"/>
      <c r="AG24" s="324"/>
      <c r="AH24" s="324"/>
      <c r="AI24" s="324"/>
      <c r="AJ24" s="324"/>
      <c r="AK24" s="325"/>
    </row>
  </sheetData>
  <mergeCells count="46">
    <mergeCell ref="D15:T15"/>
    <mergeCell ref="D14:T14"/>
    <mergeCell ref="D13:T13"/>
    <mergeCell ref="B4:B19"/>
    <mergeCell ref="D17:T17"/>
    <mergeCell ref="B20:B24"/>
    <mergeCell ref="D24:T24"/>
    <mergeCell ref="D23:T23"/>
    <mergeCell ref="D16:T16"/>
    <mergeCell ref="D22:T22"/>
    <mergeCell ref="D21:T21"/>
    <mergeCell ref="D20:T20"/>
    <mergeCell ref="D19:T19"/>
    <mergeCell ref="D18:T18"/>
    <mergeCell ref="U12:AK12"/>
    <mergeCell ref="D6:T6"/>
    <mergeCell ref="D5:T5"/>
    <mergeCell ref="D4:T4"/>
    <mergeCell ref="D3:T3"/>
    <mergeCell ref="U5:AK5"/>
    <mergeCell ref="U4:AK4"/>
    <mergeCell ref="U3:AK3"/>
    <mergeCell ref="U6:AK6"/>
    <mergeCell ref="D12:T12"/>
    <mergeCell ref="D11:T11"/>
    <mergeCell ref="D10:T10"/>
    <mergeCell ref="D9:T9"/>
    <mergeCell ref="D8:T8"/>
    <mergeCell ref="D7:T7"/>
    <mergeCell ref="U7:AK7"/>
    <mergeCell ref="U8:AK8"/>
    <mergeCell ref="U9:AK9"/>
    <mergeCell ref="U10:AK10"/>
    <mergeCell ref="U11:AK11"/>
    <mergeCell ref="U24:AK24"/>
    <mergeCell ref="U13:AK13"/>
    <mergeCell ref="U14:AK14"/>
    <mergeCell ref="U15:AK15"/>
    <mergeCell ref="U16:AK16"/>
    <mergeCell ref="U17:AK17"/>
    <mergeCell ref="U18:AK18"/>
    <mergeCell ref="U19:AK19"/>
    <mergeCell ref="U20:AK20"/>
    <mergeCell ref="U21:AK21"/>
    <mergeCell ref="U22:AK22"/>
    <mergeCell ref="U23:AK23"/>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3:D38"/>
  <sheetViews>
    <sheetView workbookViewId="0"/>
  </sheetViews>
  <sheetFormatPr defaultRowHeight="18.75"/>
  <cols>
    <col min="3" max="3" width="54.625" bestFit="1" customWidth="1"/>
  </cols>
  <sheetData>
    <row r="3" spans="3:4">
      <c r="C3" s="9" t="s">
        <v>0</v>
      </c>
      <c r="D3">
        <v>1</v>
      </c>
    </row>
    <row r="4" spans="3:4">
      <c r="C4" t="s">
        <v>16</v>
      </c>
      <c r="D4">
        <v>2</v>
      </c>
    </row>
    <row r="5" spans="3:4">
      <c r="C5" t="s">
        <v>17</v>
      </c>
      <c r="D5">
        <v>3</v>
      </c>
    </row>
    <row r="6" spans="3:4">
      <c r="C6" t="s">
        <v>18</v>
      </c>
      <c r="D6">
        <v>4</v>
      </c>
    </row>
    <row r="7" spans="3:4">
      <c r="C7" t="s">
        <v>19</v>
      </c>
      <c r="D7">
        <v>5</v>
      </c>
    </row>
    <row r="8" spans="3:4">
      <c r="C8" t="s">
        <v>20</v>
      </c>
      <c r="D8">
        <v>6</v>
      </c>
    </row>
    <row r="9" spans="3:4">
      <c r="C9" t="s">
        <v>21</v>
      </c>
      <c r="D9">
        <v>7</v>
      </c>
    </row>
    <row r="10" spans="3:4">
      <c r="C10" t="s">
        <v>22</v>
      </c>
      <c r="D10">
        <v>8</v>
      </c>
    </row>
    <row r="11" spans="3:4">
      <c r="C11" t="s">
        <v>23</v>
      </c>
      <c r="D11">
        <v>9</v>
      </c>
    </row>
    <row r="12" spans="3:4">
      <c r="C12" t="s">
        <v>41</v>
      </c>
      <c r="D12">
        <v>10</v>
      </c>
    </row>
    <row r="13" spans="3:4">
      <c r="C13" t="s">
        <v>42</v>
      </c>
      <c r="D13">
        <v>11</v>
      </c>
    </row>
    <row r="14" spans="3:4">
      <c r="C14" t="s">
        <v>24</v>
      </c>
      <c r="D14">
        <v>12</v>
      </c>
    </row>
    <row r="15" spans="3:4">
      <c r="C15" t="s">
        <v>25</v>
      </c>
      <c r="D15">
        <v>13</v>
      </c>
    </row>
    <row r="16" spans="3:4">
      <c r="C16" t="s">
        <v>26</v>
      </c>
      <c r="D16">
        <v>14</v>
      </c>
    </row>
    <row r="17" spans="3:4">
      <c r="C17" t="s">
        <v>27</v>
      </c>
      <c r="D17">
        <v>15</v>
      </c>
    </row>
    <row r="18" spans="3:4">
      <c r="C18" t="s">
        <v>28</v>
      </c>
      <c r="D18">
        <v>16</v>
      </c>
    </row>
    <row r="19" spans="3:4">
      <c r="C19" t="s">
        <v>29</v>
      </c>
      <c r="D19">
        <v>17</v>
      </c>
    </row>
    <row r="20" spans="3:4">
      <c r="C20" t="s">
        <v>30</v>
      </c>
      <c r="D20">
        <v>18</v>
      </c>
    </row>
    <row r="21" spans="3:4">
      <c r="C21" t="s">
        <v>31</v>
      </c>
      <c r="D21">
        <v>19</v>
      </c>
    </row>
    <row r="22" spans="3:4">
      <c r="C22" t="s">
        <v>32</v>
      </c>
      <c r="D22">
        <v>20</v>
      </c>
    </row>
    <row r="23" spans="3:4">
      <c r="C23" t="s">
        <v>33</v>
      </c>
      <c r="D23">
        <v>21</v>
      </c>
    </row>
    <row r="24" spans="3:4">
      <c r="C24" t="s">
        <v>34</v>
      </c>
      <c r="D24">
        <v>22</v>
      </c>
    </row>
    <row r="25" spans="3:4">
      <c r="C25" t="s">
        <v>35</v>
      </c>
      <c r="D25">
        <v>23</v>
      </c>
    </row>
    <row r="26" spans="3:4">
      <c r="C26" t="s">
        <v>36</v>
      </c>
      <c r="D26">
        <v>24</v>
      </c>
    </row>
    <row r="27" spans="3:4">
      <c r="C27" t="s">
        <v>37</v>
      </c>
      <c r="D27">
        <v>25</v>
      </c>
    </row>
    <row r="28" spans="3:4">
      <c r="C28" t="s">
        <v>38</v>
      </c>
      <c r="D28">
        <v>26</v>
      </c>
    </row>
    <row r="29" spans="3:4">
      <c r="C29" t="s">
        <v>39</v>
      </c>
      <c r="D29">
        <v>27</v>
      </c>
    </row>
    <row r="30" spans="3:4">
      <c r="C30" t="s">
        <v>40</v>
      </c>
      <c r="D30">
        <v>28</v>
      </c>
    </row>
    <row r="31" spans="3:4">
      <c r="C31" t="s">
        <v>43</v>
      </c>
      <c r="D31">
        <v>29</v>
      </c>
    </row>
    <row r="32" spans="3:4">
      <c r="C32" t="s">
        <v>44</v>
      </c>
      <c r="D32">
        <v>30</v>
      </c>
    </row>
    <row r="33" spans="3:4">
      <c r="C33" t="s">
        <v>45</v>
      </c>
      <c r="D33">
        <v>31</v>
      </c>
    </row>
    <row r="34" spans="3:4">
      <c r="C34" t="s">
        <v>46</v>
      </c>
    </row>
    <row r="35" spans="3:4">
      <c r="C35" t="s">
        <v>47</v>
      </c>
    </row>
    <row r="36" spans="3:4">
      <c r="C36" t="s">
        <v>48</v>
      </c>
    </row>
    <row r="37" spans="3:4">
      <c r="C37" t="s">
        <v>49</v>
      </c>
    </row>
    <row r="38" spans="3:4">
      <c r="C38" t="s">
        <v>50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個別協議様式ア（ア）分</vt:lpstr>
      <vt:lpstr>個別協議様式ア（ウ）分</vt:lpstr>
      <vt:lpstr>積算内訳別添</vt:lpstr>
      <vt:lpstr>基準単価</vt:lpstr>
      <vt:lpstr>「費用の概要、積算内訳」記載例</vt:lpstr>
      <vt:lpstr>参照</vt:lpstr>
      <vt:lpstr>'「費用の概要、積算内訳」記載例'!Print_Area</vt:lpstr>
      <vt:lpstr>基準単価!Print_Area</vt:lpstr>
      <vt:lpstr>'個別協議様式ア（ア）分'!Print_Area</vt:lpstr>
      <vt:lpstr>'個別協議様式ア（ウ）分'!Print_Area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埼玉県</cp:lastModifiedBy>
  <cp:lastPrinted>2022-05-30T07:00:20Z</cp:lastPrinted>
  <dcterms:created xsi:type="dcterms:W3CDTF">2020-07-28T08:02:09Z</dcterms:created>
  <dcterms:modified xsi:type="dcterms:W3CDTF">2022-12-16T10:31:21Z</dcterms:modified>
</cp:coreProperties>
</file>