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R:\020総合政策課\2022(R4)総合政策課\02_財政担当\【2】_09_決算\【3】_02_財政状況資料集\【4】_01_ 財政状況資料集作成\040906 【埼玉県市町村課】（921〆・作業依頼）令和２年度財政状況資料集の作成について（２回目）\02 回答\"/>
    </mc:Choice>
  </mc:AlternateContent>
  <xr:revisionPtr revIDLastSave="0" documentId="13_ncr:1_{20BFD27F-A5F5-44A9-98D4-6A85883BB09D}" xr6:coauthVersionLast="45" xr6:coauthVersionMax="45"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<sst xmlns="http://schemas.openxmlformats.org/spreadsheetml/2006/main" count="1136" uniqueCount="614">
  <si>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</si>
  <si>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</si>
  <si>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</si>
  <si>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</si>
  <si>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</si>
  <si>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</si>
  <si>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</si>
  <si>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</si>
  <si>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</si>
  <si>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</si>
  <si>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</si>
  <si>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</si>
  <si>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</si>
  <si>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</si>
  <si>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</si>
  <si>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</si>
  <si>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</si>
  <si>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</si>
  <si>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</si>
  <si>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</si>
  <si>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</si>
  <si>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</si>
  <si>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</si>
  <si>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</si>
  <si>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</si>
  <si>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</si>
  <si>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</si>
  <si>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</si>
  <si>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</si>
  <si>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</si>
  <si>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</si>
  <si>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</si>
  <si>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</si>
  <si>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</si>
  <si>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</si>
  <si>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</si>
  <si>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</si>
  <si>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</si>
  <si>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</si>
  <si>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</si>
  <si>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</si>
  <si>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</si>
  <si>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</si>
  <si>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</si>
  <si>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</si>
  <si>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</si>
  <si>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</si>
  <si>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</si>
  <si>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</si>
  <si>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</si>
  <si>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</si>
  <si>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</si>
  <si>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</si>
  <si>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</si>
  <si>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</si>
  <si>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</si>
  <si>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</si>
  <si>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</si>
  <si>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</si>
  <si>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</si>
  <si>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</si>
  <si>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</si>
  <si>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</si>
  <si>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</si>
  <si>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</si>
  <si>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</si>
  <si>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</si>
  <si>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</si>
  <si>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</si>
  <si>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</si>
  <si>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</si>
  <si>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</si>
  <si>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</si>
  <si>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</si>
  <si>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</si>
  <si>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</si>
  <si>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</si>
  <si>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</si>
  <si>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</si>
  <si>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</si>
  <si>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</si>
  <si>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</si>
  <si>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</si>
  <si>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</si>
  <si>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</si>
  <si>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</si>
  <si>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</si>
  <si>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</si>
  <si>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</si>
  <si>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</si>
  <si>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</si>
  <si>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</si>
  <si>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</si>
  <si>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</si>
  <si>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</si>
  <si>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</si>
  <si>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</si>
  <si>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杉戸町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</si>
  <si>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</si>
  <si>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</si>
  <si>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</si>
  <si>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</si>
  <si>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</si>
  <si>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</si>
  <si>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</si>
  <si>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</si>
  <si>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</si>
  <si>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</si>
  <si>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</si>
  <si>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</si>
  <si>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</si>
  <si>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</si>
  <si>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</si>
  <si>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</si>
  <si>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</si>
  <si>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</si>
  <si>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</si>
  <si>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</si>
  <si>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</si>
  <si>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</si>
  <si>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</si>
  <si>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</si>
  <si>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</si>
  <si>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</si>
  <si>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</si>
  <si>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</si>
  <si>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</si>
  <si>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</si>
  <si>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</si>
  <si>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</si>
  <si>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</si>
  <si>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</si>
  <si>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</si>
  <si>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</si>
  <si>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</si>
  <si>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</si>
  <si>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</si>
  <si>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</si>
  <si>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</si>
  <si>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</si>
  <si>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</si>
  <si>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</si>
  <si>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</si>
  <si>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</si>
  <si>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</si>
  <si>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</si>
  <si>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</si>
  <si>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</si>
  <si>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</si>
  <si>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</si>
  <si>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</si>
  <si>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</si>
  <si>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</si>
  <si>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</si>
  <si>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</si>
  <si>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</si>
  <si>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</si>
  <si>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</si>
  <si>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</si>
  <si>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</si>
  <si>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</si>
  <si>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</si>
  <si>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</si>
  <si>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</si>
  <si>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</si>
  <si>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</si>
  <si>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</si>
  <si>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</si>
  <si>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</si>
  <si>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</si>
  <si>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</si>
  <si>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</si>
  <si>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</si>
  <si>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</si>
  <si>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</si>
  <si>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</si>
  <si>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</si>
  <si>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</si>
  <si>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</si>
  <si>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</si>
  <si>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</si>
  <si>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</si>
  <si>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</si>
  <si>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</si>
  <si>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</si>
  <si>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</si>
  <si>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</si>
  <si>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</si>
  <si>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</si>
  <si>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</si>
  <si>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</si>
  <si>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</si>
  <si>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</si>
  <si>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</si>
  <si>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</si>
  <si>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</si>
  <si>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</si>
  <si>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</si>
  <si>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</si>
  <si>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</si>
  <si>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</si>
  <si>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</si>
  <si>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</si>
  <si>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</si>
  <si>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</si>
  <si>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</si>
  <si>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</si>
  <si>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</si>
  <si>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</si>
  <si>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</si>
  <si>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</si>
  <si>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</si>
  <si>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</si>
  <si>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</si>
  <si>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</si>
  <si>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埼玉県杉戸町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</si>
  <si>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</si>
  <si>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</si>
  <si>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</si>
  <si>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</si>
  <si>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</si>
  <si>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</si>
  <si>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</si>
  <si>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</si>
  <si>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</si>
  <si>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</si>
  <si>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</si>
  <si>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</si>
  <si>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</si>
  <si>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</si>
  <si>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</si>
  <si>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</si>
  <si>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</si>
  <si>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</si>
  <si>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</si>
  <si>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</si>
  <si>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</si>
  <si>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</si>
  <si>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</si>
  <si>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</si>
  <si>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</si>
  <si>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</si>
  <si>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</si>
  <si>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</si>
  <si>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</si>
  <si>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</si>
  <si>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</si>
  <si>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</si>
  <si>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</si>
  <si>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</si>
  <si>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</si>
  <si>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</si>
  <si>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</si>
  <si>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</si>
  <si>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</si>
  <si>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</si>
  <si>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</si>
  <si>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</si>
  <si>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</si>
  <si>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</si>
  <si>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</si>
  <si>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</si>
  <si>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</si>
  <si>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</si>
  <si>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</si>
  <si>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</si>
  <si>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</si>
  <si>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</si>
  <si>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</si>
  <si>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</si>
  <si>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</si>
  <si>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</si>
  <si>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</si>
  <si>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</si>
  <si>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</si>
  <si>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</si>
  <si>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</si>
  <si>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</si>
  <si>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</si>
  <si>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</si>
  <si>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</si>
  <si>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</si>
  <si>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</si>
  <si>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</si>
  <si>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</si>
  <si>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</si>
  <si>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</si>
  <si>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</si>
  <si>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</si>
  <si>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</si>
  <si>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</si>
  <si>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</si>
  <si>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</si>
  <si>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</si>
  <si>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</si>
  <si>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</si>
  <si>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</si>
  <si>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</si>
  <si>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</si>
  <si>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</si>
  <si>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</si>
  <si>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</si>
  <si>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</si>
  <si>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</si>
  <si>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</si>
  <si>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</si>
  <si>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</si>
  <si>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</si>
  <si>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</si>
  <si>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</si>
  <si>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</si>
  <si>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</si>
  <si>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</si>
  <si>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</si>
  <si>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</si>
  <si>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</si>
  <si>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</si>
  <si>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</si>
  <si>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</si>
  <si>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</si>
  <si>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</si>
  <si>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</si>
  <si>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</si>
  <si>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</si>
  <si>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</si>
  <si>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</si>
  <si>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</si>
  <si>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</si>
  <si>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</si>
  <si>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</si>
  <si>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</si>
  <si>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</si>
  <si>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</si>
  <si>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</si>
  <si>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</si>
  <si>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</si>
  <si>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</si>
  <si>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</si>
  <si>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</si>
  <si>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</si>
  <si>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</si>
  <si>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</si>
  <si>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</si>
  <si>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</si>
  <si>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</si>
  <si>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</si>
  <si>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</si>
  <si>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</si>
  <si>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</si>
  <si>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</si>
  <si>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</si>
  <si>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</si>
  <si>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</si>
  <si>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</si>
  <si>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</si>
  <si>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</si>
  <si>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</si>
  <si>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</si>
  <si>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</si>
  <si>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</si>
  <si>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</si>
  <si>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</si>
  <si>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</si>
  <si>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</si>
  <si>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</si>
  <si>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</si>
  <si>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</si>
  <si>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</si>
  <si>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</si>
  <si>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埼玉県杉戸町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</si>
  <si>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</si>
  <si>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</si>
  <si>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</si>
  <si>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</si>
  <si>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</si>
  <si>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</si>
  <si>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</si>
  <si>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</si>
  <si>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</si>
  <si>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</si>
  <si>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</si>
  <si>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</si>
  <si>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</si>
  <si>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</si>
  <si>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</si>
  <si>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</si>
  <si>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</si>
  <si>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</si>
  <si>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</si>
  <si>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</si>
  <si>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</si>
  <si>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</si>
  <si>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</si>
  <si>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</si>
  <si>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</si>
  <si>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</si>
  <si>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</si>
  <si>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</si>
  <si>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</si>
  <si>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</si>
  <si>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</si>
  <si>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</si>
  <si>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</si>
  <si>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</si>
  <si>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</si>
  <si>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</si>
  <si>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</si>
  <si>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杉戸町水道事業会計</t>
    <phoneticPr fontId="5"/>
  </si>
  <si>
    <t>法適用企業</t>
    <phoneticPr fontId="5"/>
  </si>
  <si>
    <t>杉戸町下水道事業会計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</si>
  <si>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</si>
  <si>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</si>
  <si>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</si>
  <si>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</si>
  <si>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</si>
  <si>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</si>
  <si>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</si>
  <si>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</si>
  <si>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</si>
  <si>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</si>
  <si>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</si>
  <si>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</si>
  <si>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</si>
  <si>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</si>
  <si>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</si>
  <si>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</si>
  <si>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</si>
  <si>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</si>
  <si>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</si>
  <si>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</si>
  <si>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</si>
  <si>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</si>
  <si>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</si>
  <si>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</si>
  <si>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</si>
  <si>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</si>
  <si>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</si>
  <si>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</si>
  <si>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</si>
  <si>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</si>
  <si>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</si>
  <si>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</si>
  <si>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</si>
  <si>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</si>
  <si>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</si>
  <si>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</si>
  <si>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</si>
  <si>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</si>
  <si>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</si>
  <si>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</si>
  <si>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</si>
  <si>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</si>
  <si>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</si>
  <si>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</si>
  <si>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</si>
  <si>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</si>
  <si>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</si>
  <si>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</si>
  <si>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</si>
  <si>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</si>
  <si>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</si>
  <si>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</si>
  <si>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</si>
  <si>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</si>
  <si>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</si>
  <si>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</si>
  <si>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</si>
  <si>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</si>
  <si>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</si>
  <si>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</si>
  <si>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</si>
  <si>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</si>
  <si>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</si>
  <si>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</si>
  <si>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杉戸町下水道事業会計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</si>
  <si>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</si>
  <si>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</si>
  <si>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</si>
  <si>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</si>
  <si>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</si>
  <si>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</si>
  <si>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</si>
  <si>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</si>
  <si>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</si>
  <si>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</si>
  <si>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</si>
  <si>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</si>
  <si>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</si>
  <si>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</si>
  <si>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</si>
  <si>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</si>
  <si>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</si>
  <si>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</si>
  <si>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</si>
  <si>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</si>
  <si>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</si>
  <si>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</si>
  <si>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</si>
  <si>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</si>
  <si>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</si>
  <si>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</si>
  <si>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</si>
  <si>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</si>
  <si>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</si>
  <si>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</si>
  <si>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</si>
  <si>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</si>
  <si>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</si>
  <si>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</si>
  <si>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</si>
  <si>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</si>
  <si>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</si>
  <si>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</si>
  <si>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</si>
  <si>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</si>
  <si>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</si>
  <si>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</si>
  <si>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</si>
  <si>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</si>
  <si>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</si>
  <si>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</si>
  <si>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</si>
  <si>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</si>
  <si>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</si>
  <si>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</si>
  <si>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</si>
  <si>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</si>
  <si>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</si>
  <si>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</si>
  <si>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</si>
  <si>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</si>
  <si>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</si>
  <si>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</si>
  <si>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</si>
  <si>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</si>
  <si>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</si>
  <si>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</si>
  <si>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</si>
  <si>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</si>
  <si>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</si>
  <si>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</si>
  <si>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</si>
  <si>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</si>
  <si>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</si>
  <si>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</si>
  <si>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</si>
  <si>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</si>
  <si>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</si>
  <si>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</si>
  <si>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</si>
  <si>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</si>
  <si>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</si>
  <si>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</si>
  <si>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</si>
  <si>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</si>
  <si>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</si>
  <si>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</si>
  <si>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</si>
  <si>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</si>
  <si>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</si>
  <si>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</si>
  <si>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</si>
  <si>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</si>
  <si>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</si>
  <si>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</si>
  <si>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</si>
  <si>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</si>
  <si>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</si>
  <si>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</si>
  <si>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6.83</t>
  </si>
  <si>
    <t>▲ 2.50</t>
  </si>
  <si>
    <t>▲ 1.77</t>
  </si>
  <si>
    <t>▲ 0.32</t>
  </si>
  <si>
    <t>▲ 0.72</t>
  </si>
  <si>
    <t>杉戸町水道事業会計</t>
  </si>
  <si>
    <t>一般会計</t>
  </si>
  <si>
    <t>介護保険特別会計</t>
  </si>
  <si>
    <t>国民健康保険特別会計</t>
  </si>
  <si>
    <t>後期高齢者医療特別会計</t>
  </si>
  <si>
    <t>杉戸町下水道事業会計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</si>
  <si>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</si>
  <si>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</si>
  <si>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</si>
  <si>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</si>
  <si>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</si>
  <si>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</si>
  <si>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</si>
  <si>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</si>
  <si>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埼葛斎場組合</t>
    <rPh sb="0" eb="2">
      <t>サイカツ</t>
    </rPh>
    <rPh sb="2" eb="4">
      <t>サイジョウ</t>
    </rPh>
    <rPh sb="4" eb="6">
      <t>クミアイ</t>
    </rPh>
    <phoneticPr fontId="2"/>
  </si>
  <si>
    <t>利根川栗橋流域水防事務組合</t>
    <rPh sb="0" eb="2">
      <t>トネ</t>
    </rPh>
    <rPh sb="2" eb="3">
      <t>ガワ</t>
    </rPh>
    <rPh sb="3" eb="5">
      <t>クリハシ</t>
    </rPh>
    <rPh sb="5" eb="7">
      <t>リュウイキ</t>
    </rPh>
    <rPh sb="7" eb="9">
      <t>スイボウ</t>
    </rPh>
    <rPh sb="9" eb="11">
      <t>ジム</t>
    </rPh>
    <rPh sb="11" eb="13">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</si>
  <si>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</si>
  <si>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</si>
  <si>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</si>
  <si>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</si>
  <si>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(有)アグリパークゆめすぎと</t>
    <rPh sb="0" eb="3">
      <t>ユウゲンガイシャ</t>
    </rPh>
    <phoneticPr fontId="2"/>
  </si>
  <si>
    <t>-</t>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</si>
  <si>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</si>
  <si>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</si>
  <si>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</si>
  <si>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公共施設改修基金</t>
    <rPh sb="0" eb="2">
      <t>コウキョウ</t>
    </rPh>
    <rPh sb="2" eb="4">
      <t>シセツ</t>
    </rPh>
    <rPh sb="4" eb="6">
      <t>カイシュウ</t>
    </rPh>
    <rPh sb="6" eb="8">
      <t>キキン</t>
    </rPh>
    <phoneticPr fontId="5"/>
  </si>
  <si>
    <t>地域福祉基金</t>
    <rPh sb="0" eb="2">
      <t>チイキ</t>
    </rPh>
    <rPh sb="2" eb="4">
      <t>フクシ</t>
    </rPh>
    <rPh sb="4" eb="6">
      <t>キキン</t>
    </rPh>
    <phoneticPr fontId="5"/>
  </si>
  <si>
    <t>森林環境基金</t>
    <rPh sb="0" eb="2">
      <t>シンリン</t>
    </rPh>
    <rPh sb="2" eb="4">
      <t>カンキョウ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</si>
  <si>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</si>
  <si>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</si>
  <si>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</si>
  <si>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分子に当たる将来負担額から差し引かれる充当可能財源等が、基準財政需要額算入見込額の増加により将来負担額を上回ったため、比率がなく、グラフには表されていない。これは公営企業債等繰入見込額や債務負担行為に基づく支出予定額の減少により、将来負担額が減少したこと等が要因である。一方、有形固定資産減価償却率は類似団体よりも高く、前年度からも上昇しているが、主な要因としては、小中学校のほとんどが昭和30年～50年代に建設され、老朽化が進んでおり、学校施設の有形固定資産減価償却率が82.5%であること、環境センターをはじめとする一般廃棄物処理施設の有形固定資産減価償却率が82.1%であることなどが挙げられる。今後については、公共施設等総合管理計画や、個別施設計画に基づき、公共施設等の適正管理に取り組んでいく。</t>
    <rPh sb="40" eb="42">
      <t>キジュン</t>
    </rPh>
    <rPh sb="42" eb="44">
      <t>ザイセイ</t>
    </rPh>
    <rPh sb="44" eb="46">
      <t>ジュヨウ</t>
    </rPh>
    <rPh sb="46" eb="47">
      <t>ガク</t>
    </rPh>
    <rPh sb="47" eb="49">
      <t>サンニュウ</t>
    </rPh>
    <rPh sb="49" eb="51">
      <t>ミコ</t>
    </rPh>
    <rPh sb="51" eb="52">
      <t>ガク</t>
    </rPh>
    <rPh sb="101" eb="103">
      <t>ミコミ</t>
    </rPh>
    <rPh sb="112" eb="113">
      <t>モト</t>
    </rPh>
    <rPh sb="115" eb="117">
      <t>シシュツ</t>
    </rPh>
    <rPh sb="117" eb="119">
      <t>ヨテイ</t>
    </rPh>
    <rPh sb="119" eb="120">
      <t>ガク</t>
    </rPh>
    <rPh sb="121" eb="122">
      <t>ゲン</t>
    </rPh>
    <rPh sb="122" eb="123">
      <t>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</si>
  <si>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</si>
  <si>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</si>
  <si>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</si>
  <si>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</si>
  <si>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</si>
  <si>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</si>
  <si>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前年度と比較して減少しており、近年は減少傾向にある。また、将来負担比率は分子に当たる将来負担額から差し引かれる充当可能財源等が、基準財政需要額算入見込額の増加により将来負担額を上回ったため、比率がなく、グラフには表されていない。しかしながら、今後、老朽化が進む公共施設等の改修など行政需要の増大が見込まれることから、公共施設等の適正管理に取り組むとともに、起債残高の削減及び公債費の縮減に努める。</t>
    <rPh sb="88" eb="90">
      <t>キジュン</t>
    </rPh>
    <rPh sb="90" eb="92">
      <t>ザイセイ</t>
    </rPh>
    <rPh sb="92" eb="94">
      <t>ジュヨウ</t>
    </rPh>
    <rPh sb="94" eb="95">
      <t>ガク</t>
    </rPh>
    <rPh sb="95" eb="97">
      <t>サンニュウ</t>
    </rPh>
    <rPh sb="97" eb="99">
      <t>ミコ</t>
    </rPh>
    <rPh sb="99" eb="100">
      <t>ガク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</si>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</sst>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15" xfId="5" applyNumberFormat="1" applyFont="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19A6C39-621F-43DF-B90F-0D8B6BC3A5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871A-4545-AA56-D96A714FB5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27303</c:v>
                </c:pt>
                <c:pt idx="1">
                  <c:v>21364</c:v>
                </c:pt>
                <c:pt idx="2">
                  <c:v>25267</c:v>
                </c:pt>
                <c:pt idx="3">
                  <c:v>29387</c:v>
                </c:pt>
                <c:pt idx="4">
                  <c:v>43683</c:v>
                </c:pt>
              </c:numCache>
            </c:numRef>
          </c:val>
          <c:smooth val="0"/>
          <c:extLst>
            <c:ext xmlns:c16="http://schemas.microsoft.com/office/drawing/2014/chart" uri="{C3380CC4-5D6E-409C-BE32-E72D297353CC}">
              <c16:uniqueId val="{00000001-871A-4545-AA56-D96A714FB5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4.28</c:v>
                </c:pt>
                <c:pt idx="1">
                  <c:v>4.29</c:v>
                </c:pt>
                <c:pt idx="2">
                  <c:v>3.29</c:v>
                </c:pt>
                <c:pt idx="3">
                  <c:v>5.2</c:v>
                </c:pt>
                <c:pt idx="4">
                  <c:v>6.69</c:v>
                </c:pt>
              </c:numCache>
            </c:numRef>
          </c:val>
          <c:extLst>
            <c:ext xmlns:c16="http://schemas.microsoft.com/office/drawing/2014/chart" uri="{C3380CC4-5D6E-409C-BE32-E72D297353CC}">
              <c16:uniqueId val="{00000000-46DB-491C-B747-01513BF46B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11.45</c:v>
                </c:pt>
                <c:pt idx="1">
                  <c:v>11.05</c:v>
                </c:pt>
                <c:pt idx="2">
                  <c:v>12.21</c:v>
                </c:pt>
                <c:pt idx="3">
                  <c:v>11.6</c:v>
                </c:pt>
                <c:pt idx="4">
                  <c:v>10.95</c:v>
                </c:pt>
              </c:numCache>
            </c:numRef>
          </c:val>
          <c:extLst>
            <c:ext xmlns:c16="http://schemas.microsoft.com/office/drawing/2014/chart" uri="{C3380CC4-5D6E-409C-BE32-E72D297353CC}">
              <c16:uniqueId val="{00000001-46DB-491C-B747-01513BF46B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-6.83</c:v>
                </c:pt>
                <c:pt idx="1">
                  <c:v>-2.5</c:v>
                </c:pt>
                <c:pt idx="2">
                  <c:v>-1.77</c:v>
                </c:pt>
                <c:pt idx="3">
                  <c:v>-0.32</c:v>
                </c:pt>
                <c:pt idx="4">
                  <c:v>-0.72</c:v>
                </c:pt>
              </c:numCache>
            </c:numRef>
          </c:val>
          <c:smooth val="0"/>
          <c:extLst>
            <c:ext xmlns:c16="http://schemas.microsoft.com/office/drawing/2014/chart" uri="{C3380CC4-5D6E-409C-BE32-E72D297353CC}">
              <c16:uniqueId val="{00000002-46DB-491C-B747-01513BF46B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0.35</c:v>
                </c:pt>
                <c:pt idx="2">
                  <c:v>#N/A</c:v>
                </c:pt>
                <c:pt idx="3">
                  <c:v>0.15</c:v>
                </c:pt>
                <c:pt idx="4">
                  <c:v>#N/A</c:v>
                </c:pt>
                <c:pt idx="5">
                  <c:v>0.21</c:v>
                </c:pt>
                <c:pt idx="6">
                  <c:v>#N/A</c:v>
                </c:pt>
                <c:pt idx="7">
                  <c:v>1.65</c:v>
                </c:pt>
                <c:pt idx="8">
                  <c:v>0</c:v>
                </c:pt>
                <c:pt idx="9">
                  <c:v>0</c:v>
                </c:pt>
              </c:numCache>
            </c:numRef>
          </c:val>
          <c:extLst>
            <c:ext xmlns:c16="http://schemas.microsoft.com/office/drawing/2014/chart" uri="{C3380CC4-5D6E-409C-BE32-E72D297353CC}">
              <c16:uniqueId val="{00000000-A0E4-4D5F-8E77-8B8CD9E2A6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E4-4D5F-8E77-8B8CD9E2A6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E4-4D5F-8E77-8B8CD9E2A68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0E4-4D5F-8E77-8B8CD9E2A68B}"/>
            </c:ext>
          </c:extLst>
        </c:ser>
        <c:ser>
          <c:idx val="4"/>
          <c:order val="4"/>
          <c:tx>
            <c:strRef>
              <c:f>データシート!$A$31</c:f>
              <c:strCache>
                <c:ptCount val="1"/>
                <c:pt idx="0">
                  <c:v>杉戸町下水道事業会計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A0E4-4D5F-8E77-8B8CD9E2A68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5-A0E4-4D5F-8E77-8B8CD9E2A68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2.93</c:v>
                </c:pt>
                <c:pt idx="2">
                  <c:v>#N/A</c:v>
                </c:pt>
                <c:pt idx="3">
                  <c:v>4.96</c:v>
                </c:pt>
                <c:pt idx="4">
                  <c:v>#N/A</c:v>
                </c:pt>
                <c:pt idx="5">
                  <c:v>1.49</c:v>
                </c:pt>
                <c:pt idx="6">
                  <c:v>#N/A</c:v>
                </c:pt>
                <c:pt idx="7">
                  <c:v>1.06</c:v>
                </c:pt>
                <c:pt idx="8">
                  <c:v>#N/A</c:v>
                </c:pt>
                <c:pt idx="9">
                  <c:v>1.39</c:v>
                </c:pt>
              </c:numCache>
            </c:numRef>
          </c:val>
          <c:extLst>
            <c:ext xmlns:c16="http://schemas.microsoft.com/office/drawing/2014/chart" uri="{C3380CC4-5D6E-409C-BE32-E72D297353CC}">
              <c16:uniqueId val="{00000006-A0E4-4D5F-8E77-8B8CD9E2A68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2.09</c:v>
                </c:pt>
                <c:pt idx="2">
                  <c:v>#N/A</c:v>
                </c:pt>
                <c:pt idx="3">
                  <c:v>2.63</c:v>
                </c:pt>
                <c:pt idx="4">
                  <c:v>#N/A</c:v>
                </c:pt>
                <c:pt idx="5">
                  <c:v>1.04</c:v>
                </c:pt>
                <c:pt idx="6">
                  <c:v>#N/A</c:v>
                </c:pt>
                <c:pt idx="7">
                  <c:v>1.08</c:v>
                </c:pt>
                <c:pt idx="8">
                  <c:v>#N/A</c:v>
                </c:pt>
                <c:pt idx="9">
                  <c:v>1.59</c:v>
                </c:pt>
              </c:numCache>
            </c:numRef>
          </c:val>
          <c:extLst>
            <c:ext xmlns:c16="http://schemas.microsoft.com/office/drawing/2014/chart" uri="{C3380CC4-5D6E-409C-BE32-E72D297353CC}">
              <c16:uniqueId val="{00000007-A0E4-4D5F-8E77-8B8CD9E2A6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4.2699999999999996</c:v>
                </c:pt>
                <c:pt idx="2">
                  <c:v>#N/A</c:v>
                </c:pt>
                <c:pt idx="3">
                  <c:v>4.29</c:v>
                </c:pt>
                <c:pt idx="4">
                  <c:v>#N/A</c:v>
                </c:pt>
                <c:pt idx="5">
                  <c:v>3.28</c:v>
                </c:pt>
                <c:pt idx="6">
                  <c:v>#N/A</c:v>
                </c:pt>
                <c:pt idx="7">
                  <c:v>5.2</c:v>
                </c:pt>
                <c:pt idx="8">
                  <c:v>#N/A</c:v>
                </c:pt>
                <c:pt idx="9">
                  <c:v>6.68</c:v>
                </c:pt>
              </c:numCache>
            </c:numRef>
          </c:val>
          <c:extLst>
            <c:ext xmlns:c16="http://schemas.microsoft.com/office/drawing/2014/chart" uri="{C3380CC4-5D6E-409C-BE32-E72D297353CC}">
              <c16:uniqueId val="{00000008-A0E4-4D5F-8E77-8B8CD9E2A68B}"/>
            </c:ext>
          </c:extLst>
        </c:ser>
        <c:ser>
          <c:idx val="9"/>
          <c:order val="9"/>
          <c:tx>
            <c:strRef>
              <c:f>データシート!$A$36</c:f>
              <c:strCache>
                <c:ptCount val="1"/>
                <c:pt idx="0">
                  <c:v>杉戸町水道事業会計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14.79</c:v>
                </c:pt>
                <c:pt idx="2">
                  <c:v>#N/A</c:v>
                </c:pt>
                <c:pt idx="3">
                  <c:v>15.14</c:v>
                </c:pt>
                <c:pt idx="4">
                  <c:v>#N/A</c:v>
                </c:pt>
                <c:pt idx="5">
                  <c:v>14.15</c:v>
                </c:pt>
                <c:pt idx="6">
                  <c:v>#N/A</c:v>
                </c:pt>
                <c:pt idx="7">
                  <c:v>13.7</c:v>
                </c:pt>
                <c:pt idx="8">
                  <c:v>#N/A</c:v>
                </c:pt>
                <c:pt idx="9">
                  <c:v>11.75</c:v>
                </c:pt>
              </c:numCache>
            </c:numRef>
          </c:val>
          <c:extLst>
            <c:ext xmlns:c16="http://schemas.microsoft.com/office/drawing/2014/chart" uri="{C3380CC4-5D6E-409C-BE32-E72D297353CC}">
              <c16:uniqueId val="{00000009-A0E4-4D5F-8E77-8B8CD9E2A6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850</c:v>
                </c:pt>
                <c:pt idx="5">
                  <c:v>850</c:v>
                </c:pt>
                <c:pt idx="8">
                  <c:v>862</c:v>
                </c:pt>
                <c:pt idx="11">
                  <c:v>836</c:v>
                </c:pt>
                <c:pt idx="14">
                  <c:v>850</c:v>
                </c:pt>
              </c:numCache>
            </c:numRef>
          </c:val>
          <c:extLst>
            <c:ext xmlns:c16="http://schemas.microsoft.com/office/drawing/2014/chart" uri="{C3380CC4-5D6E-409C-BE32-E72D297353CC}">
              <c16:uniqueId val="{00000000-D01D-4DD6-8782-7B9523832D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1D-4DD6-8782-7B9523832D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261</c:v>
                </c:pt>
                <c:pt idx="3">
                  <c:v>237</c:v>
                </c:pt>
                <c:pt idx="6">
                  <c:v>234</c:v>
                </c:pt>
                <c:pt idx="9">
                  <c:v>188</c:v>
                </c:pt>
                <c:pt idx="12">
                  <c:v>189</c:v>
                </c:pt>
              </c:numCache>
            </c:numRef>
          </c:val>
          <c:extLst>
            <c:ext xmlns:c16="http://schemas.microsoft.com/office/drawing/2014/chart" uri="{C3380CC4-5D6E-409C-BE32-E72D297353CC}">
              <c16:uniqueId val="{00000002-D01D-4DD6-8782-7B9523832D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51</c:v>
                </c:pt>
                <c:pt idx="3">
                  <c:v>49</c:v>
                </c:pt>
                <c:pt idx="6">
                  <c:v>47</c:v>
                </c:pt>
                <c:pt idx="9">
                  <c:v>34</c:v>
                </c:pt>
                <c:pt idx="12">
                  <c:v>29</c:v>
                </c:pt>
              </c:numCache>
            </c:numRef>
          </c:val>
          <c:extLst>
            <c:ext xmlns:c16="http://schemas.microsoft.com/office/drawing/2014/chart" uri="{C3380CC4-5D6E-409C-BE32-E72D297353CC}">
              <c16:uniqueId val="{00000003-D01D-4DD6-8782-7B9523832D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209</c:v>
                </c:pt>
                <c:pt idx="3">
                  <c:v>222</c:v>
                </c:pt>
                <c:pt idx="6">
                  <c:v>205</c:v>
                </c:pt>
                <c:pt idx="9">
                  <c:v>220</c:v>
                </c:pt>
                <c:pt idx="12">
                  <c:v>222</c:v>
                </c:pt>
              </c:numCache>
            </c:numRef>
          </c:val>
          <c:extLst>
            <c:ext xmlns:c16="http://schemas.microsoft.com/office/drawing/2014/chart" uri="{C3380CC4-5D6E-409C-BE32-E72D297353CC}">
              <c16:uniqueId val="{00000004-D01D-4DD6-8782-7B9523832D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1D-4DD6-8782-7B9523832D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1D-4DD6-8782-7B9523832D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1029</c:v>
                </c:pt>
                <c:pt idx="3">
                  <c:v>1001</c:v>
                </c:pt>
                <c:pt idx="6">
                  <c:v>996</c:v>
                </c:pt>
                <c:pt idx="9">
                  <c:v>1003</c:v>
                </c:pt>
                <c:pt idx="12">
                  <c:v>1061</c:v>
                </c:pt>
              </c:numCache>
            </c:numRef>
          </c:val>
          <c:extLst>
            <c:ext xmlns:c16="http://schemas.microsoft.com/office/drawing/2014/chart" uri="{C3380CC4-5D6E-409C-BE32-E72D297353CC}">
              <c16:uniqueId val="{00000007-D01D-4DD6-8782-7B9523832D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700</c:v>
                </c:pt>
                <c:pt idx="2">
                  <c:v>#N/A</c:v>
                </c:pt>
                <c:pt idx="3">
                  <c:v>#N/A</c:v>
                </c:pt>
                <c:pt idx="4">
                  <c:v>659</c:v>
                </c:pt>
                <c:pt idx="5">
                  <c:v>#N/A</c:v>
                </c:pt>
                <c:pt idx="6">
                  <c:v>#N/A</c:v>
                </c:pt>
                <c:pt idx="7">
                  <c:v>620</c:v>
                </c:pt>
                <c:pt idx="8">
                  <c:v>#N/A</c:v>
                </c:pt>
                <c:pt idx="9">
                  <c:v>#N/A</c:v>
                </c:pt>
                <c:pt idx="10">
                  <c:v>609</c:v>
                </c:pt>
                <c:pt idx="11">
                  <c:v>#N/A</c:v>
                </c:pt>
                <c:pt idx="12">
                  <c:v>#N/A</c:v>
                </c:pt>
                <c:pt idx="13">
                  <c:v>651</c:v>
                </c:pt>
                <c:pt idx="14">
                  <c:v>#N/A</c:v>
                </c:pt>
              </c:numCache>
            </c:numRef>
          </c:val>
          <c:smooth val="0"/>
          <c:extLst>
            <c:ext xmlns:c16="http://schemas.microsoft.com/office/drawing/2014/chart" uri="{C3380CC4-5D6E-409C-BE32-E72D297353CC}">
              <c16:uniqueId val="{00000008-D01D-4DD6-8782-7B9523832D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10824</c:v>
                </c:pt>
                <c:pt idx="5">
                  <c:v>10793</c:v>
                </c:pt>
                <c:pt idx="8">
                  <c:v>10787</c:v>
                </c:pt>
                <c:pt idx="11">
                  <c:v>10937</c:v>
                </c:pt>
                <c:pt idx="14">
                  <c:v>11609</c:v>
                </c:pt>
              </c:numCache>
            </c:numRef>
          </c:val>
          <c:extLst>
            <c:ext xmlns:c16="http://schemas.microsoft.com/office/drawing/2014/chart" uri="{C3380CC4-5D6E-409C-BE32-E72D297353CC}">
              <c16:uniqueId val="{00000000-D37E-4C15-B9BB-C035CD588D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37E-4C15-B9BB-C035CD588D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1440</c:v>
                </c:pt>
                <c:pt idx="5">
                  <c:v>1457</c:v>
                </c:pt>
                <c:pt idx="8">
                  <c:v>1623</c:v>
                </c:pt>
                <c:pt idx="11">
                  <c:v>1593</c:v>
                </c:pt>
                <c:pt idx="14">
                  <c:v>1593</c:v>
                </c:pt>
              </c:numCache>
            </c:numRef>
          </c:val>
          <c:extLst>
            <c:ext xmlns:c16="http://schemas.microsoft.com/office/drawing/2014/chart" uri="{C3380CC4-5D6E-409C-BE32-E72D297353CC}">
              <c16:uniqueId val="{00000002-D37E-4C15-B9BB-C035CD588D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7E-4C15-B9BB-C035CD588D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7E-4C15-B9BB-C035CD588D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7E-4C15-B9BB-C035CD588D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483</c:v>
                </c:pt>
                <c:pt idx="3">
                  <c:v>412</c:v>
                </c:pt>
                <c:pt idx="6">
                  <c:v>504</c:v>
                </c:pt>
                <c:pt idx="9">
                  <c:v>513</c:v>
                </c:pt>
                <c:pt idx="12">
                  <c:v>413</c:v>
                </c:pt>
              </c:numCache>
            </c:numRef>
          </c:val>
          <c:extLst>
            <c:ext xmlns:c16="http://schemas.microsoft.com/office/drawing/2014/chart" uri="{C3380CC4-5D6E-409C-BE32-E72D297353CC}">
              <c16:uniqueId val="{00000006-D37E-4C15-B9BB-C035CD588D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216</c:v>
                </c:pt>
                <c:pt idx="3">
                  <c:v>174</c:v>
                </c:pt>
                <c:pt idx="6">
                  <c:v>133</c:v>
                </c:pt>
                <c:pt idx="9">
                  <c:v>103</c:v>
                </c:pt>
                <c:pt idx="12">
                  <c:v>113</c:v>
                </c:pt>
              </c:numCache>
            </c:numRef>
          </c:val>
          <c:extLst>
            <c:ext xmlns:c16="http://schemas.microsoft.com/office/drawing/2014/chart" uri="{C3380CC4-5D6E-409C-BE32-E72D297353CC}">
              <c16:uniqueId val="{00000007-D37E-4C15-B9BB-C035CD588D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2692</c:v>
                </c:pt>
                <c:pt idx="3">
                  <c:v>2561</c:v>
                </c:pt>
                <c:pt idx="6">
                  <c:v>2413</c:v>
                </c:pt>
                <c:pt idx="9">
                  <c:v>2411</c:v>
                </c:pt>
                <c:pt idx="12">
                  <c:v>1745</c:v>
                </c:pt>
              </c:numCache>
            </c:numRef>
          </c:val>
          <c:extLst>
            <c:ext xmlns:c16="http://schemas.microsoft.com/office/drawing/2014/chart" uri="{C3380CC4-5D6E-409C-BE32-E72D297353CC}">
              <c16:uniqueId val="{00000008-D37E-4C15-B9BB-C035CD588D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939</c:v>
                </c:pt>
                <c:pt idx="3">
                  <c:v>770</c:v>
                </c:pt>
                <c:pt idx="6">
                  <c:v>601</c:v>
                </c:pt>
                <c:pt idx="9">
                  <c:v>594</c:v>
                </c:pt>
                <c:pt idx="12">
                  <c:v>426</c:v>
                </c:pt>
              </c:numCache>
            </c:numRef>
          </c:val>
          <c:extLst>
            <c:ext xmlns:c16="http://schemas.microsoft.com/office/drawing/2014/chart" uri="{C3380CC4-5D6E-409C-BE32-E72D297353CC}">
              <c16:uniqueId val="{00000009-D37E-4C15-B9BB-C035CD588D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8667</c:v>
                </c:pt>
                <c:pt idx="3">
                  <c:v>8486</c:v>
                </c:pt>
                <c:pt idx="6">
                  <c:v>8601</c:v>
                </c:pt>
                <c:pt idx="9">
                  <c:v>8688</c:v>
                </c:pt>
                <c:pt idx="12">
                  <c:v>8815</c:v>
                </c:pt>
              </c:numCache>
            </c:numRef>
          </c:val>
          <c:extLst>
            <c:ext xmlns:c16="http://schemas.microsoft.com/office/drawing/2014/chart" uri="{C3380CC4-5D6E-409C-BE32-E72D297353CC}">
              <c16:uniqueId val="{0000000A-D37E-4C15-B9BB-C035CD588D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733</c:v>
                </c:pt>
                <c:pt idx="2">
                  <c:v>#N/A</c:v>
                </c:pt>
                <c:pt idx="3">
                  <c:v>#N/A</c:v>
                </c:pt>
                <c:pt idx="4">
                  <c:v>154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7E-4C15-B9BB-C035CD588D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1046</c:v>
                </c:pt>
                <c:pt idx="1">
                  <c:v>995</c:v>
                </c:pt>
                <c:pt idx="2">
                  <c:v>992</c:v>
                </c:pt>
              </c:numCache>
            </c:numRef>
          </c:val>
          <c:extLst>
            <c:ext xmlns:c16="http://schemas.microsoft.com/office/drawing/2014/chart" uri="{C3380CC4-5D6E-409C-BE32-E72D297353CC}">
              <c16:uniqueId val="{00000000-B56E-47C0-9B51-098E927E5E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56E-47C0-9B51-098E927E5E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470</c:v>
                </c:pt>
                <c:pt idx="1">
                  <c:v>491</c:v>
                </c:pt>
                <c:pt idx="2">
                  <c:v>494</c:v>
                </c:pt>
              </c:numCache>
            </c:numRef>
          </c:val>
          <c:extLst>
            <c:ext xmlns:c16="http://schemas.microsoft.com/office/drawing/2014/chart" uri="{C3380CC4-5D6E-409C-BE32-E72D297353CC}">
              <c16:uniqueId val="{00000002-B56E-47C0-9B51-098E927E5E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{394EBA7F-655E-4F78-9579-02470CF2EB30}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907-4550-B346-0D546FEF03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{5213F2BD-908A-42A7-8731-E0865A3D800E}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07-4550-B346-0D546FEF03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{564A3167-3D3D-47CB-AC48-33C1AE78BD3A}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07-4550-B346-0D546FEF03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{5C94795F-CD12-41C8-A6D4-3D6289286DB0}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07-4550-B346-0D546FEF03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{C3A5BD22-1596-4A36-B782-ABF903F37FAF}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07-4550-B346-0D546FEF03D3}"/>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{9C172151-2219-474A-922A-DB1E66BA24C3}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907-4550-B346-0D546FEF03D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{A26B87A6-CB4F-40CF-9C4C-3B2C232A3965}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907-4550-B346-0D546FEF03D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{19EFA630-4E7C-4B90-8BF7-6E03690FA726}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907-4550-B346-0D546FEF03D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{662C9D60-3587-4503-85E0-A71735010575}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907-4550-B346-0D546FEF03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65.5</c:v>
                </c:pt>
                <c:pt idx="16">
                  <c:v>66.8</c:v>
                </c:pt>
                <c:pt idx="24">
                  <c:v>67.599999999999994</c:v>
                </c:pt>
                <c:pt idx="32">
                  <c:v>68.3</c:v>
                </c:pt>
              </c:numCache>
            </c:numRef>
          </c:xVal>
          <c:yVal>
            <c:numRef>
              <c:f>公会計指標分析・財政指標組合せ分析表!$BP$51:$DC$51</c:f>
              <c:numCache>
                <c:formatCode>#,##0.0;"▲ "#,##0.0</c:formatCode>
                <c:ptCount val="40"/>
                <c:pt idx="0">
                  <c:v>9.6</c:v>
                </c:pt>
                <c:pt idx="8">
                  <c:v>2</c:v>
                </c:pt>
              </c:numCache>
            </c:numRef>
          </c:yVal>
          <c:smooth val="0"/>
          <c:extLst>
            <c:ext xmlns:c16="http://schemas.microsoft.com/office/drawing/2014/chart" uri="{C3380CC4-5D6E-409C-BE32-E72D297353CC}">
              <c16:uniqueId val="{00000009-B907-4550-B346-0D546FEF03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{B928EA97-E22C-47CE-8E01-9DD44518D05B}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907-4550-B346-0D546FEF03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{6AAE79DB-5C61-4794-A4DF-C31F1FC397CF}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07-4550-B346-0D546FEF03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{801215F2-5821-4CD2-BA75-7988FC7D015B}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07-4550-B346-0D546FEF03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{3F3C4DA9-759E-4FB9-86CD-AA6D9FFC13D7}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07-4550-B346-0D546FEF03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{542EB0CA-216E-4729-9097-61054C81A21C}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07-4550-B346-0D546FEF03D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{976C835F-82CB-4283-967C-A56ED333528D}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907-4550-B346-0D546FEF03D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{77DFD8C4-6B12-46BB-9AC9-C5168DD45ED4}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907-4550-B346-0D546FEF03D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{38682BB9-1C0D-440D-9A28-13EC21A89A63}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907-4550-B346-0D546FEF03D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{CDAE250F-FE71-4529-8FD6-7BB13BC48233}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907-4550-B346-0D546FEF03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B907-4550-B346-0D546FEF03D3}"/>
            </c:ext>
          </c:extLst>
        </c:ser>
        <c:dLbls>
          <c:showLegendKey val="0"/>
          <c:showVal val="1"/>
          <c:showCatName val="0"/>
          <c:showSerName val="0"/>
          <c:showPercent val="0"/>
          <c:showBubbleSize val="0"/>
        </c:dLbls>
        <c:axId val="46179840"/>
        <c:axId val="46181760"/>
      </c:scatterChart>
      <c:valAx>
        <c:axId val="46179840"/>
        <c:scaling>
          <c:orientation val="maxMin"/>
          <c:max val="67"/>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{F91C3C5D-0758-4B24-8D67-3AC9D061E7EF}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962-4DA5-8231-35A7A8E322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{CF848A00-0375-49DF-A3F6-9FE356E799C2}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62-4DA5-8231-35A7A8E322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{31448E80-5E8C-4E38-8194-940C1161E96A}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62-4DA5-8231-35A7A8E322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{6AE5E09B-C671-418A-9736-D4F7940FF62B}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62-4DA5-8231-35A7A8E322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{ABFB1A5A-CDF6-45D8-BAFF-69587844DA52}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62-4DA5-8231-35A7A8E3222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{8051D4A6-FDE3-4263-B8D4-D21913537DF2}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962-4DA5-8231-35A7A8E3222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{C5940D00-E985-4460-9AD9-DDAC0514E295}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962-4DA5-8231-35A7A8E3222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{5BB076EE-AA8D-4856-8060-6C1F17320E26}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962-4DA5-8231-35A7A8E3222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{FFAE295D-204C-4343-BE38-198961555FE3}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962-4DA5-8231-35A7A8E322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8.9</c:v>
                </c:pt>
                <c:pt idx="16">
                  <c:v>8.6</c:v>
                </c:pt>
                <c:pt idx="24">
                  <c:v>8.1</c:v>
                </c:pt>
                <c:pt idx="32">
                  <c:v>7.9</c:v>
                </c:pt>
              </c:numCache>
            </c:numRef>
          </c:xVal>
          <c:yVal>
            <c:numRef>
              <c:f>公会計指標分析・財政指標組合せ分析表!$BP$73:$DC$73</c:f>
              <c:numCache>
                <c:formatCode>#,##0.0;"▲ "#,##0.0</c:formatCode>
                <c:ptCount val="40"/>
                <c:pt idx="0">
                  <c:v>9.6</c:v>
                </c:pt>
                <c:pt idx="8">
                  <c:v>2</c:v>
                </c:pt>
              </c:numCache>
            </c:numRef>
          </c:yVal>
          <c:smooth val="0"/>
          <c:extLst>
            <c:ext xmlns:c16="http://schemas.microsoft.com/office/drawing/2014/chart" uri="{C3380CC4-5D6E-409C-BE32-E72D297353CC}">
              <c16:uniqueId val="{00000009-F962-4DA5-8231-35A7A8E322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829674081979202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{1112AFC8-4F47-4E52-8EE8-81219DD26BE3}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962-4DA5-8231-35A7A8E322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{EEF407A9-DD1F-4DCB-A60D-3CAD84D49708}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62-4DA5-8231-35A7A8E322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{00326D53-9ACF-49D9-A082-3540A00FC363}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62-4DA5-8231-35A7A8E322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{A3A33298-6F6F-48F6-A435-86E12EE8A423}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62-4DA5-8231-35A7A8E322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{3BB043AF-B2D8-4587-ACCD-C1811DBCA7CD}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62-4DA5-8231-35A7A8E32226}"/>
                </c:ext>
              </c:extLst>
            </c:dLbl>
            <c:dLbl>
              <c:idx val="8"/>
              <c:layout>
                <c:manualLayout>
                  <c:x val="-1.8235628084249993E-2"/>
                  <c:y val="-6.906039220306506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{8542E9B1-F11D-4263-8145-36142446BAA7}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962-4DA5-8231-35A7A8E32226}"/>
                </c:ext>
              </c:extLst>
            </c:dLbl>
            <c:dLbl>
              <c:idx val="16"/>
              <c:layout>
                <c:manualLayout>
                  <c:x val="-3.1697991619110633E-2"/>
                  <c:y val="-6.989263699674019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{06379DF8-82B5-4BD5-8C73-80938B2B9D32}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962-4DA5-8231-35A7A8E3222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{AAE7E5E7-76C1-40B7-B885-7469AB4B11F1}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962-4DA5-8231-35A7A8E3222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{9C23380B-0579-4C29-BEFB-86367667B6C2}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962-4DA5-8231-35A7A8E322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F962-4DA5-8231-35A7A8E32226}"/>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44,482
43,868
30.03
19,238,388
18,465,668
605,971
9,061,067
8,815,335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か年平均である財政力指数は横ばいであるが、単年度の財政力指数は、やや上昇している。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令和２年度決算では、杉戸屏風深輪産業団地の整備等に伴い、固定資産税が増加し、町税は前年度より増収となったものの、実質単年度収支は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年連続赤字となっている。今後も町税の適正な賦課徴収に努めるとともに、更なる徴収率の向上を目指し、税収増加等による歳入の確保に努める。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143228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町税及び地方消費税交付金の増加等により、前年度比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ポイント向上し、類似団体平均を下回っているが、老朽化している公共施設の改修等による公債費の上昇が見込まれ、予断を許さない状況である。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今度とも、事務事業の見直しを更に進めるとともに、全ての事務事業の優先度を厳しく点検し、優先度の低い事務事業について計画的に廃止・縮小に進め、経常経費の削減を図る。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62547</xdr:rowOff>
    </xdr:from>
    <xdr:to>
      <xdr:col>23</xdr:col>
      <xdr:colOff>133350</xdr:colOff>
      <xdr:row>63</xdr:row>
      <xdr:rowOff>72072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92447"/>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72072</xdr:rowOff>
    </xdr:from>
    <xdr:to>
      <xdr:col>19</xdr:col>
      <xdr:colOff>133350</xdr:colOff>
      <xdr:row>63</xdr:row>
      <xdr:rowOff>90170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734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81597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91520"/>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81597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363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28274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21272</xdr:rowOff>
    </xdr:from>
    <xdr:to>
      <xdr:col>19</xdr:col>
      <xdr:colOff>184150</xdr:colOff>
      <xdr:row>63</xdr:row>
      <xdr:rowOff>122872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30797</xdr:rowOff>
    </xdr:from>
    <xdr:to>
      <xdr:col>11</xdr:col>
      <xdr:colOff>82550</xdr:colOff>
      <xdr:row>64</xdr:row>
      <xdr:rowOff>132397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117174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人件費、物件費及び維持補修費の合計額の人口１人当たりの金額が増加しているのは、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物件費の増が要因となっている。これは、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スクール構想の前倒しにより、小中学生へ一人一台タブレット端末の整備を実施したためである。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また、人件費においても、会計年度任用職員制度の導入に伴い、増加している状況である。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より適切な定員管理に努めるとともに、民間でも実施可能な部分については、指定管理者制度の導入などにより委託化を進め、コスト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の低減に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務める。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76048</xdr:rowOff>
    </xdr:from>
    <xdr:to>
      <xdr:col>23</xdr:col>
      <xdr:colOff>133350</xdr:colOff>
      <xdr:row>82</xdr:row>
      <xdr:rowOff>24685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63498"/>
          <a:ext cx="838200" cy="12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17562</xdr:rowOff>
    </xdr:from>
    <xdr:to>
      <xdr:col>19</xdr:col>
      <xdr:colOff>133350</xdr:colOff>
      <xdr:row>81</xdr:row>
      <xdr:rowOff>76048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05012"/>
          <a:ext cx="889000" cy="5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10300</xdr:rowOff>
    </xdr:from>
    <xdr:to>
      <xdr:col>15</xdr:col>
      <xdr:colOff>82550</xdr:colOff>
      <xdr:row>81</xdr:row>
      <xdr:rowOff>17562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97750"/>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10300</xdr:rowOff>
    </xdr:from>
    <xdr:to>
      <xdr:col>11</xdr:col>
      <xdr:colOff>31750</xdr:colOff>
      <xdr:row>81</xdr:row>
      <xdr:rowOff>30615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97750"/>
          <a:ext cx="8890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145335</xdr:rowOff>
    </xdr:from>
    <xdr:to>
      <xdr:col>23</xdr:col>
      <xdr:colOff>184150</xdr:colOff>
      <xdr:row>82</xdr:row>
      <xdr:rowOff>75485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161862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25248</xdr:rowOff>
    </xdr:from>
    <xdr:to>
      <xdr:col>19</xdr:col>
      <xdr:colOff>184150</xdr:colOff>
      <xdr:row>81</xdr:row>
      <xdr:rowOff>126848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137025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138212</xdr:rowOff>
    </xdr:from>
    <xdr:to>
      <xdr:col>15</xdr:col>
      <xdr:colOff>133350</xdr:colOff>
      <xdr:row>81</xdr:row>
      <xdr:rowOff>68362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78539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2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130950</xdr:rowOff>
    </xdr:from>
    <xdr:to>
      <xdr:col>11</xdr:col>
      <xdr:colOff>82550</xdr:colOff>
      <xdr:row>81</xdr:row>
      <xdr:rowOff>61100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71277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151265</xdr:rowOff>
    </xdr:from>
    <xdr:to>
      <xdr:col>7</xdr:col>
      <xdr:colOff>31750</xdr:colOff>
      <xdr:row>81</xdr:row>
      <xdr:rowOff>81415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91592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類似団体内平均値及び全国町村平均値を下回っているが、今後も、国や他団体の給与水準等を踏まえ、より一層の給与の適正化に努める。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48079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981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167821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65314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671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年度は、前年度と比較して職員数の増（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人）及び人口の減（▲</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より、人口千人当たり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類似団体内平均値の水準ではあるが、今後も、より適切な定員管理に努める。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89172</xdr:rowOff>
    </xdr:from>
    <xdr:to>
      <xdr:col>81</xdr:col>
      <xdr:colOff>44450</xdr:colOff>
      <xdr:row>60</xdr:row>
      <xdr:rowOff>102960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7617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68490</xdr:rowOff>
    </xdr:from>
    <xdr:to>
      <xdr:col>77</xdr:col>
      <xdr:colOff>44450</xdr:colOff>
      <xdr:row>60</xdr:row>
      <xdr:rowOff>89172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5549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68490</xdr:rowOff>
    </xdr:from>
    <xdr:to>
      <xdr:col>72</xdr:col>
      <xdr:colOff>203200</xdr:colOff>
      <xdr:row>60</xdr:row>
      <xdr:rowOff>71937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554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46083</xdr:rowOff>
    </xdr:from>
    <xdr:to>
      <xdr:col>68</xdr:col>
      <xdr:colOff>152400</xdr:colOff>
      <xdr:row>60</xdr:row>
      <xdr:rowOff>71937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3308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24237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1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38372</xdr:rowOff>
    </xdr:from>
    <xdr:to>
      <xdr:col>77</xdr:col>
      <xdr:colOff>95250</xdr:colOff>
      <xdr:row>60</xdr:row>
      <xdr:rowOff>139972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124749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1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17690</xdr:rowOff>
    </xdr:from>
    <xdr:to>
      <xdr:col>73</xdr:col>
      <xdr:colOff>44450</xdr:colOff>
      <xdr:row>60</xdr:row>
      <xdr:rowOff>119290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21137</xdr:rowOff>
    </xdr:from>
    <xdr:to>
      <xdr:col>68</xdr:col>
      <xdr:colOff>203200</xdr:colOff>
      <xdr:row>60</xdr:row>
      <xdr:rowOff>122737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107514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166733</xdr:rowOff>
    </xdr:from>
    <xdr:to>
      <xdr:col>64</xdr:col>
      <xdr:colOff>152400</xdr:colOff>
      <xdr:row>60</xdr:row>
      <xdr:rowOff>96883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107060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ポイント低下しているものの、単年度で比較すると、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ポイント上昇している。この要因は、一般会計の起債額の増加等により、元利償還金が増加（＋約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類似団体内平均値よりも上回っていることから、今後とも新規の地方債発行や債務負担行為設定の抑制に努め、実質公債費比率の上昇の防止に努める。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33444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1825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73660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97790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97790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防災行政無線デジタル化整備事業に係る地方債（約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億円）の発行等により、地方債現在高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ているものの、下水道事業会計において、地方債の償還が順調に進み、地方債現在高の減少等により、公営企業債等繰入見込額が減少（▲約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憶円）したため、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が大幅に減少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今後も後世への負担を少しでも軽減するよう、新規事業の実施等について、総点検を図り、財政の健全化を図る。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168628</xdr:rowOff>
    </xdr:from>
    <xdr:to>
      <xdr:col>68</xdr:col>
      <xdr:colOff>152400</xdr:colOff>
      <xdr:row>14</xdr:row>
      <xdr:rowOff>99060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397478"/>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117828</xdr:rowOff>
    </xdr:from>
    <xdr:to>
      <xdr:col>68</xdr:col>
      <xdr:colOff>203200</xdr:colOff>
      <xdr:row>14</xdr:row>
      <xdr:rowOff>47978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58155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1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48260</xdr:rowOff>
    </xdr:from>
    <xdr:to>
      <xdr:col>64</xdr:col>
      <xdr:colOff>152400</xdr:colOff>
      <xdr:row>14</xdr:row>
      <xdr:rowOff>149860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160037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44,482
43,868
30.03
19,238,388
18,465,668
605,971
9,061,067
8,815,335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会計年度任用職員制度の導入のほか、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ごみ処理事業及び町立幼稚園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園を町単独で運営していることが主因として、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よりも高い水準となっているが、行政サービスの提供方法の差異によるものといえる。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今後とも、適正な定員管理に努めるとともに、民間でも実施可能な部分については、指定管理者制度の導入などを検討し、人件費の削減に努める。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109855</xdr:rowOff>
    </xdr:from>
    <xdr:to>
      <xdr:col>24</xdr:col>
      <xdr:colOff>25400</xdr:colOff>
      <xdr:row>35</xdr:row>
      <xdr:rowOff>132715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3987800" y="61106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132715</xdr:rowOff>
    </xdr:from>
    <xdr:to>
      <xdr:col>19</xdr:col>
      <xdr:colOff>187325</xdr:colOff>
      <xdr:row>35</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61334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24130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184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59055</xdr:rowOff>
    </xdr:from>
    <xdr:to>
      <xdr:col>24</xdr:col>
      <xdr:colOff>76200</xdr:colOff>
      <xdr:row>35</xdr:row>
      <xdr:rowOff>160655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31132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81915</xdr:rowOff>
    </xdr:from>
    <xdr:to>
      <xdr:col>20</xdr:col>
      <xdr:colOff>38100</xdr:colOff>
      <xdr:row>36</xdr:row>
      <xdr:rowOff>12065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168292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16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町税や地方消費税交付金の増収に伴い分母が増加したため、比率は低下しているが、分子である経常的な物件費は、図書館運営業務一部委託料（＋</a:t>
          </a:r>
          <a:r>
            <a:rPr kumimoji="1" lang="en-US" altLang="ja-JP" sz="1300">
              <a:latin typeface="ＭＳ Ｐゴシック" panose="020B0600070205080204" pitchFamily="50" charset="-128"/>
              <a:ea typeface="ＭＳ Ｐゴシック" panose="020B0600070205080204" pitchFamily="50" charset="-128"/>
            </a:rPr>
            <a:t>42,962</a:t>
          </a:r>
          <a:r>
            <a:rPr kumimoji="1" lang="ja-JP" altLang="en-US" sz="1300">
              <a:latin typeface="ＭＳ Ｐゴシック" panose="020B0600070205080204" pitchFamily="50" charset="-128"/>
              <a:ea typeface="ＭＳ Ｐゴシック" panose="020B0600070205080204" pitchFamily="50" charset="-128"/>
            </a:rPr>
            <a:t>千円）及び高齢者インフルエンザ予防接種業務委託料（＋</a:t>
          </a:r>
          <a:r>
            <a:rPr kumimoji="1" lang="en-US" altLang="ja-JP" sz="1300">
              <a:latin typeface="ＭＳ Ｐゴシック" panose="020B0600070205080204" pitchFamily="50" charset="-128"/>
              <a:ea typeface="ＭＳ Ｐゴシック" panose="020B0600070205080204" pitchFamily="50" charset="-128"/>
            </a:rPr>
            <a:t>11,251</a:t>
          </a:r>
          <a:r>
            <a:rPr kumimoji="1" lang="ja-JP" altLang="en-US" sz="1300">
              <a:latin typeface="ＭＳ Ｐゴシック" panose="020B0600070205080204" pitchFamily="50" charset="-128"/>
              <a:ea typeface="ＭＳ Ｐゴシック" panose="020B0600070205080204" pitchFamily="50" charset="-128"/>
            </a:rPr>
            <a:t>千円）等の増により、増加（</a:t>
          </a:r>
          <a:r>
            <a:rPr kumimoji="1" lang="en-US" altLang="ja-JP" sz="1300">
              <a:latin typeface="ＭＳ Ｐゴシック" panose="020B0600070205080204" pitchFamily="50" charset="-128"/>
              <a:ea typeface="ＭＳ Ｐゴシック" panose="020B0600070205080204" pitchFamily="50" charset="-128"/>
            </a:rPr>
            <a:t>649</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今後は、契約内容等の見直しにより、物件費の縮減に努める。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75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18</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083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168910</xdr:rowOff>
    </xdr:from>
    <xdr:to>
      <xdr:col>73</xdr:col>
      <xdr:colOff>180975</xdr:colOff>
      <xdr:row>18</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83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167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127017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こども医療費（▲</a:t>
          </a:r>
          <a:r>
            <a:rPr kumimoji="1" lang="en-US" altLang="ja-JP" sz="1300">
              <a:latin typeface="ＭＳ Ｐゴシック" panose="020B0600070205080204" pitchFamily="50" charset="-128"/>
              <a:ea typeface="ＭＳ Ｐゴシック" panose="020B0600070205080204" pitchFamily="50" charset="-128"/>
            </a:rPr>
            <a:t>21,218</a:t>
          </a:r>
          <a:r>
            <a:rPr kumimoji="1" lang="ja-JP" altLang="en-US" sz="1300">
              <a:latin typeface="ＭＳ Ｐゴシック" panose="020B0600070205080204" pitchFamily="50" charset="-128"/>
              <a:ea typeface="ＭＳ Ｐゴシック" panose="020B0600070205080204" pitchFamily="50" charset="-128"/>
            </a:rPr>
            <a:t>千円）及び幼稚園就園奨励費補助金（▲</a:t>
          </a:r>
          <a:r>
            <a:rPr kumimoji="1" lang="en-US" altLang="ja-JP" sz="1300">
              <a:latin typeface="ＭＳ Ｐゴシック" panose="020B0600070205080204" pitchFamily="50" charset="-128"/>
              <a:ea typeface="ＭＳ Ｐゴシック" panose="020B0600070205080204" pitchFamily="50" charset="-128"/>
            </a:rPr>
            <a:t>10,049</a:t>
          </a:r>
          <a:r>
            <a:rPr kumimoji="1" lang="ja-JP" altLang="en-US" sz="1300">
              <a:latin typeface="ＭＳ Ｐゴシック" panose="020B0600070205080204" pitchFamily="50" charset="-128"/>
              <a:ea typeface="ＭＳ Ｐゴシック" panose="020B0600070205080204" pitchFamily="50" charset="-128"/>
            </a:rPr>
            <a:t>千円）等の減により、前年度比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一般的に扶助費の削減は困難であるが、町単独事業に係るものについては、不断の見直しを行うなど、引き続き適正水準の維持に努める。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162378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15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140607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その他に係る経常収支比率が大幅に減少しているのは、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下水道事業会計繰出事業が法適用化により、性質が繰出金から補助費等に変更（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296,648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ことが主因となっている。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その他の中で、</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介護保険事業や後期高齢者医療事業への繰出金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被保険者数の増加</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等により、増加傾向となっている。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、特別会計への繰出金の抑制を図るため、税率や使用料の見直しによる経営健全化をはじめ、各種負担の適正化を検討し、普通会計からの負担額を減らすよう努める。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58</xdr:row>
      <xdr:rowOff>157480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044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58</xdr:row>
      <xdr:rowOff>157480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6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59</xdr:row>
      <xdr:rowOff>54610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63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54610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3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xdr:rowOff>
    </xdr:from>
    <xdr:to>
      <xdr:col>69</xdr:col>
      <xdr:colOff>142875</xdr:colOff>
      <xdr:row>59</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90187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下水道事業会計繰出事業が法適用化により、性質が繰出金から補助費等に変更（＋</a:t>
          </a:r>
          <a:r>
            <a:rPr kumimoji="1" lang="en-US" altLang="ja-JP" sz="1300">
              <a:latin typeface="ＭＳ Ｐゴシック" panose="020B0600070205080204" pitchFamily="50" charset="-128"/>
              <a:ea typeface="ＭＳ Ｐゴシック" panose="020B0600070205080204" pitchFamily="50" charset="-128"/>
            </a:rPr>
            <a:t>296,648</a:t>
          </a:r>
          <a:r>
            <a:rPr kumimoji="1" lang="ja-JP" altLang="en-US" sz="1300">
              <a:latin typeface="ＭＳ Ｐゴシック" panose="020B0600070205080204" pitchFamily="50" charset="-128"/>
              <a:ea typeface="ＭＳ Ｐゴシック" panose="020B0600070205080204" pitchFamily="50" charset="-128"/>
            </a:rPr>
            <a:t>千円）となったため、前年度比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今後においても、各種補助金等について見直しを行い、補助費等の抑制に努める。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37</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3976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90424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比率は横ばいとなっているが、小中学校の空調機設置事業債の償還開始等に伴い、公債費は増加（＋</a:t>
          </a:r>
          <a:r>
            <a:rPr kumimoji="1" lang="en-US" altLang="ja-JP" sz="1300">
              <a:latin typeface="ＭＳ Ｐゴシック" panose="020B0600070205080204" pitchFamily="50" charset="-128"/>
              <a:ea typeface="ＭＳ Ｐゴシック" panose="020B0600070205080204" pitchFamily="50" charset="-128"/>
            </a:rPr>
            <a:t>57,948</a:t>
          </a:r>
          <a:r>
            <a:rPr kumimoji="1" lang="ja-JP" altLang="en-US" sz="1300">
              <a:latin typeface="ＭＳ Ｐゴシック" panose="020B0600070205080204" pitchFamily="50" charset="-128"/>
              <a:ea typeface="ＭＳ Ｐゴシック" panose="020B0600070205080204" pitchFamily="50" charset="-128"/>
            </a:rPr>
            <a:t>千円）している。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今後とも、「起債額を当該年度の償還元金を超えない」を基本ルールとして、新規の地方債発行の抑制を図る。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76708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06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06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94996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113285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公債費以外に係る経常収支比率が類似団体内平均値を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回っているのは、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町税や地方消費税交付金の増収に伴い分母が増加したことが主な要因となっている。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また、比率が高止まりしているのは、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ゴミ処理事業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町立幼稚園３園を町単独で運営していることなどによる物件費の高止まりが主因と考えられる。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今後も、契約内容</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の見直し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物件費の更なる縮減に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、経常経費の縮減</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122428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5836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78</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95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046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823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122445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165530</xdr:rowOff>
    </xdr:from>
    <xdr:to>
      <xdr:col>29</xdr:col>
      <xdr:colOff>127000</xdr:colOff>
      <xdr:row>17</xdr:row>
      <xdr:rowOff>170592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27805"/>
          <a:ext cx="647700" cy="5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111989</xdr:rowOff>
    </xdr:from>
    <xdr:to>
      <xdr:col>26</xdr:col>
      <xdr:colOff>50800</xdr:colOff>
      <xdr:row>17</xdr:row>
      <xdr:rowOff>170592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74264"/>
          <a:ext cx="698500" cy="5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111989</xdr:rowOff>
    </xdr:from>
    <xdr:to>
      <xdr:col>22</xdr:col>
      <xdr:colOff>114300</xdr:colOff>
      <xdr:row>17</xdr:row>
      <xdr:rowOff>123615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4264"/>
          <a:ext cx="698500" cy="1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123615</xdr:rowOff>
    </xdr:from>
    <xdr:to>
      <xdr:col>18</xdr:col>
      <xdr:colOff>177800</xdr:colOff>
      <xdr:row>17</xdr:row>
      <xdr:rowOff>157986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5890"/>
          <a:ext cx="698500" cy="34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114730</xdr:rowOff>
    </xdr:from>
    <xdr:to>
      <xdr:col>29</xdr:col>
      <xdr:colOff>177800</xdr:colOff>
      <xdr:row>18</xdr:row>
      <xdr:rowOff>44880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86807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119792</xdr:rowOff>
    </xdr:from>
    <xdr:to>
      <xdr:col>26</xdr:col>
      <xdr:colOff>101600</xdr:colOff>
      <xdr:row>18</xdr:row>
      <xdr:rowOff>49942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2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34719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61189</xdr:rowOff>
    </xdr:from>
    <xdr:to>
      <xdr:col>22</xdr:col>
      <xdr:colOff>165100</xdr:colOff>
      <xdr:row>17</xdr:row>
      <xdr:rowOff>162789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72815</xdr:rowOff>
    </xdr:from>
    <xdr:to>
      <xdr:col>19</xdr:col>
      <xdr:colOff>38100</xdr:colOff>
      <xdr:row>18</xdr:row>
      <xdr:rowOff>2965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107186</xdr:rowOff>
    </xdr:from>
    <xdr:to>
      <xdr:col>15</xdr:col>
      <xdr:colOff>101600</xdr:colOff>
      <xdr:row>18</xdr:row>
      <xdr:rowOff>37336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47513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3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196527</xdr:rowOff>
    </xdr:from>
    <xdr:to>
      <xdr:col>29</xdr:col>
      <xdr:colOff>127000</xdr:colOff>
      <xdr:row>35</xdr:row>
      <xdr:rowOff>229380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06877"/>
          <a:ext cx="647700" cy="3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181304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1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225527</xdr:rowOff>
    </xdr:from>
    <xdr:to>
      <xdr:col>26</xdr:col>
      <xdr:colOff>50800</xdr:colOff>
      <xdr:row>35</xdr:row>
      <xdr:rowOff>229380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35877"/>
          <a:ext cx="698500" cy="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200315</xdr:rowOff>
    </xdr:from>
    <xdr:to>
      <xdr:col>22</xdr:col>
      <xdr:colOff>114300</xdr:colOff>
      <xdr:row>35</xdr:row>
      <xdr:rowOff>225527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10665"/>
          <a:ext cx="698500" cy="2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176606</xdr:rowOff>
    </xdr:from>
    <xdr:to>
      <xdr:col>18</xdr:col>
      <xdr:colOff>177800</xdr:colOff>
      <xdr:row>35</xdr:row>
      <xdr:rowOff>200315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86956"/>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145727</xdr:rowOff>
    </xdr:from>
    <xdr:to>
      <xdr:col>29</xdr:col>
      <xdr:colOff>177800</xdr:colOff>
      <xdr:row>35</xdr:row>
      <xdr:rowOff>247327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5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333704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0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178580</xdr:rowOff>
    </xdr:from>
    <xdr:to>
      <xdr:col>26</xdr:col>
      <xdr:colOff>101600</xdr:colOff>
      <xdr:row>35</xdr:row>
      <xdr:rowOff>280180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8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290357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57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174727</xdr:rowOff>
    </xdr:from>
    <xdr:to>
      <xdr:col>22</xdr:col>
      <xdr:colOff>165100</xdr:colOff>
      <xdr:row>35</xdr:row>
      <xdr:rowOff>276327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8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286504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5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149515</xdr:rowOff>
    </xdr:from>
    <xdr:to>
      <xdr:col>19</xdr:col>
      <xdr:colOff>38100</xdr:colOff>
      <xdr:row>35</xdr:row>
      <xdr:rowOff>251115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59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261292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2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125806</xdr:rowOff>
    </xdr:from>
    <xdr:to>
      <xdr:col>15</xdr:col>
      <xdr:colOff>101600</xdr:colOff>
      <xdr:row>35</xdr:row>
      <xdr:rowOff>227406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36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237583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44,482
43,868
30.03
19,238,388
18,465,668
605,971
9,061,067
8,815,335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28905</xdr:rowOff>
    </xdr:from>
    <xdr:to>
      <xdr:col>24</xdr:col>
      <xdr:colOff>63500</xdr:colOff>
      <xdr:row>37</xdr:row>
      <xdr:rowOff>123489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2555"/>
          <a:ext cx="838200" cy="9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123489</xdr:rowOff>
    </xdr:from>
    <xdr:to>
      <xdr:col>19</xdr:col>
      <xdr:colOff>177800</xdr:colOff>
      <xdr:row>37</xdr:row>
      <xdr:rowOff>142786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7139"/>
          <a:ext cx="8890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140329</xdr:rowOff>
    </xdr:from>
    <xdr:to>
      <xdr:col>15</xdr:col>
      <xdr:colOff>50800</xdr:colOff>
      <xdr:row>37</xdr:row>
      <xdr:rowOff>142786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83979"/>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140329</xdr:rowOff>
    </xdr:from>
    <xdr:to>
      <xdr:col>10</xdr:col>
      <xdr:colOff>114300</xdr:colOff>
      <xdr:row>37</xdr:row>
      <xdr:rowOff>148996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83979"/>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149555</xdr:rowOff>
    </xdr:from>
    <xdr:to>
      <xdr:col>24</xdr:col>
      <xdr:colOff>114300</xdr:colOff>
      <xdr:row>37</xdr:row>
      <xdr:rowOff>79705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127982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72689</xdr:rowOff>
    </xdr:from>
    <xdr:to>
      <xdr:col>20</xdr:col>
      <xdr:colOff>38100</xdr:colOff>
      <xdr:row>38</xdr:row>
      <xdr:rowOff>2839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165416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91986</xdr:rowOff>
    </xdr:from>
    <xdr:to>
      <xdr:col>15</xdr:col>
      <xdr:colOff>101600</xdr:colOff>
      <xdr:row>38</xdr:row>
      <xdr:rowOff>22137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56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13263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89529</xdr:rowOff>
    </xdr:from>
    <xdr:to>
      <xdr:col>10</xdr:col>
      <xdr:colOff>165100</xdr:colOff>
      <xdr:row>38</xdr:row>
      <xdr:rowOff>19679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98196</xdr:rowOff>
    </xdr:from>
    <xdr:to>
      <xdr:col>6</xdr:col>
      <xdr:colOff>38100</xdr:colOff>
      <xdr:row>38</xdr:row>
      <xdr:rowOff>28346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19473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92511</xdr:rowOff>
    </xdr:from>
    <xdr:to>
      <xdr:col>24</xdr:col>
      <xdr:colOff>63500</xdr:colOff>
      <xdr:row>58</xdr:row>
      <xdr:rowOff>19555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65161"/>
          <a:ext cx="838200" cy="9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19555</xdr:rowOff>
    </xdr:from>
    <xdr:to>
      <xdr:col>19</xdr:col>
      <xdr:colOff>177800</xdr:colOff>
      <xdr:row>58</xdr:row>
      <xdr:rowOff>76166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63655"/>
          <a:ext cx="889000" cy="5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76166</xdr:rowOff>
    </xdr:from>
    <xdr:to>
      <xdr:col>15</xdr:col>
      <xdr:colOff>50800</xdr:colOff>
      <xdr:row>58</xdr:row>
      <xdr:rowOff>86779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20266"/>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44962</xdr:rowOff>
    </xdr:from>
    <xdr:to>
      <xdr:col>10</xdr:col>
      <xdr:colOff>114300</xdr:colOff>
      <xdr:row>58</xdr:row>
      <xdr:rowOff>86779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89062"/>
          <a:ext cx="889000" cy="4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41711</xdr:rowOff>
    </xdr:from>
    <xdr:to>
      <xdr:col>24</xdr:col>
      <xdr:colOff>114300</xdr:colOff>
      <xdr:row>57</xdr:row>
      <xdr:rowOff>143311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20138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140205</xdr:rowOff>
    </xdr:from>
    <xdr:to>
      <xdr:col>20</xdr:col>
      <xdr:colOff>38100</xdr:colOff>
      <xdr:row>58</xdr:row>
      <xdr:rowOff>70355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61482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25366</xdr:rowOff>
    </xdr:from>
    <xdr:to>
      <xdr:col>15</xdr:col>
      <xdr:colOff>101600</xdr:colOff>
      <xdr:row>58</xdr:row>
      <xdr:rowOff>126966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118093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6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35979</xdr:rowOff>
    </xdr:from>
    <xdr:to>
      <xdr:col>10</xdr:col>
      <xdr:colOff>165100</xdr:colOff>
      <xdr:row>58</xdr:row>
      <xdr:rowOff>137579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128706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165612</xdr:rowOff>
    </xdr:from>
    <xdr:to>
      <xdr:col>6</xdr:col>
      <xdr:colOff>38100</xdr:colOff>
      <xdr:row>58</xdr:row>
      <xdr:rowOff>95762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3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86889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16199</xdr:rowOff>
    </xdr:from>
    <xdr:to>
      <xdr:col>24</xdr:col>
      <xdr:colOff>63500</xdr:colOff>
      <xdr:row>77</xdr:row>
      <xdr:rowOff>20886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17849"/>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16199</xdr:rowOff>
    </xdr:from>
    <xdr:to>
      <xdr:col>19</xdr:col>
      <xdr:colOff>177800</xdr:colOff>
      <xdr:row>77</xdr:row>
      <xdr:rowOff>55518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1784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17456</xdr:rowOff>
    </xdr:from>
    <xdr:to>
      <xdr:col>15</xdr:col>
      <xdr:colOff>50800</xdr:colOff>
      <xdr:row>77</xdr:row>
      <xdr:rowOff>55518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19106"/>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17456</xdr:rowOff>
    </xdr:from>
    <xdr:to>
      <xdr:col>10</xdr:col>
      <xdr:colOff>114300</xdr:colOff>
      <xdr:row>77</xdr:row>
      <xdr:rowOff>19741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1910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141536</xdr:rowOff>
    </xdr:from>
    <xdr:to>
      <xdr:col>24</xdr:col>
      <xdr:colOff>114300</xdr:colOff>
      <xdr:row>77</xdr:row>
      <xdr:rowOff>71686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119963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5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136849</xdr:rowOff>
    </xdr:from>
    <xdr:to>
      <xdr:col>20</xdr:col>
      <xdr:colOff>38100</xdr:colOff>
      <xdr:row>77</xdr:row>
      <xdr:rowOff>66999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58126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5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4718</xdr:rowOff>
    </xdr:from>
    <xdr:to>
      <xdr:col>15</xdr:col>
      <xdr:colOff>101600</xdr:colOff>
      <xdr:row>77</xdr:row>
      <xdr:rowOff>106318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97445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9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138106</xdr:rowOff>
    </xdr:from>
    <xdr:to>
      <xdr:col>10</xdr:col>
      <xdr:colOff>165100</xdr:colOff>
      <xdr:row>77</xdr:row>
      <xdr:rowOff>68256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59383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6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140391</xdr:rowOff>
    </xdr:from>
    <xdr:to>
      <xdr:col>6</xdr:col>
      <xdr:colOff>38100</xdr:colOff>
      <xdr:row>77</xdr:row>
      <xdr:rowOff>70541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61668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6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75871</xdr:rowOff>
    </xdr:from>
    <xdr:to>
      <xdr:col>24</xdr:col>
      <xdr:colOff>63500</xdr:colOff>
      <xdr:row>98</xdr:row>
      <xdr:rowOff>106046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77971"/>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106046</xdr:rowOff>
    </xdr:from>
    <xdr:to>
      <xdr:col>19</xdr:col>
      <xdr:colOff>177800</xdr:colOff>
      <xdr:row>98</xdr:row>
      <xdr:rowOff>140222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08146"/>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127405</xdr:rowOff>
    </xdr:from>
    <xdr:to>
      <xdr:col>15</xdr:col>
      <xdr:colOff>50800</xdr:colOff>
      <xdr:row>98</xdr:row>
      <xdr:rowOff>140222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929505"/>
          <a:ext cx="889000" cy="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127405</xdr:rowOff>
    </xdr:from>
    <xdr:to>
      <xdr:col>10</xdr:col>
      <xdr:colOff>114300</xdr:colOff>
      <xdr:row>98</xdr:row>
      <xdr:rowOff>162249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29505"/>
          <a:ext cx="889000" cy="3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25071</xdr:rowOff>
    </xdr:from>
    <xdr:to>
      <xdr:col>24</xdr:col>
      <xdr:colOff>114300</xdr:colOff>
      <xdr:row>98</xdr:row>
      <xdr:rowOff>126671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3498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8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55246</xdr:rowOff>
    </xdr:from>
    <xdr:to>
      <xdr:col>20</xdr:col>
      <xdr:colOff>38100</xdr:colOff>
      <xdr:row>98</xdr:row>
      <xdr:rowOff>156846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147973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89422</xdr:rowOff>
    </xdr:from>
    <xdr:to>
      <xdr:col>15</xdr:col>
      <xdr:colOff>101600</xdr:colOff>
      <xdr:row>99</xdr:row>
      <xdr:rowOff>19572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10699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76605</xdr:rowOff>
    </xdr:from>
    <xdr:to>
      <xdr:col>10</xdr:col>
      <xdr:colOff>165100</xdr:colOff>
      <xdr:row>99</xdr:row>
      <xdr:rowOff>6755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169332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7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111449</xdr:rowOff>
    </xdr:from>
    <xdr:to>
      <xdr:col>6</xdr:col>
      <xdr:colOff>38100</xdr:colOff>
      <xdr:row>99</xdr:row>
      <xdr:rowOff>41599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32726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16732</xdr:rowOff>
    </xdr:from>
    <xdr:to>
      <xdr:col>55</xdr:col>
      <xdr:colOff>0</xdr:colOff>
      <xdr:row>38</xdr:row>
      <xdr:rowOff>20124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17482"/>
          <a:ext cx="838200" cy="51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16393</xdr:rowOff>
    </xdr:from>
    <xdr:to>
      <xdr:col>50</xdr:col>
      <xdr:colOff>114300</xdr:colOff>
      <xdr:row>38</xdr:row>
      <xdr:rowOff>20124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531493"/>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16393</xdr:rowOff>
    </xdr:from>
    <xdr:to>
      <xdr:col>45</xdr:col>
      <xdr:colOff>177800</xdr:colOff>
      <xdr:row>38</xdr:row>
      <xdr:rowOff>21688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31493"/>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5457</xdr:rowOff>
    </xdr:from>
    <xdr:to>
      <xdr:col>41</xdr:col>
      <xdr:colOff>50800</xdr:colOff>
      <xdr:row>38</xdr:row>
      <xdr:rowOff>21688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2055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137382</xdr:rowOff>
    </xdr:from>
    <xdr:to>
      <xdr:col>55</xdr:col>
      <xdr:colOff>50800</xdr:colOff>
      <xdr:row>35</xdr:row>
      <xdr:rowOff>67532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52309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8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140774</xdr:rowOff>
    </xdr:from>
    <xdr:to>
      <xdr:col>50</xdr:col>
      <xdr:colOff>165100</xdr:colOff>
      <xdr:row>38</xdr:row>
      <xdr:rowOff>70924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62051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7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137043</xdr:rowOff>
    </xdr:from>
    <xdr:to>
      <xdr:col>46</xdr:col>
      <xdr:colOff>38100</xdr:colOff>
      <xdr:row>38</xdr:row>
      <xdr:rowOff>67193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58320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7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142337</xdr:rowOff>
    </xdr:from>
    <xdr:to>
      <xdr:col>41</xdr:col>
      <xdr:colOff>101600</xdr:colOff>
      <xdr:row>38</xdr:row>
      <xdr:rowOff>72487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63615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126107</xdr:rowOff>
    </xdr:from>
    <xdr:to>
      <xdr:col>36</xdr:col>
      <xdr:colOff>165100</xdr:colOff>
      <xdr:row>38</xdr:row>
      <xdr:rowOff>56257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6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47384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83162</xdr:rowOff>
    </xdr:from>
    <xdr:to>
      <xdr:col>55</xdr:col>
      <xdr:colOff>0</xdr:colOff>
      <xdr:row>57</xdr:row>
      <xdr:rowOff>42435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84362"/>
          <a:ext cx="838200" cy="1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42435</xdr:rowOff>
    </xdr:from>
    <xdr:to>
      <xdr:col>50</xdr:col>
      <xdr:colOff>114300</xdr:colOff>
      <xdr:row>57</xdr:row>
      <xdr:rowOff>80108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15085"/>
          <a:ext cx="8890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80108</xdr:rowOff>
    </xdr:from>
    <xdr:to>
      <xdr:col>45</xdr:col>
      <xdr:colOff>177800</xdr:colOff>
      <xdr:row>57</xdr:row>
      <xdr:rowOff>115798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52758"/>
          <a:ext cx="889000" cy="3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61492</xdr:rowOff>
    </xdr:from>
    <xdr:to>
      <xdr:col>41</xdr:col>
      <xdr:colOff>50800</xdr:colOff>
      <xdr:row>57</xdr:row>
      <xdr:rowOff>115798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34142"/>
          <a:ext cx="889000" cy="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32362</xdr:rowOff>
    </xdr:from>
    <xdr:to>
      <xdr:col>55</xdr:col>
      <xdr:colOff>50800</xdr:colOff>
      <xdr:row>56</xdr:row>
      <xdr:rowOff>133962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10789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163085</xdr:rowOff>
    </xdr:from>
    <xdr:to>
      <xdr:col>50</xdr:col>
      <xdr:colOff>165100</xdr:colOff>
      <xdr:row>57</xdr:row>
      <xdr:rowOff>93235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84362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5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29308</xdr:rowOff>
    </xdr:from>
    <xdr:to>
      <xdr:col>46</xdr:col>
      <xdr:colOff>38100</xdr:colOff>
      <xdr:row>57</xdr:row>
      <xdr:rowOff>130908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122035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64998</xdr:rowOff>
    </xdr:from>
    <xdr:to>
      <xdr:col>41</xdr:col>
      <xdr:colOff>101600</xdr:colOff>
      <xdr:row>57</xdr:row>
      <xdr:rowOff>166598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157725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10692</xdr:rowOff>
    </xdr:from>
    <xdr:to>
      <xdr:col>36</xdr:col>
      <xdr:colOff>165100</xdr:colOff>
      <xdr:row>57</xdr:row>
      <xdr:rowOff>112292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103419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96462</xdr:rowOff>
    </xdr:from>
    <xdr:to>
      <xdr:col>41</xdr:col>
      <xdr:colOff>50800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641012"/>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45662</xdr:rowOff>
    </xdr:from>
    <xdr:to>
      <xdr:col>36</xdr:col>
      <xdr:colOff>165100</xdr:colOff>
      <xdr:row>79</xdr:row>
      <xdr:rowOff>147262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138389</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3017" y="13682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152857</xdr:rowOff>
    </xdr:from>
    <xdr:to>
      <xdr:col>55</xdr:col>
      <xdr:colOff>0</xdr:colOff>
      <xdr:row>97</xdr:row>
      <xdr:rowOff>64542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12057"/>
          <a:ext cx="838200" cy="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64542</xdr:rowOff>
    </xdr:from>
    <xdr:to>
      <xdr:col>50</xdr:col>
      <xdr:colOff>114300</xdr:colOff>
      <xdr:row>97</xdr:row>
      <xdr:rowOff>100140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95192"/>
          <a:ext cx="8890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100140</xdr:rowOff>
    </xdr:from>
    <xdr:to>
      <xdr:col>45</xdr:col>
      <xdr:colOff>177800</xdr:colOff>
      <xdr:row>97</xdr:row>
      <xdr:rowOff>144030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30790"/>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87973</xdr:rowOff>
    </xdr:from>
    <xdr:to>
      <xdr:col>41</xdr:col>
      <xdr:colOff>50800</xdr:colOff>
      <xdr:row>97</xdr:row>
      <xdr:rowOff>144030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18623"/>
          <a:ext cx="889000" cy="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102057</xdr:rowOff>
    </xdr:from>
    <xdr:to>
      <xdr:col>55</xdr:col>
      <xdr:colOff>50800</xdr:colOff>
      <xdr:row>97</xdr:row>
      <xdr:rowOff>32207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124934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1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13742</xdr:rowOff>
    </xdr:from>
    <xdr:to>
      <xdr:col>50</xdr:col>
      <xdr:colOff>165100</xdr:colOff>
      <xdr:row>97</xdr:row>
      <xdr:rowOff>115342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106469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49340</xdr:rowOff>
    </xdr:from>
    <xdr:to>
      <xdr:col>46</xdr:col>
      <xdr:colOff>38100</xdr:colOff>
      <xdr:row>97</xdr:row>
      <xdr:rowOff>150940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142067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7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93230</xdr:rowOff>
    </xdr:from>
    <xdr:to>
      <xdr:col>41</xdr:col>
      <xdr:colOff>101600</xdr:colOff>
      <xdr:row>98</xdr:row>
      <xdr:rowOff>23380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14507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37173</xdr:rowOff>
    </xdr:from>
    <xdr:to>
      <xdr:col>36</xdr:col>
      <xdr:colOff>165100</xdr:colOff>
      <xdr:row>97</xdr:row>
      <xdr:rowOff>138773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129900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6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52423</xdr:rowOff>
    </xdr:from>
    <xdr:to>
      <xdr:col>85</xdr:col>
      <xdr:colOff>127000</xdr:colOff>
      <xdr:row>77</xdr:row>
      <xdr:rowOff>76116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54073"/>
          <a:ext cx="8382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76116</xdr:rowOff>
    </xdr:from>
    <xdr:to>
      <xdr:col>81</xdr:col>
      <xdr:colOff>50800</xdr:colOff>
      <xdr:row>77</xdr:row>
      <xdr:rowOff>81145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7776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81097</xdr:rowOff>
    </xdr:from>
    <xdr:to>
      <xdr:col>76</xdr:col>
      <xdr:colOff>114300</xdr:colOff>
      <xdr:row>77</xdr:row>
      <xdr:rowOff>81145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82747"/>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75724</xdr:rowOff>
    </xdr:from>
    <xdr:to>
      <xdr:col>71</xdr:col>
      <xdr:colOff>177800</xdr:colOff>
      <xdr:row>77</xdr:row>
      <xdr:rowOff>81097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77374"/>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1623</xdr:rowOff>
    </xdr:from>
    <xdr:to>
      <xdr:col>85</xdr:col>
      <xdr:colOff>177800</xdr:colOff>
      <xdr:row>77</xdr:row>
      <xdr:rowOff>103223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151500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8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25316</xdr:rowOff>
    </xdr:from>
    <xdr:to>
      <xdr:col>81</xdr:col>
      <xdr:colOff>101600</xdr:colOff>
      <xdr:row>77</xdr:row>
      <xdr:rowOff>126916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118043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1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30345</xdr:rowOff>
    </xdr:from>
    <xdr:to>
      <xdr:col>76</xdr:col>
      <xdr:colOff>165100</xdr:colOff>
      <xdr:row>77</xdr:row>
      <xdr:rowOff>131945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123072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30297</xdr:rowOff>
    </xdr:from>
    <xdr:to>
      <xdr:col>72</xdr:col>
      <xdr:colOff>38100</xdr:colOff>
      <xdr:row>77</xdr:row>
      <xdr:rowOff>131897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3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123024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24924</xdr:rowOff>
    </xdr:from>
    <xdr:to>
      <xdr:col>67</xdr:col>
      <xdr:colOff>101600</xdr:colOff>
      <xdr:row>77</xdr:row>
      <xdr:rowOff>126524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117651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135173</xdr:rowOff>
    </xdr:from>
    <xdr:to>
      <xdr:col>85</xdr:col>
      <xdr:colOff>127000</xdr:colOff>
      <xdr:row>98</xdr:row>
      <xdr:rowOff>138923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37273"/>
          <a:ext cx="8382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128298</xdr:rowOff>
    </xdr:from>
    <xdr:to>
      <xdr:col>81</xdr:col>
      <xdr:colOff>50800</xdr:colOff>
      <xdr:row>98</xdr:row>
      <xdr:rowOff>135173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30398"/>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128298</xdr:rowOff>
    </xdr:from>
    <xdr:to>
      <xdr:col>76</xdr:col>
      <xdr:colOff>114300</xdr:colOff>
      <xdr:row>98</xdr:row>
      <xdr:rowOff>129614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30398"/>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129532</xdr:rowOff>
    </xdr:from>
    <xdr:to>
      <xdr:col>71</xdr:col>
      <xdr:colOff>177800</xdr:colOff>
      <xdr:row>98</xdr:row>
      <xdr:rowOff>129614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3163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88123</xdr:rowOff>
    </xdr:from>
    <xdr:to>
      <xdr:col>85</xdr:col>
      <xdr:colOff>177800</xdr:colOff>
      <xdr:row>99</xdr:row>
      <xdr:rowOff>18273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3050</xdr:rowOff>
    </xdr:from>
    <xdr:ext cx="313932"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84373</xdr:rowOff>
    </xdr:from>
    <xdr:to>
      <xdr:col>81</xdr:col>
      <xdr:colOff>101600</xdr:colOff>
      <xdr:row>99</xdr:row>
      <xdr:rowOff>14523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5650</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2017" y="16979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77498</xdr:rowOff>
    </xdr:from>
    <xdr:to>
      <xdr:col>76</xdr:col>
      <xdr:colOff>165100</xdr:colOff>
      <xdr:row>99</xdr:row>
      <xdr:rowOff>7648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7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170225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7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78814</xdr:rowOff>
    </xdr:from>
    <xdr:to>
      <xdr:col>72</xdr:col>
      <xdr:colOff>38100</xdr:colOff>
      <xdr:row>99</xdr:row>
      <xdr:rowOff>8964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78732</xdr:rowOff>
    </xdr:from>
    <xdr:to>
      <xdr:col>67</xdr:col>
      <xdr:colOff>101600</xdr:colOff>
      <xdr:row>99</xdr:row>
      <xdr:rowOff>8882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7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29972</xdr:rowOff>
    </xdr:from>
    <xdr:to>
      <xdr:col>116</xdr:col>
      <xdr:colOff>63500</xdr:colOff>
      <xdr:row>59</xdr:row>
      <xdr:rowOff>43917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45522"/>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29972</xdr:rowOff>
    </xdr:from>
    <xdr:to>
      <xdr:col>111</xdr:col>
      <xdr:colOff>177800</xdr:colOff>
      <xdr:row>59</xdr:row>
      <xdr:rowOff>30125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4552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30125</xdr:rowOff>
    </xdr:from>
    <xdr:to>
      <xdr:col>107</xdr:col>
      <xdr:colOff>50800</xdr:colOff>
      <xdr:row>59</xdr:row>
      <xdr:rowOff>30200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45675"/>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30200</xdr:rowOff>
    </xdr:from>
    <xdr:to>
      <xdr:col>102</xdr:col>
      <xdr:colOff>114300</xdr:colOff>
      <xdr:row>59</xdr:row>
      <xdr:rowOff>30353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4575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164567</xdr:rowOff>
    </xdr:from>
    <xdr:to>
      <xdr:col>116</xdr:col>
      <xdr:colOff>114300</xdr:colOff>
      <xdr:row>59</xdr:row>
      <xdr:rowOff>94717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79494</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3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150622</xdr:rowOff>
    </xdr:from>
    <xdr:to>
      <xdr:col>112</xdr:col>
      <xdr:colOff>38100</xdr:colOff>
      <xdr:row>59</xdr:row>
      <xdr:rowOff>80772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71899</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8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150775</xdr:rowOff>
    </xdr:from>
    <xdr:to>
      <xdr:col>107</xdr:col>
      <xdr:colOff>101600</xdr:colOff>
      <xdr:row>59</xdr:row>
      <xdr:rowOff>80925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72052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8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150850</xdr:rowOff>
    </xdr:from>
    <xdr:to>
      <xdr:col>102</xdr:col>
      <xdr:colOff>165100</xdr:colOff>
      <xdr:row>59</xdr:row>
      <xdr:rowOff>81000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72127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8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151003</xdr:rowOff>
    </xdr:from>
    <xdr:to>
      <xdr:col>98</xdr:col>
      <xdr:colOff>38100</xdr:colOff>
      <xdr:row>59</xdr:row>
      <xdr:rowOff>81153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72280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8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56421</xdr:rowOff>
    </xdr:from>
    <xdr:to>
      <xdr:col>116</xdr:col>
      <xdr:colOff>63500</xdr:colOff>
      <xdr:row>77</xdr:row>
      <xdr:rowOff>15891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86621"/>
          <a:ext cx="838200" cy="13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56421</xdr:rowOff>
    </xdr:from>
    <xdr:to>
      <xdr:col>111</xdr:col>
      <xdr:colOff>177800</xdr:colOff>
      <xdr:row>76</xdr:row>
      <xdr:rowOff>89156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86621"/>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72949</xdr:rowOff>
    </xdr:from>
    <xdr:to>
      <xdr:col>107</xdr:col>
      <xdr:colOff>50800</xdr:colOff>
      <xdr:row>76</xdr:row>
      <xdr:rowOff>89156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103149"/>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72949</xdr:rowOff>
    </xdr:from>
    <xdr:to>
      <xdr:col>102</xdr:col>
      <xdr:colOff>114300</xdr:colOff>
      <xdr:row>76</xdr:row>
      <xdr:rowOff>112268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0314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136541</xdr:rowOff>
    </xdr:from>
    <xdr:to>
      <xdr:col>116</xdr:col>
      <xdr:colOff>114300</xdr:colOff>
      <xdr:row>77</xdr:row>
      <xdr:rowOff>66691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114968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4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5621</xdr:rowOff>
    </xdr:from>
    <xdr:to>
      <xdr:col>112</xdr:col>
      <xdr:colOff>38100</xdr:colOff>
      <xdr:row>76</xdr:row>
      <xdr:rowOff>107221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98348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38356</xdr:rowOff>
    </xdr:from>
    <xdr:to>
      <xdr:col>107</xdr:col>
      <xdr:colOff>101600</xdr:colOff>
      <xdr:row>76</xdr:row>
      <xdr:rowOff>139956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131083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22149</xdr:rowOff>
    </xdr:from>
    <xdr:to>
      <xdr:col>102</xdr:col>
      <xdr:colOff>165100</xdr:colOff>
      <xdr:row>76</xdr:row>
      <xdr:rowOff>123749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114876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61468</xdr:rowOff>
    </xdr:from>
    <xdr:to>
      <xdr:col>98</xdr:col>
      <xdr:colOff>38100</xdr:colOff>
      <xdr:row>76</xdr:row>
      <xdr:rowOff>163068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154195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415,127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135,431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円の増加となっている。この増加の要因は、特別定額給付金給付事業や新型コロナウイルス感染症対応地方創生臨時交付金事業によるもので、補助費等が類似団体平均値と同様に大幅な増加となっている。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全体として、類似団体平均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より低い水準であることは、効率的な財政運営ができているものと分析できる。個別の項目として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、人件費は、会計年度任用職員制度の導入により増加となっている。物件費は、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スクール構想の前倒しにより、小中学生へ一人一台タブレット端末の整備を実施したことにより、増加となっている。また、物件費が高止まりとなっているのは、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ゴミ処理事業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町立幼稚園３園を町単独で運営していること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が主な要因である。普通建設事業費は、東武動物公園駅東口通り線沿街区域建物補償費や防災行政無線デジタル化整備事業の増加などにより、増加となっている。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最後に、公債費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毎年、元金償還額以上の借入をしないことを原則として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おり、起債額の抑制を図ることにより、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類似団体より低い水準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も、住民サービスの水準を維持しつつ効率的な財政運営に努める。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44,482
43,868
30.03
19,238,388
18,465,668
605,971
9,061,067
8,815,335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53594</xdr:rowOff>
    </xdr:from>
    <xdr:to>
      <xdr:col>24</xdr:col>
      <xdr:colOff>63500</xdr:colOff>
      <xdr:row>37</xdr:row>
      <xdr:rowOff>58547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9724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50165</xdr:rowOff>
    </xdr:from>
    <xdr:to>
      <xdr:col>19</xdr:col>
      <xdr:colOff>177800</xdr:colOff>
      <xdr:row>37</xdr:row>
      <xdr:rowOff>58547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381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50165</xdr:rowOff>
    </xdr:from>
    <xdr:to>
      <xdr:col>15</xdr:col>
      <xdr:colOff>50800</xdr:colOff>
      <xdr:row>37</xdr:row>
      <xdr:rowOff>72263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381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22352</xdr:rowOff>
    </xdr:from>
    <xdr:to>
      <xdr:col>10</xdr:col>
      <xdr:colOff>114300</xdr:colOff>
      <xdr:row>37</xdr:row>
      <xdr:rowOff>72263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66002"/>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2794</xdr:rowOff>
    </xdr:from>
    <xdr:to>
      <xdr:col>24</xdr:col>
      <xdr:colOff>114300</xdr:colOff>
      <xdr:row>37</xdr:row>
      <xdr:rowOff>104394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152671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7747</xdr:rowOff>
    </xdr:from>
    <xdr:to>
      <xdr:col>20</xdr:col>
      <xdr:colOff>38100</xdr:colOff>
      <xdr:row>37</xdr:row>
      <xdr:rowOff>109347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100474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170815</xdr:rowOff>
    </xdr:from>
    <xdr:to>
      <xdr:col>15</xdr:col>
      <xdr:colOff>101600</xdr:colOff>
      <xdr:row>37</xdr:row>
      <xdr:rowOff>100965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92092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21463</xdr:rowOff>
    </xdr:from>
    <xdr:to>
      <xdr:col>10</xdr:col>
      <xdr:colOff>165100</xdr:colOff>
      <xdr:row>37</xdr:row>
      <xdr:rowOff>123063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114190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143002</xdr:rowOff>
    </xdr:from>
    <xdr:to>
      <xdr:col>6</xdr:col>
      <xdr:colOff>38100</xdr:colOff>
      <xdr:row>37</xdr:row>
      <xdr:rowOff>73152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64279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61957</xdr:rowOff>
    </xdr:from>
    <xdr:to>
      <xdr:col>24</xdr:col>
      <xdr:colOff>63500</xdr:colOff>
      <xdr:row>58</xdr:row>
      <xdr:rowOff>102107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63157"/>
          <a:ext cx="838200" cy="38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102107</xdr:rowOff>
    </xdr:from>
    <xdr:to>
      <xdr:col>19</xdr:col>
      <xdr:colOff>177800</xdr:colOff>
      <xdr:row>58</xdr:row>
      <xdr:rowOff>108694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46207"/>
          <a:ext cx="8890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108694</xdr:rowOff>
    </xdr:from>
    <xdr:to>
      <xdr:col>15</xdr:col>
      <xdr:colOff>50800</xdr:colOff>
      <xdr:row>58</xdr:row>
      <xdr:rowOff>110214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52794"/>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104956</xdr:rowOff>
    </xdr:from>
    <xdr:to>
      <xdr:col>10</xdr:col>
      <xdr:colOff>114300</xdr:colOff>
      <xdr:row>58</xdr:row>
      <xdr:rowOff>110214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4905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11157</xdr:rowOff>
    </xdr:from>
    <xdr:to>
      <xdr:col>24</xdr:col>
      <xdr:colOff>114300</xdr:colOff>
      <xdr:row>56</xdr:row>
      <xdr:rowOff>112757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97534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2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51307</xdr:rowOff>
    </xdr:from>
    <xdr:to>
      <xdr:col>20</xdr:col>
      <xdr:colOff>38100</xdr:colOff>
      <xdr:row>58</xdr:row>
      <xdr:rowOff>152907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144034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57894</xdr:rowOff>
    </xdr:from>
    <xdr:to>
      <xdr:col>15</xdr:col>
      <xdr:colOff>101600</xdr:colOff>
      <xdr:row>58</xdr:row>
      <xdr:rowOff>159494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150621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59414</xdr:rowOff>
    </xdr:from>
    <xdr:to>
      <xdr:col>10</xdr:col>
      <xdr:colOff>165100</xdr:colOff>
      <xdr:row>58</xdr:row>
      <xdr:rowOff>161014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152141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54156</xdr:rowOff>
    </xdr:from>
    <xdr:to>
      <xdr:col>6</xdr:col>
      <xdr:colOff>38100</xdr:colOff>
      <xdr:row>58</xdr:row>
      <xdr:rowOff>155756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146883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150271</xdr:rowOff>
    </xdr:from>
    <xdr:to>
      <xdr:col>24</xdr:col>
      <xdr:colOff>62865</xdr:colOff>
      <xdr:row>78</xdr:row>
      <xdr:rowOff>142900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51771"/>
          <a:ext cx="1270" cy="136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146727</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142900</xdr:rowOff>
    </xdr:from>
    <xdr:to>
      <xdr:col>24</xdr:col>
      <xdr:colOff>152400</xdr:colOff>
      <xdr:row>78</xdr:row>
      <xdr:rowOff>142900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96948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2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150271</xdr:rowOff>
    </xdr:from>
    <xdr:to>
      <xdr:col>24</xdr:col>
      <xdr:colOff>152400</xdr:colOff>
      <xdr:row>70</xdr:row>
      <xdr:rowOff>150271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5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94135</xdr:rowOff>
    </xdr:from>
    <xdr:to>
      <xdr:col>24</xdr:col>
      <xdr:colOff>63500</xdr:colOff>
      <xdr:row>78</xdr:row>
      <xdr:rowOff>131397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467235"/>
          <a:ext cx="8382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130247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88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107370</xdr:rowOff>
    </xdr:from>
    <xdr:to>
      <xdr:col>24</xdr:col>
      <xdr:colOff>114300</xdr:colOff>
      <xdr:row>77</xdr:row>
      <xdr:rowOff>37520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131397</xdr:rowOff>
    </xdr:from>
    <xdr:to>
      <xdr:col>19</xdr:col>
      <xdr:colOff>177800</xdr:colOff>
      <xdr:row>79</xdr:row>
      <xdr:rowOff>11821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504497"/>
          <a:ext cx="889000" cy="5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160598</xdr:rowOff>
    </xdr:from>
    <xdr:to>
      <xdr:col>20</xdr:col>
      <xdr:colOff>38100</xdr:colOff>
      <xdr:row>77</xdr:row>
      <xdr:rowOff>90748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107275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162066</xdr:rowOff>
    </xdr:from>
    <xdr:to>
      <xdr:col>15</xdr:col>
      <xdr:colOff>50800</xdr:colOff>
      <xdr:row>79</xdr:row>
      <xdr:rowOff>11821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535166"/>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42850</xdr:rowOff>
    </xdr:from>
    <xdr:to>
      <xdr:col>15</xdr:col>
      <xdr:colOff>101600</xdr:colOff>
      <xdr:row>77</xdr:row>
      <xdr:rowOff>144450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160977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133080</xdr:rowOff>
    </xdr:from>
    <xdr:to>
      <xdr:col>10</xdr:col>
      <xdr:colOff>114300</xdr:colOff>
      <xdr:row>78</xdr:row>
      <xdr:rowOff>162066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06180"/>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36094</xdr:rowOff>
    </xdr:from>
    <xdr:to>
      <xdr:col>10</xdr:col>
      <xdr:colOff>165100</xdr:colOff>
      <xdr:row>77</xdr:row>
      <xdr:rowOff>137694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154221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1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59612</xdr:rowOff>
    </xdr:from>
    <xdr:to>
      <xdr:col>6</xdr:col>
      <xdr:colOff>38100</xdr:colOff>
      <xdr:row>77</xdr:row>
      <xdr:rowOff>161212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6289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43335</xdr:rowOff>
    </xdr:from>
    <xdr:to>
      <xdr:col>24</xdr:col>
      <xdr:colOff>114300</xdr:colOff>
      <xdr:row>78</xdr:row>
      <xdr:rowOff>144935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41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129712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3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80597</xdr:rowOff>
    </xdr:from>
    <xdr:to>
      <xdr:col>20</xdr:col>
      <xdr:colOff>38100</xdr:colOff>
      <xdr:row>79</xdr:row>
      <xdr:rowOff>10747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1874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4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132471</xdr:rowOff>
    </xdr:from>
    <xdr:to>
      <xdr:col>15</xdr:col>
      <xdr:colOff>101600</xdr:colOff>
      <xdr:row>79</xdr:row>
      <xdr:rowOff>62621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50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53748</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41111" y="1359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111266</xdr:rowOff>
    </xdr:from>
    <xdr:to>
      <xdr:col>10</xdr:col>
      <xdr:colOff>165100</xdr:colOff>
      <xdr:row>79</xdr:row>
      <xdr:rowOff>41416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32543</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52111" y="1357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82280</xdr:rowOff>
    </xdr:from>
    <xdr:to>
      <xdr:col>6</xdr:col>
      <xdr:colOff>38100</xdr:colOff>
      <xdr:row>79</xdr:row>
      <xdr:rowOff>12430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122543</xdr:rowOff>
    </xdr:from>
    <xdr:to>
      <xdr:col>24</xdr:col>
      <xdr:colOff>63500</xdr:colOff>
      <xdr:row>96</xdr:row>
      <xdr:rowOff>159550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81743"/>
          <a:ext cx="838200" cy="3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159550</xdr:rowOff>
    </xdr:from>
    <xdr:to>
      <xdr:col>19</xdr:col>
      <xdr:colOff>177800</xdr:colOff>
      <xdr:row>96</xdr:row>
      <xdr:rowOff>161773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18750"/>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161773</xdr:rowOff>
    </xdr:from>
    <xdr:to>
      <xdr:col>15</xdr:col>
      <xdr:colOff>50800</xdr:colOff>
      <xdr:row>97</xdr:row>
      <xdr:rowOff>26670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20973"/>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14224</xdr:rowOff>
    </xdr:from>
    <xdr:to>
      <xdr:col>10</xdr:col>
      <xdr:colOff>114300</xdr:colOff>
      <xdr:row>97</xdr:row>
      <xdr:rowOff>26670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44874"/>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71743</xdr:rowOff>
    </xdr:from>
    <xdr:to>
      <xdr:col>24</xdr:col>
      <xdr:colOff>114300</xdr:colOff>
      <xdr:row>97</xdr:row>
      <xdr:rowOff>1893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50170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108750</xdr:rowOff>
    </xdr:from>
    <xdr:to>
      <xdr:col>20</xdr:col>
      <xdr:colOff>38100</xdr:colOff>
      <xdr:row>97</xdr:row>
      <xdr:rowOff>38900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30027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110973</xdr:rowOff>
    </xdr:from>
    <xdr:to>
      <xdr:col>15</xdr:col>
      <xdr:colOff>101600</xdr:colOff>
      <xdr:row>97</xdr:row>
      <xdr:rowOff>41123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57650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4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147320</xdr:rowOff>
    </xdr:from>
    <xdr:to>
      <xdr:col>10</xdr:col>
      <xdr:colOff>165100</xdr:colOff>
      <xdr:row>97</xdr:row>
      <xdr:rowOff>77470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68597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134874</xdr:rowOff>
    </xdr:from>
    <xdr:to>
      <xdr:col>6</xdr:col>
      <xdr:colOff>38100</xdr:colOff>
      <xdr:row>97</xdr:row>
      <xdr:rowOff>65024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56151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13970</xdr:rowOff>
    </xdr:from>
    <xdr:to>
      <xdr:col>55</xdr:col>
      <xdr:colOff>0</xdr:colOff>
      <xdr:row>37</xdr:row>
      <xdr:rowOff>16637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5762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16637</xdr:rowOff>
    </xdr:from>
    <xdr:to>
      <xdr:col>50</xdr:col>
      <xdr:colOff>114300</xdr:colOff>
      <xdr:row>37</xdr:row>
      <xdr:rowOff>21209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602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147320</xdr:rowOff>
    </xdr:from>
    <xdr:to>
      <xdr:col>45</xdr:col>
      <xdr:colOff>177800</xdr:colOff>
      <xdr:row>37</xdr:row>
      <xdr:rowOff>21209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319520"/>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147320</xdr:rowOff>
    </xdr:from>
    <xdr:to>
      <xdr:col>41</xdr:col>
      <xdr:colOff>50800</xdr:colOff>
      <xdr:row>37</xdr:row>
      <xdr:rowOff>49022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319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157497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137287</xdr:rowOff>
    </xdr:from>
    <xdr:to>
      <xdr:col>50</xdr:col>
      <xdr:colOff>165100</xdr:colOff>
      <xdr:row>37</xdr:row>
      <xdr:rowOff>67437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83964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084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141859</xdr:rowOff>
    </xdr:from>
    <xdr:to>
      <xdr:col>46</xdr:col>
      <xdr:colOff>38100</xdr:colOff>
      <xdr:row>37</xdr:row>
      <xdr:rowOff>72009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88536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089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96520</xdr:rowOff>
    </xdr:from>
    <xdr:to>
      <xdr:col>41</xdr:col>
      <xdr:colOff>101600</xdr:colOff>
      <xdr:row>37</xdr:row>
      <xdr:rowOff>26670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43197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169672</xdr:rowOff>
    </xdr:from>
    <xdr:to>
      <xdr:col>36</xdr:col>
      <xdr:colOff>165100</xdr:colOff>
      <xdr:row>37</xdr:row>
      <xdr:rowOff>99822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116349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117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150806</xdr:rowOff>
    </xdr:from>
    <xdr:to>
      <xdr:col>55</xdr:col>
      <xdr:colOff>0</xdr:colOff>
      <xdr:row>58</xdr:row>
      <xdr:rowOff>153378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94906"/>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142310</xdr:rowOff>
    </xdr:from>
    <xdr:to>
      <xdr:col>50</xdr:col>
      <xdr:colOff>114300</xdr:colOff>
      <xdr:row>58</xdr:row>
      <xdr:rowOff>153378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86410"/>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142310</xdr:rowOff>
    </xdr:from>
    <xdr:to>
      <xdr:col>45</xdr:col>
      <xdr:colOff>177800</xdr:colOff>
      <xdr:row>58</xdr:row>
      <xdr:rowOff>149454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8641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149454</xdr:rowOff>
    </xdr:from>
    <xdr:to>
      <xdr:col>41</xdr:col>
      <xdr:colOff>50800</xdr:colOff>
      <xdr:row>58</xdr:row>
      <xdr:rowOff>161893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93554"/>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100006</xdr:rowOff>
    </xdr:from>
    <xdr:to>
      <xdr:col>55</xdr:col>
      <xdr:colOff>50800</xdr:colOff>
      <xdr:row>59</xdr:row>
      <xdr:rowOff>30156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14933</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102578</xdr:rowOff>
    </xdr:from>
    <xdr:to>
      <xdr:col>50</xdr:col>
      <xdr:colOff>165100</xdr:colOff>
      <xdr:row>59</xdr:row>
      <xdr:rowOff>32728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23855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91510</xdr:rowOff>
    </xdr:from>
    <xdr:to>
      <xdr:col>46</xdr:col>
      <xdr:colOff>38100</xdr:colOff>
      <xdr:row>59</xdr:row>
      <xdr:rowOff>21660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12787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2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98654</xdr:rowOff>
    </xdr:from>
    <xdr:to>
      <xdr:col>41</xdr:col>
      <xdr:colOff>101600</xdr:colOff>
      <xdr:row>59</xdr:row>
      <xdr:rowOff>28804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19931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3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111093</xdr:rowOff>
    </xdr:from>
    <xdr:to>
      <xdr:col>36</xdr:col>
      <xdr:colOff>165100</xdr:colOff>
      <xdr:row>59</xdr:row>
      <xdr:rowOff>41243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5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32370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4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120802</xdr:rowOff>
    </xdr:from>
    <xdr:to>
      <xdr:col>55</xdr:col>
      <xdr:colOff>0</xdr:colOff>
      <xdr:row>79</xdr:row>
      <xdr:rowOff>2711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93902"/>
          <a:ext cx="838200" cy="5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2711</xdr:rowOff>
    </xdr:from>
    <xdr:to>
      <xdr:col>50</xdr:col>
      <xdr:colOff>114300</xdr:colOff>
      <xdr:row>79</xdr:row>
      <xdr:rowOff>4121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47261"/>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153130</xdr:rowOff>
    </xdr:from>
    <xdr:to>
      <xdr:col>45</xdr:col>
      <xdr:colOff>177800</xdr:colOff>
      <xdr:row>79</xdr:row>
      <xdr:rowOff>4121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26230"/>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153130</xdr:rowOff>
    </xdr:from>
    <xdr:to>
      <xdr:col>41</xdr:col>
      <xdr:colOff>50800</xdr:colOff>
      <xdr:row>78</xdr:row>
      <xdr:rowOff>165722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26230"/>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70002</xdr:rowOff>
    </xdr:from>
    <xdr:to>
      <xdr:col>55</xdr:col>
      <xdr:colOff>50800</xdr:colOff>
      <xdr:row>79</xdr:row>
      <xdr:rowOff>152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156379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5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123361</xdr:rowOff>
    </xdr:from>
    <xdr:to>
      <xdr:col>50</xdr:col>
      <xdr:colOff>165100</xdr:colOff>
      <xdr:row>79</xdr:row>
      <xdr:rowOff>53511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44638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124771</xdr:rowOff>
    </xdr:from>
    <xdr:to>
      <xdr:col>46</xdr:col>
      <xdr:colOff>38100</xdr:colOff>
      <xdr:row>79</xdr:row>
      <xdr:rowOff>54921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46048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9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102330</xdr:rowOff>
    </xdr:from>
    <xdr:to>
      <xdr:col>41</xdr:col>
      <xdr:colOff>101600</xdr:colOff>
      <xdr:row>79</xdr:row>
      <xdr:rowOff>32480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23607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6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114922</xdr:rowOff>
    </xdr:from>
    <xdr:to>
      <xdr:col>36</xdr:col>
      <xdr:colOff>165100</xdr:colOff>
      <xdr:row>79</xdr:row>
      <xdr:rowOff>45072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8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36199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8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40477</xdr:rowOff>
    </xdr:from>
    <xdr:to>
      <xdr:col>55</xdr:col>
      <xdr:colOff>0</xdr:colOff>
      <xdr:row>98</xdr:row>
      <xdr:rowOff>25259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71127"/>
          <a:ext cx="838200" cy="15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25259</xdr:rowOff>
    </xdr:from>
    <xdr:to>
      <xdr:col>50</xdr:col>
      <xdr:colOff>114300</xdr:colOff>
      <xdr:row>98</xdr:row>
      <xdr:rowOff>46431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27359"/>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6088</xdr:rowOff>
    </xdr:from>
    <xdr:to>
      <xdr:col>45</xdr:col>
      <xdr:colOff>177800</xdr:colOff>
      <xdr:row>98</xdr:row>
      <xdr:rowOff>46431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08188"/>
          <a:ext cx="889000" cy="4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161570</xdr:rowOff>
    </xdr:from>
    <xdr:to>
      <xdr:col>41</xdr:col>
      <xdr:colOff>50800</xdr:colOff>
      <xdr:row>98</xdr:row>
      <xdr:rowOff>6088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92220"/>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161127</xdr:rowOff>
    </xdr:from>
    <xdr:to>
      <xdr:col>55</xdr:col>
      <xdr:colOff>50800</xdr:colOff>
      <xdr:row>97</xdr:row>
      <xdr:rowOff>91277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139554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145909</xdr:rowOff>
    </xdr:from>
    <xdr:to>
      <xdr:col>50</xdr:col>
      <xdr:colOff>165100</xdr:colOff>
      <xdr:row>98</xdr:row>
      <xdr:rowOff>76059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7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67186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6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167081</xdr:rowOff>
    </xdr:from>
    <xdr:to>
      <xdr:col>46</xdr:col>
      <xdr:colOff>38100</xdr:colOff>
      <xdr:row>98</xdr:row>
      <xdr:rowOff>97231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88358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126738</xdr:rowOff>
    </xdr:from>
    <xdr:to>
      <xdr:col>41</xdr:col>
      <xdr:colOff>101600</xdr:colOff>
      <xdr:row>98</xdr:row>
      <xdr:rowOff>56888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48015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110770</xdr:rowOff>
    </xdr:from>
    <xdr:to>
      <xdr:col>36</xdr:col>
      <xdr:colOff>165100</xdr:colOff>
      <xdr:row>98</xdr:row>
      <xdr:rowOff>40920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32047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3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93637</xdr:rowOff>
    </xdr:from>
    <xdr:to>
      <xdr:col>85</xdr:col>
      <xdr:colOff>127000</xdr:colOff>
      <xdr:row>36</xdr:row>
      <xdr:rowOff>163417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65837"/>
          <a:ext cx="8382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163417</xdr:rowOff>
    </xdr:from>
    <xdr:to>
      <xdr:col>81</xdr:col>
      <xdr:colOff>50800</xdr:colOff>
      <xdr:row>37</xdr:row>
      <xdr:rowOff>41573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35617"/>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41573</xdr:rowOff>
    </xdr:from>
    <xdr:to>
      <xdr:col>76</xdr:col>
      <xdr:colOff>114300</xdr:colOff>
      <xdr:row>37</xdr:row>
      <xdr:rowOff>45745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85223"/>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45745</xdr:rowOff>
    </xdr:from>
    <xdr:to>
      <xdr:col>71</xdr:col>
      <xdr:colOff>177800</xdr:colOff>
      <xdr:row>37</xdr:row>
      <xdr:rowOff>48869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8939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42837</xdr:rowOff>
    </xdr:from>
    <xdr:to>
      <xdr:col>85</xdr:col>
      <xdr:colOff>177800</xdr:colOff>
      <xdr:row>36</xdr:row>
      <xdr:rowOff>144437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65714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112617</xdr:rowOff>
    </xdr:from>
    <xdr:to>
      <xdr:col>81</xdr:col>
      <xdr:colOff>101600</xdr:colOff>
      <xdr:row>37</xdr:row>
      <xdr:rowOff>42767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59294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162223</xdr:rowOff>
    </xdr:from>
    <xdr:to>
      <xdr:col>76</xdr:col>
      <xdr:colOff>165100</xdr:colOff>
      <xdr:row>37</xdr:row>
      <xdr:rowOff>92373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108900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1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166395</xdr:rowOff>
    </xdr:from>
    <xdr:to>
      <xdr:col>72</xdr:col>
      <xdr:colOff>38100</xdr:colOff>
      <xdr:row>37</xdr:row>
      <xdr:rowOff>96545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113072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169519</xdr:rowOff>
    </xdr:from>
    <xdr:to>
      <xdr:col>67</xdr:col>
      <xdr:colOff>101600</xdr:colOff>
      <xdr:row>37</xdr:row>
      <xdr:rowOff>99669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116196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82621</xdr:rowOff>
    </xdr:from>
    <xdr:to>
      <xdr:col>85</xdr:col>
      <xdr:colOff>127000</xdr:colOff>
      <xdr:row>57</xdr:row>
      <xdr:rowOff>160960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855271"/>
          <a:ext cx="838200" cy="7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155802</xdr:rowOff>
    </xdr:from>
    <xdr:to>
      <xdr:col>81</xdr:col>
      <xdr:colOff>50800</xdr:colOff>
      <xdr:row>57</xdr:row>
      <xdr:rowOff>160960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928452"/>
          <a:ext cx="889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155802</xdr:rowOff>
    </xdr:from>
    <xdr:to>
      <xdr:col>76</xdr:col>
      <xdr:colOff>114300</xdr:colOff>
      <xdr:row>58</xdr:row>
      <xdr:rowOff>83993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928452"/>
          <a:ext cx="889000" cy="9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51874</xdr:rowOff>
    </xdr:from>
    <xdr:to>
      <xdr:col>71</xdr:col>
      <xdr:colOff>177800</xdr:colOff>
      <xdr:row>58</xdr:row>
      <xdr:rowOff>83993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995974"/>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31821</xdr:rowOff>
    </xdr:from>
    <xdr:to>
      <xdr:col>85</xdr:col>
      <xdr:colOff>177800</xdr:colOff>
      <xdr:row>57</xdr:row>
      <xdr:rowOff>133421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10248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8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110160</xdr:rowOff>
    </xdr:from>
    <xdr:to>
      <xdr:col>81</xdr:col>
      <xdr:colOff>101600</xdr:colOff>
      <xdr:row>58</xdr:row>
      <xdr:rowOff>40310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31437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7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105002</xdr:rowOff>
    </xdr:from>
    <xdr:to>
      <xdr:col>76</xdr:col>
      <xdr:colOff>165100</xdr:colOff>
      <xdr:row>58</xdr:row>
      <xdr:rowOff>35152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26279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7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33193</xdr:rowOff>
    </xdr:from>
    <xdr:to>
      <xdr:col>72</xdr:col>
      <xdr:colOff>38100</xdr:colOff>
      <xdr:row>58</xdr:row>
      <xdr:rowOff>134793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125920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7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1074</xdr:rowOff>
    </xdr:from>
    <xdr:to>
      <xdr:col>67</xdr:col>
      <xdr:colOff>101600</xdr:colOff>
      <xdr:row>58</xdr:row>
      <xdr:rowOff>102674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93801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52423</xdr:rowOff>
    </xdr:from>
    <xdr:to>
      <xdr:col>85</xdr:col>
      <xdr:colOff>127000</xdr:colOff>
      <xdr:row>97</xdr:row>
      <xdr:rowOff>76116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683073"/>
          <a:ext cx="8382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76116</xdr:rowOff>
    </xdr:from>
    <xdr:to>
      <xdr:col>81</xdr:col>
      <xdr:colOff>50800</xdr:colOff>
      <xdr:row>97</xdr:row>
      <xdr:rowOff>81145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70676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81097</xdr:rowOff>
    </xdr:from>
    <xdr:to>
      <xdr:col>76</xdr:col>
      <xdr:colOff>114300</xdr:colOff>
      <xdr:row>97</xdr:row>
      <xdr:rowOff>81145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711747"/>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75724</xdr:rowOff>
    </xdr:from>
    <xdr:to>
      <xdr:col>71</xdr:col>
      <xdr:colOff>177800</xdr:colOff>
      <xdr:row>97</xdr:row>
      <xdr:rowOff>81097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706374"/>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1623</xdr:rowOff>
    </xdr:from>
    <xdr:to>
      <xdr:col>85</xdr:col>
      <xdr:colOff>177800</xdr:colOff>
      <xdr:row>97</xdr:row>
      <xdr:rowOff>103223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151500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25316</xdr:rowOff>
    </xdr:from>
    <xdr:to>
      <xdr:col>81</xdr:col>
      <xdr:colOff>101600</xdr:colOff>
      <xdr:row>97</xdr:row>
      <xdr:rowOff>126916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118043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30345</xdr:rowOff>
    </xdr:from>
    <xdr:to>
      <xdr:col>76</xdr:col>
      <xdr:colOff>165100</xdr:colOff>
      <xdr:row>97</xdr:row>
      <xdr:rowOff>131945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123072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5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30297</xdr:rowOff>
    </xdr:from>
    <xdr:to>
      <xdr:col>72</xdr:col>
      <xdr:colOff>38100</xdr:colOff>
      <xdr:row>97</xdr:row>
      <xdr:rowOff>131897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123024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24924</xdr:rowOff>
    </xdr:from>
    <xdr:to>
      <xdr:col>67</xdr:col>
      <xdr:colOff>101600</xdr:colOff>
      <xdr:row>97</xdr:row>
      <xdr:rowOff>126524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117651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4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全体として、類似団体平均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より低い水準であることは、効率的な財政運営ができているものと分析できる。個別項目として、議会費が類似団体と比較して低い傾向にあるのは、人口に対する議員定数が少ないことが一因と考えられる。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総務費は、特別定額給付金給付事業の皆増により大幅な増加となっている。民生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世帯への臨時特別給付金給付事業の皆増により増加となっている。衛生費は、新型コロナウイルスワクチン接種事業の皆増などにより増加となっている。商工費は、新型コロナウイルス感染症対応地方創生臨時交付金を活用して、地域消費喚起プレミアム付商品券発行事業など、地域経済の活性化対策事業の皆増などにより増加となっている。土木費は、東武動物公園駅東口通り線沿街区域建物補償費の皆増などにより増加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スクール構想の前倒しにより、小中学生へ一人一台タブレット端末の整備や小中学校の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LAN</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等整備事業の皆増により増加となっている。最後に、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毎年、元金償還額以上の借入をしないことを原則としており、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起債額の抑制を図ることにより、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より低い水準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今後も、住民サービスの水準を維持しつつ、効率的な財政運営ができるよう努めていく。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財政調整基金については、決算剰余金を中心に積立てるとともに、最低水準の取崩しに努めている。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しかしながら、社会保障関係費や老朽化した公共施設の改修等による普通建設事業費の増加などにより、財政調整基金残高は減少傾向にある。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実質収支については、令和元年度まで、ほぼ横ばいを推移していたが、令和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年度は町税収入の増収等に伴い増加となった。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今後も、限られた財源を有効に活用するため、予算と決算の乖離が適正となるよう、予算の執行管理に努める。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黒字決算を継続しており、財政指標としての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年度実質収支比率（普通会計）は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で、一般的には概ね</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％が望ましいとされているので、</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概ね</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適正な水準となっている。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今後も、財政の健全化等の取り組みにより、連結実質黒字額の増額に努める。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年度の分子に相当する額が、約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となった理由は、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増加したことが主因である。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これは令和元年度に実施した防災行政無線デジタル化整備事業に係る事業債の償還開始が主な要因となっている。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年度の分子に相当する額が、約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減少となった理由は、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地方債現在高は増加しているが、公営企業債等繰入見込額が約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したことが主因</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これは下水道事業会計において、地方債の償還が順調に進み、地方債現在高が減少したことなどが主な要因である。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増減なしとなった。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基金全体としては、将来にわたり安定的な住民サービスの提供を図ることや老朽化した公共施設の改修等を進めていくため、可能な限り基金残高の増加に努めていく。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公共施設改修基金は、公共施設の改修に要する経費の財源に充てるものである。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地域福祉基金は、在宅福祉の推進など、地域における保健福祉活動の振興を図るため、下記の対象事業経費の財源に充てるものである。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（１）在宅保健福祉の促進事業</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（２）生きがいづくり促進事業</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（３）健康づくり促進事業</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（４）ボランティア活動の促進事業</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・森林環境基金は、森林の整備及びその促進に関する施策の財源に充てるものである。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公共施設改修基金は、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利子分の追加（＋約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千円）のみで、基金残高は約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地域福祉基金は、前年度比約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なり、基金残高は約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年度は、基金の取崩しを約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行い、社会福祉協議会に対する補助金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の財源として活用した。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森林環境基金は、森林環境譲与税の収入分（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千円）の積立を行い、基金残高は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公共施設改修基金は、平成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年度に策定された公共施設等総合管理計画や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個別施設計画等に基づく施設等の管理を進めていくため、将来の公共施設改修にかかる財政負担の軽減化を図るため、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億円程度の基金の保有を目指す。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地域福祉基金は、今後も在宅福祉の推進など、地域における保健福祉活動の振興を図るため、基金の活用を図っていく。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森林環境基金は、公共施設の木造木質化や木製品の導入などに活用していく。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会計年度任用職員制度の導入などによる人件費（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億円）や介護保険特別会計繰出金（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百万円）等の増加により、財政調整基金からの取り崩し額が増加し、財政調整基金現在高が減少した。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財政調整基金の残高は、安定的な住民サービスの提供を図っていくため、柔軟に対応できる財源として、歳出決算規模（約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億円）の残高となるよう努めていく。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59D0EF-FBCA-4FFF-9BC5-9D9B10749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43586E-EFAE-45BB-9D20-D6C96DCE7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A6299E4F-4A6C-4474-9EA2-D516A7AD89C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5026E471-20E1-4A31-8225-FCC5D560D0D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72E507B3-2840-4651-AA11-1429DAAADDE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3B8093D7-D4BC-4AF7-9308-B3264080DCB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C24C27DD-5389-478C-8155-79A7F56925A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84D38854-E730-4B0B-B5CF-B606B3CFF22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2BFF5BC0-69ED-4EC5-9E9E-D6B9E261AF9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22CFF7E5-5699-4559-8A45-1C8FD402B02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63689C8C-DCD4-4F4C-B322-C418319FADE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F37AF5A0-C90D-4892-9056-7382C28553B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266FD287-B553-4D26-95F7-45D2012492F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828F8FF-A373-463B-BA29-8BEF5D91014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36579CEF-AF7D-4537-91BC-0BF5F94AEE5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FD970AAB-BDDC-46BB-A1DC-CD82CA8EE44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3F073388-79D0-42B2-8170-E94320D9698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B0C24492-74E6-4B2F-981B-691DDE7C9D3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44,482
43,868
30.03
19,238,388
18,465,668
605,971
9,061,067
8,815,335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45E2D770-11A3-4B4B-A920-2BBEB771EF7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12CBE13B-D282-4BF2-92E2-34C0463BF10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B9EBAF72-9751-4925-B810-F0C29CB8D7F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69C7B77F-9BF7-476B-A161-AA2A7967668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91E3AE89-048C-4559-BF35-0153FDF4833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ACC1008B-9BDB-4310-9F77-502215EA0A8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4EAE869B-C161-436A-94FB-05DC92D3FA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C2A30C91-B93B-42E7-B116-B6791DAFDB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69125795-9FA6-4413-B010-219065F6884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BF251D72-4A28-4220-91B7-8F44F6B7564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6E08C3C2-4871-49BF-B644-53169666FD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2F22A697-DA51-437D-AB2C-ADDF026FD6F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11EA4D1E-BF0B-411B-BABA-2C549BF48EB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B895C219-0C1A-4E4E-B361-A400B73DEA5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FC906469-C713-4E48-8A76-15B3EB4A7B3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10A17E2E-52D2-49BA-8A92-660B08DDFDA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765CB295-AE3E-4CFC-A9B7-23A9FFB9304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F59CB99-CB58-4B45-B7F8-7B5BC0F3EE8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3E40548E-C9C0-43CA-A579-873041E9E4C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A0B7E6AA-7696-4E24-B304-EBCC533CB88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EE7B881B-3EF5-4114-AE86-271F6E02258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801A5D95-AD1D-40E9-92BF-AB08D63D008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F6DAB135-2E2F-4C0E-9489-A1CAA83462E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BA1E6AEE-DAD3-4A0B-9551-ABA9D3B4462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93F97A29-FBD9-47BF-BA8C-4E526253DB7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7CB6E44F-A91E-4E71-B634-6982FED92A1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227E5084-84EA-44C2-93E9-C5C9CD5FC9E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2E7DD6F4-0B42-47C2-99D2-B4910001B15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96653F10-CECD-4CAB-BA02-CBC9D40F361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EC404BB5-3522-41FA-B97C-57083DA2D71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DC3589D5-C069-4BEE-8BED-4974F9CCD25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5E916A18-C32D-4978-8FD4-49B5422081D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A1F92250-1BA0-43A0-AEE0-A6BA503839F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738A4E5E-55DD-4C04-B849-D11FDC3CB94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CB9C0196-0F68-4DE6-B2C0-B4C201E6499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一般廃棄物処理施設（環境センター）等の公共施設の老朽化が進んでいることから、有形固定資産減価償却率は類似団体より高い水準にある。公共施設等総合管理計画や令和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年度に策定した個別施設計画に基づき、将来の人口動態や行政ニーズを見極めながら、施設総量の縮減を図るなど、公共施設等の適正管理に取り組んでいく。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8ECEA5D1-BCAC-4FBB-9BB3-3015EA2C039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9D617651-F222-4FED-9B9A-EC01C65FD39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4AEB7588-64C8-45CF-AAC2-A52F764A83A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12566D58-C286-49E7-83D9-D9E504F7FB2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6DAA5DE9-B08E-4B89-80CB-D1D40442B9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33A5E347-842E-47B1-BC4E-245A22FD62B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D18BC88A-8E48-400A-95E2-C3D549387CC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82ADA0A8-05AD-4177-9D95-6C33734A9D5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29DFD323-72F9-4CB7-8046-EA14EB29BBD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99CF74D6-B60D-4FA9-9A5C-A524B87BFC8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2E832350-F6CF-4869-AC76-51A861AC7FB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3E17A8F5-0CE5-46CC-82C4-11B033E9CDE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AB737BD9-6EE4-4007-A39C-CF9C2B6AFBB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F01C3EE9-DDC2-4867-94EF-00706EE9AF3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641016A7-1C79-4AB1-A41F-0926010F968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5E7F349-96D0-41D6-ACF3-96D60F23077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8DC35AEB-0EF7-469E-B921-CE5348D3CDF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A30BA310-5E7B-4EBD-B17E-47EFDE4E9D9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3" name="直線コネクタ 72">
          <a:extLst>
            <a:ext uri="{FF2B5EF4-FFF2-40B4-BE49-F238E27FC236}">
              <a16:creationId xmlns:a16="http://schemas.microsoft.com/office/drawing/2014/main" id="{B58ACE0D-A093-44A3-AE0C-BDDFA56229CB}"/>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4" name="有形固定資産減価償却率最小値テキスト">
          <a:extLst>
            <a:ext uri="{FF2B5EF4-FFF2-40B4-BE49-F238E27FC236}">
              <a16:creationId xmlns:a16="http://schemas.microsoft.com/office/drawing/2014/main" id="{39C4BA71-AA89-44DD-8CA4-5959846FAAC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5" name="直線コネクタ 74">
          <a:extLst>
            <a:ext uri="{FF2B5EF4-FFF2-40B4-BE49-F238E27FC236}">
              <a16:creationId xmlns:a16="http://schemas.microsoft.com/office/drawing/2014/main" id="{AE4BEA8E-3CD4-448D-B6A1-23252DAD9053}"/>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6" name="有形固定資産減価償却率最大値テキスト">
          <a:extLst>
            <a:ext uri="{FF2B5EF4-FFF2-40B4-BE49-F238E27FC236}">
              <a16:creationId xmlns:a16="http://schemas.microsoft.com/office/drawing/2014/main" id="{7E41F4E8-9A6F-4BBF-9CF4-889335C95286}"/>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7" name="直線コネクタ 76">
          <a:extLst>
            <a:ext uri="{FF2B5EF4-FFF2-40B4-BE49-F238E27FC236}">
              <a16:creationId xmlns:a16="http://schemas.microsoft.com/office/drawing/2014/main" id="{163E641F-BD32-4CF2-BBF1-8ECFCAD0D1B2}"/>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8" name="有形固定資産減価償却率平均値テキスト">
          <a:extLst>
            <a:ext uri="{FF2B5EF4-FFF2-40B4-BE49-F238E27FC236}">
              <a16:creationId xmlns:a16="http://schemas.microsoft.com/office/drawing/2014/main" id="{E0295D05-1461-4CDE-8D92-F6702F7AB2F5}"/>
            </a:ext>
          </a:extLst>
        </xdr:cNvPr>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9" name="フローチャート: 判断 78">
          <a:extLst>
            <a:ext uri="{FF2B5EF4-FFF2-40B4-BE49-F238E27FC236}">
              <a16:creationId xmlns:a16="http://schemas.microsoft.com/office/drawing/2014/main" id="{9A1EBAB7-6ABD-4C61-B2BE-A87F01215CFF}"/>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0" name="フローチャート: 判断 79">
          <a:extLst>
            <a:ext uri="{FF2B5EF4-FFF2-40B4-BE49-F238E27FC236}">
              <a16:creationId xmlns:a16="http://schemas.microsoft.com/office/drawing/2014/main" id="{FD6D0317-2B85-4A4E-AD2A-F313DD5F9037}"/>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1" name="フローチャート: 判断 80">
          <a:extLst>
            <a:ext uri="{FF2B5EF4-FFF2-40B4-BE49-F238E27FC236}">
              <a16:creationId xmlns:a16="http://schemas.microsoft.com/office/drawing/2014/main" id="{2945A0FF-B3BF-426F-AA37-43DDEE5F8F57}"/>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2" name="フローチャート: 判断 81">
          <a:extLst>
            <a:ext uri="{FF2B5EF4-FFF2-40B4-BE49-F238E27FC236}">
              <a16:creationId xmlns:a16="http://schemas.microsoft.com/office/drawing/2014/main" id="{3A4644A7-9427-427E-B64A-DE94E8EC9C03}"/>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3" name="フローチャート: 判断 82">
          <a:extLst>
            <a:ext uri="{FF2B5EF4-FFF2-40B4-BE49-F238E27FC236}">
              <a16:creationId xmlns:a16="http://schemas.microsoft.com/office/drawing/2014/main" id="{90ADD4E0-9974-4C9D-B716-CF7580DCFC1E}"/>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70CCBEA-1D3D-4AC0-AA6F-41FA8C0AF2E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A90765D-A6B7-4837-8A33-4697C487410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B62C4D3-DB66-4439-80C0-D95ED4BFD99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32F7331-E0E2-4FBE-8E9C-D435F2401AF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80C6BD1-8EDB-4A66-B06C-D8F7B2E47C6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168456</xdr:rowOff>
    </xdr:from>
    <xdr:to>
      <xdr:col>23</xdr:col>
      <xdr:colOff>136525</xdr:colOff>
      <xdr:row>31</xdr:row>
      <xdr:rowOff>98606</xdr:rowOff>
    </xdr:to>
    <xdr:sp macro="" textlink="">
      <xdr:nvSpPr>
        <xdr:cNvPr id="89" name="楕円 88">
          <a:extLst>
            <a:ext uri="{FF2B5EF4-FFF2-40B4-BE49-F238E27FC236}">
              <a16:creationId xmlns:a16="http://schemas.microsoft.com/office/drawing/2014/main" id="{981AE05D-159B-4056-856D-2CD25E560EC4}"/>
            </a:ext>
          </a:extLst>
        </xdr:cNvPr>
        <xdr:cNvSpPr/>
      </xdr:nvSpPr>
      <xdr:spPr>
        <a:xfrm>
          <a:off x="47117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146883</xdr:rowOff>
    </xdr:from>
    <xdr:ext cx="405111" cy="259045"/>
    <xdr:sp macro="" textlink="">
      <xdr:nvSpPr>
        <xdr:cNvPr id="90" name="有形固定資産減価償却率該当値テキスト">
          <a:extLst>
            <a:ext uri="{FF2B5EF4-FFF2-40B4-BE49-F238E27FC236}">
              <a16:creationId xmlns:a16="http://schemas.microsoft.com/office/drawing/2014/main" id="{95ED89B1-2208-48FB-B984-5BE0304B2369}"/>
            </a:ext>
          </a:extLst>
        </xdr:cNvPr>
        <xdr:cNvSpPr txBox="1"/>
      </xdr:nvSpPr>
      <xdr:spPr>
        <a:xfrm>
          <a:off x="4813300" y="606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146867</xdr:rowOff>
    </xdr:from>
    <xdr:to>
      <xdr:col>19</xdr:col>
      <xdr:colOff>187325</xdr:colOff>
      <xdr:row>31</xdr:row>
      <xdr:rowOff>77017</xdr:rowOff>
    </xdr:to>
    <xdr:sp macro="" textlink="">
      <xdr:nvSpPr>
        <xdr:cNvPr id="91" name="楕円 90">
          <a:extLst>
            <a:ext uri="{FF2B5EF4-FFF2-40B4-BE49-F238E27FC236}">
              <a16:creationId xmlns:a16="http://schemas.microsoft.com/office/drawing/2014/main" id="{747242E4-DAD6-4AF1-AAFB-845AADB0BD8B}"/>
            </a:ext>
          </a:extLst>
        </xdr:cNvPr>
        <xdr:cNvSpPr/>
      </xdr:nvSpPr>
      <xdr:spPr>
        <a:xfrm>
          <a:off x="4000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26217</xdr:rowOff>
    </xdr:from>
    <xdr:to>
      <xdr:col>23</xdr:col>
      <xdr:colOff>85725</xdr:colOff>
      <xdr:row>31</xdr:row>
      <xdr:rowOff>47806</xdr:rowOff>
    </xdr:to>
    <xdr:cxnSp macro="">
      <xdr:nvCxnSpPr>
        <xdr:cNvPr id="92" name="直線コネクタ 91">
          <a:extLst>
            <a:ext uri="{FF2B5EF4-FFF2-40B4-BE49-F238E27FC236}">
              <a16:creationId xmlns:a16="http://schemas.microsoft.com/office/drawing/2014/main" id="{8111E37D-5A1F-47A7-AC28-B76DC9525EE2}"/>
            </a:ext>
          </a:extLst>
        </xdr:cNvPr>
        <xdr:cNvCxnSpPr/>
      </xdr:nvCxnSpPr>
      <xdr:spPr>
        <a:xfrm>
          <a:off x="4051300" y="6112692"/>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122192</xdr:rowOff>
    </xdr:from>
    <xdr:to>
      <xdr:col>15</xdr:col>
      <xdr:colOff>187325</xdr:colOff>
      <xdr:row>31</xdr:row>
      <xdr:rowOff>52342</xdr:rowOff>
    </xdr:to>
    <xdr:sp macro="" textlink="">
      <xdr:nvSpPr>
        <xdr:cNvPr id="93" name="楕円 92">
          <a:extLst>
            <a:ext uri="{FF2B5EF4-FFF2-40B4-BE49-F238E27FC236}">
              <a16:creationId xmlns:a16="http://schemas.microsoft.com/office/drawing/2014/main" id="{6606DDE5-26A1-4237-ACA5-6F99A147738D}"/>
            </a:ext>
          </a:extLst>
        </xdr:cNvPr>
        <xdr:cNvSpPr/>
      </xdr:nvSpPr>
      <xdr:spPr>
        <a:xfrm>
          <a:off x="3238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1542</xdr:rowOff>
    </xdr:from>
    <xdr:to>
      <xdr:col>19</xdr:col>
      <xdr:colOff>136525</xdr:colOff>
      <xdr:row>31</xdr:row>
      <xdr:rowOff>26217</xdr:rowOff>
    </xdr:to>
    <xdr:cxnSp macro="">
      <xdr:nvCxnSpPr>
        <xdr:cNvPr id="94" name="直線コネクタ 93">
          <a:extLst>
            <a:ext uri="{FF2B5EF4-FFF2-40B4-BE49-F238E27FC236}">
              <a16:creationId xmlns:a16="http://schemas.microsoft.com/office/drawing/2014/main" id="{FE919F65-61D6-4086-9E2D-BA830E1486A6}"/>
            </a:ext>
          </a:extLst>
        </xdr:cNvPr>
        <xdr:cNvCxnSpPr/>
      </xdr:nvCxnSpPr>
      <xdr:spPr>
        <a:xfrm>
          <a:off x="3289300" y="6088017"/>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82097</xdr:rowOff>
    </xdr:from>
    <xdr:to>
      <xdr:col>11</xdr:col>
      <xdr:colOff>187325</xdr:colOff>
      <xdr:row>31</xdr:row>
      <xdr:rowOff>12247</xdr:rowOff>
    </xdr:to>
    <xdr:sp macro="" textlink="">
      <xdr:nvSpPr>
        <xdr:cNvPr id="95" name="楕円 94">
          <a:extLst>
            <a:ext uri="{FF2B5EF4-FFF2-40B4-BE49-F238E27FC236}">
              <a16:creationId xmlns:a16="http://schemas.microsoft.com/office/drawing/2014/main" id="{58B213E6-6C41-43A4-AFA0-26C1652976BA}"/>
            </a:ext>
          </a:extLst>
        </xdr:cNvPr>
        <xdr:cNvSpPr/>
      </xdr:nvSpPr>
      <xdr:spPr>
        <a:xfrm>
          <a:off x="2476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132897</xdr:rowOff>
    </xdr:from>
    <xdr:to>
      <xdr:col>15</xdr:col>
      <xdr:colOff>136525</xdr:colOff>
      <xdr:row>31</xdr:row>
      <xdr:rowOff>1542</xdr:rowOff>
    </xdr:to>
    <xdr:cxnSp macro="">
      <xdr:nvCxnSpPr>
        <xdr:cNvPr id="96" name="直線コネクタ 95">
          <a:extLst>
            <a:ext uri="{FF2B5EF4-FFF2-40B4-BE49-F238E27FC236}">
              <a16:creationId xmlns:a16="http://schemas.microsoft.com/office/drawing/2014/main" id="{06C86DCA-D9FA-4894-83C1-70C70B4434B1}"/>
            </a:ext>
          </a:extLst>
        </xdr:cNvPr>
        <xdr:cNvCxnSpPr/>
      </xdr:nvCxnSpPr>
      <xdr:spPr>
        <a:xfrm>
          <a:off x="2527300" y="6047922"/>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79012</xdr:rowOff>
    </xdr:from>
    <xdr:to>
      <xdr:col>7</xdr:col>
      <xdr:colOff>187325</xdr:colOff>
      <xdr:row>31</xdr:row>
      <xdr:rowOff>9162</xdr:rowOff>
    </xdr:to>
    <xdr:sp macro="" textlink="">
      <xdr:nvSpPr>
        <xdr:cNvPr id="97" name="楕円 96">
          <a:extLst>
            <a:ext uri="{FF2B5EF4-FFF2-40B4-BE49-F238E27FC236}">
              <a16:creationId xmlns:a16="http://schemas.microsoft.com/office/drawing/2014/main" id="{693AD7D2-F409-4FF6-B901-91169B061C2C}"/>
            </a:ext>
          </a:extLst>
        </xdr:cNvPr>
        <xdr:cNvSpPr/>
      </xdr:nvSpPr>
      <xdr:spPr>
        <a:xfrm>
          <a:off x="1714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129812</xdr:rowOff>
    </xdr:from>
    <xdr:to>
      <xdr:col>11</xdr:col>
      <xdr:colOff>136525</xdr:colOff>
      <xdr:row>30</xdr:row>
      <xdr:rowOff>132897</xdr:rowOff>
    </xdr:to>
    <xdr:cxnSp macro="">
      <xdr:nvCxnSpPr>
        <xdr:cNvPr id="98" name="直線コネクタ 97">
          <a:extLst>
            <a:ext uri="{FF2B5EF4-FFF2-40B4-BE49-F238E27FC236}">
              <a16:creationId xmlns:a16="http://schemas.microsoft.com/office/drawing/2014/main" id="{B06E65A4-94E0-4500-9918-4E761BD39346}"/>
            </a:ext>
          </a:extLst>
        </xdr:cNvPr>
        <xdr:cNvCxnSpPr/>
      </xdr:nvCxnSpPr>
      <xdr:spPr>
        <a:xfrm>
          <a:off x="1765300" y="6044837"/>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9" name="n_1aveValue有形固定資産減価償却率">
          <a:extLst>
            <a:ext uri="{FF2B5EF4-FFF2-40B4-BE49-F238E27FC236}">
              <a16:creationId xmlns:a16="http://schemas.microsoft.com/office/drawing/2014/main" id="{2EA65DFE-3B1C-4711-8712-4463A89A8D4C}"/>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100" name="n_2aveValue有形固定資産減価償却率">
          <a:extLst>
            <a:ext uri="{FF2B5EF4-FFF2-40B4-BE49-F238E27FC236}">
              <a16:creationId xmlns:a16="http://schemas.microsoft.com/office/drawing/2014/main" id="{4838339E-849E-4A19-80B2-C724B9D52A30}"/>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1" name="n_3aveValue有形固定資産減価償却率">
          <a:extLst>
            <a:ext uri="{FF2B5EF4-FFF2-40B4-BE49-F238E27FC236}">
              <a16:creationId xmlns:a16="http://schemas.microsoft.com/office/drawing/2014/main" id="{B8BE704F-B674-454B-854B-8C8BF1B9B646}"/>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2" name="n_4aveValue有形固定資産減価償却率">
          <a:extLst>
            <a:ext uri="{FF2B5EF4-FFF2-40B4-BE49-F238E27FC236}">
              <a16:creationId xmlns:a16="http://schemas.microsoft.com/office/drawing/2014/main" id="{1A394C1A-0176-4302-9020-8BBFA2751D6C}"/>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68144</xdr:rowOff>
    </xdr:from>
    <xdr:ext cx="405111" cy="259045"/>
    <xdr:sp macro="" textlink="">
      <xdr:nvSpPr>
        <xdr:cNvPr id="103" name="n_1mainValue有形固定資産減価償却率">
          <a:extLst>
            <a:ext uri="{FF2B5EF4-FFF2-40B4-BE49-F238E27FC236}">
              <a16:creationId xmlns:a16="http://schemas.microsoft.com/office/drawing/2014/main" id="{58013093-0766-4F7D-9FAE-AEF40175704D}"/>
            </a:ext>
          </a:extLst>
        </xdr:cNvPr>
        <xdr:cNvSpPr txBox="1"/>
      </xdr:nvSpPr>
      <xdr:spPr>
        <a:xfrm>
          <a:off x="38360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43469</xdr:rowOff>
    </xdr:from>
    <xdr:ext cx="405111" cy="259045"/>
    <xdr:sp macro="" textlink="">
      <xdr:nvSpPr>
        <xdr:cNvPr id="104" name="n_2mainValue有形固定資産減価償却率">
          <a:extLst>
            <a:ext uri="{FF2B5EF4-FFF2-40B4-BE49-F238E27FC236}">
              <a16:creationId xmlns:a16="http://schemas.microsoft.com/office/drawing/2014/main" id="{5DD11ED6-974B-4492-AA5C-53918FE38FD7}"/>
            </a:ext>
          </a:extLst>
        </xdr:cNvPr>
        <xdr:cNvSpPr txBox="1"/>
      </xdr:nvSpPr>
      <xdr:spPr>
        <a:xfrm>
          <a:off x="3086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3374</xdr:rowOff>
    </xdr:from>
    <xdr:ext cx="405111" cy="259045"/>
    <xdr:sp macro="" textlink="">
      <xdr:nvSpPr>
        <xdr:cNvPr id="105" name="n_3mainValue有形固定資産減価償却率">
          <a:extLst>
            <a:ext uri="{FF2B5EF4-FFF2-40B4-BE49-F238E27FC236}">
              <a16:creationId xmlns:a16="http://schemas.microsoft.com/office/drawing/2014/main" id="{43340A34-A231-498D-9BBE-51C9C9075943}"/>
            </a:ext>
          </a:extLst>
        </xdr:cNvPr>
        <xdr:cNvSpPr txBox="1"/>
      </xdr:nvSpPr>
      <xdr:spPr>
        <a:xfrm>
          <a:off x="2324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106" name="n_4mainValue有形固定資産減価償却率">
          <a:extLst>
            <a:ext uri="{FF2B5EF4-FFF2-40B4-BE49-F238E27FC236}">
              <a16:creationId xmlns:a16="http://schemas.microsoft.com/office/drawing/2014/main" id="{0373A8FD-3A0B-43F9-8824-A9A9702BD69E}"/>
            </a:ext>
          </a:extLst>
        </xdr:cNvPr>
        <xdr:cNvSpPr txBox="1"/>
      </xdr:nvSpPr>
      <xdr:spPr>
        <a:xfrm>
          <a:off x="1562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C7CEC3AE-0399-48A7-A79D-68A2851885F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3F3290E-1459-4BB3-AAE5-AA9C53B6C87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BDDEC69B-9B9B-4552-A38D-3DAA5B1A4A2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A7D3D01-3990-4396-9DDA-B6DBC35FA1D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F3238C65-BA9D-480E-A032-BC80073CC3D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866ABE5A-1BDA-4E24-8B35-FD3BC5B591D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BCC9271-14FA-4909-8378-9647225723D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963FD482-A2A4-4457-A525-247382FAB5D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97FC26FC-04C1-4927-8C87-B0782D66BB3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18B3E72-3EFC-4ECA-823E-299CD6B796A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BA55114-4BDB-4A19-8042-6280D464165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F15BF24D-C9E9-49A8-88C2-04254F49780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DF65BA2-5F07-420D-A24C-2629A8A5EB9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債務償還比率は類似団体より下回っており、前年度と比較して改善している。主な要因としては、将来負担額における公営企業債等繰入見込額の減少が挙げられる。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引き続き、人件費や物件費などの内部管理経費を節減するとともに、地方債については原則として当該年度の償還元金以上の新規借入を行わないなど、起債残高の削減及び公債費の縮減に努める。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86E23917-EB56-4AFC-BB70-B5AF2442B20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4FF0A7D9-FA68-4C74-8C7A-EA7CD09AE2A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65E1C91-6C8E-48B0-BD04-21ED7D1231C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90EDECC4-D433-43DE-8780-C3EEB9CE6AEB}"/>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4" name="テキスト ボックス 123">
          <a:extLst>
            <a:ext uri="{FF2B5EF4-FFF2-40B4-BE49-F238E27FC236}">
              <a16:creationId xmlns:a16="http://schemas.microsoft.com/office/drawing/2014/main" id="{E9F886AA-F4D2-4B8C-A4C0-21B34B1E3114}"/>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AAD63A05-C6C3-4083-8096-7551C89DE263}"/>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6" name="テキスト ボックス 125">
          <a:extLst>
            <a:ext uri="{FF2B5EF4-FFF2-40B4-BE49-F238E27FC236}">
              <a16:creationId xmlns:a16="http://schemas.microsoft.com/office/drawing/2014/main" id="{CAE0239A-53DB-461E-9BEE-D3E2DE1B6374}"/>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12DB44E7-8129-4C71-A690-6B313635C1FE}"/>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55C61FC6-2BB5-4FB6-B15A-C428C9FA08CF}"/>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642ECA99-5654-4883-9B2C-3D9FB0A48C04}"/>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0" name="テキスト ボックス 129">
          <a:extLst>
            <a:ext uri="{FF2B5EF4-FFF2-40B4-BE49-F238E27FC236}">
              <a16:creationId xmlns:a16="http://schemas.microsoft.com/office/drawing/2014/main" id="{56CDE52E-2238-4E0D-926B-E52AE8F11A07}"/>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6FF8BA77-E1DB-4E64-97DF-B409CDC4BE3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38440CF7-7DA0-423C-836C-185E9B19A9E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3" name="直線コネクタ 132">
          <a:extLst>
            <a:ext uri="{FF2B5EF4-FFF2-40B4-BE49-F238E27FC236}">
              <a16:creationId xmlns:a16="http://schemas.microsoft.com/office/drawing/2014/main" id="{56CF94F5-DA58-4273-8CD5-F7300223CD35}"/>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4" name="債務償還比率最小値テキスト">
          <a:extLst>
            <a:ext uri="{FF2B5EF4-FFF2-40B4-BE49-F238E27FC236}">
              <a16:creationId xmlns:a16="http://schemas.microsoft.com/office/drawing/2014/main" id="{1C15D174-FA0F-455A-A3DD-4194C9B1256F}"/>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5" name="直線コネクタ 134">
          <a:extLst>
            <a:ext uri="{FF2B5EF4-FFF2-40B4-BE49-F238E27FC236}">
              <a16:creationId xmlns:a16="http://schemas.microsoft.com/office/drawing/2014/main" id="{190034CF-73DD-47F9-B9A0-7A998926414E}"/>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6" name="債務償還比率最大値テキスト">
          <a:extLst>
            <a:ext uri="{FF2B5EF4-FFF2-40B4-BE49-F238E27FC236}">
              <a16:creationId xmlns:a16="http://schemas.microsoft.com/office/drawing/2014/main" id="{4EB79F5C-24C5-43BA-BBBA-EC3E9E26C7AD}"/>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7" name="直線コネクタ 136">
          <a:extLst>
            <a:ext uri="{FF2B5EF4-FFF2-40B4-BE49-F238E27FC236}">
              <a16:creationId xmlns:a16="http://schemas.microsoft.com/office/drawing/2014/main" id="{28548D7A-3ED8-4407-9098-C2A90F358C75}"/>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38" name="債務償還比率平均値テキスト">
          <a:extLst>
            <a:ext uri="{FF2B5EF4-FFF2-40B4-BE49-F238E27FC236}">
              <a16:creationId xmlns:a16="http://schemas.microsoft.com/office/drawing/2014/main" id="{49532452-157B-41DF-AD17-D1C7CAAECA67}"/>
            </a:ext>
          </a:extLst>
        </xdr:cNvPr>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9" name="フローチャート: 判断 138">
          <a:extLst>
            <a:ext uri="{FF2B5EF4-FFF2-40B4-BE49-F238E27FC236}">
              <a16:creationId xmlns:a16="http://schemas.microsoft.com/office/drawing/2014/main" id="{0EBB3496-8AB7-445F-9803-74A31C9EF534}"/>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0" name="フローチャート: 判断 139">
          <a:extLst>
            <a:ext uri="{FF2B5EF4-FFF2-40B4-BE49-F238E27FC236}">
              <a16:creationId xmlns:a16="http://schemas.microsoft.com/office/drawing/2014/main" id="{3582A2E7-3F6F-422E-8933-E4A31BB23534}"/>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1" name="フローチャート: 判断 140">
          <a:extLst>
            <a:ext uri="{FF2B5EF4-FFF2-40B4-BE49-F238E27FC236}">
              <a16:creationId xmlns:a16="http://schemas.microsoft.com/office/drawing/2014/main" id="{183AF57A-0A7F-484D-9CDB-E4B854336764}"/>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2" name="フローチャート: 判断 141">
          <a:extLst>
            <a:ext uri="{FF2B5EF4-FFF2-40B4-BE49-F238E27FC236}">
              <a16:creationId xmlns:a16="http://schemas.microsoft.com/office/drawing/2014/main" id="{6368BC1D-4552-4E17-8D48-A9498F4EC968}"/>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3" name="フローチャート: 判断 142">
          <a:extLst>
            <a:ext uri="{FF2B5EF4-FFF2-40B4-BE49-F238E27FC236}">
              <a16:creationId xmlns:a16="http://schemas.microsoft.com/office/drawing/2014/main" id="{5FBBC2DC-FA41-4EFE-8D99-8A730E53E77C}"/>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C28464F-D03D-43F4-93A6-BFEDEAE7B31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FD57554-A582-47A8-A656-8789F0C4BF4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D6B3C7D-ED25-4B0D-9C12-182BEA51EE5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C61B5C9-8BF1-45F5-BA31-24D91A7A215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D2F69AD-F16B-4571-A6FF-FE7EF47B750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96002</xdr:rowOff>
    </xdr:from>
    <xdr:to>
      <xdr:col>76</xdr:col>
      <xdr:colOff>73025</xdr:colOff>
      <xdr:row>29</xdr:row>
      <xdr:rowOff>26152</xdr:rowOff>
    </xdr:to>
    <xdr:sp macro="" textlink="">
      <xdr:nvSpPr>
        <xdr:cNvPr id="149" name="楕円 148">
          <a:extLst>
            <a:ext uri="{FF2B5EF4-FFF2-40B4-BE49-F238E27FC236}">
              <a16:creationId xmlns:a16="http://schemas.microsoft.com/office/drawing/2014/main" id="{299153C4-1780-44EC-92C8-77CA4B1B31CE}"/>
            </a:ext>
          </a:extLst>
        </xdr:cNvPr>
        <xdr:cNvSpPr/>
      </xdr:nvSpPr>
      <xdr:spPr>
        <a:xfrm>
          <a:off x="14744700" y="56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118879</xdr:rowOff>
    </xdr:from>
    <xdr:ext cx="469744" cy="259045"/>
    <xdr:sp macro="" textlink="">
      <xdr:nvSpPr>
        <xdr:cNvPr id="150" name="債務償還比率該当値テキスト">
          <a:extLst>
            <a:ext uri="{FF2B5EF4-FFF2-40B4-BE49-F238E27FC236}">
              <a16:creationId xmlns:a16="http://schemas.microsoft.com/office/drawing/2014/main" id="{352FDB77-FFD3-47DD-83D3-9D4477D53095}"/>
            </a:ext>
          </a:extLst>
        </xdr:cNvPr>
        <xdr:cNvSpPr txBox="1"/>
      </xdr:nvSpPr>
      <xdr:spPr>
        <a:xfrm>
          <a:off x="14846300" y="551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14798</xdr:rowOff>
    </xdr:from>
    <xdr:to>
      <xdr:col>72</xdr:col>
      <xdr:colOff>123825</xdr:colOff>
      <xdr:row>29</xdr:row>
      <xdr:rowOff>116398</xdr:rowOff>
    </xdr:to>
    <xdr:sp macro="" textlink="">
      <xdr:nvSpPr>
        <xdr:cNvPr id="151" name="楕円 150">
          <a:extLst>
            <a:ext uri="{FF2B5EF4-FFF2-40B4-BE49-F238E27FC236}">
              <a16:creationId xmlns:a16="http://schemas.microsoft.com/office/drawing/2014/main" id="{A3FE5993-E6FE-49D8-BBAF-DB199D3473F6}"/>
            </a:ext>
          </a:extLst>
        </xdr:cNvPr>
        <xdr:cNvSpPr/>
      </xdr:nvSpPr>
      <xdr:spPr>
        <a:xfrm>
          <a:off x="14033500" y="575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146802</xdr:rowOff>
    </xdr:from>
    <xdr:to>
      <xdr:col>76</xdr:col>
      <xdr:colOff>22225</xdr:colOff>
      <xdr:row>29</xdr:row>
      <xdr:rowOff>65598</xdr:rowOff>
    </xdr:to>
    <xdr:cxnSp macro="">
      <xdr:nvCxnSpPr>
        <xdr:cNvPr id="152" name="直線コネクタ 151">
          <a:extLst>
            <a:ext uri="{FF2B5EF4-FFF2-40B4-BE49-F238E27FC236}">
              <a16:creationId xmlns:a16="http://schemas.microsoft.com/office/drawing/2014/main" id="{AA75E5B8-E620-4DA6-8CD1-0687B421DA70}"/>
            </a:ext>
          </a:extLst>
        </xdr:cNvPr>
        <xdr:cNvCxnSpPr/>
      </xdr:nvCxnSpPr>
      <xdr:spPr>
        <a:xfrm flipV="1">
          <a:off x="14084300" y="5718927"/>
          <a:ext cx="711200" cy="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12466</xdr:rowOff>
    </xdr:from>
    <xdr:to>
      <xdr:col>68</xdr:col>
      <xdr:colOff>123825</xdr:colOff>
      <xdr:row>29</xdr:row>
      <xdr:rowOff>114066</xdr:rowOff>
    </xdr:to>
    <xdr:sp macro="" textlink="">
      <xdr:nvSpPr>
        <xdr:cNvPr id="153" name="楕円 152">
          <a:extLst>
            <a:ext uri="{FF2B5EF4-FFF2-40B4-BE49-F238E27FC236}">
              <a16:creationId xmlns:a16="http://schemas.microsoft.com/office/drawing/2014/main" id="{33CAD975-FA34-44CD-9348-0505D78FBED5}"/>
            </a:ext>
          </a:extLst>
        </xdr:cNvPr>
        <xdr:cNvSpPr/>
      </xdr:nvSpPr>
      <xdr:spPr>
        <a:xfrm>
          <a:off x="13271500" y="57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63266</xdr:rowOff>
    </xdr:from>
    <xdr:to>
      <xdr:col>72</xdr:col>
      <xdr:colOff>73025</xdr:colOff>
      <xdr:row>29</xdr:row>
      <xdr:rowOff>65598</xdr:rowOff>
    </xdr:to>
    <xdr:cxnSp macro="">
      <xdr:nvCxnSpPr>
        <xdr:cNvPr id="154" name="直線コネクタ 153">
          <a:extLst>
            <a:ext uri="{FF2B5EF4-FFF2-40B4-BE49-F238E27FC236}">
              <a16:creationId xmlns:a16="http://schemas.microsoft.com/office/drawing/2014/main" id="{A904F0CE-91D5-433F-8117-81A9493CC93F}"/>
            </a:ext>
          </a:extLst>
        </xdr:cNvPr>
        <xdr:cNvCxnSpPr/>
      </xdr:nvCxnSpPr>
      <xdr:spPr>
        <a:xfrm>
          <a:off x="13322300" y="5806841"/>
          <a:ext cx="762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75509</xdr:rowOff>
    </xdr:from>
    <xdr:to>
      <xdr:col>64</xdr:col>
      <xdr:colOff>123825</xdr:colOff>
      <xdr:row>30</xdr:row>
      <xdr:rowOff>5659</xdr:rowOff>
    </xdr:to>
    <xdr:sp macro="" textlink="">
      <xdr:nvSpPr>
        <xdr:cNvPr id="155" name="楕円 154">
          <a:extLst>
            <a:ext uri="{FF2B5EF4-FFF2-40B4-BE49-F238E27FC236}">
              <a16:creationId xmlns:a16="http://schemas.microsoft.com/office/drawing/2014/main" id="{4220C6CE-3C59-4635-8EB4-B5E39EEE5A0D}"/>
            </a:ext>
          </a:extLst>
        </xdr:cNvPr>
        <xdr:cNvSpPr/>
      </xdr:nvSpPr>
      <xdr:spPr>
        <a:xfrm>
          <a:off x="12509500" y="581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63266</xdr:rowOff>
    </xdr:from>
    <xdr:to>
      <xdr:col>68</xdr:col>
      <xdr:colOff>73025</xdr:colOff>
      <xdr:row>29</xdr:row>
      <xdr:rowOff>126309</xdr:rowOff>
    </xdr:to>
    <xdr:cxnSp macro="">
      <xdr:nvCxnSpPr>
        <xdr:cNvPr id="156" name="直線コネクタ 155">
          <a:extLst>
            <a:ext uri="{FF2B5EF4-FFF2-40B4-BE49-F238E27FC236}">
              <a16:creationId xmlns:a16="http://schemas.microsoft.com/office/drawing/2014/main" id="{7A7CF3F2-38ED-45DE-9CE1-937895CA5402}"/>
            </a:ext>
          </a:extLst>
        </xdr:cNvPr>
        <xdr:cNvCxnSpPr/>
      </xdr:nvCxnSpPr>
      <xdr:spPr>
        <a:xfrm flipV="1">
          <a:off x="12560300" y="5806841"/>
          <a:ext cx="762000" cy="6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89154</xdr:rowOff>
    </xdr:from>
    <xdr:to>
      <xdr:col>60</xdr:col>
      <xdr:colOff>123825</xdr:colOff>
      <xdr:row>30</xdr:row>
      <xdr:rowOff>19304</xdr:rowOff>
    </xdr:to>
    <xdr:sp macro="" textlink="">
      <xdr:nvSpPr>
        <xdr:cNvPr id="157" name="楕円 156">
          <a:extLst>
            <a:ext uri="{FF2B5EF4-FFF2-40B4-BE49-F238E27FC236}">
              <a16:creationId xmlns:a16="http://schemas.microsoft.com/office/drawing/2014/main" id="{08B6379B-3676-4857-BEA9-E3DA8C0A7249}"/>
            </a:ext>
          </a:extLst>
        </xdr:cNvPr>
        <xdr:cNvSpPr/>
      </xdr:nvSpPr>
      <xdr:spPr>
        <a:xfrm>
          <a:off x="11747500" y="58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126309</xdr:rowOff>
    </xdr:from>
    <xdr:to>
      <xdr:col>64</xdr:col>
      <xdr:colOff>73025</xdr:colOff>
      <xdr:row>29</xdr:row>
      <xdr:rowOff>139954</xdr:rowOff>
    </xdr:to>
    <xdr:cxnSp macro="">
      <xdr:nvCxnSpPr>
        <xdr:cNvPr id="158" name="直線コネクタ 157">
          <a:extLst>
            <a:ext uri="{FF2B5EF4-FFF2-40B4-BE49-F238E27FC236}">
              <a16:creationId xmlns:a16="http://schemas.microsoft.com/office/drawing/2014/main" id="{1C4600B9-06AA-4C49-8A63-8A6DA24C6696}"/>
            </a:ext>
          </a:extLst>
        </xdr:cNvPr>
        <xdr:cNvCxnSpPr/>
      </xdr:nvCxnSpPr>
      <xdr:spPr>
        <a:xfrm flipV="1">
          <a:off x="11798300" y="5869884"/>
          <a:ext cx="762000" cy="1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59" name="n_1aveValue債務償還比率">
          <a:extLst>
            <a:ext uri="{FF2B5EF4-FFF2-40B4-BE49-F238E27FC236}">
              <a16:creationId xmlns:a16="http://schemas.microsoft.com/office/drawing/2014/main" id="{D89775BA-87FE-4090-8A31-2ECB22130888}"/>
            </a:ext>
          </a:extLst>
        </xdr:cNvPr>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0" name="n_2aveValue債務償還比率">
          <a:extLst>
            <a:ext uri="{FF2B5EF4-FFF2-40B4-BE49-F238E27FC236}">
              <a16:creationId xmlns:a16="http://schemas.microsoft.com/office/drawing/2014/main" id="{7B2D7D65-4A2F-4F45-866F-65789E188186}"/>
            </a:ext>
          </a:extLst>
        </xdr:cNvPr>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1" name="n_3aveValue債務償還比率">
          <a:extLst>
            <a:ext uri="{FF2B5EF4-FFF2-40B4-BE49-F238E27FC236}">
              <a16:creationId xmlns:a16="http://schemas.microsoft.com/office/drawing/2014/main" id="{B44D25B7-6867-4C7E-AF0C-C967E7B4E0DA}"/>
            </a:ext>
          </a:extLst>
        </xdr:cNvPr>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2" name="n_4aveValue債務償還比率">
          <a:extLst>
            <a:ext uri="{FF2B5EF4-FFF2-40B4-BE49-F238E27FC236}">
              <a16:creationId xmlns:a16="http://schemas.microsoft.com/office/drawing/2014/main" id="{ADFE127C-951F-42C1-9F89-AF8593833B1D}"/>
            </a:ext>
          </a:extLst>
        </xdr:cNvPr>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132925</xdr:rowOff>
    </xdr:from>
    <xdr:ext cx="469744" cy="259045"/>
    <xdr:sp macro="" textlink="">
      <xdr:nvSpPr>
        <xdr:cNvPr id="163" name="n_1mainValue債務償還比率">
          <a:extLst>
            <a:ext uri="{FF2B5EF4-FFF2-40B4-BE49-F238E27FC236}">
              <a16:creationId xmlns:a16="http://schemas.microsoft.com/office/drawing/2014/main" id="{BD5D2E96-D222-4410-9733-F1584A857063}"/>
            </a:ext>
          </a:extLst>
        </xdr:cNvPr>
        <xdr:cNvSpPr txBox="1"/>
      </xdr:nvSpPr>
      <xdr:spPr>
        <a:xfrm>
          <a:off x="13836727" y="553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130593</xdr:rowOff>
    </xdr:from>
    <xdr:ext cx="469744" cy="259045"/>
    <xdr:sp macro="" textlink="">
      <xdr:nvSpPr>
        <xdr:cNvPr id="164" name="n_2mainValue債務償還比率">
          <a:extLst>
            <a:ext uri="{FF2B5EF4-FFF2-40B4-BE49-F238E27FC236}">
              <a16:creationId xmlns:a16="http://schemas.microsoft.com/office/drawing/2014/main" id="{7C69B197-6D25-4217-AAE3-58FE8B22D5B5}"/>
            </a:ext>
          </a:extLst>
        </xdr:cNvPr>
        <xdr:cNvSpPr txBox="1"/>
      </xdr:nvSpPr>
      <xdr:spPr>
        <a:xfrm>
          <a:off x="13087427" y="553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22186</xdr:rowOff>
    </xdr:from>
    <xdr:ext cx="469744" cy="259045"/>
    <xdr:sp macro="" textlink="">
      <xdr:nvSpPr>
        <xdr:cNvPr id="165" name="n_3mainValue債務償還比率">
          <a:extLst>
            <a:ext uri="{FF2B5EF4-FFF2-40B4-BE49-F238E27FC236}">
              <a16:creationId xmlns:a16="http://schemas.microsoft.com/office/drawing/2014/main" id="{28FE4AA0-99E0-4730-BFFB-F15AF204A901}"/>
            </a:ext>
          </a:extLst>
        </xdr:cNvPr>
        <xdr:cNvSpPr txBox="1"/>
      </xdr:nvSpPr>
      <xdr:spPr>
        <a:xfrm>
          <a:off x="12325427" y="559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35831</xdr:rowOff>
    </xdr:from>
    <xdr:ext cx="469744" cy="259045"/>
    <xdr:sp macro="" textlink="">
      <xdr:nvSpPr>
        <xdr:cNvPr id="166" name="n_4mainValue債務償還比率">
          <a:extLst>
            <a:ext uri="{FF2B5EF4-FFF2-40B4-BE49-F238E27FC236}">
              <a16:creationId xmlns:a16="http://schemas.microsoft.com/office/drawing/2014/main" id="{9422669C-2D13-41CF-B390-52F5FD5631F2}"/>
            </a:ext>
          </a:extLst>
        </xdr:cNvPr>
        <xdr:cNvSpPr txBox="1"/>
      </xdr:nvSpPr>
      <xdr:spPr>
        <a:xfrm>
          <a:off x="11563427" y="56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F1318F1F-638A-4588-9902-24319506CA5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F4B79423-7216-4948-A776-A7DAC304B3B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DF32217D-038A-4D30-B16F-7514A320622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3BA4210B-EA2B-429B-A3C4-C01FC48CC57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3F663C56-E235-4E8D-BB6E-5343757DF1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D1F1A373-27A8-46E8-AA7C-12550C9FCD6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45C230-6195-479B-9F0A-5DA0441D52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D4CCD4-C550-43E1-BA9C-5453DF56AB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B67A70-6580-49C9-BC73-2BEC7EC9BD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552A47-4777-4A6B-9346-7CE9DBAE998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C0C5BC-71B3-449F-BE98-D72739D445A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5E7E9C-E85B-43F0-8B81-5145AEE24A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FF1267-5E6E-4769-9982-09E9C935F4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BD7FF8-3D37-45B0-AF8B-AAB633BCED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135B0C-0DE7-4E59-B754-98DEA4D6BF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495819-378B-4E2A-A376-870B7DEF6F8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44,482
43,868
30.03
19,238,388
18,465,668
605,971
9,061,067
8,815,335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2CB4CC-19DE-436E-8711-DE5376BF50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46F0BF-B27A-46B1-ADB8-625E336BDC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D21BD5-C5A2-4E7D-AF00-744F177F5F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FFBEEF-ACFD-4A31-B302-696822C2A2E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E3B32D-9CD0-43CE-86AF-D1952F7CBE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715C75-B6E3-47AC-BF95-7CF5201B96E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9AC23F-B5B0-4F73-A1E1-0A82174A0C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85FEC0-9A09-4619-8644-CAB15239C7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8EDC61-2566-4EF4-9E1E-4ABBB8C2FFF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A4834A-7FE5-404D-9D6B-32E7087D22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1A3178-ECA9-44DA-916F-EE38E1A43C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BEBB0B-BE5A-47FA-BEC2-5305BEDC8E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54F150-BE38-4002-96FD-82C5C6F82C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F2F5CBA-A7F0-4171-90A7-8D84093F3B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E71DAF-E617-4759-85A2-E9F770749B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CA7C05-BCF3-46AA-B33D-FA83D67152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EAA924-E180-423C-AB6D-B17452C0A0E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8C8688-A64C-4EE4-9E52-F5C6C385C23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BA5C36-AFBC-419F-8FC8-85D35EB9FDE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E10CA7-17B3-4AB6-A824-F1E02E158F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37782B1-C243-46E6-B5B4-75E8F39104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6A2ED9-A06A-4132-AAE6-A72D58A80F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9B1C888-75F6-400F-80DD-0F682868A0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721E5D8-6071-4042-8C14-D2E5FDAB92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EBE876-97E8-4F1A-8EA8-553A6C241A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0843D2B-6D1F-4CCA-8D59-A1AD6774D7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54FD4C-E812-4434-9282-DD05C51954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85D292-1565-477A-B9DE-6103B354D89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0613C7-2747-4675-9E32-AED55DDA27C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635D4F2-D0D0-40D9-BEE1-BB9F78EAB8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871716-4498-4B30-A2BE-F4F68CFD12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DB26F4-682F-446A-9E39-1FA92FC8B79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7F271B1-53DF-451C-80FD-BF300913F76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C9035D2-A140-4FFF-B076-A733CEE8BD9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9AF54F9-9F19-40AB-977B-A281A4CFF18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4AC7FA6-3F9C-4A9E-BAE9-AD10570A2A7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5ABBF5C-9374-4FC3-B9B8-254EEC33EC3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84EA64C-D09B-466C-A6A2-BAFB0F24CA4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33B5B18-ACA3-4096-AC91-9B023A1B4EA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B8C6798-252C-427D-B350-F0BA89E3EBB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D1E9C85-FC62-465F-AC67-9C5850F1028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A8DC6C6-53D3-4BC1-8C29-893AB511B2E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71E357E-C640-4738-A44D-ECA16B97ED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A28DFB7-7329-4228-A112-CDDECE27040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706D54C-07A8-4D45-B6FF-C4EB02EA140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C5819E3-6A54-4AA9-A2E3-4C6F79E480D2}"/>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C182769C-81EB-4EE4-B56E-EEA225A3AE0E}"/>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119FC56-8E3C-4504-9A10-B70C01E3AEB7}"/>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EF3B7EE4-43D0-47FB-8CDA-2F51610C0FF1}"/>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5F82E62-49CB-49E4-B386-DEE22DF0C54A}"/>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id="{5ADB653A-DF5A-4831-8BE1-62D7C6083038}"/>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54A0C9E6-8544-43E9-8BCD-E3E5FF8E97C5}"/>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66182890-17B2-40CB-8255-68CE6ADBB95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2EDFD7-5059-46CD-ADA9-9026A63373C4}"/>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AF2B17B2-AB99-48B1-A1AF-0E5D625EC0A6}"/>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A9396A74-B2E6-4A34-8E26-251CFB183BB3}"/>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C6C6EE7-48CE-44ED-985E-8D539401720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2BCAFF-2090-4F9C-AD0F-8E2E1F954F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46A5F2-14B3-4E86-8226-F059E82754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0462D6-DAB5-46F0-9F45-B8707FE3E7A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6676DC8-C1B6-4935-94D2-EE54FDF0F28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153035</xdr:rowOff>
    </xdr:from>
    <xdr:to>
      <xdr:col>24</xdr:col>
      <xdr:colOff>114300</xdr:colOff>
      <xdr:row>39</xdr:row>
      <xdr:rowOff>83185</xdr:rowOff>
    </xdr:to>
    <xdr:sp macro="" textlink="">
      <xdr:nvSpPr>
        <xdr:cNvPr id="73" name="楕円 72">
          <a:extLst>
            <a:ext uri="{FF2B5EF4-FFF2-40B4-BE49-F238E27FC236}">
              <a16:creationId xmlns:a16="http://schemas.microsoft.com/office/drawing/2014/main" id="{D3498182-9F81-41A2-8B80-2025B5669AB2}"/>
            </a:ext>
          </a:extLst>
        </xdr:cNvPr>
        <xdr:cNvSpPr/>
      </xdr:nvSpPr>
      <xdr:spPr>
        <a:xfrm>
          <a:off x="4584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131462</xdr:rowOff>
    </xdr:from>
    <xdr:ext cx="405111" cy="259045"/>
    <xdr:sp macro="" textlink="">
      <xdr:nvSpPr>
        <xdr:cNvPr id="74" name="【道路】&#10;有形固定資産減価償却率該当値テキスト">
          <a:extLst>
            <a:ext uri="{FF2B5EF4-FFF2-40B4-BE49-F238E27FC236}">
              <a16:creationId xmlns:a16="http://schemas.microsoft.com/office/drawing/2014/main" id="{5588CB45-FAEB-48BF-BB41-31F6F3459786}"/>
            </a:ext>
          </a:extLst>
        </xdr:cNvPr>
        <xdr:cNvSpPr txBox="1"/>
      </xdr:nvSpPr>
      <xdr:spPr>
        <a:xfrm>
          <a:off x="46736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132080</xdr:rowOff>
    </xdr:from>
    <xdr:to>
      <xdr:col>20</xdr:col>
      <xdr:colOff>38100</xdr:colOff>
      <xdr:row>39</xdr:row>
      <xdr:rowOff>62230</xdr:rowOff>
    </xdr:to>
    <xdr:sp macro="" textlink="">
      <xdr:nvSpPr>
        <xdr:cNvPr id="75" name="楕円 74">
          <a:extLst>
            <a:ext uri="{FF2B5EF4-FFF2-40B4-BE49-F238E27FC236}">
              <a16:creationId xmlns:a16="http://schemas.microsoft.com/office/drawing/2014/main" id="{F3BC8BC9-61B2-4727-8304-18FC488BE0EB}"/>
            </a:ext>
          </a:extLst>
        </xdr:cNvPr>
        <xdr:cNvSpPr/>
      </xdr:nvSpPr>
      <xdr:spPr>
        <a:xfrm>
          <a:off x="3746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xdr:rowOff>
    </xdr:from>
    <xdr:to>
      <xdr:col>24</xdr:col>
      <xdr:colOff>63500</xdr:colOff>
      <xdr:row>39</xdr:row>
      <xdr:rowOff>32385</xdr:rowOff>
    </xdr:to>
    <xdr:cxnSp macro="">
      <xdr:nvCxnSpPr>
        <xdr:cNvPr id="76" name="直線コネクタ 75">
          <a:extLst>
            <a:ext uri="{FF2B5EF4-FFF2-40B4-BE49-F238E27FC236}">
              <a16:creationId xmlns:a16="http://schemas.microsoft.com/office/drawing/2014/main" id="{3B05F58A-8D09-45BF-B791-27E89660BCB6}"/>
            </a:ext>
          </a:extLst>
        </xdr:cNvPr>
        <xdr:cNvCxnSpPr/>
      </xdr:nvCxnSpPr>
      <xdr:spPr>
        <a:xfrm>
          <a:off x="3797300" y="66979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114935</xdr:rowOff>
    </xdr:from>
    <xdr:to>
      <xdr:col>15</xdr:col>
      <xdr:colOff>101600</xdr:colOff>
      <xdr:row>39</xdr:row>
      <xdr:rowOff>45085</xdr:rowOff>
    </xdr:to>
    <xdr:sp macro="" textlink="">
      <xdr:nvSpPr>
        <xdr:cNvPr id="77" name="楕円 76">
          <a:extLst>
            <a:ext uri="{FF2B5EF4-FFF2-40B4-BE49-F238E27FC236}">
              <a16:creationId xmlns:a16="http://schemas.microsoft.com/office/drawing/2014/main" id="{67C7EAE9-7C91-4EC1-9BC0-893A03533075}"/>
            </a:ext>
          </a:extLst>
        </xdr:cNvPr>
        <xdr:cNvSpPr/>
      </xdr:nvSpPr>
      <xdr:spPr>
        <a:xfrm>
          <a:off x="2857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39</xdr:row>
      <xdr:rowOff>11430</xdr:rowOff>
    </xdr:to>
    <xdr:cxnSp macro="">
      <xdr:nvCxnSpPr>
        <xdr:cNvPr id="78" name="直線コネクタ 77">
          <a:extLst>
            <a:ext uri="{FF2B5EF4-FFF2-40B4-BE49-F238E27FC236}">
              <a16:creationId xmlns:a16="http://schemas.microsoft.com/office/drawing/2014/main" id="{488DD3D0-285E-45DE-BE0B-E172EB4E039D}"/>
            </a:ext>
          </a:extLst>
        </xdr:cNvPr>
        <xdr:cNvCxnSpPr/>
      </xdr:nvCxnSpPr>
      <xdr:spPr>
        <a:xfrm>
          <a:off x="2908300" y="66808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88265</xdr:rowOff>
    </xdr:from>
    <xdr:to>
      <xdr:col>10</xdr:col>
      <xdr:colOff>165100</xdr:colOff>
      <xdr:row>39</xdr:row>
      <xdr:rowOff>18415</xdr:rowOff>
    </xdr:to>
    <xdr:sp macro="" textlink="">
      <xdr:nvSpPr>
        <xdr:cNvPr id="79" name="楕円 78">
          <a:extLst>
            <a:ext uri="{FF2B5EF4-FFF2-40B4-BE49-F238E27FC236}">
              <a16:creationId xmlns:a16="http://schemas.microsoft.com/office/drawing/2014/main" id="{E929D480-F6AA-4852-A2AA-044D2B8BD4CE}"/>
            </a:ext>
          </a:extLst>
        </xdr:cNvPr>
        <xdr:cNvSpPr/>
      </xdr:nvSpPr>
      <xdr:spPr>
        <a:xfrm>
          <a:off x="196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139065</xdr:rowOff>
    </xdr:from>
    <xdr:to>
      <xdr:col>15</xdr:col>
      <xdr:colOff>50800</xdr:colOff>
      <xdr:row>38</xdr:row>
      <xdr:rowOff>165735</xdr:rowOff>
    </xdr:to>
    <xdr:cxnSp macro="">
      <xdr:nvCxnSpPr>
        <xdr:cNvPr id="80" name="直線コネクタ 79">
          <a:extLst>
            <a:ext uri="{FF2B5EF4-FFF2-40B4-BE49-F238E27FC236}">
              <a16:creationId xmlns:a16="http://schemas.microsoft.com/office/drawing/2014/main" id="{B8D3A7DF-945C-4C08-9EAC-E19C79A6F508}"/>
            </a:ext>
          </a:extLst>
        </xdr:cNvPr>
        <xdr:cNvCxnSpPr/>
      </xdr:nvCxnSpPr>
      <xdr:spPr>
        <a:xfrm>
          <a:off x="2019300" y="66541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92075</xdr:rowOff>
    </xdr:from>
    <xdr:to>
      <xdr:col>6</xdr:col>
      <xdr:colOff>38100</xdr:colOff>
      <xdr:row>39</xdr:row>
      <xdr:rowOff>22225</xdr:rowOff>
    </xdr:to>
    <xdr:sp macro="" textlink="">
      <xdr:nvSpPr>
        <xdr:cNvPr id="81" name="楕円 80">
          <a:extLst>
            <a:ext uri="{FF2B5EF4-FFF2-40B4-BE49-F238E27FC236}">
              <a16:creationId xmlns:a16="http://schemas.microsoft.com/office/drawing/2014/main" id="{93302320-D9F9-4506-B106-71594B733A70}"/>
            </a:ext>
          </a:extLst>
        </xdr:cNvPr>
        <xdr:cNvSpPr/>
      </xdr:nvSpPr>
      <xdr:spPr>
        <a:xfrm>
          <a:off x="1079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139065</xdr:rowOff>
    </xdr:from>
    <xdr:to>
      <xdr:col>10</xdr:col>
      <xdr:colOff>114300</xdr:colOff>
      <xdr:row>38</xdr:row>
      <xdr:rowOff>142875</xdr:rowOff>
    </xdr:to>
    <xdr:cxnSp macro="">
      <xdr:nvCxnSpPr>
        <xdr:cNvPr id="82" name="直線コネクタ 81">
          <a:extLst>
            <a:ext uri="{FF2B5EF4-FFF2-40B4-BE49-F238E27FC236}">
              <a16:creationId xmlns:a16="http://schemas.microsoft.com/office/drawing/2014/main" id="{ACB34A8F-8553-47DD-9CE3-1D4DF3A59A40}"/>
            </a:ext>
          </a:extLst>
        </xdr:cNvPr>
        <xdr:cNvCxnSpPr/>
      </xdr:nvCxnSpPr>
      <xdr:spPr>
        <a:xfrm flipV="1">
          <a:off x="1130300" y="66541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EE29170A-3B5F-4E6D-8BAF-5491965E9C81}"/>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B3423B69-ECD5-4DFE-AE3E-7AFEF7376269}"/>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99B69CEF-D90C-4181-AB84-62F4900198AD}"/>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4639D667-60FE-499E-8C29-D4094E8162ED}"/>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53357</xdr:rowOff>
    </xdr:from>
    <xdr:ext cx="405111" cy="259045"/>
    <xdr:sp macro="" textlink="">
      <xdr:nvSpPr>
        <xdr:cNvPr id="87" name="n_1mainValue【道路】&#10;有形固定資産減価償却率">
          <a:extLst>
            <a:ext uri="{FF2B5EF4-FFF2-40B4-BE49-F238E27FC236}">
              <a16:creationId xmlns:a16="http://schemas.microsoft.com/office/drawing/2014/main" id="{5C7115D9-15F3-4551-80F4-181919D8DE0A}"/>
            </a:ext>
          </a:extLst>
        </xdr:cNvPr>
        <xdr:cNvSpPr txBox="1"/>
      </xdr:nvSpPr>
      <xdr:spPr>
        <a:xfrm>
          <a:off x="3582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36212</xdr:rowOff>
    </xdr:from>
    <xdr:ext cx="405111" cy="259045"/>
    <xdr:sp macro="" textlink="">
      <xdr:nvSpPr>
        <xdr:cNvPr id="88" name="n_2mainValue【道路】&#10;有形固定資産減価償却率">
          <a:extLst>
            <a:ext uri="{FF2B5EF4-FFF2-40B4-BE49-F238E27FC236}">
              <a16:creationId xmlns:a16="http://schemas.microsoft.com/office/drawing/2014/main" id="{2F1EAE50-75D8-4CFF-A8DC-908187FB8C26}"/>
            </a:ext>
          </a:extLst>
        </xdr:cNvPr>
        <xdr:cNvSpPr txBox="1"/>
      </xdr:nvSpPr>
      <xdr:spPr>
        <a:xfrm>
          <a:off x="2705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9542</xdr:rowOff>
    </xdr:from>
    <xdr:ext cx="405111" cy="259045"/>
    <xdr:sp macro="" textlink="">
      <xdr:nvSpPr>
        <xdr:cNvPr id="89" name="n_3mainValue【道路】&#10;有形固定資産減価償却率">
          <a:extLst>
            <a:ext uri="{FF2B5EF4-FFF2-40B4-BE49-F238E27FC236}">
              <a16:creationId xmlns:a16="http://schemas.microsoft.com/office/drawing/2014/main" id="{47373EF4-F8B3-4041-8C23-AB7CF24DDF86}"/>
            </a:ext>
          </a:extLst>
        </xdr:cNvPr>
        <xdr:cNvSpPr txBox="1"/>
      </xdr:nvSpPr>
      <xdr:spPr>
        <a:xfrm>
          <a:off x="1816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13352</xdr:rowOff>
    </xdr:from>
    <xdr:ext cx="405111" cy="259045"/>
    <xdr:sp macro="" textlink="">
      <xdr:nvSpPr>
        <xdr:cNvPr id="90" name="n_4mainValue【道路】&#10;有形固定資産減価償却率">
          <a:extLst>
            <a:ext uri="{FF2B5EF4-FFF2-40B4-BE49-F238E27FC236}">
              <a16:creationId xmlns:a16="http://schemas.microsoft.com/office/drawing/2014/main" id="{F7E71791-49F4-4E1A-924D-6878229A3B36}"/>
            </a:ext>
          </a:extLst>
        </xdr:cNvPr>
        <xdr:cNvSpPr txBox="1"/>
      </xdr:nvSpPr>
      <xdr:spPr>
        <a:xfrm>
          <a:off x="927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5AF0225-F3DD-4DFD-8968-AF662DFEB6B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3E6BD35-8892-487D-ADF5-D4B1D39BDF9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9206B99-CCD8-4FE5-B24F-28B2A9EA32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A4A5F30-B9B7-470B-8638-C6CF96124B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6D0612F-2E28-4B9A-B530-7F189856CA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7E85703-CE85-47AF-9222-A37A301B01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E854860-17B4-40C9-BC6C-22DEB06E8F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F59CE2F-8BA5-483F-B226-AFBA210EE6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F37D577-28E7-4642-9DCE-00BD13FF744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573684F-D9C2-459F-94DB-692A9F6548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D94D105-F98B-4A7A-A034-166B5477F72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46589FB-F789-474B-BC3E-9032D5ED159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2CC8A83-0A8C-4023-AD11-21F8BEA47A1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EA5FE61-E03C-40E3-A678-0E161EE0DB7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9A544F1-00CB-4BFE-8AE6-EBCF30E3046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FF47DED-657B-4143-B106-E9C79B71738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01582EE-5590-49AF-A79D-34C63F7EA77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5EEBB75-5972-430B-87EF-824A2A6A678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BDE9394-717F-40A2-AC74-5BA71A78893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BAF6410-5873-48EA-986B-CBCBE2A45EF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3180FA8-2145-418F-9DB5-A1B5C225BD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3B0B7B1-02CE-49FC-9834-683A6C99C43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28E1A60-037E-40E9-A826-C138A790D57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3AF9FE15-847C-4E0A-BE30-7EE62E4AEF3A}"/>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1E9A46C4-5250-4C8A-8DF6-379113BC295B}"/>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C5957B1C-3DDB-4075-8395-0B6287B922AD}"/>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C0D286D-1B1B-4B4F-B590-F78D96336986}"/>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48FA4F6B-E4E9-4693-B97A-EFF38E8A6E74}"/>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id="{D6C535D2-1E3B-4D49-8AAE-C57DEE959AAF}"/>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20FADA42-9B6D-4406-8F36-17760770D71A}"/>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A0DBF7D2-7641-45F9-AE0B-40D92778D2A1}"/>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7200B17C-91CB-41AD-95EC-0E3AD907543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CA6838CD-3C0D-4199-BA9A-1AA36FA5C75D}"/>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BE77303-ED15-48C6-8266-91EEC9947024}"/>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770EC98-B642-4582-B948-279BC5208C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39DD317-25D6-40F2-80C9-8E9D83C4A5F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501EA3C-8D7F-4D14-AC3D-2D2B5BED00B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1AB2E23-F8F7-4613-ABC8-112EE8A3A4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63C2AA4-D7DB-4E70-A721-0D0AE82420A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86970</xdr:rowOff>
    </xdr:from>
    <xdr:to>
      <xdr:col>55</xdr:col>
      <xdr:colOff>50800</xdr:colOff>
      <xdr:row>40</xdr:row>
      <xdr:rowOff>17120</xdr:rowOff>
    </xdr:to>
    <xdr:sp macro="" textlink="">
      <xdr:nvSpPr>
        <xdr:cNvPr id="130" name="楕円 129">
          <a:extLst>
            <a:ext uri="{FF2B5EF4-FFF2-40B4-BE49-F238E27FC236}">
              <a16:creationId xmlns:a16="http://schemas.microsoft.com/office/drawing/2014/main" id="{0F2736BF-9409-4F3D-889A-9B245E68D731}"/>
            </a:ext>
          </a:extLst>
        </xdr:cNvPr>
        <xdr:cNvSpPr/>
      </xdr:nvSpPr>
      <xdr:spPr>
        <a:xfrm>
          <a:off x="10426700" y="67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109847</xdr:rowOff>
    </xdr:from>
    <xdr:ext cx="534377" cy="259045"/>
    <xdr:sp macro="" textlink="">
      <xdr:nvSpPr>
        <xdr:cNvPr id="131" name="【道路】&#10;一人当たり延長該当値テキスト">
          <a:extLst>
            <a:ext uri="{FF2B5EF4-FFF2-40B4-BE49-F238E27FC236}">
              <a16:creationId xmlns:a16="http://schemas.microsoft.com/office/drawing/2014/main" id="{494FB352-EF88-473D-81EA-59BD5B0918FF}"/>
            </a:ext>
          </a:extLst>
        </xdr:cNvPr>
        <xdr:cNvSpPr txBox="1"/>
      </xdr:nvSpPr>
      <xdr:spPr>
        <a:xfrm>
          <a:off x="10515600" y="66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90170</xdr:rowOff>
    </xdr:from>
    <xdr:to>
      <xdr:col>50</xdr:col>
      <xdr:colOff>165100</xdr:colOff>
      <xdr:row>40</xdr:row>
      <xdr:rowOff>20320</xdr:rowOff>
    </xdr:to>
    <xdr:sp macro="" textlink="">
      <xdr:nvSpPr>
        <xdr:cNvPr id="132" name="楕円 131">
          <a:extLst>
            <a:ext uri="{FF2B5EF4-FFF2-40B4-BE49-F238E27FC236}">
              <a16:creationId xmlns:a16="http://schemas.microsoft.com/office/drawing/2014/main" id="{C714BA75-89BB-4239-AB76-45F46681209D}"/>
            </a:ext>
          </a:extLst>
        </xdr:cNvPr>
        <xdr:cNvSpPr/>
      </xdr:nvSpPr>
      <xdr:spPr>
        <a:xfrm>
          <a:off x="958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137770</xdr:rowOff>
    </xdr:from>
    <xdr:to>
      <xdr:col>55</xdr:col>
      <xdr:colOff>0</xdr:colOff>
      <xdr:row>39</xdr:row>
      <xdr:rowOff>140970</xdr:rowOff>
    </xdr:to>
    <xdr:cxnSp macro="">
      <xdr:nvCxnSpPr>
        <xdr:cNvPr id="133" name="直線コネクタ 132">
          <a:extLst>
            <a:ext uri="{FF2B5EF4-FFF2-40B4-BE49-F238E27FC236}">
              <a16:creationId xmlns:a16="http://schemas.microsoft.com/office/drawing/2014/main" id="{D5E83546-C8A1-45EA-BA21-A71EA385EBD2}"/>
            </a:ext>
          </a:extLst>
        </xdr:cNvPr>
        <xdr:cNvCxnSpPr/>
      </xdr:nvCxnSpPr>
      <xdr:spPr>
        <a:xfrm flipV="1">
          <a:off x="9639300" y="682432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93599</xdr:rowOff>
    </xdr:from>
    <xdr:to>
      <xdr:col>46</xdr:col>
      <xdr:colOff>38100</xdr:colOff>
      <xdr:row>40</xdr:row>
      <xdr:rowOff>23749</xdr:rowOff>
    </xdr:to>
    <xdr:sp macro="" textlink="">
      <xdr:nvSpPr>
        <xdr:cNvPr id="134" name="楕円 133">
          <a:extLst>
            <a:ext uri="{FF2B5EF4-FFF2-40B4-BE49-F238E27FC236}">
              <a16:creationId xmlns:a16="http://schemas.microsoft.com/office/drawing/2014/main" id="{8FF77860-4FD5-4536-B4E6-18773D572181}"/>
            </a:ext>
          </a:extLst>
        </xdr:cNvPr>
        <xdr:cNvSpPr/>
      </xdr:nvSpPr>
      <xdr:spPr>
        <a:xfrm>
          <a:off x="8699500" y="67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140970</xdr:rowOff>
    </xdr:from>
    <xdr:to>
      <xdr:col>50</xdr:col>
      <xdr:colOff>114300</xdr:colOff>
      <xdr:row>39</xdr:row>
      <xdr:rowOff>144399</xdr:rowOff>
    </xdr:to>
    <xdr:cxnSp macro="">
      <xdr:nvCxnSpPr>
        <xdr:cNvPr id="135" name="直線コネクタ 134">
          <a:extLst>
            <a:ext uri="{FF2B5EF4-FFF2-40B4-BE49-F238E27FC236}">
              <a16:creationId xmlns:a16="http://schemas.microsoft.com/office/drawing/2014/main" id="{4CF42C45-DBF3-423F-998F-8B0225F4C6D0}"/>
            </a:ext>
          </a:extLst>
        </xdr:cNvPr>
        <xdr:cNvCxnSpPr/>
      </xdr:nvCxnSpPr>
      <xdr:spPr>
        <a:xfrm flipV="1">
          <a:off x="8750300" y="68275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96418</xdr:rowOff>
    </xdr:from>
    <xdr:to>
      <xdr:col>41</xdr:col>
      <xdr:colOff>101600</xdr:colOff>
      <xdr:row>40</xdr:row>
      <xdr:rowOff>26568</xdr:rowOff>
    </xdr:to>
    <xdr:sp macro="" textlink="">
      <xdr:nvSpPr>
        <xdr:cNvPr id="136" name="楕円 135">
          <a:extLst>
            <a:ext uri="{FF2B5EF4-FFF2-40B4-BE49-F238E27FC236}">
              <a16:creationId xmlns:a16="http://schemas.microsoft.com/office/drawing/2014/main" id="{82FA38DD-8747-4999-98D3-C032B360C45E}"/>
            </a:ext>
          </a:extLst>
        </xdr:cNvPr>
        <xdr:cNvSpPr/>
      </xdr:nvSpPr>
      <xdr:spPr>
        <a:xfrm>
          <a:off x="7810500" y="67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144399</xdr:rowOff>
    </xdr:from>
    <xdr:to>
      <xdr:col>45</xdr:col>
      <xdr:colOff>177800</xdr:colOff>
      <xdr:row>39</xdr:row>
      <xdr:rowOff>147218</xdr:rowOff>
    </xdr:to>
    <xdr:cxnSp macro="">
      <xdr:nvCxnSpPr>
        <xdr:cNvPr id="137" name="直線コネクタ 136">
          <a:extLst>
            <a:ext uri="{FF2B5EF4-FFF2-40B4-BE49-F238E27FC236}">
              <a16:creationId xmlns:a16="http://schemas.microsoft.com/office/drawing/2014/main" id="{B1954D3C-1914-44AF-A7E4-2F0BC1004634}"/>
            </a:ext>
          </a:extLst>
        </xdr:cNvPr>
        <xdr:cNvCxnSpPr/>
      </xdr:nvCxnSpPr>
      <xdr:spPr>
        <a:xfrm flipV="1">
          <a:off x="7861300" y="6830949"/>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101562</xdr:rowOff>
    </xdr:from>
    <xdr:to>
      <xdr:col>36</xdr:col>
      <xdr:colOff>165100</xdr:colOff>
      <xdr:row>40</xdr:row>
      <xdr:rowOff>31712</xdr:rowOff>
    </xdr:to>
    <xdr:sp macro="" textlink="">
      <xdr:nvSpPr>
        <xdr:cNvPr id="138" name="楕円 137">
          <a:extLst>
            <a:ext uri="{FF2B5EF4-FFF2-40B4-BE49-F238E27FC236}">
              <a16:creationId xmlns:a16="http://schemas.microsoft.com/office/drawing/2014/main" id="{09B1A225-9E1C-4DBD-B216-0D86FE38FD6E}"/>
            </a:ext>
          </a:extLst>
        </xdr:cNvPr>
        <xdr:cNvSpPr/>
      </xdr:nvSpPr>
      <xdr:spPr>
        <a:xfrm>
          <a:off x="6921500" y="67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147218</xdr:rowOff>
    </xdr:from>
    <xdr:to>
      <xdr:col>41</xdr:col>
      <xdr:colOff>50800</xdr:colOff>
      <xdr:row>39</xdr:row>
      <xdr:rowOff>152362</xdr:rowOff>
    </xdr:to>
    <xdr:cxnSp macro="">
      <xdr:nvCxnSpPr>
        <xdr:cNvPr id="139" name="直線コネクタ 138">
          <a:extLst>
            <a:ext uri="{FF2B5EF4-FFF2-40B4-BE49-F238E27FC236}">
              <a16:creationId xmlns:a16="http://schemas.microsoft.com/office/drawing/2014/main" id="{E0BD5570-2C66-4391-BE49-C9E92B04B687}"/>
            </a:ext>
          </a:extLst>
        </xdr:cNvPr>
        <xdr:cNvCxnSpPr/>
      </xdr:nvCxnSpPr>
      <xdr:spPr>
        <a:xfrm flipV="1">
          <a:off x="6972300" y="6833768"/>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a:extLst>
            <a:ext uri="{FF2B5EF4-FFF2-40B4-BE49-F238E27FC236}">
              <a16:creationId xmlns:a16="http://schemas.microsoft.com/office/drawing/2014/main" id="{F51DCAA6-84BE-49DE-BC3F-09C79AFCC738}"/>
            </a:ext>
          </a:extLst>
        </xdr:cNvPr>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a:extLst>
            <a:ext uri="{FF2B5EF4-FFF2-40B4-BE49-F238E27FC236}">
              <a16:creationId xmlns:a16="http://schemas.microsoft.com/office/drawing/2014/main" id="{65E549B1-6D9F-448E-836A-3AA48337D588}"/>
            </a:ext>
          </a:extLst>
        </xdr:cNvPr>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id="{478647D3-8124-46F7-B078-908333F92B4D}"/>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a:extLst>
            <a:ext uri="{FF2B5EF4-FFF2-40B4-BE49-F238E27FC236}">
              <a16:creationId xmlns:a16="http://schemas.microsoft.com/office/drawing/2014/main" id="{B2A227E9-F89D-43ED-BF28-4FA39D19BAE3}"/>
            </a:ext>
          </a:extLst>
        </xdr:cNvPr>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36847</xdr:rowOff>
    </xdr:from>
    <xdr:ext cx="534377" cy="259045"/>
    <xdr:sp macro="" textlink="">
      <xdr:nvSpPr>
        <xdr:cNvPr id="144" name="n_1mainValue【道路】&#10;一人当たり延長">
          <a:extLst>
            <a:ext uri="{FF2B5EF4-FFF2-40B4-BE49-F238E27FC236}">
              <a16:creationId xmlns:a16="http://schemas.microsoft.com/office/drawing/2014/main" id="{B3626982-2703-4978-8DC0-431319259D02}"/>
            </a:ext>
          </a:extLst>
        </xdr:cNvPr>
        <xdr:cNvSpPr txBox="1"/>
      </xdr:nvSpPr>
      <xdr:spPr>
        <a:xfrm>
          <a:off x="9359411" y="65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40276</xdr:rowOff>
    </xdr:from>
    <xdr:ext cx="534377" cy="259045"/>
    <xdr:sp macro="" textlink="">
      <xdr:nvSpPr>
        <xdr:cNvPr id="145" name="n_2mainValue【道路】&#10;一人当たり延長">
          <a:extLst>
            <a:ext uri="{FF2B5EF4-FFF2-40B4-BE49-F238E27FC236}">
              <a16:creationId xmlns:a16="http://schemas.microsoft.com/office/drawing/2014/main" id="{5F18C52E-D1CB-495F-9855-6ECAAE83544D}"/>
            </a:ext>
          </a:extLst>
        </xdr:cNvPr>
        <xdr:cNvSpPr txBox="1"/>
      </xdr:nvSpPr>
      <xdr:spPr>
        <a:xfrm>
          <a:off x="8483111" y="65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43095</xdr:rowOff>
    </xdr:from>
    <xdr:ext cx="534377" cy="259045"/>
    <xdr:sp macro="" textlink="">
      <xdr:nvSpPr>
        <xdr:cNvPr id="146" name="n_3mainValue【道路】&#10;一人当たり延長">
          <a:extLst>
            <a:ext uri="{FF2B5EF4-FFF2-40B4-BE49-F238E27FC236}">
              <a16:creationId xmlns:a16="http://schemas.microsoft.com/office/drawing/2014/main" id="{2670DEDF-DA73-424B-842C-5E5BA3EBC3E6}"/>
            </a:ext>
          </a:extLst>
        </xdr:cNvPr>
        <xdr:cNvSpPr txBox="1"/>
      </xdr:nvSpPr>
      <xdr:spPr>
        <a:xfrm>
          <a:off x="7594111" y="65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48239</xdr:rowOff>
    </xdr:from>
    <xdr:ext cx="534377" cy="259045"/>
    <xdr:sp macro="" textlink="">
      <xdr:nvSpPr>
        <xdr:cNvPr id="147" name="n_4mainValue【道路】&#10;一人当たり延長">
          <a:extLst>
            <a:ext uri="{FF2B5EF4-FFF2-40B4-BE49-F238E27FC236}">
              <a16:creationId xmlns:a16="http://schemas.microsoft.com/office/drawing/2014/main" id="{B7145759-EDB1-437A-BB36-5B9631F2A3E4}"/>
            </a:ext>
          </a:extLst>
        </xdr:cNvPr>
        <xdr:cNvSpPr txBox="1"/>
      </xdr:nvSpPr>
      <xdr:spPr>
        <a:xfrm>
          <a:off x="6705111" y="65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FA58610-76C7-4451-BF21-66BFC59BF03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684B019-22A1-43C2-8FD6-D1C2239BDF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3BCFFF6-37B9-463F-B09A-3522901A09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52227D6-10D1-410C-8029-50CFE15352C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B6FF1EB-A8AB-43D8-895A-5782606256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B58C131-F6A3-470B-9183-FEC40E4C397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B1CF320-567D-44F8-92AE-DDD5770440E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D8295A5-6910-4211-A45B-512AEE901F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756BC4E-BFE7-4590-934A-B3A9890C80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A62BA77-CB57-43EB-A426-ACC513F9356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1C2B62A-DA0D-4FF9-9288-AD457C2B7EC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F95B239-0191-4D4D-9195-D064560935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A297A07-DE93-4522-B0E3-CA11397D4E6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ADF7907-AB8C-47DC-AE5E-7EE93D574B9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7F4E6D5-9170-49B3-B321-CBD70602A7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22DCA64-FFBB-476F-BBAF-D8DF8ABD979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8E2D640-92CD-4B0B-8CE2-01DBD7CBA80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2540F20-755F-4A6B-91C1-F9D8CF3F2C8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2E0419D-D773-4DE4-9B0D-475C268D316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C9F43F6-3E5D-4624-A359-FD5FA87101B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799104D-14E1-4A74-B66F-8DD9DE8F3BD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4231BAD-3797-46D4-A741-D6C24CB9EE3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8BF322E-266A-4DA0-B106-A1AD6DF3432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55FAEC7-CF5C-4652-B1F4-82C3EE64B8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1B6ED98-69AC-4C55-B971-5F096C04F7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68721C54-FAE3-4F77-93A2-509D7EF0C82B}"/>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F250CAD-4261-484C-90A3-049E021E642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FA3F4A60-31C2-42EA-A116-D95FD68919F4}"/>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3D48180-B439-4BCA-BE9A-86D4349FBC5B}"/>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7DBFEC1B-F578-4901-873B-54970927E19A}"/>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656A0C6-9E14-4DD6-8905-57038E9D18F2}"/>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5F3146B1-DF70-4A73-BE26-848B557E96B1}"/>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9F31A70B-07B0-4B43-8DE6-92B875F60362}"/>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9BF3F4BF-06B1-4AB1-8B9E-F4F0D9B48EAE}"/>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E1DB29F3-6600-49E3-8828-260900F53ECD}"/>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2A73FE88-A159-48ED-838B-1975206A79D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0BAE0F-81B0-4764-8ADC-34E01CE897B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0186EB3-DF53-4251-84DF-8CB27ACE6C7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4C9E432-6B9B-4C9E-9D7C-892BB9D9F8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3F1BF1C-1E0C-416D-BFDD-6A0740ABAD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69A842E-0A41-4332-AE78-421BB53932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53703</xdr:rowOff>
    </xdr:from>
    <xdr:to>
      <xdr:col>24</xdr:col>
      <xdr:colOff>114300</xdr:colOff>
      <xdr:row>60</xdr:row>
      <xdr:rowOff>155303</xdr:rowOff>
    </xdr:to>
    <xdr:sp macro="" textlink="">
      <xdr:nvSpPr>
        <xdr:cNvPr id="189" name="楕円 188">
          <a:extLst>
            <a:ext uri="{FF2B5EF4-FFF2-40B4-BE49-F238E27FC236}">
              <a16:creationId xmlns:a16="http://schemas.microsoft.com/office/drawing/2014/main" id="{73D799FE-AA04-4239-B5CD-6E3EDCBD6A79}"/>
            </a:ext>
          </a:extLst>
        </xdr:cNvPr>
        <xdr:cNvSpPr/>
      </xdr:nvSpPr>
      <xdr:spPr>
        <a:xfrm>
          <a:off x="4584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76580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DA6F075-4398-444B-A6B1-65E5082B2967}"/>
            </a:ext>
          </a:extLst>
        </xdr:cNvPr>
        <xdr:cNvSpPr txBox="1"/>
      </xdr:nvSpPr>
      <xdr:spPr>
        <a:xfrm>
          <a:off x="4673600" y="1019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91" name="楕円 190">
          <a:extLst>
            <a:ext uri="{FF2B5EF4-FFF2-40B4-BE49-F238E27FC236}">
              <a16:creationId xmlns:a16="http://schemas.microsoft.com/office/drawing/2014/main" id="{6735E9F3-9C7F-4F1E-8438-195CDCE4C146}"/>
            </a:ext>
          </a:extLst>
        </xdr:cNvPr>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104503</xdr:rowOff>
    </xdr:to>
    <xdr:cxnSp macro="">
      <xdr:nvCxnSpPr>
        <xdr:cNvPr id="192" name="直線コネクタ 191">
          <a:extLst>
            <a:ext uri="{FF2B5EF4-FFF2-40B4-BE49-F238E27FC236}">
              <a16:creationId xmlns:a16="http://schemas.microsoft.com/office/drawing/2014/main" id="{399E76FB-2E35-4D84-A61A-571752D39B91}"/>
            </a:ext>
          </a:extLst>
        </xdr:cNvPr>
        <xdr:cNvCxnSpPr/>
      </xdr:nvCxnSpPr>
      <xdr:spPr>
        <a:xfrm>
          <a:off x="3797300" y="103849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93" name="楕円 192">
          <a:extLst>
            <a:ext uri="{FF2B5EF4-FFF2-40B4-BE49-F238E27FC236}">
              <a16:creationId xmlns:a16="http://schemas.microsoft.com/office/drawing/2014/main" id="{D7F6BFC8-4150-49F5-B27A-B537EDD27B18}"/>
            </a:ext>
          </a:extLst>
        </xdr:cNvPr>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97972</xdr:rowOff>
    </xdr:to>
    <xdr:cxnSp macro="">
      <xdr:nvCxnSpPr>
        <xdr:cNvPr id="194" name="直線コネクタ 193">
          <a:extLst>
            <a:ext uri="{FF2B5EF4-FFF2-40B4-BE49-F238E27FC236}">
              <a16:creationId xmlns:a16="http://schemas.microsoft.com/office/drawing/2014/main" id="{61CB8818-E965-4E55-8EC6-02D4D7FC4D8E}"/>
            </a:ext>
          </a:extLst>
        </xdr:cNvPr>
        <xdr:cNvCxnSpPr/>
      </xdr:nvCxnSpPr>
      <xdr:spPr>
        <a:xfrm>
          <a:off x="2908300" y="103572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5" name="楕円 194">
          <a:extLst>
            <a:ext uri="{FF2B5EF4-FFF2-40B4-BE49-F238E27FC236}">
              <a16:creationId xmlns:a16="http://schemas.microsoft.com/office/drawing/2014/main" id="{4894BEAB-4D83-43F0-A996-9A6E8D7CE68A}"/>
            </a:ext>
          </a:extLst>
        </xdr:cNvPr>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70213</xdr:rowOff>
    </xdr:to>
    <xdr:cxnSp macro="">
      <xdr:nvCxnSpPr>
        <xdr:cNvPr id="196" name="直線コネクタ 195">
          <a:extLst>
            <a:ext uri="{FF2B5EF4-FFF2-40B4-BE49-F238E27FC236}">
              <a16:creationId xmlns:a16="http://schemas.microsoft.com/office/drawing/2014/main" id="{9AB65F85-728F-47F4-86F4-560A0EF505F9}"/>
            </a:ext>
          </a:extLst>
        </xdr:cNvPr>
        <xdr:cNvCxnSpPr/>
      </xdr:nvCxnSpPr>
      <xdr:spPr>
        <a:xfrm>
          <a:off x="2019300" y="103310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136978</xdr:rowOff>
    </xdr:from>
    <xdr:to>
      <xdr:col>6</xdr:col>
      <xdr:colOff>38100</xdr:colOff>
      <xdr:row>60</xdr:row>
      <xdr:rowOff>67128</xdr:rowOff>
    </xdr:to>
    <xdr:sp macro="" textlink="">
      <xdr:nvSpPr>
        <xdr:cNvPr id="197" name="楕円 196">
          <a:extLst>
            <a:ext uri="{FF2B5EF4-FFF2-40B4-BE49-F238E27FC236}">
              <a16:creationId xmlns:a16="http://schemas.microsoft.com/office/drawing/2014/main" id="{3E4C7340-A463-4765-8060-1A8B6A23FF47}"/>
            </a:ext>
          </a:extLst>
        </xdr:cNvPr>
        <xdr:cNvSpPr/>
      </xdr:nvSpPr>
      <xdr:spPr>
        <a:xfrm>
          <a:off x="1079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xdr:rowOff>
    </xdr:from>
    <xdr:to>
      <xdr:col>10</xdr:col>
      <xdr:colOff>114300</xdr:colOff>
      <xdr:row>60</xdr:row>
      <xdr:rowOff>44087</xdr:rowOff>
    </xdr:to>
    <xdr:cxnSp macro="">
      <xdr:nvCxnSpPr>
        <xdr:cNvPr id="198" name="直線コネクタ 197">
          <a:extLst>
            <a:ext uri="{FF2B5EF4-FFF2-40B4-BE49-F238E27FC236}">
              <a16:creationId xmlns:a16="http://schemas.microsoft.com/office/drawing/2014/main" id="{FE545662-1487-4AC5-AF76-24DEF4F09C9E}"/>
            </a:ext>
          </a:extLst>
        </xdr:cNvPr>
        <xdr:cNvCxnSpPr/>
      </xdr:nvCxnSpPr>
      <xdr:spPr>
        <a:xfrm>
          <a:off x="1130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10960F9-90BC-4A87-AB0C-006D7B64D5E3}"/>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B2B36DF-E0C9-441C-82C8-D5767E55AB65}"/>
            </a:ext>
          </a:extLst>
        </xdr:cNvPr>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7B788F1-D8B4-4ED6-AC28-B95610C71F0A}"/>
            </a:ext>
          </a:extLst>
        </xdr:cNvPr>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4997FFF-EB3B-4290-B78B-C86CA0CF3A14}"/>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5C30F13-3BA3-4BB7-8551-83DDB44754B4}"/>
            </a:ext>
          </a:extLst>
        </xdr:cNvPr>
        <xdr:cNvSpPr txBox="1"/>
      </xdr:nvSpPr>
      <xdr:spPr>
        <a:xfrm>
          <a:off x="3582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106F1AF-C2AC-4195-BEF3-B78B9544958B}"/>
            </a:ext>
          </a:extLst>
        </xdr:cNvPr>
        <xdr:cNvSpPr txBox="1"/>
      </xdr:nvSpPr>
      <xdr:spPr>
        <a:xfrm>
          <a:off x="2705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151E237-E05B-449C-AD89-0819A792F49D}"/>
            </a:ext>
          </a:extLst>
        </xdr:cNvPr>
        <xdr:cNvSpPr txBox="1"/>
      </xdr:nvSpPr>
      <xdr:spPr>
        <a:xfrm>
          <a:off x="1816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354863D-84D1-4C84-9EE2-2D939E8DF120}"/>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C12824E-2AD1-44E1-924A-C2FD1D4F67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F425F78-4415-4FBE-A87A-62A27394C9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CBF81CB-4B22-4EF9-B7F3-9EBC36715AA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9F543D6-4E82-4554-BD02-3EFE47662E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2FEAD7E-663F-480E-A0ED-731CD3BBE7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CA7C092-1BB0-48F2-B861-432247116A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D582A71-3021-4B11-8595-C8EB0A7E27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C9210F2-CA05-4A01-8D1A-F26A056DBD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2DD80AB-153B-4968-8580-C48A883A78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92E08AD-DEBB-44C2-BDDE-6B3A877FBC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3080219-E9D1-4E03-BC25-6D3081089A5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3472612-CC36-42DC-953C-86DE7800080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64108C6-8B41-4BB8-8BCD-28DFC4858AA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B6A34EA-408F-4B88-B4CA-3A04A550424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646F1CF-DB45-4B21-907B-EDA3E00516A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6D8FF1E-C207-4D2A-87AA-A6FD3AB40E0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DCD0D0A-9377-4169-ADFA-4D19FF2ED3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9DEF01A-977B-4C5B-9197-8884E0CB494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F3DE610-170F-4017-8BAB-D8E0358DD18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8B17FF7-A874-4427-82DE-0A8BEC68433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92DB6E2-905F-4159-A7CF-CCDDA5BEA2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0360ABC-8594-4713-83E8-77E9702CEE0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CA735FA-D192-403F-812C-8E8C15DEB29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5E42057C-6F94-4779-82E5-0A37931E7DD2}"/>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02C7F06-FB1E-4184-9949-4114BA2F1E68}"/>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5C154708-B220-4F08-BCE5-8F850AEDE5B9}"/>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AE34441-BE00-42D0-8CBC-E3DEC4B16F8A}"/>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518C30A8-B16D-465C-8D70-1F6D11694478}"/>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EF979A8-EA41-4233-A7E2-2EA38F195DC0}"/>
            </a:ext>
          </a:extLst>
        </xdr:cNvPr>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FDA14A88-C15B-486E-BCC5-7883D690275E}"/>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0AECE8E3-BE16-4308-A211-9C28F366F68D}"/>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F6AB354B-1DE5-4F00-9613-049D7020B167}"/>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6BCB6EE0-EFD8-4B03-B949-D11262F08B49}"/>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23E30A2B-E56F-47F1-B473-4102318E2E57}"/>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F9C1BAC-56A6-4D61-8EC5-8549865433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2098980-6C8A-47D1-AA13-7589148B3F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EFDB79F-7D7F-4E52-A02F-6B7F87C0CEF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5F3AEE9-A61E-4574-98A4-CA6B7D327A9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903A48F-CC9B-467C-A788-0C814FAF7B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152444</xdr:rowOff>
    </xdr:from>
    <xdr:to>
      <xdr:col>55</xdr:col>
      <xdr:colOff>50800</xdr:colOff>
      <xdr:row>63</xdr:row>
      <xdr:rowOff>82594</xdr:rowOff>
    </xdr:to>
    <xdr:sp macro="" textlink="">
      <xdr:nvSpPr>
        <xdr:cNvPr id="246" name="楕円 245">
          <a:extLst>
            <a:ext uri="{FF2B5EF4-FFF2-40B4-BE49-F238E27FC236}">
              <a16:creationId xmlns:a16="http://schemas.microsoft.com/office/drawing/2014/main" id="{6DDAFD17-21C7-485E-B214-8D57D8005DC0}"/>
            </a:ext>
          </a:extLst>
        </xdr:cNvPr>
        <xdr:cNvSpPr/>
      </xdr:nvSpPr>
      <xdr:spPr>
        <a:xfrm>
          <a:off x="10426700" y="107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3871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2B4A75F-8C0D-43DE-87E6-9F1378D83510}"/>
            </a:ext>
          </a:extLst>
        </xdr:cNvPr>
        <xdr:cNvSpPr txBox="1"/>
      </xdr:nvSpPr>
      <xdr:spPr>
        <a:xfrm>
          <a:off x="10515600" y="1063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158628</xdr:rowOff>
    </xdr:from>
    <xdr:to>
      <xdr:col>50</xdr:col>
      <xdr:colOff>165100</xdr:colOff>
      <xdr:row>63</xdr:row>
      <xdr:rowOff>88778</xdr:rowOff>
    </xdr:to>
    <xdr:sp macro="" textlink="">
      <xdr:nvSpPr>
        <xdr:cNvPr id="248" name="楕円 247">
          <a:extLst>
            <a:ext uri="{FF2B5EF4-FFF2-40B4-BE49-F238E27FC236}">
              <a16:creationId xmlns:a16="http://schemas.microsoft.com/office/drawing/2014/main" id="{9593236B-3A4C-4C69-8E6E-6CF8361B245F}"/>
            </a:ext>
          </a:extLst>
        </xdr:cNvPr>
        <xdr:cNvSpPr/>
      </xdr:nvSpPr>
      <xdr:spPr>
        <a:xfrm>
          <a:off x="9588500" y="107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31794</xdr:rowOff>
    </xdr:from>
    <xdr:to>
      <xdr:col>55</xdr:col>
      <xdr:colOff>0</xdr:colOff>
      <xdr:row>63</xdr:row>
      <xdr:rowOff>37978</xdr:rowOff>
    </xdr:to>
    <xdr:cxnSp macro="">
      <xdr:nvCxnSpPr>
        <xdr:cNvPr id="249" name="直線コネクタ 248">
          <a:extLst>
            <a:ext uri="{FF2B5EF4-FFF2-40B4-BE49-F238E27FC236}">
              <a16:creationId xmlns:a16="http://schemas.microsoft.com/office/drawing/2014/main" id="{E052B3E0-87CF-4CB5-B6E2-E3CFF640DA69}"/>
            </a:ext>
          </a:extLst>
        </xdr:cNvPr>
        <xdr:cNvCxnSpPr/>
      </xdr:nvCxnSpPr>
      <xdr:spPr>
        <a:xfrm flipV="1">
          <a:off x="9639300" y="10833144"/>
          <a:ext cx="8382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160208</xdr:rowOff>
    </xdr:from>
    <xdr:to>
      <xdr:col>46</xdr:col>
      <xdr:colOff>38100</xdr:colOff>
      <xdr:row>63</xdr:row>
      <xdr:rowOff>90358</xdr:rowOff>
    </xdr:to>
    <xdr:sp macro="" textlink="">
      <xdr:nvSpPr>
        <xdr:cNvPr id="250" name="楕円 249">
          <a:extLst>
            <a:ext uri="{FF2B5EF4-FFF2-40B4-BE49-F238E27FC236}">
              <a16:creationId xmlns:a16="http://schemas.microsoft.com/office/drawing/2014/main" id="{690EDEF2-7231-463B-9348-909292572F1F}"/>
            </a:ext>
          </a:extLst>
        </xdr:cNvPr>
        <xdr:cNvSpPr/>
      </xdr:nvSpPr>
      <xdr:spPr>
        <a:xfrm>
          <a:off x="8699500" y="107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37978</xdr:rowOff>
    </xdr:from>
    <xdr:to>
      <xdr:col>50</xdr:col>
      <xdr:colOff>114300</xdr:colOff>
      <xdr:row>63</xdr:row>
      <xdr:rowOff>39558</xdr:rowOff>
    </xdr:to>
    <xdr:cxnSp macro="">
      <xdr:nvCxnSpPr>
        <xdr:cNvPr id="251" name="直線コネクタ 250">
          <a:extLst>
            <a:ext uri="{FF2B5EF4-FFF2-40B4-BE49-F238E27FC236}">
              <a16:creationId xmlns:a16="http://schemas.microsoft.com/office/drawing/2014/main" id="{D7BEF8A8-D9D8-443A-84E4-6D0818B1A4A0}"/>
            </a:ext>
          </a:extLst>
        </xdr:cNvPr>
        <xdr:cNvCxnSpPr/>
      </xdr:nvCxnSpPr>
      <xdr:spPr>
        <a:xfrm flipV="1">
          <a:off x="8750300" y="10839328"/>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161651</xdr:rowOff>
    </xdr:from>
    <xdr:to>
      <xdr:col>41</xdr:col>
      <xdr:colOff>101600</xdr:colOff>
      <xdr:row>63</xdr:row>
      <xdr:rowOff>91801</xdr:rowOff>
    </xdr:to>
    <xdr:sp macro="" textlink="">
      <xdr:nvSpPr>
        <xdr:cNvPr id="252" name="楕円 251">
          <a:extLst>
            <a:ext uri="{FF2B5EF4-FFF2-40B4-BE49-F238E27FC236}">
              <a16:creationId xmlns:a16="http://schemas.microsoft.com/office/drawing/2014/main" id="{8D35B351-C5C2-4C8D-BD0A-A40501896562}"/>
            </a:ext>
          </a:extLst>
        </xdr:cNvPr>
        <xdr:cNvSpPr/>
      </xdr:nvSpPr>
      <xdr:spPr>
        <a:xfrm>
          <a:off x="7810500" y="1079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39558</xdr:rowOff>
    </xdr:from>
    <xdr:to>
      <xdr:col>45</xdr:col>
      <xdr:colOff>177800</xdr:colOff>
      <xdr:row>63</xdr:row>
      <xdr:rowOff>41001</xdr:rowOff>
    </xdr:to>
    <xdr:cxnSp macro="">
      <xdr:nvCxnSpPr>
        <xdr:cNvPr id="253" name="直線コネクタ 252">
          <a:extLst>
            <a:ext uri="{FF2B5EF4-FFF2-40B4-BE49-F238E27FC236}">
              <a16:creationId xmlns:a16="http://schemas.microsoft.com/office/drawing/2014/main" id="{A70C52AC-5A7E-4C05-A5ED-996655CCDA9A}"/>
            </a:ext>
          </a:extLst>
        </xdr:cNvPr>
        <xdr:cNvCxnSpPr/>
      </xdr:nvCxnSpPr>
      <xdr:spPr>
        <a:xfrm flipV="1">
          <a:off x="7861300" y="10840908"/>
          <a:ext cx="889000" cy="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163681</xdr:rowOff>
    </xdr:from>
    <xdr:to>
      <xdr:col>36</xdr:col>
      <xdr:colOff>165100</xdr:colOff>
      <xdr:row>63</xdr:row>
      <xdr:rowOff>93831</xdr:rowOff>
    </xdr:to>
    <xdr:sp macro="" textlink="">
      <xdr:nvSpPr>
        <xdr:cNvPr id="254" name="楕円 253">
          <a:extLst>
            <a:ext uri="{FF2B5EF4-FFF2-40B4-BE49-F238E27FC236}">
              <a16:creationId xmlns:a16="http://schemas.microsoft.com/office/drawing/2014/main" id="{AD51ED69-B905-4413-A77D-14F57D574ACF}"/>
            </a:ext>
          </a:extLst>
        </xdr:cNvPr>
        <xdr:cNvSpPr/>
      </xdr:nvSpPr>
      <xdr:spPr>
        <a:xfrm>
          <a:off x="6921500" y="107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41001</xdr:rowOff>
    </xdr:from>
    <xdr:to>
      <xdr:col>41</xdr:col>
      <xdr:colOff>50800</xdr:colOff>
      <xdr:row>63</xdr:row>
      <xdr:rowOff>43031</xdr:rowOff>
    </xdr:to>
    <xdr:cxnSp macro="">
      <xdr:nvCxnSpPr>
        <xdr:cNvPr id="255" name="直線コネクタ 254">
          <a:extLst>
            <a:ext uri="{FF2B5EF4-FFF2-40B4-BE49-F238E27FC236}">
              <a16:creationId xmlns:a16="http://schemas.microsoft.com/office/drawing/2014/main" id="{D0C831DB-D3B6-4FBA-B38D-7CE506D2EFEC}"/>
            </a:ext>
          </a:extLst>
        </xdr:cNvPr>
        <xdr:cNvCxnSpPr/>
      </xdr:nvCxnSpPr>
      <xdr:spPr>
        <a:xfrm flipV="1">
          <a:off x="6972300" y="10842351"/>
          <a:ext cx="8890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18592A5-14BD-4B0E-8CD3-CF36A4C32B13}"/>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A412B7B-7A12-43FB-A59B-DB0A14962EE8}"/>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0225300-1F8F-45CE-B26B-585A74B584B5}"/>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A289953-C270-47F4-959E-2EC1ED8D8F5E}"/>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79905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6CC780D-A705-4DCB-B8A7-F718114F7BFC}"/>
            </a:ext>
          </a:extLst>
        </xdr:cNvPr>
        <xdr:cNvSpPr txBox="1"/>
      </xdr:nvSpPr>
      <xdr:spPr>
        <a:xfrm>
          <a:off x="9327095" y="1088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81485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D0941F10-A81D-4DEF-957B-16B92F80F2AA}"/>
            </a:ext>
          </a:extLst>
        </xdr:cNvPr>
        <xdr:cNvSpPr txBox="1"/>
      </xdr:nvSpPr>
      <xdr:spPr>
        <a:xfrm>
          <a:off x="8450795" y="1088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82928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DDACCE2-ADF5-477A-9A12-E19FC9559C0E}"/>
            </a:ext>
          </a:extLst>
        </xdr:cNvPr>
        <xdr:cNvSpPr txBox="1"/>
      </xdr:nvSpPr>
      <xdr:spPr>
        <a:xfrm>
          <a:off x="7561795" y="1088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84958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59A37F6-3375-4E92-81BD-F95155A01A70}"/>
            </a:ext>
          </a:extLst>
        </xdr:cNvPr>
        <xdr:cNvSpPr txBox="1"/>
      </xdr:nvSpPr>
      <xdr:spPr>
        <a:xfrm>
          <a:off x="6672795" y="1088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3F33A64-FFC6-4C4E-97F0-F4ECDA08B8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1455091-F493-46D5-84EE-9B67359C297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E9F5165-5D4F-461F-9B55-53CA665B9C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752E473-E384-4217-BC80-75892570577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35E032A-E8FC-41D3-8A8F-5139E4002A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B8069B5-BD34-4025-9A3B-69AF7B4C14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A40BEC7-A347-4DEA-A56B-CE9762CE5A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95BBF00-B646-470B-8BE5-5F636E5719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9FD9D3A-2C96-49D2-B8CF-979F0FF490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E463217-1D25-466F-A610-ED93F78C23A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8C7EB26-9E19-4EA2-90B6-B6BED7958CF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994D12D1-7AA8-4124-B06C-AEE5ECAFB3D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6FFA1B4C-7B48-4318-8393-8F45CECAC4A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AE466C7A-13CE-4C0D-9E8D-8E684232D42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595EFED-E117-48F1-98C1-5A5045BFCC9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8D608003-33E6-4CF1-BC42-79C9E7D8E25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FD4367A0-D8DD-48BE-8268-4E4EF0709E4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C0A112B-F773-4B09-BD87-3096A3AECF9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2D914970-1839-4792-8205-897CF7F5B56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28BDDF96-9725-4A73-BF6C-FA24F29D77A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0501AD7-1EC5-4AF7-B976-01FEF3570A3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B06AD1BC-A3EE-4C6A-A033-D34C0D06F45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9C80B0C5-7AD7-4AAB-A416-23EAE6DAEE2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0A5237E-55B5-4934-B863-35B43BDAB09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B57E944-2103-4928-BCA6-04BD609E5F4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01795AF-CE48-43CE-ADF5-E4845352116B}"/>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846C0F95-8EF4-443D-B28C-11B6B10FC50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0579803-C3E5-4185-B981-8D771E64098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A9ACC084-2D7A-4548-876C-7FD1BCE9E708}"/>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428DB017-CDCC-4537-8AEF-976D1F58293A}"/>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2323A3F-C34F-424A-AD85-0CA9C0D7393F}"/>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C8DE66B5-88DA-466E-95FB-A159D2805F42}"/>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6CCF7491-D74D-4EB0-BFB6-D574DE60800B}"/>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F0FD697A-58C0-42C9-AFE4-82D4BB73E22E}"/>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7FD04F91-9DAE-4082-B5AA-58075B7A10BA}"/>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B064BCF9-4A7F-4BF7-9986-7CBEDBD48F4B}"/>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F9289F3-BF2A-4F9E-9FBA-FE3321F7B0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2A8B7D-F022-436C-9B2E-7B4FBCA2F8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0FD9C91-7815-4810-8CFD-ABEE52C5234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17DE551-1DE0-4C64-8AB6-583DCED0428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6DCD3BB-8E7A-4DA6-B561-956AEB2E8C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13426</xdr:rowOff>
    </xdr:from>
    <xdr:to>
      <xdr:col>24</xdr:col>
      <xdr:colOff>114300</xdr:colOff>
      <xdr:row>84</xdr:row>
      <xdr:rowOff>115026</xdr:rowOff>
    </xdr:to>
    <xdr:sp macro="" textlink="">
      <xdr:nvSpPr>
        <xdr:cNvPr id="305" name="楕円 304">
          <a:extLst>
            <a:ext uri="{FF2B5EF4-FFF2-40B4-BE49-F238E27FC236}">
              <a16:creationId xmlns:a16="http://schemas.microsoft.com/office/drawing/2014/main" id="{ED430B19-1ACF-4B95-8514-B7D858F42C9D}"/>
            </a:ext>
          </a:extLst>
        </xdr:cNvPr>
        <xdr:cNvSpPr/>
      </xdr:nvSpPr>
      <xdr:spPr>
        <a:xfrm>
          <a:off x="4584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163303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6D10F303-38BD-40E9-91E4-4DEF551F708E}"/>
            </a:ext>
          </a:extLst>
        </xdr:cNvPr>
        <xdr:cNvSpPr txBox="1"/>
      </xdr:nvSpPr>
      <xdr:spPr>
        <a:xfrm>
          <a:off x="4673600"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7" name="楕円 306">
          <a:extLst>
            <a:ext uri="{FF2B5EF4-FFF2-40B4-BE49-F238E27FC236}">
              <a16:creationId xmlns:a16="http://schemas.microsoft.com/office/drawing/2014/main" id="{7E3917F9-07B0-4731-BD97-EEE919C36E5A}"/>
            </a:ext>
          </a:extLst>
        </xdr:cNvPr>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64226</xdr:rowOff>
    </xdr:to>
    <xdr:cxnSp macro="">
      <xdr:nvCxnSpPr>
        <xdr:cNvPr id="308" name="直線コネクタ 307">
          <a:extLst>
            <a:ext uri="{FF2B5EF4-FFF2-40B4-BE49-F238E27FC236}">
              <a16:creationId xmlns:a16="http://schemas.microsoft.com/office/drawing/2014/main" id="{E23810BC-9E79-43AF-9B57-604AB9E6EF28}"/>
            </a:ext>
          </a:extLst>
        </xdr:cNvPr>
        <xdr:cNvCxnSpPr/>
      </xdr:nvCxnSpPr>
      <xdr:spPr>
        <a:xfrm>
          <a:off x="3797300" y="1445133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132624</xdr:rowOff>
    </xdr:from>
    <xdr:to>
      <xdr:col>15</xdr:col>
      <xdr:colOff>101600</xdr:colOff>
      <xdr:row>84</xdr:row>
      <xdr:rowOff>62774</xdr:rowOff>
    </xdr:to>
    <xdr:sp macro="" textlink="">
      <xdr:nvSpPr>
        <xdr:cNvPr id="309" name="楕円 308">
          <a:extLst>
            <a:ext uri="{FF2B5EF4-FFF2-40B4-BE49-F238E27FC236}">
              <a16:creationId xmlns:a16="http://schemas.microsoft.com/office/drawing/2014/main" id="{BC073E1D-B370-4B5B-8D79-74C239ADE391}"/>
            </a:ext>
          </a:extLst>
        </xdr:cNvPr>
        <xdr:cNvSpPr/>
      </xdr:nvSpPr>
      <xdr:spPr>
        <a:xfrm>
          <a:off x="2857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xdr:rowOff>
    </xdr:from>
    <xdr:to>
      <xdr:col>19</xdr:col>
      <xdr:colOff>177800</xdr:colOff>
      <xdr:row>84</xdr:row>
      <xdr:rowOff>49530</xdr:rowOff>
    </xdr:to>
    <xdr:cxnSp macro="">
      <xdr:nvCxnSpPr>
        <xdr:cNvPr id="310" name="直線コネクタ 309">
          <a:extLst>
            <a:ext uri="{FF2B5EF4-FFF2-40B4-BE49-F238E27FC236}">
              <a16:creationId xmlns:a16="http://schemas.microsoft.com/office/drawing/2014/main" id="{82738FDC-6069-472D-A711-788BFF90D16F}"/>
            </a:ext>
          </a:extLst>
        </xdr:cNvPr>
        <xdr:cNvCxnSpPr/>
      </xdr:nvCxnSpPr>
      <xdr:spPr>
        <a:xfrm>
          <a:off x="2908300" y="144137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68943</xdr:rowOff>
    </xdr:from>
    <xdr:to>
      <xdr:col>10</xdr:col>
      <xdr:colOff>165100</xdr:colOff>
      <xdr:row>83</xdr:row>
      <xdr:rowOff>170543</xdr:rowOff>
    </xdr:to>
    <xdr:sp macro="" textlink="">
      <xdr:nvSpPr>
        <xdr:cNvPr id="311" name="楕円 310">
          <a:extLst>
            <a:ext uri="{FF2B5EF4-FFF2-40B4-BE49-F238E27FC236}">
              <a16:creationId xmlns:a16="http://schemas.microsoft.com/office/drawing/2014/main" id="{986A4B96-0034-4D12-A355-33CF2E61030C}"/>
            </a:ext>
          </a:extLst>
        </xdr:cNvPr>
        <xdr:cNvSpPr/>
      </xdr:nvSpPr>
      <xdr:spPr>
        <a:xfrm>
          <a:off x="1968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119743</xdr:rowOff>
    </xdr:from>
    <xdr:to>
      <xdr:col>15</xdr:col>
      <xdr:colOff>50800</xdr:colOff>
      <xdr:row>84</xdr:row>
      <xdr:rowOff>11974</xdr:rowOff>
    </xdr:to>
    <xdr:cxnSp macro="">
      <xdr:nvCxnSpPr>
        <xdr:cNvPr id="312" name="直線コネクタ 311">
          <a:extLst>
            <a:ext uri="{FF2B5EF4-FFF2-40B4-BE49-F238E27FC236}">
              <a16:creationId xmlns:a16="http://schemas.microsoft.com/office/drawing/2014/main" id="{41750988-FBC6-42C3-B93A-689D94EC533B}"/>
            </a:ext>
          </a:extLst>
        </xdr:cNvPr>
        <xdr:cNvCxnSpPr/>
      </xdr:nvCxnSpPr>
      <xdr:spPr>
        <a:xfrm>
          <a:off x="2019300" y="1435009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34652</xdr:rowOff>
    </xdr:from>
    <xdr:to>
      <xdr:col>6</xdr:col>
      <xdr:colOff>38100</xdr:colOff>
      <xdr:row>83</xdr:row>
      <xdr:rowOff>136252</xdr:rowOff>
    </xdr:to>
    <xdr:sp macro="" textlink="">
      <xdr:nvSpPr>
        <xdr:cNvPr id="313" name="楕円 312">
          <a:extLst>
            <a:ext uri="{FF2B5EF4-FFF2-40B4-BE49-F238E27FC236}">
              <a16:creationId xmlns:a16="http://schemas.microsoft.com/office/drawing/2014/main" id="{935251B3-2852-465A-BA66-67EF3B4EA94E}"/>
            </a:ext>
          </a:extLst>
        </xdr:cNvPr>
        <xdr:cNvSpPr/>
      </xdr:nvSpPr>
      <xdr:spPr>
        <a:xfrm>
          <a:off x="1079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85452</xdr:rowOff>
    </xdr:from>
    <xdr:to>
      <xdr:col>10</xdr:col>
      <xdr:colOff>114300</xdr:colOff>
      <xdr:row>83</xdr:row>
      <xdr:rowOff>119743</xdr:rowOff>
    </xdr:to>
    <xdr:cxnSp macro="">
      <xdr:nvCxnSpPr>
        <xdr:cNvPr id="314" name="直線コネクタ 313">
          <a:extLst>
            <a:ext uri="{FF2B5EF4-FFF2-40B4-BE49-F238E27FC236}">
              <a16:creationId xmlns:a16="http://schemas.microsoft.com/office/drawing/2014/main" id="{6DE2569B-37C8-438B-B580-5F4D2B4AE1EA}"/>
            </a:ext>
          </a:extLst>
        </xdr:cNvPr>
        <xdr:cNvCxnSpPr/>
      </xdr:nvCxnSpPr>
      <xdr:spPr>
        <a:xfrm>
          <a:off x="1130300" y="143158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EE42257E-562F-4C2B-90E7-8439AA9D1A2E}"/>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D7DDA151-2CAE-4A34-949F-79A367CD79B2}"/>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67F1DF2E-4BC8-44CE-960F-0459F50D76A4}"/>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ACD297B6-5E90-4958-A78F-433006E6F9F9}"/>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19" name="n_1mainValue【公営住宅】&#10;有形固定資産減価償却率">
          <a:extLst>
            <a:ext uri="{FF2B5EF4-FFF2-40B4-BE49-F238E27FC236}">
              <a16:creationId xmlns:a16="http://schemas.microsoft.com/office/drawing/2014/main" id="{070DA7B8-6C3D-4D48-8263-FEA71AE001B2}"/>
            </a:ext>
          </a:extLst>
        </xdr:cNvPr>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53901</xdr:rowOff>
    </xdr:from>
    <xdr:ext cx="405111" cy="259045"/>
    <xdr:sp macro="" textlink="">
      <xdr:nvSpPr>
        <xdr:cNvPr id="320" name="n_2mainValue【公営住宅】&#10;有形固定資産減価償却率">
          <a:extLst>
            <a:ext uri="{FF2B5EF4-FFF2-40B4-BE49-F238E27FC236}">
              <a16:creationId xmlns:a16="http://schemas.microsoft.com/office/drawing/2014/main" id="{4FB51DFA-D4C9-4F86-A960-A97C402811DF}"/>
            </a:ext>
          </a:extLst>
        </xdr:cNvPr>
        <xdr:cNvSpPr txBox="1"/>
      </xdr:nvSpPr>
      <xdr:spPr>
        <a:xfrm>
          <a:off x="2705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161670</xdr:rowOff>
    </xdr:from>
    <xdr:ext cx="405111" cy="259045"/>
    <xdr:sp macro="" textlink="">
      <xdr:nvSpPr>
        <xdr:cNvPr id="321" name="n_3mainValue【公営住宅】&#10;有形固定資産減価償却率">
          <a:extLst>
            <a:ext uri="{FF2B5EF4-FFF2-40B4-BE49-F238E27FC236}">
              <a16:creationId xmlns:a16="http://schemas.microsoft.com/office/drawing/2014/main" id="{55020E1E-8B75-431D-A81B-8B3EBAA4B4A6}"/>
            </a:ext>
          </a:extLst>
        </xdr:cNvPr>
        <xdr:cNvSpPr txBox="1"/>
      </xdr:nvSpPr>
      <xdr:spPr>
        <a:xfrm>
          <a:off x="1816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127379</xdr:rowOff>
    </xdr:from>
    <xdr:ext cx="405111" cy="259045"/>
    <xdr:sp macro="" textlink="">
      <xdr:nvSpPr>
        <xdr:cNvPr id="322" name="n_4mainValue【公営住宅】&#10;有形固定資産減価償却率">
          <a:extLst>
            <a:ext uri="{FF2B5EF4-FFF2-40B4-BE49-F238E27FC236}">
              <a16:creationId xmlns:a16="http://schemas.microsoft.com/office/drawing/2014/main" id="{A5D86FF7-FE10-44C8-A9F2-018EBCB97F7E}"/>
            </a:ext>
          </a:extLst>
        </xdr:cNvPr>
        <xdr:cNvSpPr txBox="1"/>
      </xdr:nvSpPr>
      <xdr:spPr>
        <a:xfrm>
          <a:off x="927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831226D-01E6-47B1-AACD-57DFC00B8F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6535D90-F9E2-40DD-BBB1-539DDB6C8D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C875B2B-03EB-4C68-8596-2EAE77BA94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AC9549A-D48D-47B1-B4F9-ADB8806AF8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8B79E45-CB63-427D-BD39-4C5E95FB84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4FB08A1-F9E0-4AFF-A49E-8A4521AD34D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6DB55B0-AAD8-4960-9832-E4814D8960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CA8E5C7-6C24-419C-9C05-232D3253F1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18E3E60-9E63-406A-BF4B-A54552ECF4B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A7725F1-EA86-4C38-A7BC-0166D331B1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6D79CCE-A27C-4E60-9177-086C021F97D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D4336D9-641F-4BAD-BBED-702B0911C8A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28E51CA9-2796-4DE4-BB54-E30330C85A8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14FCF844-6F44-45F9-88DF-6FD3BAD5664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38C71FB8-0EDF-4D33-94BB-89F6920A801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78ED72D-B7FC-4BDC-996A-F65356F75AF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1FDDD31F-9E89-4588-9917-3DFEDCFD246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697DE78E-E8F3-4ECE-BF0F-BED98680783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5D0DF7F-C73E-4BC8-B1BE-A2F9A4A1962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9044C79-68AA-4E53-8D8A-7283523BC1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5EB5076-7412-47DF-B67C-8D3EB484743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959E6D01-D7EB-4A25-B716-BC757882629C}"/>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FE64471A-B448-43AE-866E-B7964800B3A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283E5F84-7BB6-46D7-9984-8DBADB8BB566}"/>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BC1E3C7F-9748-4E2D-A189-D0800B2E6BC8}"/>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006F0F09-BCE8-4EB8-A981-726A44A928EC}"/>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a16="http://schemas.microsoft.com/office/drawing/2014/main" id="{EA45D186-4011-4474-9FF8-E7C47EAF4AD4}"/>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E61B3D5E-43F2-4CB1-83AF-9B07DE44BE5D}"/>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5EFC2214-549A-4E79-B24C-6CC27F57D7FD}"/>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EB5F8E10-8931-4917-9492-F71B850980D7}"/>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135CF530-B0DB-43A1-984E-A0140B641871}"/>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39A13695-A835-4468-8C72-472DB3838C01}"/>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09BB263-2BFD-4FA0-8FE0-3216F7CA147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8C5798C-5089-4447-99EB-51F8E42870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A0FD8A6-42A1-422B-8071-9D529DEE73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7E68E2B-7F9E-4CDD-A39E-AAEFB8BCA0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913DD52-FFF3-442E-A48B-25FAFAF5756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131547</xdr:rowOff>
    </xdr:from>
    <xdr:to>
      <xdr:col>55</xdr:col>
      <xdr:colOff>50800</xdr:colOff>
      <xdr:row>86</xdr:row>
      <xdr:rowOff>61697</xdr:rowOff>
    </xdr:to>
    <xdr:sp macro="" textlink="">
      <xdr:nvSpPr>
        <xdr:cNvPr id="360" name="楕円 359">
          <a:extLst>
            <a:ext uri="{FF2B5EF4-FFF2-40B4-BE49-F238E27FC236}">
              <a16:creationId xmlns:a16="http://schemas.microsoft.com/office/drawing/2014/main" id="{F6000963-2466-49A0-AF44-02B25F2F0447}"/>
            </a:ext>
          </a:extLst>
        </xdr:cNvPr>
        <xdr:cNvSpPr/>
      </xdr:nvSpPr>
      <xdr:spPr>
        <a:xfrm>
          <a:off x="10426700" y="147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46474</xdr:rowOff>
    </xdr:from>
    <xdr:ext cx="469744" cy="259045"/>
    <xdr:sp macro="" textlink="">
      <xdr:nvSpPr>
        <xdr:cNvPr id="361" name="【公営住宅】&#10;一人当たり面積該当値テキスト">
          <a:extLst>
            <a:ext uri="{FF2B5EF4-FFF2-40B4-BE49-F238E27FC236}">
              <a16:creationId xmlns:a16="http://schemas.microsoft.com/office/drawing/2014/main" id="{712CD7F4-A309-4A2E-827C-787BC72EF2EF}"/>
            </a:ext>
          </a:extLst>
        </xdr:cNvPr>
        <xdr:cNvSpPr txBox="1"/>
      </xdr:nvSpPr>
      <xdr:spPr>
        <a:xfrm>
          <a:off x="10515600" y="146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131775</xdr:rowOff>
    </xdr:from>
    <xdr:to>
      <xdr:col>50</xdr:col>
      <xdr:colOff>165100</xdr:colOff>
      <xdr:row>86</xdr:row>
      <xdr:rowOff>61925</xdr:rowOff>
    </xdr:to>
    <xdr:sp macro="" textlink="">
      <xdr:nvSpPr>
        <xdr:cNvPr id="362" name="楕円 361">
          <a:extLst>
            <a:ext uri="{FF2B5EF4-FFF2-40B4-BE49-F238E27FC236}">
              <a16:creationId xmlns:a16="http://schemas.microsoft.com/office/drawing/2014/main" id="{E3547896-7EB3-496F-BFA7-C23EE3972FA3}"/>
            </a:ext>
          </a:extLst>
        </xdr:cNvPr>
        <xdr:cNvSpPr/>
      </xdr:nvSpPr>
      <xdr:spPr>
        <a:xfrm>
          <a:off x="9588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10897</xdr:rowOff>
    </xdr:from>
    <xdr:to>
      <xdr:col>55</xdr:col>
      <xdr:colOff>0</xdr:colOff>
      <xdr:row>86</xdr:row>
      <xdr:rowOff>11125</xdr:rowOff>
    </xdr:to>
    <xdr:cxnSp macro="">
      <xdr:nvCxnSpPr>
        <xdr:cNvPr id="363" name="直線コネクタ 362">
          <a:extLst>
            <a:ext uri="{FF2B5EF4-FFF2-40B4-BE49-F238E27FC236}">
              <a16:creationId xmlns:a16="http://schemas.microsoft.com/office/drawing/2014/main" id="{107BE904-E1A0-4CB1-A90D-6EC2153FB727}"/>
            </a:ext>
          </a:extLst>
        </xdr:cNvPr>
        <xdr:cNvCxnSpPr/>
      </xdr:nvCxnSpPr>
      <xdr:spPr>
        <a:xfrm flipV="1">
          <a:off x="9639300" y="1475559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132004</xdr:rowOff>
    </xdr:from>
    <xdr:to>
      <xdr:col>46</xdr:col>
      <xdr:colOff>38100</xdr:colOff>
      <xdr:row>86</xdr:row>
      <xdr:rowOff>62154</xdr:rowOff>
    </xdr:to>
    <xdr:sp macro="" textlink="">
      <xdr:nvSpPr>
        <xdr:cNvPr id="364" name="楕円 363">
          <a:extLst>
            <a:ext uri="{FF2B5EF4-FFF2-40B4-BE49-F238E27FC236}">
              <a16:creationId xmlns:a16="http://schemas.microsoft.com/office/drawing/2014/main" id="{84142131-05A2-4CC7-81D3-C6009BE0D3E4}"/>
            </a:ext>
          </a:extLst>
        </xdr:cNvPr>
        <xdr:cNvSpPr/>
      </xdr:nvSpPr>
      <xdr:spPr>
        <a:xfrm>
          <a:off x="8699500" y="147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11125</xdr:rowOff>
    </xdr:from>
    <xdr:to>
      <xdr:col>50</xdr:col>
      <xdr:colOff>114300</xdr:colOff>
      <xdr:row>86</xdr:row>
      <xdr:rowOff>11354</xdr:rowOff>
    </xdr:to>
    <xdr:cxnSp macro="">
      <xdr:nvCxnSpPr>
        <xdr:cNvPr id="365" name="直線コネクタ 364">
          <a:extLst>
            <a:ext uri="{FF2B5EF4-FFF2-40B4-BE49-F238E27FC236}">
              <a16:creationId xmlns:a16="http://schemas.microsoft.com/office/drawing/2014/main" id="{42D7C33D-0007-4D36-98A9-6307795D41E2}"/>
            </a:ext>
          </a:extLst>
        </xdr:cNvPr>
        <xdr:cNvCxnSpPr/>
      </xdr:nvCxnSpPr>
      <xdr:spPr>
        <a:xfrm flipV="1">
          <a:off x="8750300" y="1475582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132232</xdr:rowOff>
    </xdr:from>
    <xdr:to>
      <xdr:col>41</xdr:col>
      <xdr:colOff>101600</xdr:colOff>
      <xdr:row>86</xdr:row>
      <xdr:rowOff>62382</xdr:rowOff>
    </xdr:to>
    <xdr:sp macro="" textlink="">
      <xdr:nvSpPr>
        <xdr:cNvPr id="366" name="楕円 365">
          <a:extLst>
            <a:ext uri="{FF2B5EF4-FFF2-40B4-BE49-F238E27FC236}">
              <a16:creationId xmlns:a16="http://schemas.microsoft.com/office/drawing/2014/main" id="{258F4D53-C680-4136-801D-C27A36A40493}"/>
            </a:ext>
          </a:extLst>
        </xdr:cNvPr>
        <xdr:cNvSpPr/>
      </xdr:nvSpPr>
      <xdr:spPr>
        <a:xfrm>
          <a:off x="7810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11354</xdr:rowOff>
    </xdr:from>
    <xdr:to>
      <xdr:col>45</xdr:col>
      <xdr:colOff>177800</xdr:colOff>
      <xdr:row>86</xdr:row>
      <xdr:rowOff>11582</xdr:rowOff>
    </xdr:to>
    <xdr:cxnSp macro="">
      <xdr:nvCxnSpPr>
        <xdr:cNvPr id="367" name="直線コネクタ 366">
          <a:extLst>
            <a:ext uri="{FF2B5EF4-FFF2-40B4-BE49-F238E27FC236}">
              <a16:creationId xmlns:a16="http://schemas.microsoft.com/office/drawing/2014/main" id="{74681D7C-2ECA-49A0-AB5B-DD73F80C5B7E}"/>
            </a:ext>
          </a:extLst>
        </xdr:cNvPr>
        <xdr:cNvCxnSpPr/>
      </xdr:nvCxnSpPr>
      <xdr:spPr>
        <a:xfrm flipV="1">
          <a:off x="7861300" y="1475605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132462</xdr:rowOff>
    </xdr:from>
    <xdr:to>
      <xdr:col>36</xdr:col>
      <xdr:colOff>165100</xdr:colOff>
      <xdr:row>86</xdr:row>
      <xdr:rowOff>62612</xdr:rowOff>
    </xdr:to>
    <xdr:sp macro="" textlink="">
      <xdr:nvSpPr>
        <xdr:cNvPr id="368" name="楕円 367">
          <a:extLst>
            <a:ext uri="{FF2B5EF4-FFF2-40B4-BE49-F238E27FC236}">
              <a16:creationId xmlns:a16="http://schemas.microsoft.com/office/drawing/2014/main" id="{24D27CB7-91EE-423A-B3AC-BD9909A4250F}"/>
            </a:ext>
          </a:extLst>
        </xdr:cNvPr>
        <xdr:cNvSpPr/>
      </xdr:nvSpPr>
      <xdr:spPr>
        <a:xfrm>
          <a:off x="6921500" y="147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11582</xdr:rowOff>
    </xdr:from>
    <xdr:to>
      <xdr:col>41</xdr:col>
      <xdr:colOff>50800</xdr:colOff>
      <xdr:row>86</xdr:row>
      <xdr:rowOff>11812</xdr:rowOff>
    </xdr:to>
    <xdr:cxnSp macro="">
      <xdr:nvCxnSpPr>
        <xdr:cNvPr id="369" name="直線コネクタ 368">
          <a:extLst>
            <a:ext uri="{FF2B5EF4-FFF2-40B4-BE49-F238E27FC236}">
              <a16:creationId xmlns:a16="http://schemas.microsoft.com/office/drawing/2014/main" id="{DCE30B0C-DBF1-4C5E-B57B-5EEB2CB3C77B}"/>
            </a:ext>
          </a:extLst>
        </xdr:cNvPr>
        <xdr:cNvCxnSpPr/>
      </xdr:nvCxnSpPr>
      <xdr:spPr>
        <a:xfrm flipV="1">
          <a:off x="6972300" y="1475628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a16="http://schemas.microsoft.com/office/drawing/2014/main" id="{D3B28C1C-E395-4C23-90BB-BD0F99A3205F}"/>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a16="http://schemas.microsoft.com/office/drawing/2014/main" id="{42868147-9F5F-40C8-8DBA-85089B0419F4}"/>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a:extLst>
            <a:ext uri="{FF2B5EF4-FFF2-40B4-BE49-F238E27FC236}">
              <a16:creationId xmlns:a16="http://schemas.microsoft.com/office/drawing/2014/main" id="{2DA6D1DB-67C9-4442-A7E9-0534BEB16BD0}"/>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a16="http://schemas.microsoft.com/office/drawing/2014/main" id="{1C70E7E8-3BDE-4119-8679-5DFEF588F0C5}"/>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53052</xdr:rowOff>
    </xdr:from>
    <xdr:ext cx="469744" cy="259045"/>
    <xdr:sp macro="" textlink="">
      <xdr:nvSpPr>
        <xdr:cNvPr id="374" name="n_1mainValue【公営住宅】&#10;一人当たり面積">
          <a:extLst>
            <a:ext uri="{FF2B5EF4-FFF2-40B4-BE49-F238E27FC236}">
              <a16:creationId xmlns:a16="http://schemas.microsoft.com/office/drawing/2014/main" id="{04161C72-C3A0-4F35-B3AD-81FE8F6CB20F}"/>
            </a:ext>
          </a:extLst>
        </xdr:cNvPr>
        <xdr:cNvSpPr txBox="1"/>
      </xdr:nvSpPr>
      <xdr:spPr>
        <a:xfrm>
          <a:off x="93917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53281</xdr:rowOff>
    </xdr:from>
    <xdr:ext cx="469744" cy="259045"/>
    <xdr:sp macro="" textlink="">
      <xdr:nvSpPr>
        <xdr:cNvPr id="375" name="n_2mainValue【公営住宅】&#10;一人当たり面積">
          <a:extLst>
            <a:ext uri="{FF2B5EF4-FFF2-40B4-BE49-F238E27FC236}">
              <a16:creationId xmlns:a16="http://schemas.microsoft.com/office/drawing/2014/main" id="{A37C2C53-FDD7-444D-A9A9-651E83939496}"/>
            </a:ext>
          </a:extLst>
        </xdr:cNvPr>
        <xdr:cNvSpPr txBox="1"/>
      </xdr:nvSpPr>
      <xdr:spPr>
        <a:xfrm>
          <a:off x="8515427" y="1479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53509</xdr:rowOff>
    </xdr:from>
    <xdr:ext cx="469744" cy="259045"/>
    <xdr:sp macro="" textlink="">
      <xdr:nvSpPr>
        <xdr:cNvPr id="376" name="n_3mainValue【公営住宅】&#10;一人当たり面積">
          <a:extLst>
            <a:ext uri="{FF2B5EF4-FFF2-40B4-BE49-F238E27FC236}">
              <a16:creationId xmlns:a16="http://schemas.microsoft.com/office/drawing/2014/main" id="{88632977-7F12-4EA5-BC8E-EFD5EA72ECE6}"/>
            </a:ext>
          </a:extLst>
        </xdr:cNvPr>
        <xdr:cNvSpPr txBox="1"/>
      </xdr:nvSpPr>
      <xdr:spPr>
        <a:xfrm>
          <a:off x="76264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53739</xdr:rowOff>
    </xdr:from>
    <xdr:ext cx="469744" cy="259045"/>
    <xdr:sp macro="" textlink="">
      <xdr:nvSpPr>
        <xdr:cNvPr id="377" name="n_4mainValue【公営住宅】&#10;一人当たり面積">
          <a:extLst>
            <a:ext uri="{FF2B5EF4-FFF2-40B4-BE49-F238E27FC236}">
              <a16:creationId xmlns:a16="http://schemas.microsoft.com/office/drawing/2014/main" id="{92DF52A9-DF67-44FD-AB7B-0B1A636FF42A}"/>
            </a:ext>
          </a:extLst>
        </xdr:cNvPr>
        <xdr:cNvSpPr txBox="1"/>
      </xdr:nvSpPr>
      <xdr:spPr>
        <a:xfrm>
          <a:off x="6737427" y="1479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7E0B10D-15C7-4AF9-BB2F-022D02FCA9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B8840EE-7015-40B4-8B96-88ED066606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50F2D01-8AC4-4A81-A640-3094612588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60E21A0-7AEA-4B40-8238-040E13987A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22E5E7B2-934C-44C5-A3EC-4D8BB7E8B9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8F1D710-FE62-4196-B6A4-EAF1813A3D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A26ACFE4-599E-43CA-B111-0703AB658C7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945815E-80E1-4A81-973B-2BC588EA0D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DC6D9399-312D-4705-8332-2C71BDBE00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4824ABDB-DA75-421B-B2C5-038DA53286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A7C92FB3-7A93-4501-B48D-9F6B7E5DEB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70FE7CA6-9722-4966-B1D6-01EE2448B7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4D870C1F-9AF2-47EF-AE6E-96BFCDC68B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6ECA6A8F-AF4A-4782-82FC-15414E5D1A3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9B7464D-43B1-4B8E-8E66-9851DFBFA4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5A7F1DBF-6519-41FB-AA33-E750B24BA4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6DE0BF2C-4128-4A33-AB5B-77B83CDFED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78B94B27-FEA1-4F1C-AC7F-045A52338FD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FE888D1-9673-4FEF-9550-22BB785C5FC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16449A6-8990-4C8A-97FE-06F37319CC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B9BBA4F-DA38-4485-A6DD-A9952D5596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F0EF33B-6F7C-483A-B900-146D324A903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E3B24250-EB35-44DA-B29B-9D2EACA744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FEA706D4-27D1-4E05-B070-BA7B73FBB5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F5C56D13-637F-47CE-80A6-6A4531DF831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B615164-D7EB-4748-B71F-3DB502425CE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7668B8BF-FE63-4FFC-B4D5-055999D68D4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107FC0D1-8442-458A-BD1B-E7F7247E425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8066A572-CEAD-4086-8C9E-EC8B467A37D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FC3398BF-202E-4B33-B1F6-7943006CC30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9DE10208-E1EE-4A6A-816B-CAF69D98C95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FF45D1F2-CC80-400A-A5E0-1D7865018AA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BD5B54E9-1BF0-44C6-8417-5B10869D91D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32CB34F3-5DE7-4992-AD41-4848FEA6F80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9BA5F3FA-72FA-4C4A-8DDE-060633CB661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A88A8A3B-92CF-413F-80DE-15633A44EFB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A02D6F0E-7B11-4038-AFA2-066B733E4EC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E58E28EB-940A-4D59-935E-4A8F79EAC3E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803822C6-153E-4BED-8ECD-E38F3128289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9A79DF82-8D09-47B1-9C2C-EDB702190B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B85184C9-95BC-415A-ACA7-52BBFC6BE23E}"/>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8069C4D4-1B46-4C11-86AB-046F10DB9B5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30F03B65-0423-4450-9239-3C92B389819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4290A033-5CF7-4A4F-9299-EA6CED3B19EC}"/>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5962E30B-3576-49B4-88F9-7A9ECE5D204D}"/>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148766AB-4843-4173-8976-8C359D4D654E}"/>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0677B609-34D0-437A-9109-C33D273732F6}"/>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89C69F33-07BE-4A4C-A71F-94804BA88A4E}"/>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401A182F-56ED-4FD5-B6C2-640C90AA2D3C}"/>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4F72BE1E-63ED-45C1-9D3F-0211A290BBD5}"/>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A2B9BE46-34E1-4ED2-8091-C3D7F5A72B29}"/>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735CEF6-CBED-4BB0-84D6-916E8353FE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905E9ED-5F78-492D-90EC-C7BA06CEEE2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EFC042B-A104-4AC9-91B5-3A312E5E0A5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BCD2E46-7EA3-4363-8CA9-3FC3B8E16B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6BC9714-610E-4D99-8A2F-54B4B5D193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170180</xdr:rowOff>
    </xdr:from>
    <xdr:to>
      <xdr:col>85</xdr:col>
      <xdr:colOff>177800</xdr:colOff>
      <xdr:row>35</xdr:row>
      <xdr:rowOff>100330</xdr:rowOff>
    </xdr:to>
    <xdr:sp macro="" textlink="">
      <xdr:nvSpPr>
        <xdr:cNvPr id="434" name="楕円 433">
          <a:extLst>
            <a:ext uri="{FF2B5EF4-FFF2-40B4-BE49-F238E27FC236}">
              <a16:creationId xmlns:a16="http://schemas.microsoft.com/office/drawing/2014/main" id="{DF809384-0DF4-4226-AD67-231B508D4378}"/>
            </a:ext>
          </a:extLst>
        </xdr:cNvPr>
        <xdr:cNvSpPr/>
      </xdr:nvSpPr>
      <xdr:spPr>
        <a:xfrm>
          <a:off x="16268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21607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50348736-D642-49D6-9228-C60426E22372}"/>
            </a:ext>
          </a:extLst>
        </xdr:cNvPr>
        <xdr:cNvSpPr txBox="1"/>
      </xdr:nvSpPr>
      <xdr:spPr>
        <a:xfrm>
          <a:off x="16357600"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128270</xdr:rowOff>
    </xdr:from>
    <xdr:to>
      <xdr:col>81</xdr:col>
      <xdr:colOff>101600</xdr:colOff>
      <xdr:row>35</xdr:row>
      <xdr:rowOff>58420</xdr:rowOff>
    </xdr:to>
    <xdr:sp macro="" textlink="">
      <xdr:nvSpPr>
        <xdr:cNvPr id="436" name="楕円 435">
          <a:extLst>
            <a:ext uri="{FF2B5EF4-FFF2-40B4-BE49-F238E27FC236}">
              <a16:creationId xmlns:a16="http://schemas.microsoft.com/office/drawing/2014/main" id="{CA632B16-8521-464A-90B1-2723EFD285B3}"/>
            </a:ext>
          </a:extLst>
        </xdr:cNvPr>
        <xdr:cNvSpPr/>
      </xdr:nvSpPr>
      <xdr:spPr>
        <a:xfrm>
          <a:off x="15430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xdr:rowOff>
    </xdr:from>
    <xdr:to>
      <xdr:col>85</xdr:col>
      <xdr:colOff>127000</xdr:colOff>
      <xdr:row>35</xdr:row>
      <xdr:rowOff>49530</xdr:rowOff>
    </xdr:to>
    <xdr:cxnSp macro="">
      <xdr:nvCxnSpPr>
        <xdr:cNvPr id="437" name="直線コネクタ 436">
          <a:extLst>
            <a:ext uri="{FF2B5EF4-FFF2-40B4-BE49-F238E27FC236}">
              <a16:creationId xmlns:a16="http://schemas.microsoft.com/office/drawing/2014/main" id="{58AB2F53-175B-47AE-B5EE-69A3A9593025}"/>
            </a:ext>
          </a:extLst>
        </xdr:cNvPr>
        <xdr:cNvCxnSpPr/>
      </xdr:nvCxnSpPr>
      <xdr:spPr>
        <a:xfrm>
          <a:off x="15481300" y="60083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145415</xdr:rowOff>
    </xdr:from>
    <xdr:to>
      <xdr:col>76</xdr:col>
      <xdr:colOff>165100</xdr:colOff>
      <xdr:row>35</xdr:row>
      <xdr:rowOff>75565</xdr:rowOff>
    </xdr:to>
    <xdr:sp macro="" textlink="">
      <xdr:nvSpPr>
        <xdr:cNvPr id="438" name="楕円 437">
          <a:extLst>
            <a:ext uri="{FF2B5EF4-FFF2-40B4-BE49-F238E27FC236}">
              <a16:creationId xmlns:a16="http://schemas.microsoft.com/office/drawing/2014/main" id="{B2D77C2B-D4DD-426B-B945-FE72E9E58064}"/>
            </a:ext>
          </a:extLst>
        </xdr:cNvPr>
        <xdr:cNvSpPr/>
      </xdr:nvSpPr>
      <xdr:spPr>
        <a:xfrm>
          <a:off x="14541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xdr:rowOff>
    </xdr:from>
    <xdr:to>
      <xdr:col>81</xdr:col>
      <xdr:colOff>50800</xdr:colOff>
      <xdr:row>35</xdr:row>
      <xdr:rowOff>24765</xdr:rowOff>
    </xdr:to>
    <xdr:cxnSp macro="">
      <xdr:nvCxnSpPr>
        <xdr:cNvPr id="439" name="直線コネクタ 438">
          <a:extLst>
            <a:ext uri="{FF2B5EF4-FFF2-40B4-BE49-F238E27FC236}">
              <a16:creationId xmlns:a16="http://schemas.microsoft.com/office/drawing/2014/main" id="{D3F68943-F567-4962-9CFE-E3F627697487}"/>
            </a:ext>
          </a:extLst>
        </xdr:cNvPr>
        <xdr:cNvCxnSpPr/>
      </xdr:nvCxnSpPr>
      <xdr:spPr>
        <a:xfrm flipV="1">
          <a:off x="14592300" y="60083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143510</xdr:rowOff>
    </xdr:from>
    <xdr:to>
      <xdr:col>72</xdr:col>
      <xdr:colOff>38100</xdr:colOff>
      <xdr:row>35</xdr:row>
      <xdr:rowOff>73660</xdr:rowOff>
    </xdr:to>
    <xdr:sp macro="" textlink="">
      <xdr:nvSpPr>
        <xdr:cNvPr id="440" name="楕円 439">
          <a:extLst>
            <a:ext uri="{FF2B5EF4-FFF2-40B4-BE49-F238E27FC236}">
              <a16:creationId xmlns:a16="http://schemas.microsoft.com/office/drawing/2014/main" id="{5F57509D-DB48-4BF0-BFA4-00FA061B0EE6}"/>
            </a:ext>
          </a:extLst>
        </xdr:cNvPr>
        <xdr:cNvSpPr/>
      </xdr:nvSpPr>
      <xdr:spPr>
        <a:xfrm>
          <a:off x="13652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22860</xdr:rowOff>
    </xdr:from>
    <xdr:to>
      <xdr:col>76</xdr:col>
      <xdr:colOff>114300</xdr:colOff>
      <xdr:row>35</xdr:row>
      <xdr:rowOff>24765</xdr:rowOff>
    </xdr:to>
    <xdr:cxnSp macro="">
      <xdr:nvCxnSpPr>
        <xdr:cNvPr id="441" name="直線コネクタ 440">
          <a:extLst>
            <a:ext uri="{FF2B5EF4-FFF2-40B4-BE49-F238E27FC236}">
              <a16:creationId xmlns:a16="http://schemas.microsoft.com/office/drawing/2014/main" id="{32BCCB2F-704A-49F6-9AAC-8C3A00A711D3}"/>
            </a:ext>
          </a:extLst>
        </xdr:cNvPr>
        <xdr:cNvCxnSpPr/>
      </xdr:nvCxnSpPr>
      <xdr:spPr>
        <a:xfrm>
          <a:off x="13703300" y="60236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111125</xdr:rowOff>
    </xdr:from>
    <xdr:to>
      <xdr:col>67</xdr:col>
      <xdr:colOff>101600</xdr:colOff>
      <xdr:row>35</xdr:row>
      <xdr:rowOff>41275</xdr:rowOff>
    </xdr:to>
    <xdr:sp macro="" textlink="">
      <xdr:nvSpPr>
        <xdr:cNvPr id="442" name="楕円 441">
          <a:extLst>
            <a:ext uri="{FF2B5EF4-FFF2-40B4-BE49-F238E27FC236}">
              <a16:creationId xmlns:a16="http://schemas.microsoft.com/office/drawing/2014/main" id="{65FB5C44-84A4-4985-8D7D-9D750324D404}"/>
            </a:ext>
          </a:extLst>
        </xdr:cNvPr>
        <xdr:cNvSpPr/>
      </xdr:nvSpPr>
      <xdr:spPr>
        <a:xfrm>
          <a:off x="12763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161925</xdr:rowOff>
    </xdr:from>
    <xdr:to>
      <xdr:col>71</xdr:col>
      <xdr:colOff>177800</xdr:colOff>
      <xdr:row>35</xdr:row>
      <xdr:rowOff>22860</xdr:rowOff>
    </xdr:to>
    <xdr:cxnSp macro="">
      <xdr:nvCxnSpPr>
        <xdr:cNvPr id="443" name="直線コネクタ 442">
          <a:extLst>
            <a:ext uri="{FF2B5EF4-FFF2-40B4-BE49-F238E27FC236}">
              <a16:creationId xmlns:a16="http://schemas.microsoft.com/office/drawing/2014/main" id="{C0F5803E-DBF5-4948-8382-488B9AAB0EED}"/>
            </a:ext>
          </a:extLst>
        </xdr:cNvPr>
        <xdr:cNvCxnSpPr/>
      </xdr:nvCxnSpPr>
      <xdr:spPr>
        <a:xfrm>
          <a:off x="12814300" y="59912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FA2711BD-3257-474E-B1CF-B17215266583}"/>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D6EA532C-51F0-4720-96B6-1B928AC29027}"/>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D1AD1D6F-CFBA-4AD4-A4FE-C0CB2FD051AD}"/>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7231ADAF-A1FD-42B3-9BD4-5300FFEDE7C6}"/>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74947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B53233-3945-49DA-943A-0E0D9A7BD71B}"/>
            </a:ext>
          </a:extLst>
        </xdr:cNvPr>
        <xdr:cNvSpPr txBox="1"/>
      </xdr:nvSpPr>
      <xdr:spPr>
        <a:xfrm>
          <a:off x="152660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92092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FA1C5D81-B55D-4684-BA53-CE4E35D70EB0}"/>
            </a:ext>
          </a:extLst>
        </xdr:cNvPr>
        <xdr:cNvSpPr txBox="1"/>
      </xdr:nvSpPr>
      <xdr:spPr>
        <a:xfrm>
          <a:off x="14389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90187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ECCB5179-6D2B-420B-A100-8E48ADDBA8AB}"/>
            </a:ext>
          </a:extLst>
        </xdr:cNvPr>
        <xdr:cNvSpPr txBox="1"/>
      </xdr:nvSpPr>
      <xdr:spPr>
        <a:xfrm>
          <a:off x="13500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57802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5498892-01F6-4848-BE2D-F5AE332EC756}"/>
            </a:ext>
          </a:extLst>
        </xdr:cNvPr>
        <xdr:cNvSpPr txBox="1"/>
      </xdr:nvSpPr>
      <xdr:spPr>
        <a:xfrm>
          <a:off x="12611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EED10AD9-41BF-42FB-AC77-69E18DC806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58455275-0F50-41EB-A47A-CE82B58D62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52377BDD-E4A3-4C90-8F41-616B31B62A6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70C7588E-E04C-4D53-A4E2-3F292BE79C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201CE3F-3275-488B-A58B-4D38F19AE2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7DA49FB-953A-4E09-A60A-43E6BEAD096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D25B2FA2-58B4-4CF9-8B3F-C15BEDB96B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88973096-13E5-494D-9E5A-972819C0E5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A606A5E9-A3DA-4EC5-9E67-36BABDFECE0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7C410E7A-2718-4D08-ACC8-1A8C67C1EB8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8F5E2D90-0F1C-4997-B559-142A05FB5F9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968BA34A-4F94-4CF3-B604-7ED04AA49E1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E88BF212-E5EC-4DE7-824C-672D78FF406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91391894-50BD-419B-9358-F10B2F59B8F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306DDF35-3BF3-49E5-B7A1-7C527213EFF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802EA142-0677-4F3C-8506-E89D33F9B98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EFD5A51C-211F-4E30-9AD6-D4D7123A58B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77C24C19-6356-4F86-BC2F-74E75E96E79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195EFAE5-4E86-4E2B-A611-DB86C11435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8665D1B-FA4E-4934-9F17-821087A854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53583E99-A8C5-4EE0-8F01-2670593D8D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AF4C23E9-300E-4A8A-9C8B-8BA5DE4D6A1F}"/>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7DB62AE1-8D01-4545-A569-5DAF95F16751}"/>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F320C9A3-C233-43E5-B65B-28FC55FB0F14}"/>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BFF53C05-E795-4759-9844-0D1E8ADED8E3}"/>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88BFB1E6-4D54-4C54-8516-CE0584E500A6}"/>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B324A9B-811E-4434-9C75-CFB22325AF90}"/>
            </a:ext>
          </a:extLst>
        </xdr:cNvPr>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2A90B0E7-ABF9-4306-ADF7-5F71A5CB3873}"/>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0883E3AC-2AE8-4D94-B818-3516FFA13EA8}"/>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F83636F9-BFCB-418F-9819-072DD2B15FAA}"/>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4D6C67A4-0D37-46F2-8BD5-E2D446F71C7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40CA0EC1-45FC-40BF-A02D-5DDC28DF1F32}"/>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D438525-2CF1-4A23-BAA6-50370487892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4190903-AF16-4145-A79F-A2C009991C9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5561F6D-24EB-4F1B-86D0-0105259A396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454A67B-6ADC-40B7-96F3-5C61301A5F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7F8BCA3-2C99-4E1C-841C-EF382BB959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80264</xdr:rowOff>
    </xdr:from>
    <xdr:to>
      <xdr:col>116</xdr:col>
      <xdr:colOff>114300</xdr:colOff>
      <xdr:row>40</xdr:row>
      <xdr:rowOff>10414</xdr:rowOff>
    </xdr:to>
    <xdr:sp macro="" textlink="">
      <xdr:nvSpPr>
        <xdr:cNvPr id="489" name="楕円 488">
          <a:extLst>
            <a:ext uri="{FF2B5EF4-FFF2-40B4-BE49-F238E27FC236}">
              <a16:creationId xmlns:a16="http://schemas.microsoft.com/office/drawing/2014/main" id="{B588C37E-DD05-48AD-8065-A0A4DC6E3734}"/>
            </a:ext>
          </a:extLst>
        </xdr:cNvPr>
        <xdr:cNvSpPr/>
      </xdr:nvSpPr>
      <xdr:spPr>
        <a:xfrm>
          <a:off x="221107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103141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19AD947-8A3C-46BF-AC55-DD8E3866A524}"/>
            </a:ext>
          </a:extLst>
        </xdr:cNvPr>
        <xdr:cNvSpPr txBox="1"/>
      </xdr:nvSpPr>
      <xdr:spPr>
        <a:xfrm>
          <a:off x="22199600" y="661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57404</xdr:rowOff>
    </xdr:from>
    <xdr:to>
      <xdr:col>112</xdr:col>
      <xdr:colOff>38100</xdr:colOff>
      <xdr:row>39</xdr:row>
      <xdr:rowOff>159004</xdr:rowOff>
    </xdr:to>
    <xdr:sp macro="" textlink="">
      <xdr:nvSpPr>
        <xdr:cNvPr id="491" name="楕円 490">
          <a:extLst>
            <a:ext uri="{FF2B5EF4-FFF2-40B4-BE49-F238E27FC236}">
              <a16:creationId xmlns:a16="http://schemas.microsoft.com/office/drawing/2014/main" id="{943AF99E-5FF8-4DB1-B7BE-D9D290E92D94}"/>
            </a:ext>
          </a:extLst>
        </xdr:cNvPr>
        <xdr:cNvSpPr/>
      </xdr:nvSpPr>
      <xdr:spPr>
        <a:xfrm>
          <a:off x="21272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108204</xdr:rowOff>
    </xdr:from>
    <xdr:to>
      <xdr:col>116</xdr:col>
      <xdr:colOff>63500</xdr:colOff>
      <xdr:row>39</xdr:row>
      <xdr:rowOff>131064</xdr:rowOff>
    </xdr:to>
    <xdr:cxnSp macro="">
      <xdr:nvCxnSpPr>
        <xdr:cNvPr id="492" name="直線コネクタ 491">
          <a:extLst>
            <a:ext uri="{FF2B5EF4-FFF2-40B4-BE49-F238E27FC236}">
              <a16:creationId xmlns:a16="http://schemas.microsoft.com/office/drawing/2014/main" id="{03661C51-AF12-434E-8344-E2FD3D6A30F7}"/>
            </a:ext>
          </a:extLst>
        </xdr:cNvPr>
        <xdr:cNvCxnSpPr/>
      </xdr:nvCxnSpPr>
      <xdr:spPr>
        <a:xfrm>
          <a:off x="21323300" y="679475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93" name="楕円 492">
          <a:extLst>
            <a:ext uri="{FF2B5EF4-FFF2-40B4-BE49-F238E27FC236}">
              <a16:creationId xmlns:a16="http://schemas.microsoft.com/office/drawing/2014/main" id="{263C5D91-D213-4B4D-BDA3-8F941869592A}"/>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108204</xdr:rowOff>
    </xdr:from>
    <xdr:to>
      <xdr:col>111</xdr:col>
      <xdr:colOff>177800</xdr:colOff>
      <xdr:row>39</xdr:row>
      <xdr:rowOff>110490</xdr:rowOff>
    </xdr:to>
    <xdr:cxnSp macro="">
      <xdr:nvCxnSpPr>
        <xdr:cNvPr id="494" name="直線コネクタ 493">
          <a:extLst>
            <a:ext uri="{FF2B5EF4-FFF2-40B4-BE49-F238E27FC236}">
              <a16:creationId xmlns:a16="http://schemas.microsoft.com/office/drawing/2014/main" id="{61D1CF38-C553-4074-A635-5E8E1DF5B7BF}"/>
            </a:ext>
          </a:extLst>
        </xdr:cNvPr>
        <xdr:cNvCxnSpPr/>
      </xdr:nvCxnSpPr>
      <xdr:spPr>
        <a:xfrm flipV="1">
          <a:off x="20434300" y="67947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29972</xdr:rowOff>
    </xdr:from>
    <xdr:to>
      <xdr:col>102</xdr:col>
      <xdr:colOff>165100</xdr:colOff>
      <xdr:row>39</xdr:row>
      <xdr:rowOff>131572</xdr:rowOff>
    </xdr:to>
    <xdr:sp macro="" textlink="">
      <xdr:nvSpPr>
        <xdr:cNvPr id="495" name="楕円 494">
          <a:extLst>
            <a:ext uri="{FF2B5EF4-FFF2-40B4-BE49-F238E27FC236}">
              <a16:creationId xmlns:a16="http://schemas.microsoft.com/office/drawing/2014/main" id="{F3411F9A-BE57-41F6-B474-812DF8C7C237}"/>
            </a:ext>
          </a:extLst>
        </xdr:cNvPr>
        <xdr:cNvSpPr/>
      </xdr:nvSpPr>
      <xdr:spPr>
        <a:xfrm>
          <a:off x="19494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80772</xdr:rowOff>
    </xdr:from>
    <xdr:to>
      <xdr:col>107</xdr:col>
      <xdr:colOff>50800</xdr:colOff>
      <xdr:row>39</xdr:row>
      <xdr:rowOff>110490</xdr:rowOff>
    </xdr:to>
    <xdr:cxnSp macro="">
      <xdr:nvCxnSpPr>
        <xdr:cNvPr id="496" name="直線コネクタ 495">
          <a:extLst>
            <a:ext uri="{FF2B5EF4-FFF2-40B4-BE49-F238E27FC236}">
              <a16:creationId xmlns:a16="http://schemas.microsoft.com/office/drawing/2014/main" id="{72136C87-2159-45AF-88A3-DE2B5E3F1970}"/>
            </a:ext>
          </a:extLst>
        </xdr:cNvPr>
        <xdr:cNvCxnSpPr/>
      </xdr:nvCxnSpPr>
      <xdr:spPr>
        <a:xfrm>
          <a:off x="19545300" y="676732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9398</xdr:rowOff>
    </xdr:from>
    <xdr:to>
      <xdr:col>98</xdr:col>
      <xdr:colOff>38100</xdr:colOff>
      <xdr:row>39</xdr:row>
      <xdr:rowOff>110998</xdr:rowOff>
    </xdr:to>
    <xdr:sp macro="" textlink="">
      <xdr:nvSpPr>
        <xdr:cNvPr id="497" name="楕円 496">
          <a:extLst>
            <a:ext uri="{FF2B5EF4-FFF2-40B4-BE49-F238E27FC236}">
              <a16:creationId xmlns:a16="http://schemas.microsoft.com/office/drawing/2014/main" id="{4B1CF53E-A9CF-4AEE-810A-FD6A2552EAA5}"/>
            </a:ext>
          </a:extLst>
        </xdr:cNvPr>
        <xdr:cNvSpPr/>
      </xdr:nvSpPr>
      <xdr:spPr>
        <a:xfrm>
          <a:off x="18605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60198</xdr:rowOff>
    </xdr:from>
    <xdr:to>
      <xdr:col>102</xdr:col>
      <xdr:colOff>114300</xdr:colOff>
      <xdr:row>39</xdr:row>
      <xdr:rowOff>80772</xdr:rowOff>
    </xdr:to>
    <xdr:cxnSp macro="">
      <xdr:nvCxnSpPr>
        <xdr:cNvPr id="498" name="直線コネクタ 497">
          <a:extLst>
            <a:ext uri="{FF2B5EF4-FFF2-40B4-BE49-F238E27FC236}">
              <a16:creationId xmlns:a16="http://schemas.microsoft.com/office/drawing/2014/main" id="{24F704C2-EF57-430C-82E5-A79F64038C05}"/>
            </a:ext>
          </a:extLst>
        </xdr:cNvPr>
        <xdr:cNvCxnSpPr/>
      </xdr:nvCxnSpPr>
      <xdr:spPr>
        <a:xfrm>
          <a:off x="18656300" y="67467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FA06240D-C2ED-4F42-8D40-80E66E354E6F}"/>
            </a:ext>
          </a:extLst>
        </xdr:cNvPr>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FA4D1C39-E738-4C5F-9E44-5DB2A48F81C1}"/>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4206B7AA-D86D-4D98-9FC5-1A5C733853C5}"/>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8A107A38-E43A-439D-B0F0-5416E61B36D7}"/>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4081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5496E938-B1CC-4CFC-A37B-D07BABB726EC}"/>
            </a:ext>
          </a:extLst>
        </xdr:cNvPr>
        <xdr:cNvSpPr txBox="1"/>
      </xdr:nvSpPr>
      <xdr:spPr>
        <a:xfrm>
          <a:off x="210757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A71FCC56-F33F-4ABD-9611-9BD8131A4456}"/>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148099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F041F163-B5FA-4258-8217-BCC1A2D93399}"/>
            </a:ext>
          </a:extLst>
        </xdr:cNvPr>
        <xdr:cNvSpPr txBox="1"/>
      </xdr:nvSpPr>
      <xdr:spPr>
        <a:xfrm>
          <a:off x="193104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127525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3A909DCE-233F-4935-A512-9C5FE6E52C94}"/>
            </a:ext>
          </a:extLst>
        </xdr:cNvPr>
        <xdr:cNvSpPr txBox="1"/>
      </xdr:nvSpPr>
      <xdr:spPr>
        <a:xfrm>
          <a:off x="18421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217EF2EC-5750-4E40-AEFB-3B3306BB797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11A2041-E7DB-4633-8047-0EA0000EB5B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955ACA3D-124E-4BB3-8329-64EC2770ED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40AF413E-8272-4DB6-95B7-F245740ED1C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816146D0-5C65-4336-9260-43340FAD08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CD2502AE-70D0-42F7-AFE9-3FAEA1F260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73B08E53-706D-43D2-BAE3-65AAAB319F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ED722853-34D9-4898-A132-72955C89A1A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8B93B522-CEBF-4A5A-BC54-71ADD0100E6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C2C59AD9-7903-4959-AB92-8F399DCC16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42086B79-801F-422C-8FC5-E1D56F954C6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B1E0FF1B-51E9-4FE6-9EDB-ADEB06BF7EA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3A02EF88-E0CA-4EEA-8535-8AC4CB62844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3EAEE949-FE2B-4047-88EE-06FC0CF181E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6FE72A21-9BF1-45A4-9912-54EEAFB18D6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FA04676D-46E1-4ED7-964D-B39F3329CBD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F9D16148-E556-4857-A33E-C388B9EB162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A32988B5-3F17-4334-A915-AF768AD71FF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600E8B99-E6C2-432C-9732-F259259E4D9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1EFE52E5-60B9-45D8-8579-8E5F1691135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1F8C59B3-DAA7-4027-B8CB-BA789E59C0E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D9302B76-B7A6-462B-ADB0-7946D61F81E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8C0EEE36-BCB2-431C-8DFD-8A73860ABBA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8821E9D5-3EBC-42B2-86E1-A343D9A83B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0FEEF539-24F4-4E38-A39D-F5470A6166FC}"/>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D5D758FB-29E9-4E0B-BB9B-D98809FFCA7A}"/>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864FD9C7-C189-4688-9CD3-3A13433CB476}"/>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F56A4E67-E996-4247-83A4-58E9E7BB88C7}"/>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79C6FF86-89E0-4669-9100-96FDB9F0BC7B}"/>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429C83A1-0927-4472-AFDD-EEE6B0B65ACF}"/>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4E3114B0-7E8D-493E-BA1A-72934258B551}"/>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6FCB0701-26B2-4C56-A4E9-56F24BA8605E}"/>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1CF6B50C-9FD5-4298-ACC0-0FDECFA27655}"/>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BC8C9A75-721B-4499-9A85-ECAE533FA6A7}"/>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3D6AE4FA-F95F-44A9-8D3F-B6927D32C9BF}"/>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783F96A-34F3-47E1-B795-6A28310E99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4F93E3C-2190-4189-953C-5E8FA84C5E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229A1D5-6338-45A7-B482-94C113D9940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5F84C14-DFC7-427D-A15B-1836C0C796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407659B-B2A0-41E9-909C-2FC87611AC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34925</xdr:rowOff>
    </xdr:from>
    <xdr:to>
      <xdr:col>85</xdr:col>
      <xdr:colOff>177800</xdr:colOff>
      <xdr:row>62</xdr:row>
      <xdr:rowOff>136525</xdr:rowOff>
    </xdr:to>
    <xdr:sp macro="" textlink="">
      <xdr:nvSpPr>
        <xdr:cNvPr id="547" name="楕円 546">
          <a:extLst>
            <a:ext uri="{FF2B5EF4-FFF2-40B4-BE49-F238E27FC236}">
              <a16:creationId xmlns:a16="http://schemas.microsoft.com/office/drawing/2014/main" id="{BC402AE0-FC25-4663-ADD4-540A6B296F2A}"/>
            </a:ext>
          </a:extLst>
        </xdr:cNvPr>
        <xdr:cNvSpPr/>
      </xdr:nvSpPr>
      <xdr:spPr>
        <a:xfrm>
          <a:off x="16268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13352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DD56CF8F-EE80-46FB-AC35-90EFBF8829CD}"/>
            </a:ext>
          </a:extLst>
        </xdr:cNvPr>
        <xdr:cNvSpPr txBox="1"/>
      </xdr:nvSpPr>
      <xdr:spPr>
        <a:xfrm>
          <a:off x="163576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xdr:rowOff>
    </xdr:from>
    <xdr:to>
      <xdr:col>81</xdr:col>
      <xdr:colOff>101600</xdr:colOff>
      <xdr:row>62</xdr:row>
      <xdr:rowOff>111760</xdr:rowOff>
    </xdr:to>
    <xdr:sp macro="" textlink="">
      <xdr:nvSpPr>
        <xdr:cNvPr id="549" name="楕円 548">
          <a:extLst>
            <a:ext uri="{FF2B5EF4-FFF2-40B4-BE49-F238E27FC236}">
              <a16:creationId xmlns:a16="http://schemas.microsoft.com/office/drawing/2014/main" id="{65429C22-FE82-4F47-9027-7E2CFBAF4FE5}"/>
            </a:ext>
          </a:extLst>
        </xdr:cNvPr>
        <xdr:cNvSpPr/>
      </xdr:nvSpPr>
      <xdr:spPr>
        <a:xfrm>
          <a:off x="15430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60960</xdr:rowOff>
    </xdr:from>
    <xdr:to>
      <xdr:col>85</xdr:col>
      <xdr:colOff>127000</xdr:colOff>
      <xdr:row>62</xdr:row>
      <xdr:rowOff>85725</xdr:rowOff>
    </xdr:to>
    <xdr:cxnSp macro="">
      <xdr:nvCxnSpPr>
        <xdr:cNvPr id="550" name="直線コネクタ 549">
          <a:extLst>
            <a:ext uri="{FF2B5EF4-FFF2-40B4-BE49-F238E27FC236}">
              <a16:creationId xmlns:a16="http://schemas.microsoft.com/office/drawing/2014/main" id="{5FD81C09-BB4F-4BED-BCC0-BBE54A9A303D}"/>
            </a:ext>
          </a:extLst>
        </xdr:cNvPr>
        <xdr:cNvCxnSpPr/>
      </xdr:nvCxnSpPr>
      <xdr:spPr>
        <a:xfrm>
          <a:off x="15481300" y="106908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162560</xdr:rowOff>
    </xdr:from>
    <xdr:to>
      <xdr:col>76</xdr:col>
      <xdr:colOff>165100</xdr:colOff>
      <xdr:row>62</xdr:row>
      <xdr:rowOff>92710</xdr:rowOff>
    </xdr:to>
    <xdr:sp macro="" textlink="">
      <xdr:nvSpPr>
        <xdr:cNvPr id="551" name="楕円 550">
          <a:extLst>
            <a:ext uri="{FF2B5EF4-FFF2-40B4-BE49-F238E27FC236}">
              <a16:creationId xmlns:a16="http://schemas.microsoft.com/office/drawing/2014/main" id="{324CC6C4-7141-4E5B-90B9-F1C8E96BB8B4}"/>
            </a:ext>
          </a:extLst>
        </xdr:cNvPr>
        <xdr:cNvSpPr/>
      </xdr:nvSpPr>
      <xdr:spPr>
        <a:xfrm>
          <a:off x="1454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41910</xdr:rowOff>
    </xdr:from>
    <xdr:to>
      <xdr:col>81</xdr:col>
      <xdr:colOff>50800</xdr:colOff>
      <xdr:row>62</xdr:row>
      <xdr:rowOff>60960</xdr:rowOff>
    </xdr:to>
    <xdr:cxnSp macro="">
      <xdr:nvCxnSpPr>
        <xdr:cNvPr id="552" name="直線コネクタ 551">
          <a:extLst>
            <a:ext uri="{FF2B5EF4-FFF2-40B4-BE49-F238E27FC236}">
              <a16:creationId xmlns:a16="http://schemas.microsoft.com/office/drawing/2014/main" id="{89D6F4B3-4CC4-40AD-93C4-13831C4AD4D9}"/>
            </a:ext>
          </a:extLst>
        </xdr:cNvPr>
        <xdr:cNvCxnSpPr/>
      </xdr:nvCxnSpPr>
      <xdr:spPr>
        <a:xfrm>
          <a:off x="14592300" y="106718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137795</xdr:rowOff>
    </xdr:from>
    <xdr:to>
      <xdr:col>72</xdr:col>
      <xdr:colOff>38100</xdr:colOff>
      <xdr:row>62</xdr:row>
      <xdr:rowOff>67945</xdr:rowOff>
    </xdr:to>
    <xdr:sp macro="" textlink="">
      <xdr:nvSpPr>
        <xdr:cNvPr id="553" name="楕円 552">
          <a:extLst>
            <a:ext uri="{FF2B5EF4-FFF2-40B4-BE49-F238E27FC236}">
              <a16:creationId xmlns:a16="http://schemas.microsoft.com/office/drawing/2014/main" id="{FE5EC5CF-5D83-4614-A872-27B5E7CE9E7E}"/>
            </a:ext>
          </a:extLst>
        </xdr:cNvPr>
        <xdr:cNvSpPr/>
      </xdr:nvSpPr>
      <xdr:spPr>
        <a:xfrm>
          <a:off x="13652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17145</xdr:rowOff>
    </xdr:from>
    <xdr:to>
      <xdr:col>76</xdr:col>
      <xdr:colOff>114300</xdr:colOff>
      <xdr:row>62</xdr:row>
      <xdr:rowOff>41910</xdr:rowOff>
    </xdr:to>
    <xdr:cxnSp macro="">
      <xdr:nvCxnSpPr>
        <xdr:cNvPr id="554" name="直線コネクタ 553">
          <a:extLst>
            <a:ext uri="{FF2B5EF4-FFF2-40B4-BE49-F238E27FC236}">
              <a16:creationId xmlns:a16="http://schemas.microsoft.com/office/drawing/2014/main" id="{AE3376A5-F779-4285-98EB-90A268146F0C}"/>
            </a:ext>
          </a:extLst>
        </xdr:cNvPr>
        <xdr:cNvCxnSpPr/>
      </xdr:nvCxnSpPr>
      <xdr:spPr>
        <a:xfrm>
          <a:off x="13703300" y="106470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103505</xdr:rowOff>
    </xdr:from>
    <xdr:to>
      <xdr:col>67</xdr:col>
      <xdr:colOff>101600</xdr:colOff>
      <xdr:row>62</xdr:row>
      <xdr:rowOff>33655</xdr:rowOff>
    </xdr:to>
    <xdr:sp macro="" textlink="">
      <xdr:nvSpPr>
        <xdr:cNvPr id="555" name="楕円 554">
          <a:extLst>
            <a:ext uri="{FF2B5EF4-FFF2-40B4-BE49-F238E27FC236}">
              <a16:creationId xmlns:a16="http://schemas.microsoft.com/office/drawing/2014/main" id="{D02B53E6-C315-4895-90E2-5445D7E6D007}"/>
            </a:ext>
          </a:extLst>
        </xdr:cNvPr>
        <xdr:cNvSpPr/>
      </xdr:nvSpPr>
      <xdr:spPr>
        <a:xfrm>
          <a:off x="12763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154305</xdr:rowOff>
    </xdr:from>
    <xdr:to>
      <xdr:col>71</xdr:col>
      <xdr:colOff>177800</xdr:colOff>
      <xdr:row>62</xdr:row>
      <xdr:rowOff>17145</xdr:rowOff>
    </xdr:to>
    <xdr:cxnSp macro="">
      <xdr:nvCxnSpPr>
        <xdr:cNvPr id="556" name="直線コネクタ 555">
          <a:extLst>
            <a:ext uri="{FF2B5EF4-FFF2-40B4-BE49-F238E27FC236}">
              <a16:creationId xmlns:a16="http://schemas.microsoft.com/office/drawing/2014/main" id="{5C5B48BD-2B58-422C-8DEE-4A6755E20305}"/>
            </a:ext>
          </a:extLst>
        </xdr:cNvPr>
        <xdr:cNvCxnSpPr/>
      </xdr:nvCxnSpPr>
      <xdr:spPr>
        <a:xfrm>
          <a:off x="12814300" y="10612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a:extLst>
            <a:ext uri="{FF2B5EF4-FFF2-40B4-BE49-F238E27FC236}">
              <a16:creationId xmlns:a16="http://schemas.microsoft.com/office/drawing/2014/main" id="{F2DE0D6C-D53A-4D2A-997A-EEBC80552E3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a:extLst>
            <a:ext uri="{FF2B5EF4-FFF2-40B4-BE49-F238E27FC236}">
              <a16:creationId xmlns:a16="http://schemas.microsoft.com/office/drawing/2014/main" id="{AEDA4BBF-EBE0-4A30-8D92-C3825518BDC1}"/>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a:extLst>
            <a:ext uri="{FF2B5EF4-FFF2-40B4-BE49-F238E27FC236}">
              <a16:creationId xmlns:a16="http://schemas.microsoft.com/office/drawing/2014/main" id="{75B297A6-F766-4A2E-A1E2-B2F383682573}"/>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5DFCE2A9-6212-420B-9AB0-6DC6396E8F8F}"/>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102887</xdr:rowOff>
    </xdr:from>
    <xdr:ext cx="405111" cy="259045"/>
    <xdr:sp macro="" textlink="">
      <xdr:nvSpPr>
        <xdr:cNvPr id="561" name="n_1mainValue【学校施設】&#10;有形固定資産減価償却率">
          <a:extLst>
            <a:ext uri="{FF2B5EF4-FFF2-40B4-BE49-F238E27FC236}">
              <a16:creationId xmlns:a16="http://schemas.microsoft.com/office/drawing/2014/main" id="{2C1974CB-6032-43D8-BB57-68599BDB8369}"/>
            </a:ext>
          </a:extLst>
        </xdr:cNvPr>
        <xdr:cNvSpPr txBox="1"/>
      </xdr:nvSpPr>
      <xdr:spPr>
        <a:xfrm>
          <a:off x="152660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83837</xdr:rowOff>
    </xdr:from>
    <xdr:ext cx="405111" cy="259045"/>
    <xdr:sp macro="" textlink="">
      <xdr:nvSpPr>
        <xdr:cNvPr id="562" name="n_2mainValue【学校施設】&#10;有形固定資産減価償却率">
          <a:extLst>
            <a:ext uri="{FF2B5EF4-FFF2-40B4-BE49-F238E27FC236}">
              <a16:creationId xmlns:a16="http://schemas.microsoft.com/office/drawing/2014/main" id="{125E0045-EA95-4E21-8045-5E585951B4C9}"/>
            </a:ext>
          </a:extLst>
        </xdr:cNvPr>
        <xdr:cNvSpPr txBox="1"/>
      </xdr:nvSpPr>
      <xdr:spPr>
        <a:xfrm>
          <a:off x="14389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59072</xdr:rowOff>
    </xdr:from>
    <xdr:ext cx="405111" cy="259045"/>
    <xdr:sp macro="" textlink="">
      <xdr:nvSpPr>
        <xdr:cNvPr id="563" name="n_3mainValue【学校施設】&#10;有形固定資産減価償却率">
          <a:extLst>
            <a:ext uri="{FF2B5EF4-FFF2-40B4-BE49-F238E27FC236}">
              <a16:creationId xmlns:a16="http://schemas.microsoft.com/office/drawing/2014/main" id="{FCE8C5DF-2B28-460F-80E4-1562B861524A}"/>
            </a:ext>
          </a:extLst>
        </xdr:cNvPr>
        <xdr:cNvSpPr txBox="1"/>
      </xdr:nvSpPr>
      <xdr:spPr>
        <a:xfrm>
          <a:off x="13500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24782</xdr:rowOff>
    </xdr:from>
    <xdr:ext cx="405111" cy="259045"/>
    <xdr:sp macro="" textlink="">
      <xdr:nvSpPr>
        <xdr:cNvPr id="564" name="n_4mainValue【学校施設】&#10;有形固定資産減価償却率">
          <a:extLst>
            <a:ext uri="{FF2B5EF4-FFF2-40B4-BE49-F238E27FC236}">
              <a16:creationId xmlns:a16="http://schemas.microsoft.com/office/drawing/2014/main" id="{FB6A1306-0AC1-43BD-96B2-BB6214921C8D}"/>
            </a:ext>
          </a:extLst>
        </xdr:cNvPr>
        <xdr:cNvSpPr txBox="1"/>
      </xdr:nvSpPr>
      <xdr:spPr>
        <a:xfrm>
          <a:off x="12611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39B6DBBC-8DFA-4BC9-9C88-695B3D655B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4543E279-27D4-48E1-9C95-9A8A82C5D7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BE47D809-B3C3-428F-ABB1-C747883FD2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23AAA4EC-707C-4297-BD3B-74D6F25263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F65C08D3-1EE6-443E-A4FF-76455E1E91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D3DBD572-90A6-49A4-AE49-8FE4B2D9F1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68A7C459-A11B-4A97-BA6E-A73781AB1DC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7CFE3194-1D67-4E70-9F88-F41D98F137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568CC5BB-892A-485B-BFA1-C323432F1D9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C5571AC8-CE64-486A-9E98-093F456FF97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17D42183-3498-4BD8-8B80-27E9AD6B67F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10CB90EE-88CD-4198-8E2E-B79B08F283F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9E8843D3-871E-453C-9043-9CD88E616CF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4C9F2301-615E-4AFA-822F-0A74265AD28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63076F02-EEF3-44D3-90D6-7A348EF3C95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558E40F2-2D6D-445B-9979-0C1EE48830B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64F5C6C-4A86-4984-AF14-7999962CC5F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CD0CBA3C-DDCD-4175-9963-8DAB2975E4B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7187FEEB-F2F9-45C3-A498-7FA6C3F397A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2AEB396-E006-471C-8E3C-0BF4C954C0B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F0782715-8BFB-4912-9BCD-C4F93806A52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96BAAE13-237C-4AB6-89C7-D309093CCE1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BC750C52-34FD-41B3-8CA8-EB09513A96F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8374F361-626B-454B-BB5F-F30386C05CE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C1C65088-09A7-4DD0-844D-C28FD9BD6FFB}"/>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2B60FA10-50EA-47F8-B886-3DA856B174C3}"/>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FB777683-4000-4FF9-8160-4FB459C7CAB6}"/>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DE057AC6-3B27-4A95-A0B7-98512E17ADDC}"/>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FF4A0A25-1B60-4631-9329-BBEA824EEC6B}"/>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a:extLst>
            <a:ext uri="{FF2B5EF4-FFF2-40B4-BE49-F238E27FC236}">
              <a16:creationId xmlns:a16="http://schemas.microsoft.com/office/drawing/2014/main" id="{69E67430-F471-4030-99D1-922062421CDB}"/>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59053091-134B-4744-8EBD-6F52C5AC028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5DD31E03-74D0-4F07-92D5-886017ED4AF3}"/>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F4433270-90D0-4530-BFE1-34CD76183FCE}"/>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849EB2F0-E91D-499A-9B67-1149DA7C7D09}"/>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5F180489-EBB1-4592-B127-570DF39FF502}"/>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5E92AA0-D6E2-4540-B262-170D92346F8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415330F-3920-480F-A753-4511610331D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E0D1547-A57C-4C6E-8E08-91E12003E0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489CB76-67D9-4263-8B39-B2385E309B1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054CDB1-4BFB-4667-BE17-CD77959A65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05" name="楕円 604">
          <a:extLst>
            <a:ext uri="{FF2B5EF4-FFF2-40B4-BE49-F238E27FC236}">
              <a16:creationId xmlns:a16="http://schemas.microsoft.com/office/drawing/2014/main" id="{5F47F82A-2832-4FCE-80B7-AF18ECBDA43A}"/>
            </a:ext>
          </a:extLst>
        </xdr:cNvPr>
        <xdr:cNvSpPr/>
      </xdr:nvSpPr>
      <xdr:spPr>
        <a:xfrm>
          <a:off x="22110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49547</xdr:rowOff>
    </xdr:from>
    <xdr:ext cx="469744" cy="259045"/>
    <xdr:sp macro="" textlink="">
      <xdr:nvSpPr>
        <xdr:cNvPr id="606" name="【学校施設】&#10;一人当たり面積該当値テキスト">
          <a:extLst>
            <a:ext uri="{FF2B5EF4-FFF2-40B4-BE49-F238E27FC236}">
              <a16:creationId xmlns:a16="http://schemas.microsoft.com/office/drawing/2014/main" id="{583DCFDE-EEB9-41A8-A074-AF68759D4031}"/>
            </a:ext>
          </a:extLst>
        </xdr:cNvPr>
        <xdr:cNvSpPr txBox="1"/>
      </xdr:nvSpPr>
      <xdr:spPr>
        <a:xfrm>
          <a:off x="22199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76454</xdr:rowOff>
    </xdr:from>
    <xdr:to>
      <xdr:col>112</xdr:col>
      <xdr:colOff>38100</xdr:colOff>
      <xdr:row>63</xdr:row>
      <xdr:rowOff>6604</xdr:rowOff>
    </xdr:to>
    <xdr:sp macro="" textlink="">
      <xdr:nvSpPr>
        <xdr:cNvPr id="607" name="楕円 606">
          <a:extLst>
            <a:ext uri="{FF2B5EF4-FFF2-40B4-BE49-F238E27FC236}">
              <a16:creationId xmlns:a16="http://schemas.microsoft.com/office/drawing/2014/main" id="{74B6813A-F74C-4419-83BB-6FBA1CBB3741}"/>
            </a:ext>
          </a:extLst>
        </xdr:cNvPr>
        <xdr:cNvSpPr/>
      </xdr:nvSpPr>
      <xdr:spPr>
        <a:xfrm>
          <a:off x="21272500" y="107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121920</xdr:rowOff>
    </xdr:from>
    <xdr:to>
      <xdr:col>116</xdr:col>
      <xdr:colOff>63500</xdr:colOff>
      <xdr:row>62</xdr:row>
      <xdr:rowOff>127254</xdr:rowOff>
    </xdr:to>
    <xdr:cxnSp macro="">
      <xdr:nvCxnSpPr>
        <xdr:cNvPr id="608" name="直線コネクタ 607">
          <a:extLst>
            <a:ext uri="{FF2B5EF4-FFF2-40B4-BE49-F238E27FC236}">
              <a16:creationId xmlns:a16="http://schemas.microsoft.com/office/drawing/2014/main" id="{771F19AA-2EA5-4E66-AB40-A1B260FEE50D}"/>
            </a:ext>
          </a:extLst>
        </xdr:cNvPr>
        <xdr:cNvCxnSpPr/>
      </xdr:nvCxnSpPr>
      <xdr:spPr>
        <a:xfrm flipV="1">
          <a:off x="21323300" y="1075182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84836</xdr:rowOff>
    </xdr:from>
    <xdr:to>
      <xdr:col>107</xdr:col>
      <xdr:colOff>101600</xdr:colOff>
      <xdr:row>63</xdr:row>
      <xdr:rowOff>14986</xdr:rowOff>
    </xdr:to>
    <xdr:sp macro="" textlink="">
      <xdr:nvSpPr>
        <xdr:cNvPr id="609" name="楕円 608">
          <a:extLst>
            <a:ext uri="{FF2B5EF4-FFF2-40B4-BE49-F238E27FC236}">
              <a16:creationId xmlns:a16="http://schemas.microsoft.com/office/drawing/2014/main" id="{D6D26893-0914-4FA7-BD6F-6583311CF84F}"/>
            </a:ext>
          </a:extLst>
        </xdr:cNvPr>
        <xdr:cNvSpPr/>
      </xdr:nvSpPr>
      <xdr:spPr>
        <a:xfrm>
          <a:off x="203835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127254</xdr:rowOff>
    </xdr:from>
    <xdr:to>
      <xdr:col>111</xdr:col>
      <xdr:colOff>177800</xdr:colOff>
      <xdr:row>62</xdr:row>
      <xdr:rowOff>135636</xdr:rowOff>
    </xdr:to>
    <xdr:cxnSp macro="">
      <xdr:nvCxnSpPr>
        <xdr:cNvPr id="610" name="直線コネクタ 609">
          <a:extLst>
            <a:ext uri="{FF2B5EF4-FFF2-40B4-BE49-F238E27FC236}">
              <a16:creationId xmlns:a16="http://schemas.microsoft.com/office/drawing/2014/main" id="{86B3BDD8-CA80-4251-AE7F-E22DC2CDE2C6}"/>
            </a:ext>
          </a:extLst>
        </xdr:cNvPr>
        <xdr:cNvCxnSpPr/>
      </xdr:nvCxnSpPr>
      <xdr:spPr>
        <a:xfrm flipV="1">
          <a:off x="20434300" y="1075715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80264</xdr:rowOff>
    </xdr:from>
    <xdr:to>
      <xdr:col>102</xdr:col>
      <xdr:colOff>165100</xdr:colOff>
      <xdr:row>63</xdr:row>
      <xdr:rowOff>10414</xdr:rowOff>
    </xdr:to>
    <xdr:sp macro="" textlink="">
      <xdr:nvSpPr>
        <xdr:cNvPr id="611" name="楕円 610">
          <a:extLst>
            <a:ext uri="{FF2B5EF4-FFF2-40B4-BE49-F238E27FC236}">
              <a16:creationId xmlns:a16="http://schemas.microsoft.com/office/drawing/2014/main" id="{4742939F-6D9D-41D6-8941-005B3ACDB18F}"/>
            </a:ext>
          </a:extLst>
        </xdr:cNvPr>
        <xdr:cNvSpPr/>
      </xdr:nvSpPr>
      <xdr:spPr>
        <a:xfrm>
          <a:off x="19494500" y="107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131064</xdr:rowOff>
    </xdr:from>
    <xdr:to>
      <xdr:col>107</xdr:col>
      <xdr:colOff>50800</xdr:colOff>
      <xdr:row>62</xdr:row>
      <xdr:rowOff>135636</xdr:rowOff>
    </xdr:to>
    <xdr:cxnSp macro="">
      <xdr:nvCxnSpPr>
        <xdr:cNvPr id="612" name="直線コネクタ 611">
          <a:extLst>
            <a:ext uri="{FF2B5EF4-FFF2-40B4-BE49-F238E27FC236}">
              <a16:creationId xmlns:a16="http://schemas.microsoft.com/office/drawing/2014/main" id="{2E0C8A7D-E648-41DD-8302-52D76CC2E787}"/>
            </a:ext>
          </a:extLst>
        </xdr:cNvPr>
        <xdr:cNvCxnSpPr/>
      </xdr:nvCxnSpPr>
      <xdr:spPr>
        <a:xfrm>
          <a:off x="19545300" y="107609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613" name="楕円 612">
          <a:extLst>
            <a:ext uri="{FF2B5EF4-FFF2-40B4-BE49-F238E27FC236}">
              <a16:creationId xmlns:a16="http://schemas.microsoft.com/office/drawing/2014/main" id="{B1F47E3E-E37B-405A-9500-983631878E8A}"/>
            </a:ext>
          </a:extLst>
        </xdr:cNvPr>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131064</xdr:rowOff>
    </xdr:from>
    <xdr:to>
      <xdr:col>102</xdr:col>
      <xdr:colOff>114300</xdr:colOff>
      <xdr:row>62</xdr:row>
      <xdr:rowOff>141732</xdr:rowOff>
    </xdr:to>
    <xdr:cxnSp macro="">
      <xdr:nvCxnSpPr>
        <xdr:cNvPr id="614" name="直線コネクタ 613">
          <a:extLst>
            <a:ext uri="{FF2B5EF4-FFF2-40B4-BE49-F238E27FC236}">
              <a16:creationId xmlns:a16="http://schemas.microsoft.com/office/drawing/2014/main" id="{ADC010FB-D5D8-467C-A7E7-F9EA775AEAF1}"/>
            </a:ext>
          </a:extLst>
        </xdr:cNvPr>
        <xdr:cNvCxnSpPr/>
      </xdr:nvCxnSpPr>
      <xdr:spPr>
        <a:xfrm flipV="1">
          <a:off x="18656300" y="1076096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a:extLst>
            <a:ext uri="{FF2B5EF4-FFF2-40B4-BE49-F238E27FC236}">
              <a16:creationId xmlns:a16="http://schemas.microsoft.com/office/drawing/2014/main" id="{0C8B2880-A49D-4DB3-AF17-9DC7AF22EC76}"/>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a:extLst>
            <a:ext uri="{FF2B5EF4-FFF2-40B4-BE49-F238E27FC236}">
              <a16:creationId xmlns:a16="http://schemas.microsoft.com/office/drawing/2014/main" id="{26DFCC44-0B1E-4575-A000-158573F7DFA9}"/>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a:extLst>
            <a:ext uri="{FF2B5EF4-FFF2-40B4-BE49-F238E27FC236}">
              <a16:creationId xmlns:a16="http://schemas.microsoft.com/office/drawing/2014/main" id="{031DBB12-F205-49A1-95CE-0A2F0CFA647A}"/>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a:extLst>
            <a:ext uri="{FF2B5EF4-FFF2-40B4-BE49-F238E27FC236}">
              <a16:creationId xmlns:a16="http://schemas.microsoft.com/office/drawing/2014/main" id="{646339FF-039F-480C-A0ED-B78022C0DB58}"/>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169181</xdr:rowOff>
    </xdr:from>
    <xdr:ext cx="469744" cy="259045"/>
    <xdr:sp macro="" textlink="">
      <xdr:nvSpPr>
        <xdr:cNvPr id="619" name="n_1mainValue【学校施設】&#10;一人当たり面積">
          <a:extLst>
            <a:ext uri="{FF2B5EF4-FFF2-40B4-BE49-F238E27FC236}">
              <a16:creationId xmlns:a16="http://schemas.microsoft.com/office/drawing/2014/main" id="{C4569E14-CD9F-4C4D-99A3-93E31B4C7B5A}"/>
            </a:ext>
          </a:extLst>
        </xdr:cNvPr>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6113</xdr:rowOff>
    </xdr:from>
    <xdr:ext cx="469744" cy="259045"/>
    <xdr:sp macro="" textlink="">
      <xdr:nvSpPr>
        <xdr:cNvPr id="620" name="n_2mainValue【学校施設】&#10;一人当たり面積">
          <a:extLst>
            <a:ext uri="{FF2B5EF4-FFF2-40B4-BE49-F238E27FC236}">
              <a16:creationId xmlns:a16="http://schemas.microsoft.com/office/drawing/2014/main" id="{2D4172B3-2566-43FC-94E6-322C85598A9E}"/>
            </a:ext>
          </a:extLst>
        </xdr:cNvPr>
        <xdr:cNvSpPr txBox="1"/>
      </xdr:nvSpPr>
      <xdr:spPr>
        <a:xfrm>
          <a:off x="20199427" y="108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1541</xdr:rowOff>
    </xdr:from>
    <xdr:ext cx="469744" cy="259045"/>
    <xdr:sp macro="" textlink="">
      <xdr:nvSpPr>
        <xdr:cNvPr id="621" name="n_3mainValue【学校施設】&#10;一人当たり面積">
          <a:extLst>
            <a:ext uri="{FF2B5EF4-FFF2-40B4-BE49-F238E27FC236}">
              <a16:creationId xmlns:a16="http://schemas.microsoft.com/office/drawing/2014/main" id="{82014ED8-6C98-43D9-8209-CEBAA3D6BF8E}"/>
            </a:ext>
          </a:extLst>
        </xdr:cNvPr>
        <xdr:cNvSpPr txBox="1"/>
      </xdr:nvSpPr>
      <xdr:spPr>
        <a:xfrm>
          <a:off x="19310427"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622" name="n_4mainValue【学校施設】&#10;一人当たり面積">
          <a:extLst>
            <a:ext uri="{FF2B5EF4-FFF2-40B4-BE49-F238E27FC236}">
              <a16:creationId xmlns:a16="http://schemas.microsoft.com/office/drawing/2014/main" id="{1947A3EC-9705-44E3-9942-B7F638B3EC14}"/>
            </a:ext>
          </a:extLst>
        </xdr:cNvPr>
        <xdr:cNvSpPr txBox="1"/>
      </xdr:nvSpPr>
      <xdr:spPr>
        <a:xfrm>
          <a:off x="18421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A614E964-B383-4E7B-92F6-F34F522F34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3179FF72-2CDF-4E34-A1A3-426FA986526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ACC3159-58D2-49A8-9E66-0AD11960B9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DA91F747-BF68-436B-9F43-893F8E7301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6EB2A7FE-208C-4D82-9650-F74F30BEB68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F26EA148-5F8F-4EC5-B349-D258B1729F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4E8E6DC5-90B7-4DA4-AE07-82B817F7CE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CA6E7083-8685-40C1-BEA2-C3D441C9A9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BF2EE318-529C-40EB-A8F6-0B5FBB3E4DA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3324301D-1C59-4700-8B0F-967AF5B59D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7811609F-FDC2-4E83-A42E-04C15CE57DD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B1A3FD0-7A4D-408B-AAAD-82582A78BA4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52193CFF-A88C-432B-8F13-6769F5D25A6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DE441B11-B467-4E3B-8D9C-6118BBAC170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61B5E9B1-83B2-4AAF-9F66-F6EB922B453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5A4D82DE-A366-42B6-B17E-74095F3F3BA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E157AD89-7F71-4599-9DF4-774A2A3D44B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B7800AC8-C9DA-4C95-860E-8A788F89755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6B8A71E8-8551-463F-8D96-221A17C02F9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CBB16CB8-6867-499B-BE1D-D3AABC1700A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B2DC38C3-FB6E-404D-B2C6-2DCAF59D126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8049A9FE-ED0D-472E-8449-F8D9F5A93A8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119A2670-BFFB-4C0D-A05D-5DA6DB5483B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ED005BA8-DE60-4395-AB7C-DDD93F342E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9567877E-3429-48E4-A950-0585D5826A6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90A33EA9-474D-4597-A3DF-F1A07250594D}"/>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3DB159A-AAB7-4445-BE90-320D6C621BA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34801543-506F-4652-9C71-0AD9B3DA82A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a:extLst>
            <a:ext uri="{FF2B5EF4-FFF2-40B4-BE49-F238E27FC236}">
              <a16:creationId xmlns:a16="http://schemas.microsoft.com/office/drawing/2014/main" id="{EBC53FC7-E60F-49FF-807B-301E3368F49D}"/>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a:extLst>
            <a:ext uri="{FF2B5EF4-FFF2-40B4-BE49-F238E27FC236}">
              <a16:creationId xmlns:a16="http://schemas.microsoft.com/office/drawing/2014/main" id="{DAD7E208-308F-44D6-974D-4CA3C2887381}"/>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3" name="【児童館】&#10;有形固定資産減価償却率平均値テキスト">
          <a:extLst>
            <a:ext uri="{FF2B5EF4-FFF2-40B4-BE49-F238E27FC236}">
              <a16:creationId xmlns:a16="http://schemas.microsoft.com/office/drawing/2014/main" id="{31ECA5EC-DD65-484C-828A-BDFDC5AC7840}"/>
            </a:ext>
          </a:extLst>
        </xdr:cNvPr>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a:extLst>
            <a:ext uri="{FF2B5EF4-FFF2-40B4-BE49-F238E27FC236}">
              <a16:creationId xmlns:a16="http://schemas.microsoft.com/office/drawing/2014/main" id="{975DC82E-6F6F-4B2C-88DF-0D90DCA7A4D9}"/>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a:extLst>
            <a:ext uri="{FF2B5EF4-FFF2-40B4-BE49-F238E27FC236}">
              <a16:creationId xmlns:a16="http://schemas.microsoft.com/office/drawing/2014/main" id="{66ED3F34-A24F-446C-B87B-57C2919FE299}"/>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4CFB3D7E-B605-43D7-ABF8-94C39624EED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a:extLst>
            <a:ext uri="{FF2B5EF4-FFF2-40B4-BE49-F238E27FC236}">
              <a16:creationId xmlns:a16="http://schemas.microsoft.com/office/drawing/2014/main" id="{BEF14EA1-A4C0-4AB2-B574-0C4721854B98}"/>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a:extLst>
            <a:ext uri="{FF2B5EF4-FFF2-40B4-BE49-F238E27FC236}">
              <a16:creationId xmlns:a16="http://schemas.microsoft.com/office/drawing/2014/main" id="{19F0AF29-CB58-4802-AFAE-AD42CCB70CE4}"/>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F25402E-5FEC-4210-B276-65D31338B12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29C9A46-2A33-4BB6-84C7-7B21CC5156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EEAC477-F2E7-456E-8C51-92739938AE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B380340-A9DF-4F80-A42D-D80D8298CF8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3478DD2-0E09-4AE4-9409-603B0702B1F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18324</xdr:rowOff>
    </xdr:from>
    <xdr:to>
      <xdr:col>85</xdr:col>
      <xdr:colOff>177800</xdr:colOff>
      <xdr:row>81</xdr:row>
      <xdr:rowOff>119924</xdr:rowOff>
    </xdr:to>
    <xdr:sp macro="" textlink="">
      <xdr:nvSpPr>
        <xdr:cNvPr id="664" name="楕円 663">
          <a:extLst>
            <a:ext uri="{FF2B5EF4-FFF2-40B4-BE49-F238E27FC236}">
              <a16:creationId xmlns:a16="http://schemas.microsoft.com/office/drawing/2014/main" id="{49D157FE-D9B2-4CE5-8BE2-274E1452426C}"/>
            </a:ext>
          </a:extLst>
        </xdr:cNvPr>
        <xdr:cNvSpPr/>
      </xdr:nvSpPr>
      <xdr:spPr>
        <a:xfrm>
          <a:off x="16268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41201</xdr:rowOff>
    </xdr:from>
    <xdr:ext cx="405111" cy="259045"/>
    <xdr:sp macro="" textlink="">
      <xdr:nvSpPr>
        <xdr:cNvPr id="665" name="【児童館】&#10;有形固定資産減価償却率該当値テキスト">
          <a:extLst>
            <a:ext uri="{FF2B5EF4-FFF2-40B4-BE49-F238E27FC236}">
              <a16:creationId xmlns:a16="http://schemas.microsoft.com/office/drawing/2014/main" id="{3626F09F-90F5-449A-B89E-9BE3222B7B29}"/>
            </a:ext>
          </a:extLst>
        </xdr:cNvPr>
        <xdr:cNvSpPr txBox="1"/>
      </xdr:nvSpPr>
      <xdr:spPr>
        <a:xfrm>
          <a:off x="16357600"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114663</xdr:rowOff>
    </xdr:from>
    <xdr:to>
      <xdr:col>81</xdr:col>
      <xdr:colOff>101600</xdr:colOff>
      <xdr:row>81</xdr:row>
      <xdr:rowOff>44813</xdr:rowOff>
    </xdr:to>
    <xdr:sp macro="" textlink="">
      <xdr:nvSpPr>
        <xdr:cNvPr id="666" name="楕円 665">
          <a:extLst>
            <a:ext uri="{FF2B5EF4-FFF2-40B4-BE49-F238E27FC236}">
              <a16:creationId xmlns:a16="http://schemas.microsoft.com/office/drawing/2014/main" id="{AF5B4914-77FD-4D38-A130-45078501B351}"/>
            </a:ext>
          </a:extLst>
        </xdr:cNvPr>
        <xdr:cNvSpPr/>
      </xdr:nvSpPr>
      <xdr:spPr>
        <a:xfrm>
          <a:off x="15430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165463</xdr:rowOff>
    </xdr:from>
    <xdr:to>
      <xdr:col>85</xdr:col>
      <xdr:colOff>127000</xdr:colOff>
      <xdr:row>81</xdr:row>
      <xdr:rowOff>69124</xdr:rowOff>
    </xdr:to>
    <xdr:cxnSp macro="">
      <xdr:nvCxnSpPr>
        <xdr:cNvPr id="667" name="直線コネクタ 666">
          <a:extLst>
            <a:ext uri="{FF2B5EF4-FFF2-40B4-BE49-F238E27FC236}">
              <a16:creationId xmlns:a16="http://schemas.microsoft.com/office/drawing/2014/main" id="{7CA491BA-70E8-4292-942B-A91444091B79}"/>
            </a:ext>
          </a:extLst>
        </xdr:cNvPr>
        <xdr:cNvCxnSpPr/>
      </xdr:nvCxnSpPr>
      <xdr:spPr>
        <a:xfrm>
          <a:off x="15481300" y="1388146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116295</xdr:rowOff>
    </xdr:from>
    <xdr:to>
      <xdr:col>76</xdr:col>
      <xdr:colOff>165100</xdr:colOff>
      <xdr:row>79</xdr:row>
      <xdr:rowOff>46445</xdr:rowOff>
    </xdr:to>
    <xdr:sp macro="" textlink="">
      <xdr:nvSpPr>
        <xdr:cNvPr id="668" name="楕円 667">
          <a:extLst>
            <a:ext uri="{FF2B5EF4-FFF2-40B4-BE49-F238E27FC236}">
              <a16:creationId xmlns:a16="http://schemas.microsoft.com/office/drawing/2014/main" id="{55A38023-CFB2-48C8-BDBC-589A87093C69}"/>
            </a:ext>
          </a:extLst>
        </xdr:cNvPr>
        <xdr:cNvSpPr/>
      </xdr:nvSpPr>
      <xdr:spPr>
        <a:xfrm>
          <a:off x="14541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167095</xdr:rowOff>
    </xdr:from>
    <xdr:to>
      <xdr:col>81</xdr:col>
      <xdr:colOff>50800</xdr:colOff>
      <xdr:row>80</xdr:row>
      <xdr:rowOff>165463</xdr:rowOff>
    </xdr:to>
    <xdr:cxnSp macro="">
      <xdr:nvCxnSpPr>
        <xdr:cNvPr id="669" name="直線コネクタ 668">
          <a:extLst>
            <a:ext uri="{FF2B5EF4-FFF2-40B4-BE49-F238E27FC236}">
              <a16:creationId xmlns:a16="http://schemas.microsoft.com/office/drawing/2014/main" id="{F142A3E8-0F2E-4200-A112-0CC8244B3224}"/>
            </a:ext>
          </a:extLst>
        </xdr:cNvPr>
        <xdr:cNvCxnSpPr/>
      </xdr:nvCxnSpPr>
      <xdr:spPr>
        <a:xfrm>
          <a:off x="14592300" y="13540195"/>
          <a:ext cx="889000" cy="3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135889</xdr:rowOff>
    </xdr:from>
    <xdr:to>
      <xdr:col>72</xdr:col>
      <xdr:colOff>38100</xdr:colOff>
      <xdr:row>80</xdr:row>
      <xdr:rowOff>66039</xdr:rowOff>
    </xdr:to>
    <xdr:sp macro="" textlink="">
      <xdr:nvSpPr>
        <xdr:cNvPr id="670" name="楕円 669">
          <a:extLst>
            <a:ext uri="{FF2B5EF4-FFF2-40B4-BE49-F238E27FC236}">
              <a16:creationId xmlns:a16="http://schemas.microsoft.com/office/drawing/2014/main" id="{F89C7179-8CB7-4E36-81F8-307D8ABB295C}"/>
            </a:ext>
          </a:extLst>
        </xdr:cNvPr>
        <xdr:cNvSpPr/>
      </xdr:nvSpPr>
      <xdr:spPr>
        <a:xfrm>
          <a:off x="1365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167095</xdr:rowOff>
    </xdr:from>
    <xdr:to>
      <xdr:col>76</xdr:col>
      <xdr:colOff>114300</xdr:colOff>
      <xdr:row>80</xdr:row>
      <xdr:rowOff>15239</xdr:rowOff>
    </xdr:to>
    <xdr:cxnSp macro="">
      <xdr:nvCxnSpPr>
        <xdr:cNvPr id="671" name="直線コネクタ 670">
          <a:extLst>
            <a:ext uri="{FF2B5EF4-FFF2-40B4-BE49-F238E27FC236}">
              <a16:creationId xmlns:a16="http://schemas.microsoft.com/office/drawing/2014/main" id="{066505F9-B4C3-4437-A3D6-80B8AE84E4EC}"/>
            </a:ext>
          </a:extLst>
        </xdr:cNvPr>
        <xdr:cNvCxnSpPr/>
      </xdr:nvCxnSpPr>
      <xdr:spPr>
        <a:xfrm flipV="1">
          <a:off x="13703300" y="13540195"/>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60779</xdr:rowOff>
    </xdr:from>
    <xdr:to>
      <xdr:col>67</xdr:col>
      <xdr:colOff>101600</xdr:colOff>
      <xdr:row>79</xdr:row>
      <xdr:rowOff>162379</xdr:rowOff>
    </xdr:to>
    <xdr:sp macro="" textlink="">
      <xdr:nvSpPr>
        <xdr:cNvPr id="672" name="楕円 671">
          <a:extLst>
            <a:ext uri="{FF2B5EF4-FFF2-40B4-BE49-F238E27FC236}">
              <a16:creationId xmlns:a16="http://schemas.microsoft.com/office/drawing/2014/main" id="{F16C7DCA-746C-4668-960F-EBE4230EEAD9}"/>
            </a:ext>
          </a:extLst>
        </xdr:cNvPr>
        <xdr:cNvSpPr/>
      </xdr:nvSpPr>
      <xdr:spPr>
        <a:xfrm>
          <a:off x="12763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111579</xdr:rowOff>
    </xdr:from>
    <xdr:to>
      <xdr:col>71</xdr:col>
      <xdr:colOff>177800</xdr:colOff>
      <xdr:row>80</xdr:row>
      <xdr:rowOff>15239</xdr:rowOff>
    </xdr:to>
    <xdr:cxnSp macro="">
      <xdr:nvCxnSpPr>
        <xdr:cNvPr id="673" name="直線コネクタ 672">
          <a:extLst>
            <a:ext uri="{FF2B5EF4-FFF2-40B4-BE49-F238E27FC236}">
              <a16:creationId xmlns:a16="http://schemas.microsoft.com/office/drawing/2014/main" id="{32461399-1DF4-4947-A099-05CA361EB67C}"/>
            </a:ext>
          </a:extLst>
        </xdr:cNvPr>
        <xdr:cNvCxnSpPr/>
      </xdr:nvCxnSpPr>
      <xdr:spPr>
        <a:xfrm>
          <a:off x="12814300" y="13656129"/>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74" name="n_1aveValue【児童館】&#10;有形固定資産減価償却率">
          <a:extLst>
            <a:ext uri="{FF2B5EF4-FFF2-40B4-BE49-F238E27FC236}">
              <a16:creationId xmlns:a16="http://schemas.microsoft.com/office/drawing/2014/main" id="{1C2D6618-5DA0-47FC-A8DC-688E01F81885}"/>
            </a:ext>
          </a:extLst>
        </xdr:cNvPr>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a:extLst>
            <a:ext uri="{FF2B5EF4-FFF2-40B4-BE49-F238E27FC236}">
              <a16:creationId xmlns:a16="http://schemas.microsoft.com/office/drawing/2014/main" id="{556BD5C6-AAA2-4651-A20E-401034A52A40}"/>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676" name="n_3aveValue【児童館】&#10;有形固定資産減価償却率">
          <a:extLst>
            <a:ext uri="{FF2B5EF4-FFF2-40B4-BE49-F238E27FC236}">
              <a16:creationId xmlns:a16="http://schemas.microsoft.com/office/drawing/2014/main" id="{6593AF38-E8D2-46FC-B9CF-2FDE188F2FF0}"/>
            </a:ext>
          </a:extLst>
        </xdr:cNvPr>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677" name="n_4aveValue【児童館】&#10;有形固定資産減価償却率">
          <a:extLst>
            <a:ext uri="{FF2B5EF4-FFF2-40B4-BE49-F238E27FC236}">
              <a16:creationId xmlns:a16="http://schemas.microsoft.com/office/drawing/2014/main" id="{6F2F37C1-99D8-4A0B-A70F-ED188C785463}"/>
            </a:ext>
          </a:extLst>
        </xdr:cNvPr>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61340</xdr:rowOff>
    </xdr:from>
    <xdr:ext cx="405111" cy="259045"/>
    <xdr:sp macro="" textlink="">
      <xdr:nvSpPr>
        <xdr:cNvPr id="678" name="n_1mainValue【児童館】&#10;有形固定資産減価償却率">
          <a:extLst>
            <a:ext uri="{FF2B5EF4-FFF2-40B4-BE49-F238E27FC236}">
              <a16:creationId xmlns:a16="http://schemas.microsoft.com/office/drawing/2014/main" id="{199550B0-8738-4950-A2AB-6E8BC78C7FFD}"/>
            </a:ext>
          </a:extLst>
        </xdr:cNvPr>
        <xdr:cNvSpPr txBox="1"/>
      </xdr:nvSpPr>
      <xdr:spPr>
        <a:xfrm>
          <a:off x="152660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62972</xdr:rowOff>
    </xdr:from>
    <xdr:ext cx="405111" cy="259045"/>
    <xdr:sp macro="" textlink="">
      <xdr:nvSpPr>
        <xdr:cNvPr id="679" name="n_2mainValue【児童館】&#10;有形固定資産減価償却率">
          <a:extLst>
            <a:ext uri="{FF2B5EF4-FFF2-40B4-BE49-F238E27FC236}">
              <a16:creationId xmlns:a16="http://schemas.microsoft.com/office/drawing/2014/main" id="{D7A77AF9-0E0C-4DF6-9DEA-B257E0132732}"/>
            </a:ext>
          </a:extLst>
        </xdr:cNvPr>
        <xdr:cNvSpPr txBox="1"/>
      </xdr:nvSpPr>
      <xdr:spPr>
        <a:xfrm>
          <a:off x="143897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82566</xdr:rowOff>
    </xdr:from>
    <xdr:ext cx="405111" cy="259045"/>
    <xdr:sp macro="" textlink="">
      <xdr:nvSpPr>
        <xdr:cNvPr id="680" name="n_3mainValue【児童館】&#10;有形固定資産減価償却率">
          <a:extLst>
            <a:ext uri="{FF2B5EF4-FFF2-40B4-BE49-F238E27FC236}">
              <a16:creationId xmlns:a16="http://schemas.microsoft.com/office/drawing/2014/main" id="{302D7E27-9DC7-43DF-AAFF-F824D735A8FB}"/>
            </a:ext>
          </a:extLst>
        </xdr:cNvPr>
        <xdr:cNvSpPr txBox="1"/>
      </xdr:nvSpPr>
      <xdr:spPr>
        <a:xfrm>
          <a:off x="13500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7456</xdr:rowOff>
    </xdr:from>
    <xdr:ext cx="405111" cy="259045"/>
    <xdr:sp macro="" textlink="">
      <xdr:nvSpPr>
        <xdr:cNvPr id="681" name="n_4mainValue【児童館】&#10;有形固定資産減価償却率">
          <a:extLst>
            <a:ext uri="{FF2B5EF4-FFF2-40B4-BE49-F238E27FC236}">
              <a16:creationId xmlns:a16="http://schemas.microsoft.com/office/drawing/2014/main" id="{9A01C674-767D-485E-B43C-7E19DDB1CBDD}"/>
            </a:ext>
          </a:extLst>
        </xdr:cNvPr>
        <xdr:cNvSpPr txBox="1"/>
      </xdr:nvSpPr>
      <xdr:spPr>
        <a:xfrm>
          <a:off x="12611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8E560B5C-AF2D-4936-B29B-6DA66097C9F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BA512FE0-C9AF-47EB-AB7D-07E3AE7B1A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5C8C071F-EA9B-45EF-8855-A07C11BB0A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7585B0A3-908B-4BFD-BA77-37C2D72A748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329747EC-61E3-497B-A1A1-F39F063876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43E4E270-DA28-4118-B55E-5D53C9CABED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3F1AD692-E2DA-424C-A038-92494E1BA0C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342945FD-C693-4749-BBA3-2ADA0BEBD33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D7B4261F-0A09-4F78-9210-DDC2BF7DD6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FA095B70-66AE-48DF-BD6E-FAA631FFB7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68B45F69-7272-4BDD-8F37-F44C585F920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61FF9FF6-A4A6-41B8-9350-F726F0AA2B6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8B4EA244-0DCB-471B-8460-EB90DB97E2F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56A2DFEC-DBA0-4B1C-BCCF-73270D43BDE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2B49F9-7486-461C-A570-A5AFA98F37A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7E3D4200-4A42-4F50-AC74-B0D506DB5E7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7CCA0CC8-7DB0-4943-9072-7F4E3332B99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9F85329B-D131-49AF-B22F-E43AC7DA872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70EC6F1D-6EFF-4DCE-9CE1-A28E3799169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45954216-AE02-470D-B520-949B67BF071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ABE5403D-13D3-4C58-B426-3EDFA05DCCE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CD5E7697-86E1-4E4E-8CFF-49A3BEB0A2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B950D31E-7148-4489-97EC-6DC55E2169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93C0E2C1-308E-43AB-91EA-14D16DD69EED}"/>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37767B4D-CA65-443E-B247-A5B439F00D5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E7EBE9A0-9C6F-4C83-82E2-747B5FC6AEF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a:extLst>
            <a:ext uri="{FF2B5EF4-FFF2-40B4-BE49-F238E27FC236}">
              <a16:creationId xmlns:a16="http://schemas.microsoft.com/office/drawing/2014/main" id="{CF68F163-C0FF-4FBB-BFDD-D96CA750C008}"/>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id="{858C0B8C-DB52-43D9-9101-1456F28285E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a:extLst>
            <a:ext uri="{FF2B5EF4-FFF2-40B4-BE49-F238E27FC236}">
              <a16:creationId xmlns:a16="http://schemas.microsoft.com/office/drawing/2014/main" id="{4F94BBD4-F40B-47BB-8B70-578F0E9B3887}"/>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id="{CBD1AF79-3C4C-4A6B-8692-B0FB60461CC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id="{3DD083BC-E02D-4D3D-BCE8-3C0D1CB6984D}"/>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id="{B5376E88-28E0-4498-B3D6-18E13AE486BA}"/>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id="{3E68ADBD-6905-442E-A748-5D55D6688FB7}"/>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id="{39B6EE33-908D-4C37-8797-8B09ADC2C05C}"/>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89493BF-B32C-4D19-94F7-8513D11D57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FE796BA-065C-4A93-8ACE-4383A43D469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D62429B-DCC2-4467-AB04-559769D8AA7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5CBE83D-7901-4C62-87E4-935737EF828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91C6924-ED7E-47F1-8F2A-1126B012EF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21" name="楕円 720">
          <a:extLst>
            <a:ext uri="{FF2B5EF4-FFF2-40B4-BE49-F238E27FC236}">
              <a16:creationId xmlns:a16="http://schemas.microsoft.com/office/drawing/2014/main" id="{7002C7E1-B5FF-4CE4-9618-916EA2C48AFF}"/>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22" name="【児童館】&#10;一人当たり面積該当値テキスト">
          <a:extLst>
            <a:ext uri="{FF2B5EF4-FFF2-40B4-BE49-F238E27FC236}">
              <a16:creationId xmlns:a16="http://schemas.microsoft.com/office/drawing/2014/main" id="{C9DBA102-C9AF-4BF9-A8EC-EC2691B54F76}"/>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23" name="楕円 722">
          <a:extLst>
            <a:ext uri="{FF2B5EF4-FFF2-40B4-BE49-F238E27FC236}">
              <a16:creationId xmlns:a16="http://schemas.microsoft.com/office/drawing/2014/main" id="{C6B3AD47-6F67-45F2-B508-D004AD670C25}"/>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24" name="直線コネクタ 723">
          <a:extLst>
            <a:ext uri="{FF2B5EF4-FFF2-40B4-BE49-F238E27FC236}">
              <a16:creationId xmlns:a16="http://schemas.microsoft.com/office/drawing/2014/main" id="{D17D8B75-85CF-46B2-A497-C171E7373290}"/>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5" name="楕円 724">
          <a:extLst>
            <a:ext uri="{FF2B5EF4-FFF2-40B4-BE49-F238E27FC236}">
              <a16:creationId xmlns:a16="http://schemas.microsoft.com/office/drawing/2014/main" id="{88F540C3-FB4F-459F-8F4C-668333A3CF98}"/>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6" name="直線コネクタ 725">
          <a:extLst>
            <a:ext uri="{FF2B5EF4-FFF2-40B4-BE49-F238E27FC236}">
              <a16:creationId xmlns:a16="http://schemas.microsoft.com/office/drawing/2014/main" id="{60704FFF-B9C9-469F-8022-5D902B9D8A82}"/>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7" name="楕円 726">
          <a:extLst>
            <a:ext uri="{FF2B5EF4-FFF2-40B4-BE49-F238E27FC236}">
              <a16:creationId xmlns:a16="http://schemas.microsoft.com/office/drawing/2014/main" id="{4713115F-D5E7-4EA3-ACF2-1975B4CE41A9}"/>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76200</xdr:rowOff>
    </xdr:to>
    <xdr:cxnSp macro="">
      <xdr:nvCxnSpPr>
        <xdr:cNvPr id="728" name="直線コネクタ 727">
          <a:extLst>
            <a:ext uri="{FF2B5EF4-FFF2-40B4-BE49-F238E27FC236}">
              <a16:creationId xmlns:a16="http://schemas.microsoft.com/office/drawing/2014/main" id="{41C0D528-BACA-48B5-8D70-839F1728A0A4}"/>
            </a:ext>
          </a:extLst>
        </xdr:cNvPr>
        <xdr:cNvCxnSpPr/>
      </xdr:nvCxnSpPr>
      <xdr:spPr>
        <a:xfrm>
          <a:off x="19545300" y="1478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9" name="楕円 728">
          <a:extLst>
            <a:ext uri="{FF2B5EF4-FFF2-40B4-BE49-F238E27FC236}">
              <a16:creationId xmlns:a16="http://schemas.microsoft.com/office/drawing/2014/main" id="{7B8A3768-09EB-4959-8A07-245F74CB9272}"/>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30" name="直線コネクタ 729">
          <a:extLst>
            <a:ext uri="{FF2B5EF4-FFF2-40B4-BE49-F238E27FC236}">
              <a16:creationId xmlns:a16="http://schemas.microsoft.com/office/drawing/2014/main" id="{28F6CD81-D0CE-486F-BEEC-DB152C898A1C}"/>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a:extLst>
            <a:ext uri="{FF2B5EF4-FFF2-40B4-BE49-F238E27FC236}">
              <a16:creationId xmlns:a16="http://schemas.microsoft.com/office/drawing/2014/main" id="{F7F11F89-3563-49AA-8564-CDE65F9B756B}"/>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a:extLst>
            <a:ext uri="{FF2B5EF4-FFF2-40B4-BE49-F238E27FC236}">
              <a16:creationId xmlns:a16="http://schemas.microsoft.com/office/drawing/2014/main" id="{19FC191A-63DF-4833-B555-2292B1CE536A}"/>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a:extLst>
            <a:ext uri="{FF2B5EF4-FFF2-40B4-BE49-F238E27FC236}">
              <a16:creationId xmlns:a16="http://schemas.microsoft.com/office/drawing/2014/main" id="{A526DC80-60CC-4344-AAC2-75A420E0AB81}"/>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a:extLst>
            <a:ext uri="{FF2B5EF4-FFF2-40B4-BE49-F238E27FC236}">
              <a16:creationId xmlns:a16="http://schemas.microsoft.com/office/drawing/2014/main" id="{99C02199-6728-4BCB-90EA-B7E4A241C870}"/>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5" name="n_1mainValue【児童館】&#10;一人当たり面積">
          <a:extLst>
            <a:ext uri="{FF2B5EF4-FFF2-40B4-BE49-F238E27FC236}">
              <a16:creationId xmlns:a16="http://schemas.microsoft.com/office/drawing/2014/main" id="{494590F2-C9DC-45C5-B01D-58D8497EBAFC}"/>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6" name="n_2mainValue【児童館】&#10;一人当たり面積">
          <a:extLst>
            <a:ext uri="{FF2B5EF4-FFF2-40B4-BE49-F238E27FC236}">
              <a16:creationId xmlns:a16="http://schemas.microsoft.com/office/drawing/2014/main" id="{95089DA3-F220-4BF5-841B-43DE7B19F945}"/>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7" name="n_3mainValue【児童館】&#10;一人当たり面積">
          <a:extLst>
            <a:ext uri="{FF2B5EF4-FFF2-40B4-BE49-F238E27FC236}">
              <a16:creationId xmlns:a16="http://schemas.microsoft.com/office/drawing/2014/main" id="{CAEAFA24-8ED1-418A-A8AC-F63DD1373C03}"/>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8" name="n_4mainValue【児童館】&#10;一人当たり面積">
          <a:extLst>
            <a:ext uri="{FF2B5EF4-FFF2-40B4-BE49-F238E27FC236}">
              <a16:creationId xmlns:a16="http://schemas.microsoft.com/office/drawing/2014/main" id="{53DBC1B2-F6E0-4753-A6C3-BEA322865267}"/>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3E39FF3E-A110-43AA-8D87-FC097AF0A1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B04919E9-66A6-46DF-9C9E-04DD23CCF1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DB2E35B-C5CB-4E1F-8B28-4E77A263CB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58DE3545-E97A-44AF-A4E4-ED6AC8F137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887E97F6-28FD-4452-A141-0A0BEEB2AF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5B126681-3083-4F5F-BBCF-AA8C9A03DB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897434D3-03D9-4ABC-9409-6B0C64133F0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AF26C62B-EC1C-4981-A7D7-37D0F5BF40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7DD7602-44E8-4168-881D-F6FA941650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F091C562-C926-49D3-A9EB-E174A3BECC4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B9631046-C246-4257-9018-F7721AA909F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3AB29B9F-E3B8-478B-AD69-66F61C80C27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E466E1EE-6164-4D66-8771-A903BF5DAEB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E5505789-E838-486F-8F22-5C925D93D7F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48A33276-F4E3-4D30-85D1-D72A8CF783E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D12B6403-8738-4432-8E74-6D31CFBCB0B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BDC253EC-E9D3-4341-BA30-6277AA812D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F8728D17-6FD9-4A39-A88D-523FE91417B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C53835F6-6312-4645-8AB5-1336AE257F4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DA781429-2BEF-4A93-8C5A-7B7461110CE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513F2261-F500-4581-948E-D82B65B280C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31FBD8F8-D84F-444C-B829-79111C2B208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E4CE7784-E453-4518-B16D-8B1CAE4AC73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D6CB7EE0-C700-40A2-BA02-7B57E892DF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4CD4626B-BBAF-4F35-AE49-D86A670A2DB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86AFAACE-08B2-4564-9EAE-D798D0248622}"/>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A677FCBC-D451-499E-9711-A7EF1EBE0D9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D05AA803-3A28-442D-99B1-E3D7A061B11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a:extLst>
            <a:ext uri="{FF2B5EF4-FFF2-40B4-BE49-F238E27FC236}">
              <a16:creationId xmlns:a16="http://schemas.microsoft.com/office/drawing/2014/main" id="{B2B6E117-63C0-43C7-9008-23F543AA3654}"/>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a:extLst>
            <a:ext uri="{FF2B5EF4-FFF2-40B4-BE49-F238E27FC236}">
              <a16:creationId xmlns:a16="http://schemas.microsoft.com/office/drawing/2014/main" id="{F07E4B1B-34E9-4B42-8436-AEEF3761EAD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769" name="【公民館】&#10;有形固定資産減価償却率平均値テキスト">
          <a:extLst>
            <a:ext uri="{FF2B5EF4-FFF2-40B4-BE49-F238E27FC236}">
              <a16:creationId xmlns:a16="http://schemas.microsoft.com/office/drawing/2014/main" id="{92BEF26D-8EDA-4713-A288-C02F251EBF22}"/>
            </a:ext>
          </a:extLst>
        </xdr:cNvPr>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a:extLst>
            <a:ext uri="{FF2B5EF4-FFF2-40B4-BE49-F238E27FC236}">
              <a16:creationId xmlns:a16="http://schemas.microsoft.com/office/drawing/2014/main" id="{09C46F13-27CD-4660-9667-256E7DB9F28F}"/>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a:extLst>
            <a:ext uri="{FF2B5EF4-FFF2-40B4-BE49-F238E27FC236}">
              <a16:creationId xmlns:a16="http://schemas.microsoft.com/office/drawing/2014/main" id="{7B4F0A2D-89AF-4B77-AE2B-495B6AC9C2EF}"/>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a:extLst>
            <a:ext uri="{FF2B5EF4-FFF2-40B4-BE49-F238E27FC236}">
              <a16:creationId xmlns:a16="http://schemas.microsoft.com/office/drawing/2014/main" id="{F90E8A3C-E710-499F-B7F1-72DD7F0CB865}"/>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a:extLst>
            <a:ext uri="{FF2B5EF4-FFF2-40B4-BE49-F238E27FC236}">
              <a16:creationId xmlns:a16="http://schemas.microsoft.com/office/drawing/2014/main" id="{CE1103AA-F7A5-429C-A52F-6C3083591FF1}"/>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a:extLst>
            <a:ext uri="{FF2B5EF4-FFF2-40B4-BE49-F238E27FC236}">
              <a16:creationId xmlns:a16="http://schemas.microsoft.com/office/drawing/2014/main" id="{A3911323-C1D8-4185-B327-94F96BEBF61F}"/>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13D0EAA-6492-4484-A3CB-4A0C1BCD822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5B7AC1F-6AE0-4F61-ADB2-C0EAD4F6B03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0E693DB-D16B-4B07-91B0-402912591F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4BB0B85-4A4E-4511-9953-D388023205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0EE40D8-1747-451B-9BA3-D733AC0C03F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66221</xdr:rowOff>
    </xdr:from>
    <xdr:to>
      <xdr:col>85</xdr:col>
      <xdr:colOff>177800</xdr:colOff>
      <xdr:row>106</xdr:row>
      <xdr:rowOff>167821</xdr:rowOff>
    </xdr:to>
    <xdr:sp macro="" textlink="">
      <xdr:nvSpPr>
        <xdr:cNvPr id="780" name="楕円 779">
          <a:extLst>
            <a:ext uri="{FF2B5EF4-FFF2-40B4-BE49-F238E27FC236}">
              <a16:creationId xmlns:a16="http://schemas.microsoft.com/office/drawing/2014/main" id="{BFA156C5-D3D3-43E9-A5CA-00539857DE38}"/>
            </a:ext>
          </a:extLst>
        </xdr:cNvPr>
        <xdr:cNvSpPr/>
      </xdr:nvSpPr>
      <xdr:spPr>
        <a:xfrm>
          <a:off x="16268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44648</xdr:rowOff>
    </xdr:from>
    <xdr:ext cx="405111" cy="259045"/>
    <xdr:sp macro="" textlink="">
      <xdr:nvSpPr>
        <xdr:cNvPr id="781" name="【公民館】&#10;有形固定資産減価償却率該当値テキスト">
          <a:extLst>
            <a:ext uri="{FF2B5EF4-FFF2-40B4-BE49-F238E27FC236}">
              <a16:creationId xmlns:a16="http://schemas.microsoft.com/office/drawing/2014/main" id="{86B5111E-826D-4184-AE8B-267873B1FC23}"/>
            </a:ext>
          </a:extLst>
        </xdr:cNvPr>
        <xdr:cNvSpPr txBox="1"/>
      </xdr:nvSpPr>
      <xdr:spPr>
        <a:xfrm>
          <a:off x="16357600"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41729</xdr:rowOff>
    </xdr:from>
    <xdr:to>
      <xdr:col>81</xdr:col>
      <xdr:colOff>101600</xdr:colOff>
      <xdr:row>106</xdr:row>
      <xdr:rowOff>143329</xdr:rowOff>
    </xdr:to>
    <xdr:sp macro="" textlink="">
      <xdr:nvSpPr>
        <xdr:cNvPr id="782" name="楕円 781">
          <a:extLst>
            <a:ext uri="{FF2B5EF4-FFF2-40B4-BE49-F238E27FC236}">
              <a16:creationId xmlns:a16="http://schemas.microsoft.com/office/drawing/2014/main" id="{A037D9CA-2EA3-4C5A-9A35-BC60723818A2}"/>
            </a:ext>
          </a:extLst>
        </xdr:cNvPr>
        <xdr:cNvSpPr/>
      </xdr:nvSpPr>
      <xdr:spPr>
        <a:xfrm>
          <a:off x="1543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92529</xdr:rowOff>
    </xdr:from>
    <xdr:to>
      <xdr:col>85</xdr:col>
      <xdr:colOff>127000</xdr:colOff>
      <xdr:row>106</xdr:row>
      <xdr:rowOff>117021</xdr:rowOff>
    </xdr:to>
    <xdr:cxnSp macro="">
      <xdr:nvCxnSpPr>
        <xdr:cNvPr id="783" name="直線コネクタ 782">
          <a:extLst>
            <a:ext uri="{FF2B5EF4-FFF2-40B4-BE49-F238E27FC236}">
              <a16:creationId xmlns:a16="http://schemas.microsoft.com/office/drawing/2014/main" id="{5FEB6BF7-522C-4C6D-9C2D-120CBAD66CB5}"/>
            </a:ext>
          </a:extLst>
        </xdr:cNvPr>
        <xdr:cNvCxnSpPr/>
      </xdr:nvCxnSpPr>
      <xdr:spPr>
        <a:xfrm>
          <a:off x="15481300" y="1826622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12337</xdr:rowOff>
    </xdr:from>
    <xdr:to>
      <xdr:col>76</xdr:col>
      <xdr:colOff>165100</xdr:colOff>
      <xdr:row>106</xdr:row>
      <xdr:rowOff>113937</xdr:rowOff>
    </xdr:to>
    <xdr:sp macro="" textlink="">
      <xdr:nvSpPr>
        <xdr:cNvPr id="784" name="楕円 783">
          <a:extLst>
            <a:ext uri="{FF2B5EF4-FFF2-40B4-BE49-F238E27FC236}">
              <a16:creationId xmlns:a16="http://schemas.microsoft.com/office/drawing/2014/main" id="{6D095EB8-EB6C-4E5E-ADB8-FB8D41F73D58}"/>
            </a:ext>
          </a:extLst>
        </xdr:cNvPr>
        <xdr:cNvSpPr/>
      </xdr:nvSpPr>
      <xdr:spPr>
        <a:xfrm>
          <a:off x="14541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63137</xdr:rowOff>
    </xdr:from>
    <xdr:to>
      <xdr:col>81</xdr:col>
      <xdr:colOff>50800</xdr:colOff>
      <xdr:row>106</xdr:row>
      <xdr:rowOff>92529</xdr:rowOff>
    </xdr:to>
    <xdr:cxnSp macro="">
      <xdr:nvCxnSpPr>
        <xdr:cNvPr id="785" name="直線コネクタ 784">
          <a:extLst>
            <a:ext uri="{FF2B5EF4-FFF2-40B4-BE49-F238E27FC236}">
              <a16:creationId xmlns:a16="http://schemas.microsoft.com/office/drawing/2014/main" id="{52CC3B25-1E30-4ECA-863A-448C1E4C7706}"/>
            </a:ext>
          </a:extLst>
        </xdr:cNvPr>
        <xdr:cNvCxnSpPr/>
      </xdr:nvCxnSpPr>
      <xdr:spPr>
        <a:xfrm>
          <a:off x="14592300" y="182368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149498</xdr:rowOff>
    </xdr:from>
    <xdr:to>
      <xdr:col>72</xdr:col>
      <xdr:colOff>38100</xdr:colOff>
      <xdr:row>106</xdr:row>
      <xdr:rowOff>79648</xdr:rowOff>
    </xdr:to>
    <xdr:sp macro="" textlink="">
      <xdr:nvSpPr>
        <xdr:cNvPr id="786" name="楕円 785">
          <a:extLst>
            <a:ext uri="{FF2B5EF4-FFF2-40B4-BE49-F238E27FC236}">
              <a16:creationId xmlns:a16="http://schemas.microsoft.com/office/drawing/2014/main" id="{B2F09DD2-98C3-42D4-8ACA-04CFA5B7581C}"/>
            </a:ext>
          </a:extLst>
        </xdr:cNvPr>
        <xdr:cNvSpPr/>
      </xdr:nvSpPr>
      <xdr:spPr>
        <a:xfrm>
          <a:off x="13652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28848</xdr:rowOff>
    </xdr:from>
    <xdr:to>
      <xdr:col>76</xdr:col>
      <xdr:colOff>114300</xdr:colOff>
      <xdr:row>106</xdr:row>
      <xdr:rowOff>63137</xdr:rowOff>
    </xdr:to>
    <xdr:cxnSp macro="">
      <xdr:nvCxnSpPr>
        <xdr:cNvPr id="787" name="直線コネクタ 786">
          <a:extLst>
            <a:ext uri="{FF2B5EF4-FFF2-40B4-BE49-F238E27FC236}">
              <a16:creationId xmlns:a16="http://schemas.microsoft.com/office/drawing/2014/main" id="{6CF1AB48-6430-4EC8-BE1E-AEE9CEB2DA15}"/>
            </a:ext>
          </a:extLst>
        </xdr:cNvPr>
        <xdr:cNvCxnSpPr/>
      </xdr:nvCxnSpPr>
      <xdr:spPr>
        <a:xfrm>
          <a:off x="13703300" y="182025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113574</xdr:rowOff>
    </xdr:from>
    <xdr:to>
      <xdr:col>67</xdr:col>
      <xdr:colOff>101600</xdr:colOff>
      <xdr:row>106</xdr:row>
      <xdr:rowOff>43724</xdr:rowOff>
    </xdr:to>
    <xdr:sp macro="" textlink="">
      <xdr:nvSpPr>
        <xdr:cNvPr id="788" name="楕円 787">
          <a:extLst>
            <a:ext uri="{FF2B5EF4-FFF2-40B4-BE49-F238E27FC236}">
              <a16:creationId xmlns:a16="http://schemas.microsoft.com/office/drawing/2014/main" id="{75CDDFDE-226D-4DAD-A277-D1A43B48E2DB}"/>
            </a:ext>
          </a:extLst>
        </xdr:cNvPr>
        <xdr:cNvSpPr/>
      </xdr:nvSpPr>
      <xdr:spPr>
        <a:xfrm>
          <a:off x="12763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164374</xdr:rowOff>
    </xdr:from>
    <xdr:to>
      <xdr:col>71</xdr:col>
      <xdr:colOff>177800</xdr:colOff>
      <xdr:row>106</xdr:row>
      <xdr:rowOff>28848</xdr:rowOff>
    </xdr:to>
    <xdr:cxnSp macro="">
      <xdr:nvCxnSpPr>
        <xdr:cNvPr id="789" name="直線コネクタ 788">
          <a:extLst>
            <a:ext uri="{FF2B5EF4-FFF2-40B4-BE49-F238E27FC236}">
              <a16:creationId xmlns:a16="http://schemas.microsoft.com/office/drawing/2014/main" id="{194C9E63-3979-4B36-8577-CC2949D9675D}"/>
            </a:ext>
          </a:extLst>
        </xdr:cNvPr>
        <xdr:cNvCxnSpPr/>
      </xdr:nvCxnSpPr>
      <xdr:spPr>
        <a:xfrm>
          <a:off x="12814300" y="181666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790" name="n_1aveValue【公民館】&#10;有形固定資産減価償却率">
          <a:extLst>
            <a:ext uri="{FF2B5EF4-FFF2-40B4-BE49-F238E27FC236}">
              <a16:creationId xmlns:a16="http://schemas.microsoft.com/office/drawing/2014/main" id="{BD874C63-4F74-4319-A26E-2D907B6B7931}"/>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791" name="n_2aveValue【公民館】&#10;有形固定資産減価償却率">
          <a:extLst>
            <a:ext uri="{FF2B5EF4-FFF2-40B4-BE49-F238E27FC236}">
              <a16:creationId xmlns:a16="http://schemas.microsoft.com/office/drawing/2014/main" id="{3182ACE9-881B-41D0-BFA5-416E6606FECF}"/>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92" name="n_3aveValue【公民館】&#10;有形固定資産減価償却率">
          <a:extLst>
            <a:ext uri="{FF2B5EF4-FFF2-40B4-BE49-F238E27FC236}">
              <a16:creationId xmlns:a16="http://schemas.microsoft.com/office/drawing/2014/main" id="{9EA93A61-3B7B-4725-BA93-BB45AA2D1FA5}"/>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793" name="n_4aveValue【公民館】&#10;有形固定資産減価償却率">
          <a:extLst>
            <a:ext uri="{FF2B5EF4-FFF2-40B4-BE49-F238E27FC236}">
              <a16:creationId xmlns:a16="http://schemas.microsoft.com/office/drawing/2014/main" id="{65ACE0F4-3595-4918-8D61-6022678FCE0A}"/>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134456</xdr:rowOff>
    </xdr:from>
    <xdr:ext cx="405111" cy="259045"/>
    <xdr:sp macro="" textlink="">
      <xdr:nvSpPr>
        <xdr:cNvPr id="794" name="n_1mainValue【公民館】&#10;有形固定資産減価償却率">
          <a:extLst>
            <a:ext uri="{FF2B5EF4-FFF2-40B4-BE49-F238E27FC236}">
              <a16:creationId xmlns:a16="http://schemas.microsoft.com/office/drawing/2014/main" id="{61DECF3F-3175-44D2-AF23-50292E67F09A}"/>
            </a:ext>
          </a:extLst>
        </xdr:cNvPr>
        <xdr:cNvSpPr txBox="1"/>
      </xdr:nvSpPr>
      <xdr:spPr>
        <a:xfrm>
          <a:off x="15266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105064</xdr:rowOff>
    </xdr:from>
    <xdr:ext cx="405111" cy="259045"/>
    <xdr:sp macro="" textlink="">
      <xdr:nvSpPr>
        <xdr:cNvPr id="795" name="n_2mainValue【公民館】&#10;有形固定資産減価償却率">
          <a:extLst>
            <a:ext uri="{FF2B5EF4-FFF2-40B4-BE49-F238E27FC236}">
              <a16:creationId xmlns:a16="http://schemas.microsoft.com/office/drawing/2014/main" id="{93E421D2-03FA-4527-A6C7-4474CDA6CF47}"/>
            </a:ext>
          </a:extLst>
        </xdr:cNvPr>
        <xdr:cNvSpPr txBox="1"/>
      </xdr:nvSpPr>
      <xdr:spPr>
        <a:xfrm>
          <a:off x="14389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70775</xdr:rowOff>
    </xdr:from>
    <xdr:ext cx="405111" cy="259045"/>
    <xdr:sp macro="" textlink="">
      <xdr:nvSpPr>
        <xdr:cNvPr id="796" name="n_3mainValue【公民館】&#10;有形固定資産減価償却率">
          <a:extLst>
            <a:ext uri="{FF2B5EF4-FFF2-40B4-BE49-F238E27FC236}">
              <a16:creationId xmlns:a16="http://schemas.microsoft.com/office/drawing/2014/main" id="{69C66B7C-CF1D-4E18-8336-B3660485F14B}"/>
            </a:ext>
          </a:extLst>
        </xdr:cNvPr>
        <xdr:cNvSpPr txBox="1"/>
      </xdr:nvSpPr>
      <xdr:spPr>
        <a:xfrm>
          <a:off x="13500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34851</xdr:rowOff>
    </xdr:from>
    <xdr:ext cx="405111" cy="259045"/>
    <xdr:sp macro="" textlink="">
      <xdr:nvSpPr>
        <xdr:cNvPr id="797" name="n_4mainValue【公民館】&#10;有形固定資産減価償却率">
          <a:extLst>
            <a:ext uri="{FF2B5EF4-FFF2-40B4-BE49-F238E27FC236}">
              <a16:creationId xmlns:a16="http://schemas.microsoft.com/office/drawing/2014/main" id="{F2C694EB-3C13-42E8-9F15-A261833EBEAA}"/>
            </a:ext>
          </a:extLst>
        </xdr:cNvPr>
        <xdr:cNvSpPr txBox="1"/>
      </xdr:nvSpPr>
      <xdr:spPr>
        <a:xfrm>
          <a:off x="12611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E39519C7-487E-4EFE-A4CC-D2BE6041A2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CC4DAFC7-B322-4C5E-BD25-BD671B0796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BB412483-980C-421C-87B7-A9F3B016A3A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E0CA2A15-3D38-401D-9453-171F3A67003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B6DB2E34-2A5D-4CE1-A527-D7E003FD802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496A700A-0213-4900-ADCC-C4524208B9D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BBBC09E5-6BBB-441D-A7CE-605A604039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D1DA0DFF-0634-4F3D-969E-17AB4A0A10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959AE7AC-F238-4742-A029-2E4626D1D9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75409EDC-15E8-45FD-BE17-C92884F7C7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AE658D8B-FC9E-4CAD-BF35-05BDC5DF4A6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FDE418A3-A17A-4852-ABC2-F79F2E19562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B6656812-A740-44AC-B55B-B15E13751CD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509E4A7B-5C73-4041-88C8-A5F8EED5F07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87D04113-E952-431C-AA0B-79C2CE9AD42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EF0546D9-810F-437B-A97E-843502BD6A6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67D3A3A7-C558-458B-B8D5-5EEA878136A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FE44F490-1F6E-4E34-8C19-3B8D86D488C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F4AAFF07-D4E6-44FE-9411-3BD595CB6FF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6C5B004-8494-4359-B8EE-1831B61BEF4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B6F5BDCD-3F82-4781-A7CC-B611961A9DE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7524205-B2A8-4FA0-890B-6CDC3405A28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DB138E93-0DB0-499E-8632-85628098F5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1F6EFB78-2A04-446A-9CFD-D20ADCF94E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DCB5F7CF-40C3-4F44-9B88-3FD260F244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a:extLst>
            <a:ext uri="{FF2B5EF4-FFF2-40B4-BE49-F238E27FC236}">
              <a16:creationId xmlns:a16="http://schemas.microsoft.com/office/drawing/2014/main" id="{8DCB0996-AF6F-4689-96FD-1E3197FE7C3C}"/>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a:extLst>
            <a:ext uri="{FF2B5EF4-FFF2-40B4-BE49-F238E27FC236}">
              <a16:creationId xmlns:a16="http://schemas.microsoft.com/office/drawing/2014/main" id="{35F68DD0-1690-4A5B-93D0-91115CAE3547}"/>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a:extLst>
            <a:ext uri="{FF2B5EF4-FFF2-40B4-BE49-F238E27FC236}">
              <a16:creationId xmlns:a16="http://schemas.microsoft.com/office/drawing/2014/main" id="{CC557398-191C-490B-A82D-BF81B2BF304B}"/>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a:extLst>
            <a:ext uri="{FF2B5EF4-FFF2-40B4-BE49-F238E27FC236}">
              <a16:creationId xmlns:a16="http://schemas.microsoft.com/office/drawing/2014/main" id="{83C4A3B5-90B0-43B7-B936-18BD9B3953E7}"/>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a:extLst>
            <a:ext uri="{FF2B5EF4-FFF2-40B4-BE49-F238E27FC236}">
              <a16:creationId xmlns:a16="http://schemas.microsoft.com/office/drawing/2014/main" id="{D46BFDAB-4FF8-4FA7-A531-EE540BBCEC72}"/>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828" name="【公民館】&#10;一人当たり面積平均値テキスト">
          <a:extLst>
            <a:ext uri="{FF2B5EF4-FFF2-40B4-BE49-F238E27FC236}">
              <a16:creationId xmlns:a16="http://schemas.microsoft.com/office/drawing/2014/main" id="{EC9399B5-B121-47B8-A813-385846C2158F}"/>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a:extLst>
            <a:ext uri="{FF2B5EF4-FFF2-40B4-BE49-F238E27FC236}">
              <a16:creationId xmlns:a16="http://schemas.microsoft.com/office/drawing/2014/main" id="{1D9A3DFF-5CD1-45A1-B7D5-8998B042FEA1}"/>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a:extLst>
            <a:ext uri="{FF2B5EF4-FFF2-40B4-BE49-F238E27FC236}">
              <a16:creationId xmlns:a16="http://schemas.microsoft.com/office/drawing/2014/main" id="{272DEC04-2DEA-4165-8F0F-9967072BF15F}"/>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a:extLst>
            <a:ext uri="{FF2B5EF4-FFF2-40B4-BE49-F238E27FC236}">
              <a16:creationId xmlns:a16="http://schemas.microsoft.com/office/drawing/2014/main" id="{5E98D0D3-416B-4955-9330-42522D613A2D}"/>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a:extLst>
            <a:ext uri="{FF2B5EF4-FFF2-40B4-BE49-F238E27FC236}">
              <a16:creationId xmlns:a16="http://schemas.microsoft.com/office/drawing/2014/main" id="{A60D7C5E-9988-4B3F-8EF1-36F0EF8520C6}"/>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a:extLst>
            <a:ext uri="{FF2B5EF4-FFF2-40B4-BE49-F238E27FC236}">
              <a16:creationId xmlns:a16="http://schemas.microsoft.com/office/drawing/2014/main" id="{DD0861A7-FA4C-4884-987C-45BD96E41B58}"/>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6CAEBF2-0E2F-4F5A-8D3B-AADDF6A188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321198-1A0A-472B-BD30-51EDD8024C8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7DB59DB-E863-4D79-84D0-D7EDBC316E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4B4A3FF-6B7D-4FDC-92DD-42B24C3E558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7C9BDA0-64E7-4209-BC25-73A1B4283F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125005</xdr:rowOff>
    </xdr:from>
    <xdr:to>
      <xdr:col>116</xdr:col>
      <xdr:colOff>114300</xdr:colOff>
      <xdr:row>108</xdr:row>
      <xdr:rowOff>55155</xdr:rowOff>
    </xdr:to>
    <xdr:sp macro="" textlink="">
      <xdr:nvSpPr>
        <xdr:cNvPr id="839" name="楕円 838">
          <a:extLst>
            <a:ext uri="{FF2B5EF4-FFF2-40B4-BE49-F238E27FC236}">
              <a16:creationId xmlns:a16="http://schemas.microsoft.com/office/drawing/2014/main" id="{FEBE2AF8-7958-4CB8-B82D-6E23593E09B6}"/>
            </a:ext>
          </a:extLst>
        </xdr:cNvPr>
        <xdr:cNvSpPr/>
      </xdr:nvSpPr>
      <xdr:spPr>
        <a:xfrm>
          <a:off x="22110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103432</xdr:rowOff>
    </xdr:from>
    <xdr:ext cx="469744" cy="259045"/>
    <xdr:sp macro="" textlink="">
      <xdr:nvSpPr>
        <xdr:cNvPr id="840" name="【公民館】&#10;一人当たり面積該当値テキスト">
          <a:extLst>
            <a:ext uri="{FF2B5EF4-FFF2-40B4-BE49-F238E27FC236}">
              <a16:creationId xmlns:a16="http://schemas.microsoft.com/office/drawing/2014/main" id="{A65F1461-B5D1-4E27-9855-5F19911E1539}"/>
            </a:ext>
          </a:extLst>
        </xdr:cNvPr>
        <xdr:cNvSpPr txBox="1"/>
      </xdr:nvSpPr>
      <xdr:spPr>
        <a:xfrm>
          <a:off x="22199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841" name="楕円 840">
          <a:extLst>
            <a:ext uri="{FF2B5EF4-FFF2-40B4-BE49-F238E27FC236}">
              <a16:creationId xmlns:a16="http://schemas.microsoft.com/office/drawing/2014/main" id="{B3DD3408-9EF0-404D-B0D0-0A8D664E5FF9}"/>
            </a:ext>
          </a:extLst>
        </xdr:cNvPr>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7620</xdr:rowOff>
    </xdr:to>
    <xdr:cxnSp macro="">
      <xdr:nvCxnSpPr>
        <xdr:cNvPr id="842" name="直線コネクタ 841">
          <a:extLst>
            <a:ext uri="{FF2B5EF4-FFF2-40B4-BE49-F238E27FC236}">
              <a16:creationId xmlns:a16="http://schemas.microsoft.com/office/drawing/2014/main" id="{0B99424A-B018-49DC-9DDB-AA4D59A6A077}"/>
            </a:ext>
          </a:extLst>
        </xdr:cNvPr>
        <xdr:cNvCxnSpPr/>
      </xdr:nvCxnSpPr>
      <xdr:spPr>
        <a:xfrm flipV="1">
          <a:off x="21323300" y="185209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843" name="楕円 842">
          <a:extLst>
            <a:ext uri="{FF2B5EF4-FFF2-40B4-BE49-F238E27FC236}">
              <a16:creationId xmlns:a16="http://schemas.microsoft.com/office/drawing/2014/main" id="{D5DEECFB-3302-452C-941B-18CE3479FB18}"/>
            </a:ext>
          </a:extLst>
        </xdr:cNvPr>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7620</xdr:rowOff>
    </xdr:to>
    <xdr:cxnSp macro="">
      <xdr:nvCxnSpPr>
        <xdr:cNvPr id="844" name="直線コネクタ 843">
          <a:extLst>
            <a:ext uri="{FF2B5EF4-FFF2-40B4-BE49-F238E27FC236}">
              <a16:creationId xmlns:a16="http://schemas.microsoft.com/office/drawing/2014/main" id="{5EC91FF7-A6D4-4F1C-B81A-AC39242FEF2B}"/>
            </a:ext>
          </a:extLst>
        </xdr:cNvPr>
        <xdr:cNvCxnSpPr/>
      </xdr:nvCxnSpPr>
      <xdr:spPr>
        <a:xfrm>
          <a:off x="20434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845" name="楕円 844">
          <a:extLst>
            <a:ext uri="{FF2B5EF4-FFF2-40B4-BE49-F238E27FC236}">
              <a16:creationId xmlns:a16="http://schemas.microsoft.com/office/drawing/2014/main" id="{36F8ED19-E713-47BB-B838-144DC70274DD}"/>
            </a:ext>
          </a:extLst>
        </xdr:cNvPr>
        <xdr:cNvSpPr/>
      </xdr:nvSpPr>
      <xdr:spPr>
        <a:xfrm>
          <a:off x="19494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108</xdr:row>
      <xdr:rowOff>7620</xdr:rowOff>
    </xdr:to>
    <xdr:cxnSp macro="">
      <xdr:nvCxnSpPr>
        <xdr:cNvPr id="846" name="直線コネクタ 845">
          <a:extLst>
            <a:ext uri="{FF2B5EF4-FFF2-40B4-BE49-F238E27FC236}">
              <a16:creationId xmlns:a16="http://schemas.microsoft.com/office/drawing/2014/main" id="{918B6BB4-12B7-442C-8D30-B1BC5B9CE0FA}"/>
            </a:ext>
          </a:extLst>
        </xdr:cNvPr>
        <xdr:cNvCxnSpPr/>
      </xdr:nvCxnSpPr>
      <xdr:spPr>
        <a:xfrm>
          <a:off x="19545300" y="1841318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20501</xdr:rowOff>
    </xdr:from>
    <xdr:to>
      <xdr:col>98</xdr:col>
      <xdr:colOff>38100</xdr:colOff>
      <xdr:row>107</xdr:row>
      <xdr:rowOff>122101</xdr:rowOff>
    </xdr:to>
    <xdr:sp macro="" textlink="">
      <xdr:nvSpPr>
        <xdr:cNvPr id="847" name="楕円 846">
          <a:extLst>
            <a:ext uri="{FF2B5EF4-FFF2-40B4-BE49-F238E27FC236}">
              <a16:creationId xmlns:a16="http://schemas.microsoft.com/office/drawing/2014/main" id="{7F4804FF-AA92-4B8D-A709-620D9E406A33}"/>
            </a:ext>
          </a:extLst>
        </xdr:cNvPr>
        <xdr:cNvSpPr/>
      </xdr:nvSpPr>
      <xdr:spPr>
        <a:xfrm>
          <a:off x="18605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68036</xdr:rowOff>
    </xdr:from>
    <xdr:to>
      <xdr:col>102</xdr:col>
      <xdr:colOff>114300</xdr:colOff>
      <xdr:row>107</xdr:row>
      <xdr:rowOff>71301</xdr:rowOff>
    </xdr:to>
    <xdr:cxnSp macro="">
      <xdr:nvCxnSpPr>
        <xdr:cNvPr id="848" name="直線コネクタ 847">
          <a:extLst>
            <a:ext uri="{FF2B5EF4-FFF2-40B4-BE49-F238E27FC236}">
              <a16:creationId xmlns:a16="http://schemas.microsoft.com/office/drawing/2014/main" id="{46BEC1A0-4765-43A4-ABD0-3BBD5DE48EED}"/>
            </a:ext>
          </a:extLst>
        </xdr:cNvPr>
        <xdr:cNvCxnSpPr/>
      </xdr:nvCxnSpPr>
      <xdr:spPr>
        <a:xfrm flipV="1">
          <a:off x="18656300" y="1841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849" name="n_1aveValue【公民館】&#10;一人当たり面積">
          <a:extLst>
            <a:ext uri="{FF2B5EF4-FFF2-40B4-BE49-F238E27FC236}">
              <a16:creationId xmlns:a16="http://schemas.microsoft.com/office/drawing/2014/main" id="{4D2E598D-2C87-4313-AA7A-27D604CF793A}"/>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850" name="n_2aveValue【公民館】&#10;一人当たり面積">
          <a:extLst>
            <a:ext uri="{FF2B5EF4-FFF2-40B4-BE49-F238E27FC236}">
              <a16:creationId xmlns:a16="http://schemas.microsoft.com/office/drawing/2014/main" id="{DC094B45-BC24-46BC-8760-335A534BD395}"/>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1" name="n_3aveValue【公民館】&#10;一人当たり面積">
          <a:extLst>
            <a:ext uri="{FF2B5EF4-FFF2-40B4-BE49-F238E27FC236}">
              <a16:creationId xmlns:a16="http://schemas.microsoft.com/office/drawing/2014/main" id="{FE91BCAA-B8AC-40D8-A757-10F58FBFECAA}"/>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852" name="n_4aveValue【公民館】&#10;一人当たり面積">
          <a:extLst>
            <a:ext uri="{FF2B5EF4-FFF2-40B4-BE49-F238E27FC236}">
              <a16:creationId xmlns:a16="http://schemas.microsoft.com/office/drawing/2014/main" id="{58F513CF-885F-4B8D-BFB3-C01F07AF3B01}"/>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853" name="n_1mainValue【公民館】&#10;一人当たり面積">
          <a:extLst>
            <a:ext uri="{FF2B5EF4-FFF2-40B4-BE49-F238E27FC236}">
              <a16:creationId xmlns:a16="http://schemas.microsoft.com/office/drawing/2014/main" id="{EB7AD273-5CEC-4AC6-8B97-D69DD88D789B}"/>
            </a:ext>
          </a:extLst>
        </xdr:cNvPr>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854" name="n_2mainValue【公民館】&#10;一人当たり面積">
          <a:extLst>
            <a:ext uri="{FF2B5EF4-FFF2-40B4-BE49-F238E27FC236}">
              <a16:creationId xmlns:a16="http://schemas.microsoft.com/office/drawing/2014/main" id="{095996E2-3665-4C17-86D6-BF52EDC4D0AB}"/>
            </a:ext>
          </a:extLst>
        </xdr:cNvPr>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855" name="n_3mainValue【公民館】&#10;一人当たり面積">
          <a:extLst>
            <a:ext uri="{FF2B5EF4-FFF2-40B4-BE49-F238E27FC236}">
              <a16:creationId xmlns:a16="http://schemas.microsoft.com/office/drawing/2014/main" id="{BC37C08C-42F3-4913-A9AE-EEF8FDAEC140}"/>
            </a:ext>
          </a:extLst>
        </xdr:cNvPr>
        <xdr:cNvSpPr txBox="1"/>
      </xdr:nvSpPr>
      <xdr:spPr>
        <a:xfrm>
          <a:off x="19310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113228</xdr:rowOff>
    </xdr:from>
    <xdr:ext cx="469744" cy="259045"/>
    <xdr:sp macro="" textlink="">
      <xdr:nvSpPr>
        <xdr:cNvPr id="856" name="n_4mainValue【公民館】&#10;一人当たり面積">
          <a:extLst>
            <a:ext uri="{FF2B5EF4-FFF2-40B4-BE49-F238E27FC236}">
              <a16:creationId xmlns:a16="http://schemas.microsoft.com/office/drawing/2014/main" id="{02364724-49B0-444F-B752-5D2BB67D5C0A}"/>
            </a:ext>
          </a:extLst>
        </xdr:cNvPr>
        <xdr:cNvSpPr txBox="1"/>
      </xdr:nvSpPr>
      <xdr:spPr>
        <a:xfrm>
          <a:off x="18421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7F15DBB-2E08-4A5F-A23C-C1A13EFDEE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6DFBACF4-3E58-4653-B7D2-8CF9161D23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850F9508-022D-476F-8FCE-953D1A76B0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類似団体と比較して特に有形固定資産減価償却率が高い施設は学校施設であり、比較的低い施設は幼稚園・保育園、児童館となっている。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学校施設は小学校全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校のうち、昭和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校。中学校全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校のうち、昭和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であることから、学校施設の大半において老朽化が進んでおり、有形固定資産減価償却率が高くなっている。したがって、長寿命化計画（個別施設計画）に基づいた大規模改修により長寿命化に取り組むとともに、他方では児童数・生徒数の推移を見極めながら、施設総量の縮減など、施設規模の適正管理を推進する。</a:t>
          </a:r>
        </a:p>
        <a:p>
          <a:r>
            <a:rPr kumimoji="1" lang="ja-JP" altLang="en-US" sz="1300">
              <a:latin typeface="ＭＳ Ｐゴシック" panose="020B0600070205080204" pitchFamily="50" charset="-128"/>
              <a:ea typeface="ＭＳ Ｐゴシック" panose="020B0600070205080204" pitchFamily="50" charset="-128"/>
            </a:rPr>
            <a:t>　幼稚園・保育園、児童館については、施設の老朽化対策及び子育て環境の充実を図るため、平成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月に幼稚園３園を統合し、保育園を併設した複合施設を新たに建設するなど、積極的に施設整備を進めていることから、有形固定資産減価償却率は比較的低くなっている。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17F0C5-4400-416A-BDD9-B0D6AB5EB6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2246756-7B42-4FFD-B15D-24836C77C9D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28A838-0614-49EE-98C5-B9A25ED9FB5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46CEAC-6CD0-4F2D-ADCB-E4AEB36737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BC92E7-0241-4C0E-A4F3-69147DD862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1B5718-88BC-4B87-A9AA-C5BEEBA4EC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E1E768-4776-4B3C-9EB4-16FEBC9E2CD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D06F1F-D65C-48C0-AADE-D15E8A84EB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F8A078-4199-4E7A-9BE5-6025230494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F0AB21-EFD8-4576-B840-41261C0105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44,482
43,868
30.03
19,238,388
18,465,668
605,971
9,061,067
8,815,335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6F8194-6BF0-4486-ADFB-2DB2075A9A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BC29A2-DB53-4E22-8589-FA3AB0882B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FD4641-D38B-4389-9004-DF10B8B7695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161C65-B144-49C1-9014-43F7F72FA1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AF2CD8-D230-4927-A87E-F854DA2BD7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3D84112-73E6-4270-B371-3868DDE2B76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3789A9-5B62-4318-A961-856273FED1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5DD861-7930-4EC1-9691-8C55205EE4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C6175C-2F0D-4090-8012-A64F1A2554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2CEA95-509F-4218-97E0-DD3E3295FCF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B3A4CE2-1471-4E7B-A291-FFEEF37419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23B80D-4D1D-47E8-8710-087384585D7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8E56BB-BC8C-48CC-8FFB-CEEB9198676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BE7988-338D-4FC9-B9CD-189A0D260C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27D672-8A8C-4728-B45D-D4F6BAA48A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3DB6E0-FC3A-4018-AB9E-226FBBAB11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B97834-D7C4-4C2A-A827-9550861CA8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9A2240-4788-45D9-91CA-83E4A97D3A7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ED57DF4-86B0-4CCF-8973-1447AC2DB2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93C998C-0951-4090-8E35-F1B90A38466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6AD12A2-597E-4890-B36A-E77CB6149A7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A62CCC0-5C58-4E7C-BD2F-0B994EC857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42A1D4-9F7E-4A25-895A-88ED1C379C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855447-FD78-4A47-8150-35A2DA93F7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2504BF-605D-454B-9345-0A89F0BEEAC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75543C-98E1-4000-B31C-5624024364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C6053E-B8B2-434B-ACAF-EBB011898C0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467A03-D58D-450B-AE0A-723A28903D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35ED5C-1154-44FC-8D85-4CB803E4D8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8DDB27-B6F6-460F-BA4F-2ECF47D1D90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53676D-AE80-4243-B7ED-0080762819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1104C3-EC21-4EEC-AA4D-DF92167D24B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14A8A23-3ACA-421C-9DE4-D14E279AE5A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7F42FE2-D46E-4F96-8B9D-5290C5CA457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E599D47-85F1-4C98-AB3D-FE3F0341520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061F798-8355-43C2-A6D3-88FFDACB54B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2A83702-A376-47BE-A8F8-2A7F28B5C3B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9E2E71-FA28-4E1B-A1C0-F7F637D2005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EB59F8C-9BAE-4A8D-BF70-EA6AAF2C3D4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9ABD166-2CE4-41CE-8224-55FE929A619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153437B-5FC8-44BD-A02C-2376C654328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8676D6C-C5C4-4DFF-A246-E707A918206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2DD354C-43BC-4263-A0E8-3033E43BBE2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ED05926-2089-4E33-9186-A6262BE0FFF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641E3D3-39AF-424F-9B66-DFF96A93D4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7389CE9-9569-4A91-8FC3-4BE3A3FD85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23F09398-0007-4D5A-8109-530A0ADC0A79}"/>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81609414-ECE0-411F-AFE3-DF2BEE3022E3}"/>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27EDF62F-5785-439B-BDBD-2294FC660D29}"/>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5042C9CD-0539-442B-A528-CF92B066862B}"/>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3CE828E-BC71-451B-B92C-1877BD35246B}"/>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0D65E6D1-598D-4673-9B82-6A8426587C23}"/>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E582E4A1-9032-4DFF-98AF-A4DB9F0B6E2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6E2A7799-B5AE-42E8-8254-385FFC23B368}"/>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5FD9C3D1-1BCE-47BD-B2D5-B64E6030F5D8}"/>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C31614A6-D741-4142-A282-0449411F9E3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CE1A59F9-796D-453A-A166-8AB717A56D3A}"/>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500B93-63DD-46E9-BEA1-41B0FD0862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F0D36C4-69CF-4463-B259-0A628D557B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920BBF-DA80-4781-B324-DEE7BB9505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650F92-D7C3-487C-98D9-39AB341CDBD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D45CC26-248A-4599-AD90-387204799D4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7439</xdr:rowOff>
    </xdr:from>
    <xdr:to>
      <xdr:col>24</xdr:col>
      <xdr:colOff>114300</xdr:colOff>
      <xdr:row>36</xdr:row>
      <xdr:rowOff>109039</xdr:rowOff>
    </xdr:to>
    <xdr:sp macro="" textlink="">
      <xdr:nvSpPr>
        <xdr:cNvPr id="74" name="楕円 73">
          <a:extLst>
            <a:ext uri="{FF2B5EF4-FFF2-40B4-BE49-F238E27FC236}">
              <a16:creationId xmlns:a16="http://schemas.microsoft.com/office/drawing/2014/main" id="{00A495B4-F53E-41F1-ADD9-82EABB75A171}"/>
            </a:ext>
          </a:extLst>
        </xdr:cNvPr>
        <xdr:cNvSpPr/>
      </xdr:nvSpPr>
      <xdr:spPr>
        <a:xfrm>
          <a:off x="4584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30316</xdr:rowOff>
    </xdr:from>
    <xdr:ext cx="405111" cy="259045"/>
    <xdr:sp macro="" textlink="">
      <xdr:nvSpPr>
        <xdr:cNvPr id="75" name="【図書館】&#10;有形固定資産減価償却率該当値テキスト">
          <a:extLst>
            <a:ext uri="{FF2B5EF4-FFF2-40B4-BE49-F238E27FC236}">
              <a16:creationId xmlns:a16="http://schemas.microsoft.com/office/drawing/2014/main" id="{C72D2B00-5797-4872-B966-F8EBC73424D8}"/>
            </a:ext>
          </a:extLst>
        </xdr:cNvPr>
        <xdr:cNvSpPr txBox="1"/>
      </xdr:nvSpPr>
      <xdr:spPr>
        <a:xfrm>
          <a:off x="4673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6" name="楕円 75">
          <a:extLst>
            <a:ext uri="{FF2B5EF4-FFF2-40B4-BE49-F238E27FC236}">
              <a16:creationId xmlns:a16="http://schemas.microsoft.com/office/drawing/2014/main" id="{688816E4-691A-494E-A16B-4C52EC275464}"/>
            </a:ext>
          </a:extLst>
        </xdr:cNvPr>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36</xdr:row>
      <xdr:rowOff>58239</xdr:rowOff>
    </xdr:to>
    <xdr:cxnSp macro="">
      <xdr:nvCxnSpPr>
        <xdr:cNvPr id="77" name="直線コネクタ 76">
          <a:extLst>
            <a:ext uri="{FF2B5EF4-FFF2-40B4-BE49-F238E27FC236}">
              <a16:creationId xmlns:a16="http://schemas.microsoft.com/office/drawing/2014/main" id="{E0EBDC5E-C5ED-49B3-A36D-07CEE2AA044B}"/>
            </a:ext>
          </a:extLst>
        </xdr:cNvPr>
        <xdr:cNvCxnSpPr/>
      </xdr:nvCxnSpPr>
      <xdr:spPr>
        <a:xfrm>
          <a:off x="3797300" y="6117772"/>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33564</xdr:rowOff>
    </xdr:from>
    <xdr:to>
      <xdr:col>15</xdr:col>
      <xdr:colOff>101600</xdr:colOff>
      <xdr:row>35</xdr:row>
      <xdr:rowOff>135164</xdr:rowOff>
    </xdr:to>
    <xdr:sp macro="" textlink="">
      <xdr:nvSpPr>
        <xdr:cNvPr id="78" name="楕円 77">
          <a:extLst>
            <a:ext uri="{FF2B5EF4-FFF2-40B4-BE49-F238E27FC236}">
              <a16:creationId xmlns:a16="http://schemas.microsoft.com/office/drawing/2014/main" id="{7AD6D62E-1595-44CA-AE61-032B72D840E2}"/>
            </a:ext>
          </a:extLst>
        </xdr:cNvPr>
        <xdr:cNvSpPr/>
      </xdr:nvSpPr>
      <xdr:spPr>
        <a:xfrm>
          <a:off x="2857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117022</xdr:rowOff>
    </xdr:to>
    <xdr:cxnSp macro="">
      <xdr:nvCxnSpPr>
        <xdr:cNvPr id="79" name="直線コネクタ 78">
          <a:extLst>
            <a:ext uri="{FF2B5EF4-FFF2-40B4-BE49-F238E27FC236}">
              <a16:creationId xmlns:a16="http://schemas.microsoft.com/office/drawing/2014/main" id="{B8429EA1-8FC3-45F7-B06B-E99C627868AB}"/>
            </a:ext>
          </a:extLst>
        </xdr:cNvPr>
        <xdr:cNvCxnSpPr/>
      </xdr:nvCxnSpPr>
      <xdr:spPr>
        <a:xfrm>
          <a:off x="2908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907</xdr:rowOff>
    </xdr:from>
    <xdr:to>
      <xdr:col>10</xdr:col>
      <xdr:colOff>165100</xdr:colOff>
      <xdr:row>35</xdr:row>
      <xdr:rowOff>102507</xdr:rowOff>
    </xdr:to>
    <xdr:sp macro="" textlink="">
      <xdr:nvSpPr>
        <xdr:cNvPr id="80" name="楕円 79">
          <a:extLst>
            <a:ext uri="{FF2B5EF4-FFF2-40B4-BE49-F238E27FC236}">
              <a16:creationId xmlns:a16="http://schemas.microsoft.com/office/drawing/2014/main" id="{65B2BA78-4CC1-4270-8E9D-A91736BECB73}"/>
            </a:ext>
          </a:extLst>
        </xdr:cNvPr>
        <xdr:cNvSpPr/>
      </xdr:nvSpPr>
      <xdr:spPr>
        <a:xfrm>
          <a:off x="1968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51707</xdr:rowOff>
    </xdr:from>
    <xdr:to>
      <xdr:col>15</xdr:col>
      <xdr:colOff>50800</xdr:colOff>
      <xdr:row>35</xdr:row>
      <xdr:rowOff>84364</xdr:rowOff>
    </xdr:to>
    <xdr:cxnSp macro="">
      <xdr:nvCxnSpPr>
        <xdr:cNvPr id="81" name="直線コネクタ 80">
          <a:extLst>
            <a:ext uri="{FF2B5EF4-FFF2-40B4-BE49-F238E27FC236}">
              <a16:creationId xmlns:a16="http://schemas.microsoft.com/office/drawing/2014/main" id="{2F96C93E-4401-4A04-8582-9CD7FDF6D497}"/>
            </a:ext>
          </a:extLst>
        </xdr:cNvPr>
        <xdr:cNvCxnSpPr/>
      </xdr:nvCxnSpPr>
      <xdr:spPr>
        <a:xfrm>
          <a:off x="2019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82" name="楕円 81">
          <a:extLst>
            <a:ext uri="{FF2B5EF4-FFF2-40B4-BE49-F238E27FC236}">
              <a16:creationId xmlns:a16="http://schemas.microsoft.com/office/drawing/2014/main" id="{A6A45A0B-227C-4892-A769-FD1BAA5B3104}"/>
            </a:ext>
          </a:extLst>
        </xdr:cNvPr>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35</xdr:row>
      <xdr:rowOff>51707</xdr:rowOff>
    </xdr:to>
    <xdr:cxnSp macro="">
      <xdr:nvCxnSpPr>
        <xdr:cNvPr id="83" name="直線コネクタ 82">
          <a:extLst>
            <a:ext uri="{FF2B5EF4-FFF2-40B4-BE49-F238E27FC236}">
              <a16:creationId xmlns:a16="http://schemas.microsoft.com/office/drawing/2014/main" id="{741CC5CD-0D43-441C-BA6A-499CB40729DF}"/>
            </a:ext>
          </a:extLst>
        </xdr:cNvPr>
        <xdr:cNvCxnSpPr/>
      </xdr:nvCxnSpPr>
      <xdr:spPr>
        <a:xfrm>
          <a:off x="1130300" y="601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2F0F747F-588F-42E1-9BF5-8E27A5F1135B}"/>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a:extLst>
            <a:ext uri="{FF2B5EF4-FFF2-40B4-BE49-F238E27FC236}">
              <a16:creationId xmlns:a16="http://schemas.microsoft.com/office/drawing/2014/main" id="{C9B94456-7091-4EF6-B375-E5CC37C58F17}"/>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38AD357F-93BE-4C66-9CCD-3E7F6BEBC96F}"/>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a:extLst>
            <a:ext uri="{FF2B5EF4-FFF2-40B4-BE49-F238E27FC236}">
              <a16:creationId xmlns:a16="http://schemas.microsoft.com/office/drawing/2014/main" id="{B9DF5AA8-9FE4-4ED1-AFDA-F4453268A9DE}"/>
            </a:ext>
          </a:extLst>
        </xdr:cNvPr>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12899</xdr:rowOff>
    </xdr:from>
    <xdr:ext cx="405111" cy="259045"/>
    <xdr:sp macro="" textlink="">
      <xdr:nvSpPr>
        <xdr:cNvPr id="88" name="n_1mainValue【図書館】&#10;有形固定資産減価償却率">
          <a:extLst>
            <a:ext uri="{FF2B5EF4-FFF2-40B4-BE49-F238E27FC236}">
              <a16:creationId xmlns:a16="http://schemas.microsoft.com/office/drawing/2014/main" id="{E9A69060-9488-4060-B511-09C7B7B3F218}"/>
            </a:ext>
          </a:extLst>
        </xdr:cNvPr>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151691</xdr:rowOff>
    </xdr:from>
    <xdr:ext cx="405111" cy="259045"/>
    <xdr:sp macro="" textlink="">
      <xdr:nvSpPr>
        <xdr:cNvPr id="89" name="n_2mainValue【図書館】&#10;有形固定資産減価償却率">
          <a:extLst>
            <a:ext uri="{FF2B5EF4-FFF2-40B4-BE49-F238E27FC236}">
              <a16:creationId xmlns:a16="http://schemas.microsoft.com/office/drawing/2014/main" id="{966A86CD-7A26-43F0-B223-F6A598EDB920}"/>
            </a:ext>
          </a:extLst>
        </xdr:cNvPr>
        <xdr:cNvSpPr txBox="1"/>
      </xdr:nvSpPr>
      <xdr:spPr>
        <a:xfrm>
          <a:off x="2705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119034</xdr:rowOff>
    </xdr:from>
    <xdr:ext cx="405111" cy="259045"/>
    <xdr:sp macro="" textlink="">
      <xdr:nvSpPr>
        <xdr:cNvPr id="90" name="n_3mainValue【図書館】&#10;有形固定資産減価償却率">
          <a:extLst>
            <a:ext uri="{FF2B5EF4-FFF2-40B4-BE49-F238E27FC236}">
              <a16:creationId xmlns:a16="http://schemas.microsoft.com/office/drawing/2014/main" id="{B4C5CB13-5630-4792-B553-6A4B59C1C2BC}"/>
            </a:ext>
          </a:extLst>
        </xdr:cNvPr>
        <xdr:cNvSpPr txBox="1"/>
      </xdr:nvSpPr>
      <xdr:spPr>
        <a:xfrm>
          <a:off x="1816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86377</xdr:rowOff>
    </xdr:from>
    <xdr:ext cx="405111" cy="259045"/>
    <xdr:sp macro="" textlink="">
      <xdr:nvSpPr>
        <xdr:cNvPr id="91" name="n_4mainValue【図書館】&#10;有形固定資産減価償却率">
          <a:extLst>
            <a:ext uri="{FF2B5EF4-FFF2-40B4-BE49-F238E27FC236}">
              <a16:creationId xmlns:a16="http://schemas.microsoft.com/office/drawing/2014/main" id="{E0DAB960-7341-44D1-992E-FF2524374A19}"/>
            </a:ext>
          </a:extLst>
        </xdr:cNvPr>
        <xdr:cNvSpPr txBox="1"/>
      </xdr:nvSpPr>
      <xdr:spPr>
        <a:xfrm>
          <a:off x="927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BC37C3A-5C49-4EF6-BE00-C719E1C6A4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5334E00-2C88-4124-9561-AD89AC493E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B9ACB41-CE61-4EEF-A32D-E106A0D0D08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C433B3A-D4A5-4343-AD29-A421FBDAF9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B7DCC51-A7C1-460B-AAE4-935F0ABF12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F2AFB0-88F9-4B57-8B75-D10624F336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797EF0F-6B68-4653-BDD1-F56FC4F6F2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BC3B17F-E041-46C2-B7CB-99411DF841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D7E6FFA-588D-41DD-9F1D-632FF9B2463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FA7C86E-53B2-4815-A31E-092AA8F4D51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5F6548D-4CA7-433F-B598-5113D0C9D11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B556CE3-E404-446E-8CA0-F1C1557D36B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927B1B6-F3A0-423A-A824-D4EE4AE8D3B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FADA369-B75A-4106-9278-55C2124AE6F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C83CFE8-3B78-4BD8-9A74-10C5DE2D11F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3F030F-2BD9-4D3F-8F2A-017259E35E9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84138E9-2653-4515-9F2A-88DBBCD385B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F86CF19-45DC-4EBA-980F-2090B43524D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30F94A4-55A4-4C2C-9E62-ECDEF51082A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26FC9D5-CD35-465E-99AA-6609F10501E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3821E77-58FB-4AAE-B4C7-7EA9BD9C0FC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37C023B-4251-4D36-9709-068E43AB3EE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4B6E959-B22C-4C17-B787-5B39111A7A1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05454EA1-FAD0-4D5F-8989-4F7518549F72}"/>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2EC37265-B7B5-4C4B-96AD-B55DF5BEB3CD}"/>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51682631-E74C-4534-BA99-305495B31E81}"/>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7D578E1C-4787-4687-B0A9-B6D0FE09C81E}"/>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8CE629D7-A480-46FB-93FA-17CFA1E4A0B7}"/>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a:extLst>
            <a:ext uri="{FF2B5EF4-FFF2-40B4-BE49-F238E27FC236}">
              <a16:creationId xmlns:a16="http://schemas.microsoft.com/office/drawing/2014/main" id="{E8DEDEE4-5467-43D2-B05E-DAF12E12CBD2}"/>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202B03F1-1805-4D2B-A64A-522F631EB393}"/>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5DD54B6B-1B3C-468B-8A2A-6072B1B40DD7}"/>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E644C8FE-5F75-45CE-9C0B-125E6D67224B}"/>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EB763A93-A047-4FF1-898A-58B4A93B9C19}"/>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812AF192-8492-4B65-8088-96D6EA81A2E5}"/>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CA14CE-AAAD-4B94-AEA9-8571DC1C0EB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56B886D-A807-4BDA-9B7B-2171B011956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F6B9485-DC62-4118-83B9-812B125567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85CFB41-90AE-46C9-89D0-733FF04A53A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D9EF718-1866-422C-9215-33F3EB53933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1" name="楕円 130">
          <a:extLst>
            <a:ext uri="{FF2B5EF4-FFF2-40B4-BE49-F238E27FC236}">
              <a16:creationId xmlns:a16="http://schemas.microsoft.com/office/drawing/2014/main" id="{2653CFB9-A691-417F-AE6C-17ABA78FABDD}"/>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2" name="【図書館】&#10;一人当たり面積該当値テキスト">
          <a:extLst>
            <a:ext uri="{FF2B5EF4-FFF2-40B4-BE49-F238E27FC236}">
              <a16:creationId xmlns:a16="http://schemas.microsoft.com/office/drawing/2014/main" id="{3C4E60B2-29E2-4BC8-BA7C-EA2D62EACC69}"/>
            </a:ext>
          </a:extLst>
        </xdr:cNvPr>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124460</xdr:rowOff>
    </xdr:from>
    <xdr:to>
      <xdr:col>50</xdr:col>
      <xdr:colOff>165100</xdr:colOff>
      <xdr:row>40</xdr:row>
      <xdr:rowOff>54610</xdr:rowOff>
    </xdr:to>
    <xdr:sp macro="" textlink="">
      <xdr:nvSpPr>
        <xdr:cNvPr id="133" name="楕円 132">
          <a:extLst>
            <a:ext uri="{FF2B5EF4-FFF2-40B4-BE49-F238E27FC236}">
              <a16:creationId xmlns:a16="http://schemas.microsoft.com/office/drawing/2014/main" id="{2F5F9055-142E-4765-BDAE-16B2C4637CAC}"/>
            </a:ext>
          </a:extLst>
        </xdr:cNvPr>
        <xdr:cNvSpPr/>
      </xdr:nvSpPr>
      <xdr:spPr>
        <a:xfrm>
          <a:off x="9588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3810</xdr:rowOff>
    </xdr:to>
    <xdr:cxnSp macro="">
      <xdr:nvCxnSpPr>
        <xdr:cNvPr id="134" name="直線コネクタ 133">
          <a:extLst>
            <a:ext uri="{FF2B5EF4-FFF2-40B4-BE49-F238E27FC236}">
              <a16:creationId xmlns:a16="http://schemas.microsoft.com/office/drawing/2014/main" id="{2C968AA8-0D79-42A7-B0E7-FB464C6A9A07}"/>
            </a:ext>
          </a:extLst>
        </xdr:cNvPr>
        <xdr:cNvCxnSpPr/>
      </xdr:nvCxnSpPr>
      <xdr:spPr>
        <a:xfrm flipV="1">
          <a:off x="9639300" y="68580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5" name="楕円 134">
          <a:extLst>
            <a:ext uri="{FF2B5EF4-FFF2-40B4-BE49-F238E27FC236}">
              <a16:creationId xmlns:a16="http://schemas.microsoft.com/office/drawing/2014/main" id="{4F2502B7-9996-4A52-BE69-749CB671A66C}"/>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xdr:rowOff>
    </xdr:from>
    <xdr:to>
      <xdr:col>50</xdr:col>
      <xdr:colOff>114300</xdr:colOff>
      <xdr:row>40</xdr:row>
      <xdr:rowOff>7620</xdr:rowOff>
    </xdr:to>
    <xdr:cxnSp macro="">
      <xdr:nvCxnSpPr>
        <xdr:cNvPr id="136" name="直線コネクタ 135">
          <a:extLst>
            <a:ext uri="{FF2B5EF4-FFF2-40B4-BE49-F238E27FC236}">
              <a16:creationId xmlns:a16="http://schemas.microsoft.com/office/drawing/2014/main" id="{E89E24D8-A7A7-40D3-8689-6D4CBB704606}"/>
            </a:ext>
          </a:extLst>
        </xdr:cNvPr>
        <xdr:cNvCxnSpPr/>
      </xdr:nvCxnSpPr>
      <xdr:spPr>
        <a:xfrm flipV="1">
          <a:off x="8750300" y="686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7" name="楕円 136">
          <a:extLst>
            <a:ext uri="{FF2B5EF4-FFF2-40B4-BE49-F238E27FC236}">
              <a16:creationId xmlns:a16="http://schemas.microsoft.com/office/drawing/2014/main" id="{5C060446-E83C-4CB7-9F6F-E1E8A00A4E86}"/>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8" name="直線コネクタ 137">
          <a:extLst>
            <a:ext uri="{FF2B5EF4-FFF2-40B4-BE49-F238E27FC236}">
              <a16:creationId xmlns:a16="http://schemas.microsoft.com/office/drawing/2014/main" id="{D98A6313-E1F4-4ECD-A088-FFE18ECA2103}"/>
            </a:ext>
          </a:extLst>
        </xdr:cNvPr>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132080</xdr:rowOff>
    </xdr:from>
    <xdr:to>
      <xdr:col>36</xdr:col>
      <xdr:colOff>165100</xdr:colOff>
      <xdr:row>40</xdr:row>
      <xdr:rowOff>62230</xdr:rowOff>
    </xdr:to>
    <xdr:sp macro="" textlink="">
      <xdr:nvSpPr>
        <xdr:cNvPr id="139" name="楕円 138">
          <a:extLst>
            <a:ext uri="{FF2B5EF4-FFF2-40B4-BE49-F238E27FC236}">
              <a16:creationId xmlns:a16="http://schemas.microsoft.com/office/drawing/2014/main" id="{1BE95E3C-E6FD-4560-A924-B975F7667C86}"/>
            </a:ext>
          </a:extLst>
        </xdr:cNvPr>
        <xdr:cNvSpPr/>
      </xdr:nvSpPr>
      <xdr:spPr>
        <a:xfrm>
          <a:off x="692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11430</xdr:rowOff>
    </xdr:to>
    <xdr:cxnSp macro="">
      <xdr:nvCxnSpPr>
        <xdr:cNvPr id="140" name="直線コネクタ 139">
          <a:extLst>
            <a:ext uri="{FF2B5EF4-FFF2-40B4-BE49-F238E27FC236}">
              <a16:creationId xmlns:a16="http://schemas.microsoft.com/office/drawing/2014/main" id="{B3AE21A7-7888-40E0-B01C-07D14BD94C5F}"/>
            </a:ext>
          </a:extLst>
        </xdr:cNvPr>
        <xdr:cNvCxnSpPr/>
      </xdr:nvCxnSpPr>
      <xdr:spPr>
        <a:xfrm flipV="1">
          <a:off x="6972300" y="686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a:extLst>
            <a:ext uri="{FF2B5EF4-FFF2-40B4-BE49-F238E27FC236}">
              <a16:creationId xmlns:a16="http://schemas.microsoft.com/office/drawing/2014/main" id="{25810C13-03B4-4ED0-9E31-8EBA44854F99}"/>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a:extLst>
            <a:ext uri="{FF2B5EF4-FFF2-40B4-BE49-F238E27FC236}">
              <a16:creationId xmlns:a16="http://schemas.microsoft.com/office/drawing/2014/main" id="{95426DBC-5CAF-4FAF-A0E5-F930646B3B05}"/>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BBB80F4A-C7D1-4528-92CB-A10F48763255}"/>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a:extLst>
            <a:ext uri="{FF2B5EF4-FFF2-40B4-BE49-F238E27FC236}">
              <a16:creationId xmlns:a16="http://schemas.microsoft.com/office/drawing/2014/main" id="{60FB8774-1F11-4D1E-BFF6-7095C648F9A9}"/>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71137</xdr:rowOff>
    </xdr:from>
    <xdr:ext cx="469744" cy="259045"/>
    <xdr:sp macro="" textlink="">
      <xdr:nvSpPr>
        <xdr:cNvPr id="145" name="n_1mainValue【図書館】&#10;一人当たり面積">
          <a:extLst>
            <a:ext uri="{FF2B5EF4-FFF2-40B4-BE49-F238E27FC236}">
              <a16:creationId xmlns:a16="http://schemas.microsoft.com/office/drawing/2014/main" id="{07EB7DB6-484F-42FD-8D38-EC1CB3F956D7}"/>
            </a:ext>
          </a:extLst>
        </xdr:cNvPr>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74947</xdr:rowOff>
    </xdr:from>
    <xdr:ext cx="469744" cy="259045"/>
    <xdr:sp macro="" textlink="">
      <xdr:nvSpPr>
        <xdr:cNvPr id="146" name="n_2mainValue【図書館】&#10;一人当たり面積">
          <a:extLst>
            <a:ext uri="{FF2B5EF4-FFF2-40B4-BE49-F238E27FC236}">
              <a16:creationId xmlns:a16="http://schemas.microsoft.com/office/drawing/2014/main" id="{C9658D3F-A3D4-467E-AD9A-F50C249E076C}"/>
            </a:ext>
          </a:extLst>
        </xdr:cNvPr>
        <xdr:cNvSpPr txBox="1"/>
      </xdr:nvSpPr>
      <xdr:spPr>
        <a:xfrm>
          <a:off x="8515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7" name="n_3mainValue【図書館】&#10;一人当たり面積">
          <a:extLst>
            <a:ext uri="{FF2B5EF4-FFF2-40B4-BE49-F238E27FC236}">
              <a16:creationId xmlns:a16="http://schemas.microsoft.com/office/drawing/2014/main" id="{55C8199E-7EC3-4D2A-BB1C-03B4F61F44F5}"/>
            </a:ext>
          </a:extLst>
        </xdr:cNvPr>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78757</xdr:rowOff>
    </xdr:from>
    <xdr:ext cx="469744" cy="259045"/>
    <xdr:sp macro="" textlink="">
      <xdr:nvSpPr>
        <xdr:cNvPr id="148" name="n_4mainValue【図書館】&#10;一人当たり面積">
          <a:extLst>
            <a:ext uri="{FF2B5EF4-FFF2-40B4-BE49-F238E27FC236}">
              <a16:creationId xmlns:a16="http://schemas.microsoft.com/office/drawing/2014/main" id="{F6D42DCF-4450-4AFB-BFAB-0FB35FCC9ECD}"/>
            </a:ext>
          </a:extLst>
        </xdr:cNvPr>
        <xdr:cNvSpPr txBox="1"/>
      </xdr:nvSpPr>
      <xdr:spPr>
        <a:xfrm>
          <a:off x="67374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6E164ED-8EE5-4A51-BB1B-11CC9CE56A8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D635DB0-F863-4415-9F77-ACB2E447C8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C0DEF63-9B45-4830-BCCF-F0A88AF2E4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7074335-4C62-41FA-9792-814274C8F2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B8A4C91-7C18-4D73-9D83-3A335A4C071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1FF1152-9ADB-4C39-9452-229EB9ADACD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C4D4277-12A4-4B66-BA9F-77929E6CC26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FDB0531-9E04-4673-B8DE-D9806EEBC4B9}"/>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4B3E73FC-0D60-4483-8204-1FAFB957B74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97AFC13C-0FFC-42B0-8F65-B8B7A0E22C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29BBC592-AFF5-4EC8-8353-65DAD3D0E1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C21089F6-64F9-4BA1-9AB0-F62B385684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4A0D51C5-0827-4ABB-84D1-6CEE421B9C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217A1D25-17F3-4C4F-9DF8-AEDEF91A47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56E84924-71A8-4B3C-8C27-62074374B8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C5EFE384-714C-4485-B27A-233B1E98CE74}"/>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37FAFC69-DAC4-40A6-8DB6-F8EC77B6B7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89BCA7DD-C675-4A76-ABB7-553E2CB0142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176EF200-307F-43DA-BB2E-749A5A80BD8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3CB4B27F-0362-44E1-A991-C828703F09F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F4968E8-A51C-43C9-9F08-5048B1C641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4D1C1F7E-E1C1-4AA6-9126-03354CD7EA2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7209B29E-AD42-46A6-929B-DAA179C840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C4F8F0F1-D24B-4A58-B22B-64D5DE15F0A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2205C9E9-E401-4923-A886-9E6A82C3929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86A50284-D097-4C0D-A29E-A48AD63686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B11D69D-AA49-49C4-B829-DE24BC1B231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4BAABB6A-490B-4243-90C4-E5B4B2D4A51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249542C5-8F4A-482A-8E6B-D3D032FDA33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2D1BEF6B-821B-43B8-B043-C9DC4A779BE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BB7232A8-05BE-42A7-803C-1AB74C59071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604E503B-C503-44BF-8C1D-94BEEF9ABDB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D9BEE823-9686-4395-BD0A-FA935FDAC8F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5070900D-BCA1-46EB-9191-20A4FE76A96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58D08E35-C51E-47F1-80F6-51BFB24830C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F312F7FD-9F57-4BD1-86F2-549E7DFACF1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A2444511-6873-4351-B5AB-015DC6DADC9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6E4278FE-5EF8-4A79-BC3A-C9B676C6022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A670E613-EDC7-495D-B4B6-BA16BB1C440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57F9B4FB-C80B-4D02-85EE-0A3AFEDCAD8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1539E141-5B6F-4DFF-98EB-8D8C1032E5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8079F4AF-E653-4FBE-ADBF-EDC5C6B50A25}"/>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C4C5E40D-C369-4096-B55A-95284E8FAE5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A08FE0E-E0E5-45B1-8E57-FC0097C7C38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9693C605-C40F-4C0F-85EC-9FAA7CACF6CB}"/>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194" name="直線コネクタ 193">
          <a:extLst>
            <a:ext uri="{FF2B5EF4-FFF2-40B4-BE49-F238E27FC236}">
              <a16:creationId xmlns:a16="http://schemas.microsoft.com/office/drawing/2014/main" id="{62507482-A9B3-4771-9EDA-3545E3F0FD09}"/>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72002936-EE51-4718-A3FE-347C461C2595}"/>
            </a:ext>
          </a:extLst>
        </xdr:cNvPr>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196" name="フローチャート: 判断 195">
          <a:extLst>
            <a:ext uri="{FF2B5EF4-FFF2-40B4-BE49-F238E27FC236}">
              <a16:creationId xmlns:a16="http://schemas.microsoft.com/office/drawing/2014/main" id="{E575A6F3-29BE-4A11-895B-3BD27E73CC6A}"/>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197" name="フローチャート: 判断 196">
          <a:extLst>
            <a:ext uri="{FF2B5EF4-FFF2-40B4-BE49-F238E27FC236}">
              <a16:creationId xmlns:a16="http://schemas.microsoft.com/office/drawing/2014/main" id="{F13689A4-E6B4-42BC-A779-BA8DF3A40209}"/>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198" name="フローチャート: 判断 197">
          <a:extLst>
            <a:ext uri="{FF2B5EF4-FFF2-40B4-BE49-F238E27FC236}">
              <a16:creationId xmlns:a16="http://schemas.microsoft.com/office/drawing/2014/main" id="{2AC61B4A-45E6-4813-8ED2-B6DFD45E80DD}"/>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199" name="フローチャート: 判断 198">
          <a:extLst>
            <a:ext uri="{FF2B5EF4-FFF2-40B4-BE49-F238E27FC236}">
              <a16:creationId xmlns:a16="http://schemas.microsoft.com/office/drawing/2014/main" id="{A6934551-DE30-471E-92C0-28F25AE5D912}"/>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00" name="フローチャート: 判断 199">
          <a:extLst>
            <a:ext uri="{FF2B5EF4-FFF2-40B4-BE49-F238E27FC236}">
              <a16:creationId xmlns:a16="http://schemas.microsoft.com/office/drawing/2014/main" id="{77CCB01E-8E1F-4F47-A5E7-314CEEF930F9}"/>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2D21E36-3CA0-4026-9132-82D4FFDCA09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A96C1F9-C519-42B1-9BD7-1907E81C7E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F2182AE-205B-4ED2-BE50-3A49F5EA20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853930C-ECA4-42CE-BBD5-6658DF1464A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982ECC85-F44A-4676-97C3-55CD6A2BD9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163649</xdr:rowOff>
    </xdr:from>
    <xdr:to>
      <xdr:col>24</xdr:col>
      <xdr:colOff>114300</xdr:colOff>
      <xdr:row>82</xdr:row>
      <xdr:rowOff>93799</xdr:rowOff>
    </xdr:to>
    <xdr:sp macro="" textlink="">
      <xdr:nvSpPr>
        <xdr:cNvPr id="206" name="楕円 205">
          <a:extLst>
            <a:ext uri="{FF2B5EF4-FFF2-40B4-BE49-F238E27FC236}">
              <a16:creationId xmlns:a16="http://schemas.microsoft.com/office/drawing/2014/main" id="{9E651634-2E39-464B-AFE2-314EFA56FC1A}"/>
            </a:ext>
          </a:extLst>
        </xdr:cNvPr>
        <xdr:cNvSpPr/>
      </xdr:nvSpPr>
      <xdr:spPr>
        <a:xfrm>
          <a:off x="45847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15076</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7F3B3CA6-C3C3-41A8-8B6E-5429B4537256}"/>
            </a:ext>
          </a:extLst>
        </xdr:cNvPr>
        <xdr:cNvSpPr txBox="1"/>
      </xdr:nvSpPr>
      <xdr:spPr>
        <a:xfrm>
          <a:off x="4673600" y="1390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126093</xdr:rowOff>
    </xdr:from>
    <xdr:to>
      <xdr:col>20</xdr:col>
      <xdr:colOff>38100</xdr:colOff>
      <xdr:row>82</xdr:row>
      <xdr:rowOff>56243</xdr:rowOff>
    </xdr:to>
    <xdr:sp macro="" textlink="">
      <xdr:nvSpPr>
        <xdr:cNvPr id="208" name="楕円 207">
          <a:extLst>
            <a:ext uri="{FF2B5EF4-FFF2-40B4-BE49-F238E27FC236}">
              <a16:creationId xmlns:a16="http://schemas.microsoft.com/office/drawing/2014/main" id="{5FBB6A74-646F-4E60-907D-9DE1E5B28150}"/>
            </a:ext>
          </a:extLst>
        </xdr:cNvPr>
        <xdr:cNvSpPr/>
      </xdr:nvSpPr>
      <xdr:spPr>
        <a:xfrm>
          <a:off x="3746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5443</xdr:rowOff>
    </xdr:from>
    <xdr:to>
      <xdr:col>24</xdr:col>
      <xdr:colOff>63500</xdr:colOff>
      <xdr:row>82</xdr:row>
      <xdr:rowOff>42999</xdr:rowOff>
    </xdr:to>
    <xdr:cxnSp macro="">
      <xdr:nvCxnSpPr>
        <xdr:cNvPr id="209" name="直線コネクタ 208">
          <a:extLst>
            <a:ext uri="{FF2B5EF4-FFF2-40B4-BE49-F238E27FC236}">
              <a16:creationId xmlns:a16="http://schemas.microsoft.com/office/drawing/2014/main" id="{FCF69B42-C651-400D-99D4-23308783F02B}"/>
            </a:ext>
          </a:extLst>
        </xdr:cNvPr>
        <xdr:cNvCxnSpPr/>
      </xdr:nvCxnSpPr>
      <xdr:spPr>
        <a:xfrm>
          <a:off x="3797300" y="140643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104866</xdr:rowOff>
    </xdr:from>
    <xdr:to>
      <xdr:col>15</xdr:col>
      <xdr:colOff>101600</xdr:colOff>
      <xdr:row>82</xdr:row>
      <xdr:rowOff>35016</xdr:rowOff>
    </xdr:to>
    <xdr:sp macro="" textlink="">
      <xdr:nvSpPr>
        <xdr:cNvPr id="210" name="楕円 209">
          <a:extLst>
            <a:ext uri="{FF2B5EF4-FFF2-40B4-BE49-F238E27FC236}">
              <a16:creationId xmlns:a16="http://schemas.microsoft.com/office/drawing/2014/main" id="{F27853D5-0031-4F05-B21B-955F680EC5F1}"/>
            </a:ext>
          </a:extLst>
        </xdr:cNvPr>
        <xdr:cNvSpPr/>
      </xdr:nvSpPr>
      <xdr:spPr>
        <a:xfrm>
          <a:off x="2857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155666</xdr:rowOff>
    </xdr:from>
    <xdr:to>
      <xdr:col>19</xdr:col>
      <xdr:colOff>177800</xdr:colOff>
      <xdr:row>82</xdr:row>
      <xdr:rowOff>5443</xdr:rowOff>
    </xdr:to>
    <xdr:cxnSp macro="">
      <xdr:nvCxnSpPr>
        <xdr:cNvPr id="211" name="直線コネクタ 210">
          <a:extLst>
            <a:ext uri="{FF2B5EF4-FFF2-40B4-BE49-F238E27FC236}">
              <a16:creationId xmlns:a16="http://schemas.microsoft.com/office/drawing/2014/main" id="{AD7DBA88-D227-41CB-9D46-6E9ADE22C71E}"/>
            </a:ext>
          </a:extLst>
        </xdr:cNvPr>
        <xdr:cNvCxnSpPr/>
      </xdr:nvCxnSpPr>
      <xdr:spPr>
        <a:xfrm>
          <a:off x="2908300" y="140431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68943</xdr:rowOff>
    </xdr:from>
    <xdr:to>
      <xdr:col>10</xdr:col>
      <xdr:colOff>165100</xdr:colOff>
      <xdr:row>81</xdr:row>
      <xdr:rowOff>170543</xdr:rowOff>
    </xdr:to>
    <xdr:sp macro="" textlink="">
      <xdr:nvSpPr>
        <xdr:cNvPr id="212" name="楕円 211">
          <a:extLst>
            <a:ext uri="{FF2B5EF4-FFF2-40B4-BE49-F238E27FC236}">
              <a16:creationId xmlns:a16="http://schemas.microsoft.com/office/drawing/2014/main" id="{17F0BCD2-B07E-438E-8D4E-7618DC8BABC0}"/>
            </a:ext>
          </a:extLst>
        </xdr:cNvPr>
        <xdr:cNvSpPr/>
      </xdr:nvSpPr>
      <xdr:spPr>
        <a:xfrm>
          <a:off x="1968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119743</xdr:rowOff>
    </xdr:from>
    <xdr:to>
      <xdr:col>15</xdr:col>
      <xdr:colOff>50800</xdr:colOff>
      <xdr:row>81</xdr:row>
      <xdr:rowOff>155666</xdr:rowOff>
    </xdr:to>
    <xdr:cxnSp macro="">
      <xdr:nvCxnSpPr>
        <xdr:cNvPr id="213" name="直線コネクタ 212">
          <a:extLst>
            <a:ext uri="{FF2B5EF4-FFF2-40B4-BE49-F238E27FC236}">
              <a16:creationId xmlns:a16="http://schemas.microsoft.com/office/drawing/2014/main" id="{01FB6E05-A137-4817-B88B-A284D2CE66A2}"/>
            </a:ext>
          </a:extLst>
        </xdr:cNvPr>
        <xdr:cNvCxnSpPr/>
      </xdr:nvCxnSpPr>
      <xdr:spPr>
        <a:xfrm>
          <a:off x="2019300" y="140071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36286</xdr:rowOff>
    </xdr:from>
    <xdr:to>
      <xdr:col>6</xdr:col>
      <xdr:colOff>38100</xdr:colOff>
      <xdr:row>81</xdr:row>
      <xdr:rowOff>137886</xdr:rowOff>
    </xdr:to>
    <xdr:sp macro="" textlink="">
      <xdr:nvSpPr>
        <xdr:cNvPr id="214" name="楕円 213">
          <a:extLst>
            <a:ext uri="{FF2B5EF4-FFF2-40B4-BE49-F238E27FC236}">
              <a16:creationId xmlns:a16="http://schemas.microsoft.com/office/drawing/2014/main" id="{1187BDBE-F740-46CC-A5A7-A76F593DE6CB}"/>
            </a:ext>
          </a:extLst>
        </xdr:cNvPr>
        <xdr:cNvSpPr/>
      </xdr:nvSpPr>
      <xdr:spPr>
        <a:xfrm>
          <a:off x="1079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87086</xdr:rowOff>
    </xdr:from>
    <xdr:to>
      <xdr:col>10</xdr:col>
      <xdr:colOff>114300</xdr:colOff>
      <xdr:row>81</xdr:row>
      <xdr:rowOff>119743</xdr:rowOff>
    </xdr:to>
    <xdr:cxnSp macro="">
      <xdr:nvCxnSpPr>
        <xdr:cNvPr id="215" name="直線コネクタ 214">
          <a:extLst>
            <a:ext uri="{FF2B5EF4-FFF2-40B4-BE49-F238E27FC236}">
              <a16:creationId xmlns:a16="http://schemas.microsoft.com/office/drawing/2014/main" id="{BAD88384-0831-46E8-B017-BC1694B641C1}"/>
            </a:ext>
          </a:extLst>
        </xdr:cNvPr>
        <xdr:cNvCxnSpPr/>
      </xdr:nvCxnSpPr>
      <xdr:spPr>
        <a:xfrm>
          <a:off x="1130300" y="139745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216" name="n_1aveValue【福祉施設】&#10;有形固定資産減価償却率">
          <a:extLst>
            <a:ext uri="{FF2B5EF4-FFF2-40B4-BE49-F238E27FC236}">
              <a16:creationId xmlns:a16="http://schemas.microsoft.com/office/drawing/2014/main" id="{FAEFA0A0-D677-450D-80C0-AF229B13F019}"/>
            </a:ext>
          </a:extLst>
        </xdr:cNvPr>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217" name="n_2aveValue【福祉施設】&#10;有形固定資産減価償却率">
          <a:extLst>
            <a:ext uri="{FF2B5EF4-FFF2-40B4-BE49-F238E27FC236}">
              <a16:creationId xmlns:a16="http://schemas.microsoft.com/office/drawing/2014/main" id="{E01F3D53-B3C3-4401-9ED1-5E9CD7870865}"/>
            </a:ext>
          </a:extLst>
        </xdr:cNvPr>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218" name="n_3aveValue【福祉施設】&#10;有形固定資産減価償却率">
          <a:extLst>
            <a:ext uri="{FF2B5EF4-FFF2-40B4-BE49-F238E27FC236}">
              <a16:creationId xmlns:a16="http://schemas.microsoft.com/office/drawing/2014/main" id="{8E2C0C39-10DD-43BA-BA9C-0282AD8D0FF8}"/>
            </a:ext>
          </a:extLst>
        </xdr:cNvPr>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219" name="n_4aveValue【福祉施設】&#10;有形固定資産減価償却率">
          <a:extLst>
            <a:ext uri="{FF2B5EF4-FFF2-40B4-BE49-F238E27FC236}">
              <a16:creationId xmlns:a16="http://schemas.microsoft.com/office/drawing/2014/main" id="{2522A1A4-B78C-478C-BA2E-176A6F74E61C}"/>
            </a:ext>
          </a:extLst>
        </xdr:cNvPr>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72770</xdr:rowOff>
    </xdr:from>
    <xdr:ext cx="405111" cy="259045"/>
    <xdr:sp macro="" textlink="">
      <xdr:nvSpPr>
        <xdr:cNvPr id="220" name="n_1mainValue【福祉施設】&#10;有形固定資産減価償却率">
          <a:extLst>
            <a:ext uri="{FF2B5EF4-FFF2-40B4-BE49-F238E27FC236}">
              <a16:creationId xmlns:a16="http://schemas.microsoft.com/office/drawing/2014/main" id="{850FC865-C36A-490E-9223-582FDC1AF0EC}"/>
            </a:ext>
          </a:extLst>
        </xdr:cNvPr>
        <xdr:cNvSpPr txBox="1"/>
      </xdr:nvSpPr>
      <xdr:spPr>
        <a:xfrm>
          <a:off x="35820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51543</xdr:rowOff>
    </xdr:from>
    <xdr:ext cx="405111" cy="259045"/>
    <xdr:sp macro="" textlink="">
      <xdr:nvSpPr>
        <xdr:cNvPr id="221" name="n_2mainValue【福祉施設】&#10;有形固定資産減価償却率">
          <a:extLst>
            <a:ext uri="{FF2B5EF4-FFF2-40B4-BE49-F238E27FC236}">
              <a16:creationId xmlns:a16="http://schemas.microsoft.com/office/drawing/2014/main" id="{82336285-141E-45E6-82FC-493D2A56BB0D}"/>
            </a:ext>
          </a:extLst>
        </xdr:cNvPr>
        <xdr:cNvSpPr txBox="1"/>
      </xdr:nvSpPr>
      <xdr:spPr>
        <a:xfrm>
          <a:off x="2705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15620</xdr:rowOff>
    </xdr:from>
    <xdr:ext cx="405111" cy="259045"/>
    <xdr:sp macro="" textlink="">
      <xdr:nvSpPr>
        <xdr:cNvPr id="222" name="n_3mainValue【福祉施設】&#10;有形固定資産減価償却率">
          <a:extLst>
            <a:ext uri="{FF2B5EF4-FFF2-40B4-BE49-F238E27FC236}">
              <a16:creationId xmlns:a16="http://schemas.microsoft.com/office/drawing/2014/main" id="{55431BDB-F57E-4310-BBE9-AB0432D2C375}"/>
            </a:ext>
          </a:extLst>
        </xdr:cNvPr>
        <xdr:cNvSpPr txBox="1"/>
      </xdr:nvSpPr>
      <xdr:spPr>
        <a:xfrm>
          <a:off x="1816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154413</xdr:rowOff>
    </xdr:from>
    <xdr:ext cx="405111" cy="259045"/>
    <xdr:sp macro="" textlink="">
      <xdr:nvSpPr>
        <xdr:cNvPr id="223" name="n_4mainValue【福祉施設】&#10;有形固定資産減価償却率">
          <a:extLst>
            <a:ext uri="{FF2B5EF4-FFF2-40B4-BE49-F238E27FC236}">
              <a16:creationId xmlns:a16="http://schemas.microsoft.com/office/drawing/2014/main" id="{392456DF-83DC-4209-9400-C3439146F730}"/>
            </a:ext>
          </a:extLst>
        </xdr:cNvPr>
        <xdr:cNvSpPr txBox="1"/>
      </xdr:nvSpPr>
      <xdr:spPr>
        <a:xfrm>
          <a:off x="927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4963B080-50E9-44A3-AC0A-0D7ED60732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340EECBA-0FF0-447A-BACA-96517F3CF1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BDBA105C-B842-4B5F-874A-44FBF6CFFDB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68603163-D389-4C3C-A9AA-BF0C52680B7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96F8191C-AA01-4B9E-93DC-25D46AB9AE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F02B56B9-6DD3-46C8-B2D5-0D80D88246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E452BD82-6828-4421-85B3-3104D9E4D08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A46F2C2E-DB8D-415A-8734-99F3D4DF2D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B5DE6311-660F-4B49-8A24-1C6827754A4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AA792E67-AED4-4AD3-823D-5ABF441201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E342C97D-4B40-4EC7-A1AC-58AE1647DF6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3D190E6A-2FCA-4614-B9B6-9DF044433BA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A2F026D8-BFD9-4B80-9C79-8208F4A0CE1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688E070B-F07A-427B-B26A-750AB2EB774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9B6AA673-3ACD-4634-8C58-6268CAE09D2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2D66FEA8-2256-4292-9694-A3E487FD281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E880BA2F-7934-461B-99A8-62D127686DD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EF281841-6411-4C17-8A85-0A3D035461D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9BF41351-494C-4135-A32D-ADE65491C6B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9FAF73E9-C9C3-47E9-AD6F-7BC6FC3202F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EFD395C0-9E0F-442F-9CBF-4310A5CF0C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245" name="直線コネクタ 244">
          <a:extLst>
            <a:ext uri="{FF2B5EF4-FFF2-40B4-BE49-F238E27FC236}">
              <a16:creationId xmlns:a16="http://schemas.microsoft.com/office/drawing/2014/main" id="{2E48F63A-880B-42BC-88FB-F0CAC4DC7261}"/>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a:extLst>
            <a:ext uri="{FF2B5EF4-FFF2-40B4-BE49-F238E27FC236}">
              <a16:creationId xmlns:a16="http://schemas.microsoft.com/office/drawing/2014/main" id="{BCF11433-29BC-4E95-A124-3814FEEC3363}"/>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a:extLst>
            <a:ext uri="{FF2B5EF4-FFF2-40B4-BE49-F238E27FC236}">
              <a16:creationId xmlns:a16="http://schemas.microsoft.com/office/drawing/2014/main" id="{85EECF03-5401-450B-BDE5-D2A695AB88D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248" name="【福祉施設】&#10;一人当たり面積最大値テキスト">
          <a:extLst>
            <a:ext uri="{FF2B5EF4-FFF2-40B4-BE49-F238E27FC236}">
              <a16:creationId xmlns:a16="http://schemas.microsoft.com/office/drawing/2014/main" id="{2E12A723-9C63-466D-9E80-27C78860FA0C}"/>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249" name="直線コネクタ 248">
          <a:extLst>
            <a:ext uri="{FF2B5EF4-FFF2-40B4-BE49-F238E27FC236}">
              <a16:creationId xmlns:a16="http://schemas.microsoft.com/office/drawing/2014/main" id="{9F4BB886-2524-4A5B-AC83-45A00D4D49ED}"/>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250" name="【福祉施設】&#10;一人当たり面積平均値テキスト">
          <a:extLst>
            <a:ext uri="{FF2B5EF4-FFF2-40B4-BE49-F238E27FC236}">
              <a16:creationId xmlns:a16="http://schemas.microsoft.com/office/drawing/2014/main" id="{D7E849E8-7B42-47A7-8568-BB95D733DC6D}"/>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251" name="フローチャート: 判断 250">
          <a:extLst>
            <a:ext uri="{FF2B5EF4-FFF2-40B4-BE49-F238E27FC236}">
              <a16:creationId xmlns:a16="http://schemas.microsoft.com/office/drawing/2014/main" id="{986D3ED2-2FD0-4061-8CB4-7533233E2870}"/>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252" name="フローチャート: 判断 251">
          <a:extLst>
            <a:ext uri="{FF2B5EF4-FFF2-40B4-BE49-F238E27FC236}">
              <a16:creationId xmlns:a16="http://schemas.microsoft.com/office/drawing/2014/main" id="{BA017379-E899-42E6-860A-E70E561C8537}"/>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253" name="フローチャート: 判断 252">
          <a:extLst>
            <a:ext uri="{FF2B5EF4-FFF2-40B4-BE49-F238E27FC236}">
              <a16:creationId xmlns:a16="http://schemas.microsoft.com/office/drawing/2014/main" id="{A587978B-5E79-492D-A181-8C1E4D5570A9}"/>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254" name="フローチャート: 判断 253">
          <a:extLst>
            <a:ext uri="{FF2B5EF4-FFF2-40B4-BE49-F238E27FC236}">
              <a16:creationId xmlns:a16="http://schemas.microsoft.com/office/drawing/2014/main" id="{44AEAA0A-EDD3-4EAA-8CD4-537BCE5EFF18}"/>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255" name="フローチャート: 判断 254">
          <a:extLst>
            <a:ext uri="{FF2B5EF4-FFF2-40B4-BE49-F238E27FC236}">
              <a16:creationId xmlns:a16="http://schemas.microsoft.com/office/drawing/2014/main" id="{D0B07DC7-AAF1-4FA5-B21C-5634B382D5EF}"/>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9C23FDF-7D49-4299-A3B3-812EB17F3F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8C133BD-D9D6-42FC-8455-43302AB078B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C485E5B-803D-4451-8962-5EF3DB51A5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3166812-FAE6-4BD3-9B48-FDD66CF7CF8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11244B8-AECF-412D-9AA1-75F6CCC8E22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110744</xdr:rowOff>
    </xdr:from>
    <xdr:to>
      <xdr:col>55</xdr:col>
      <xdr:colOff>50800</xdr:colOff>
      <xdr:row>85</xdr:row>
      <xdr:rowOff>40894</xdr:rowOff>
    </xdr:to>
    <xdr:sp macro="" textlink="">
      <xdr:nvSpPr>
        <xdr:cNvPr id="261" name="楕円 260">
          <a:extLst>
            <a:ext uri="{FF2B5EF4-FFF2-40B4-BE49-F238E27FC236}">
              <a16:creationId xmlns:a16="http://schemas.microsoft.com/office/drawing/2014/main" id="{06D6B02B-7E3E-49EA-8783-ADA6B57D0F19}"/>
            </a:ext>
          </a:extLst>
        </xdr:cNvPr>
        <xdr:cNvSpPr/>
      </xdr:nvSpPr>
      <xdr:spPr>
        <a:xfrm>
          <a:off x="10426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89171</xdr:rowOff>
    </xdr:from>
    <xdr:ext cx="469744" cy="259045"/>
    <xdr:sp macro="" textlink="">
      <xdr:nvSpPr>
        <xdr:cNvPr id="262" name="【福祉施設】&#10;一人当たり面積該当値テキスト">
          <a:extLst>
            <a:ext uri="{FF2B5EF4-FFF2-40B4-BE49-F238E27FC236}">
              <a16:creationId xmlns:a16="http://schemas.microsoft.com/office/drawing/2014/main" id="{B726798D-F032-4C4D-B2BC-A05D1DD2A9B4}"/>
            </a:ext>
          </a:extLst>
        </xdr:cNvPr>
        <xdr:cNvSpPr txBox="1"/>
      </xdr:nvSpPr>
      <xdr:spPr>
        <a:xfrm>
          <a:off x="10515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263" name="楕円 262">
          <a:extLst>
            <a:ext uri="{FF2B5EF4-FFF2-40B4-BE49-F238E27FC236}">
              <a16:creationId xmlns:a16="http://schemas.microsoft.com/office/drawing/2014/main" id="{DD8B5BED-A21A-404B-8C06-BC0FC8D68419}"/>
            </a:ext>
          </a:extLst>
        </xdr:cNvPr>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161544</xdr:rowOff>
    </xdr:from>
    <xdr:to>
      <xdr:col>55</xdr:col>
      <xdr:colOff>0</xdr:colOff>
      <xdr:row>84</xdr:row>
      <xdr:rowOff>161544</xdr:rowOff>
    </xdr:to>
    <xdr:cxnSp macro="">
      <xdr:nvCxnSpPr>
        <xdr:cNvPr id="264" name="直線コネクタ 263">
          <a:extLst>
            <a:ext uri="{FF2B5EF4-FFF2-40B4-BE49-F238E27FC236}">
              <a16:creationId xmlns:a16="http://schemas.microsoft.com/office/drawing/2014/main" id="{678AE01C-CE4C-4A12-9E7C-69883CBC9534}"/>
            </a:ext>
          </a:extLst>
        </xdr:cNvPr>
        <xdr:cNvCxnSpPr/>
      </xdr:nvCxnSpPr>
      <xdr:spPr>
        <a:xfrm>
          <a:off x="9639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265" name="楕円 264">
          <a:extLst>
            <a:ext uri="{FF2B5EF4-FFF2-40B4-BE49-F238E27FC236}">
              <a16:creationId xmlns:a16="http://schemas.microsoft.com/office/drawing/2014/main" id="{B868A343-42FC-4EF8-BA84-0C7955F11977}"/>
            </a:ext>
          </a:extLst>
        </xdr:cNvPr>
        <xdr:cNvSpPr/>
      </xdr:nvSpPr>
      <xdr:spPr>
        <a:xfrm>
          <a:off x="869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161544</xdr:rowOff>
    </xdr:to>
    <xdr:cxnSp macro="">
      <xdr:nvCxnSpPr>
        <xdr:cNvPr id="266" name="直線コネクタ 265">
          <a:extLst>
            <a:ext uri="{FF2B5EF4-FFF2-40B4-BE49-F238E27FC236}">
              <a16:creationId xmlns:a16="http://schemas.microsoft.com/office/drawing/2014/main" id="{5F0A3B58-B995-4930-A62F-B9A9322A6A84}"/>
            </a:ext>
          </a:extLst>
        </xdr:cNvPr>
        <xdr:cNvCxnSpPr/>
      </xdr:nvCxnSpPr>
      <xdr:spPr>
        <a:xfrm>
          <a:off x="8750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115315</xdr:rowOff>
    </xdr:from>
    <xdr:to>
      <xdr:col>41</xdr:col>
      <xdr:colOff>101600</xdr:colOff>
      <xdr:row>85</xdr:row>
      <xdr:rowOff>45465</xdr:rowOff>
    </xdr:to>
    <xdr:sp macro="" textlink="">
      <xdr:nvSpPr>
        <xdr:cNvPr id="267" name="楕円 266">
          <a:extLst>
            <a:ext uri="{FF2B5EF4-FFF2-40B4-BE49-F238E27FC236}">
              <a16:creationId xmlns:a16="http://schemas.microsoft.com/office/drawing/2014/main" id="{83B5D2B9-23FC-488D-B1E6-2CA67B04B9F7}"/>
            </a:ext>
          </a:extLst>
        </xdr:cNvPr>
        <xdr:cNvSpPr/>
      </xdr:nvSpPr>
      <xdr:spPr>
        <a:xfrm>
          <a:off x="7810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84</xdr:row>
      <xdr:rowOff>166115</xdr:rowOff>
    </xdr:to>
    <xdr:cxnSp macro="">
      <xdr:nvCxnSpPr>
        <xdr:cNvPr id="268" name="直線コネクタ 267">
          <a:extLst>
            <a:ext uri="{FF2B5EF4-FFF2-40B4-BE49-F238E27FC236}">
              <a16:creationId xmlns:a16="http://schemas.microsoft.com/office/drawing/2014/main" id="{E08BA41B-D5C3-42C0-BEAE-D9AB537FA444}"/>
            </a:ext>
          </a:extLst>
        </xdr:cNvPr>
        <xdr:cNvCxnSpPr/>
      </xdr:nvCxnSpPr>
      <xdr:spPr>
        <a:xfrm flipV="1">
          <a:off x="7861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115315</xdr:rowOff>
    </xdr:from>
    <xdr:to>
      <xdr:col>36</xdr:col>
      <xdr:colOff>165100</xdr:colOff>
      <xdr:row>85</xdr:row>
      <xdr:rowOff>45465</xdr:rowOff>
    </xdr:to>
    <xdr:sp macro="" textlink="">
      <xdr:nvSpPr>
        <xdr:cNvPr id="269" name="楕円 268">
          <a:extLst>
            <a:ext uri="{FF2B5EF4-FFF2-40B4-BE49-F238E27FC236}">
              <a16:creationId xmlns:a16="http://schemas.microsoft.com/office/drawing/2014/main" id="{3DB53B88-F59A-423B-81A6-4E2ED45A153B}"/>
            </a:ext>
          </a:extLst>
        </xdr:cNvPr>
        <xdr:cNvSpPr/>
      </xdr:nvSpPr>
      <xdr:spPr>
        <a:xfrm>
          <a:off x="6921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166115</xdr:rowOff>
    </xdr:from>
    <xdr:to>
      <xdr:col>41</xdr:col>
      <xdr:colOff>50800</xdr:colOff>
      <xdr:row>84</xdr:row>
      <xdr:rowOff>166115</xdr:rowOff>
    </xdr:to>
    <xdr:cxnSp macro="">
      <xdr:nvCxnSpPr>
        <xdr:cNvPr id="270" name="直線コネクタ 269">
          <a:extLst>
            <a:ext uri="{FF2B5EF4-FFF2-40B4-BE49-F238E27FC236}">
              <a16:creationId xmlns:a16="http://schemas.microsoft.com/office/drawing/2014/main" id="{0106916B-696E-4D96-B10D-8E1405401643}"/>
            </a:ext>
          </a:extLst>
        </xdr:cNvPr>
        <xdr:cNvCxnSpPr/>
      </xdr:nvCxnSpPr>
      <xdr:spPr>
        <a:xfrm>
          <a:off x="6972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271" name="n_1aveValue【福祉施設】&#10;一人当たり面積">
          <a:extLst>
            <a:ext uri="{FF2B5EF4-FFF2-40B4-BE49-F238E27FC236}">
              <a16:creationId xmlns:a16="http://schemas.microsoft.com/office/drawing/2014/main" id="{8D24E78F-F287-4B54-9655-1B557EAFFCFE}"/>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272" name="n_2aveValue【福祉施設】&#10;一人当たり面積">
          <a:extLst>
            <a:ext uri="{FF2B5EF4-FFF2-40B4-BE49-F238E27FC236}">
              <a16:creationId xmlns:a16="http://schemas.microsoft.com/office/drawing/2014/main" id="{4493B115-B28F-4685-8FE4-5A7E58EA08BA}"/>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273" name="n_3aveValue【福祉施設】&#10;一人当たり面積">
          <a:extLst>
            <a:ext uri="{FF2B5EF4-FFF2-40B4-BE49-F238E27FC236}">
              <a16:creationId xmlns:a16="http://schemas.microsoft.com/office/drawing/2014/main" id="{742B45B8-7EAF-42E7-9996-9D05DF9319D3}"/>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274" name="n_4aveValue【福祉施設】&#10;一人当たり面積">
          <a:extLst>
            <a:ext uri="{FF2B5EF4-FFF2-40B4-BE49-F238E27FC236}">
              <a16:creationId xmlns:a16="http://schemas.microsoft.com/office/drawing/2014/main" id="{2A4C861C-362E-470E-9A39-A801B4827D99}"/>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275" name="n_1mainValue【福祉施設】&#10;一人当たり面積">
          <a:extLst>
            <a:ext uri="{FF2B5EF4-FFF2-40B4-BE49-F238E27FC236}">
              <a16:creationId xmlns:a16="http://schemas.microsoft.com/office/drawing/2014/main" id="{CDC0A3D6-2FFA-42A9-B9AD-9BC202833019}"/>
            </a:ext>
          </a:extLst>
        </xdr:cNvPr>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276" name="n_2mainValue【福祉施設】&#10;一人当たり面積">
          <a:extLst>
            <a:ext uri="{FF2B5EF4-FFF2-40B4-BE49-F238E27FC236}">
              <a16:creationId xmlns:a16="http://schemas.microsoft.com/office/drawing/2014/main" id="{59DBD105-A65F-407D-A3C5-9CB3AB3DD634}"/>
            </a:ext>
          </a:extLst>
        </xdr:cNvPr>
        <xdr:cNvSpPr txBox="1"/>
      </xdr:nvSpPr>
      <xdr:spPr>
        <a:xfrm>
          <a:off x="8515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36592</xdr:rowOff>
    </xdr:from>
    <xdr:ext cx="469744" cy="259045"/>
    <xdr:sp macro="" textlink="">
      <xdr:nvSpPr>
        <xdr:cNvPr id="277" name="n_3mainValue【福祉施設】&#10;一人当たり面積">
          <a:extLst>
            <a:ext uri="{FF2B5EF4-FFF2-40B4-BE49-F238E27FC236}">
              <a16:creationId xmlns:a16="http://schemas.microsoft.com/office/drawing/2014/main" id="{FA2CE699-AFC1-4BFF-A331-A1C6F0636DC8}"/>
            </a:ext>
          </a:extLst>
        </xdr:cNvPr>
        <xdr:cNvSpPr txBox="1"/>
      </xdr:nvSpPr>
      <xdr:spPr>
        <a:xfrm>
          <a:off x="7626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36592</xdr:rowOff>
    </xdr:from>
    <xdr:ext cx="469744" cy="259045"/>
    <xdr:sp macro="" textlink="">
      <xdr:nvSpPr>
        <xdr:cNvPr id="278" name="n_4mainValue【福祉施設】&#10;一人当たり面積">
          <a:extLst>
            <a:ext uri="{FF2B5EF4-FFF2-40B4-BE49-F238E27FC236}">
              <a16:creationId xmlns:a16="http://schemas.microsoft.com/office/drawing/2014/main" id="{489B9527-B988-48FF-ACF7-092A7CDAFF8E}"/>
            </a:ext>
          </a:extLst>
        </xdr:cNvPr>
        <xdr:cNvSpPr txBox="1"/>
      </xdr:nvSpPr>
      <xdr:spPr>
        <a:xfrm>
          <a:off x="6737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C8B31B9E-4C31-4853-86D8-FB29DF5932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43201F84-F318-4BF5-88CA-AA0A0A450E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7E823BFA-5FAB-4973-8663-029E70F7B4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46160FF-60B9-449F-8A1E-98E3CC11391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18237676-4B74-4F70-B043-574D594329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4A1867D4-D618-48CB-94DC-E26CDE816D3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E8DCC5EB-AAED-4785-B044-551E3A30A5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A337963C-60C0-44F3-A419-2D8379D6615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5683B739-670D-4689-873F-83E5B2277A4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254B7E8A-D74D-4F64-BAFE-8BE25D1214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A41727B1-2607-43D5-96A9-562DFA785D9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D5C7E5B9-BC1C-4F74-9C57-0AA396DBA7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E6A7CDA2-91F1-4B43-9452-1786DA0767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478B5026-A34C-4CAC-8D6E-926DCB30D0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8590A20A-91A7-4C8B-B73D-1394C67F67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9EEF85B7-BBA2-4406-81AF-A9C79DFEEBC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757E6F9F-24BF-4905-A5E3-9888DD265E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7FBE3AC1-F53C-4E63-87AE-8BD66F34C7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DD5B71C7-B61F-417E-A6C1-00060A1500C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AFAE0A51-38CE-4B30-B0C9-8D804186D7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6A9C9A65-1714-42C5-8DD2-B2748FF02AD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81B5E118-E0E4-4A7C-BC51-3931E64C51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87E528BD-1FC5-4CC6-8D7C-F2F471B2141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5F32814B-C785-405B-B062-0B815EABEBE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B97D0EE3-51D5-43FB-B964-E801440448E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A4C8F569-DF40-497A-A7FB-05237166593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53FEC1-FED4-4046-A414-A3A7AAD553C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12D1036E-D363-44A3-B491-722B48E4755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283F0EE5-8FB7-413E-9393-A7425CBBC30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804F8F2C-3945-47FE-A39C-E8997DC5684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C8ED232C-1E87-4E3C-8062-47142AEB178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CBC8A54C-6E7A-470D-982E-BD140DA0596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67689E98-0BF4-4641-83F8-BFD4C734359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6D37DC30-5C3E-4184-B3A1-C19FF7A6FFC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311D7D07-1474-4548-8B1A-B7A41838C24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5170B3DD-EE15-4FE5-9EE7-C72E90659E5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51CD223A-88D5-4278-B79C-B57004ECCFD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73BD47D5-FAB0-4F0A-BC4E-432EA0F31BF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29071212-AD7B-45CA-869A-565BA1D8593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1657F9E1-25AC-479C-8B3E-05B58398C8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E615F534-77DE-4F56-959A-332DE9911C7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3831231C-C707-4107-B490-F3A45B09118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7533D66B-BF34-4514-BB1F-14718A75796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7A7F96E5-D7A5-4514-A239-4D094BC3718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6BAE96F4-4D2D-479C-B868-42CC88272099}"/>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324" name="直線コネクタ 323">
          <a:extLst>
            <a:ext uri="{FF2B5EF4-FFF2-40B4-BE49-F238E27FC236}">
              <a16:creationId xmlns:a16="http://schemas.microsoft.com/office/drawing/2014/main" id="{C0483FF8-45AA-4BD4-B186-2E53445B664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ED578D7A-DE1B-46BE-9AB9-3F6555F9414A}"/>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326" name="フローチャート: 判断 325">
          <a:extLst>
            <a:ext uri="{FF2B5EF4-FFF2-40B4-BE49-F238E27FC236}">
              <a16:creationId xmlns:a16="http://schemas.microsoft.com/office/drawing/2014/main" id="{DB78C82C-F64C-4ECF-ABC2-0AF71CEC8618}"/>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327" name="フローチャート: 判断 326">
          <a:extLst>
            <a:ext uri="{FF2B5EF4-FFF2-40B4-BE49-F238E27FC236}">
              <a16:creationId xmlns:a16="http://schemas.microsoft.com/office/drawing/2014/main" id="{AE5D7996-0C19-435B-A0BA-4BE1FE584F6C}"/>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328" name="フローチャート: 判断 327">
          <a:extLst>
            <a:ext uri="{FF2B5EF4-FFF2-40B4-BE49-F238E27FC236}">
              <a16:creationId xmlns:a16="http://schemas.microsoft.com/office/drawing/2014/main" id="{10E2B2A7-4117-4405-9BF8-4656BEF35E48}"/>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329" name="フローチャート: 判断 328">
          <a:extLst>
            <a:ext uri="{FF2B5EF4-FFF2-40B4-BE49-F238E27FC236}">
              <a16:creationId xmlns:a16="http://schemas.microsoft.com/office/drawing/2014/main" id="{A34140C3-050A-4A21-97DA-DDDCBC37CDB5}"/>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330" name="フローチャート: 判断 329">
          <a:extLst>
            <a:ext uri="{FF2B5EF4-FFF2-40B4-BE49-F238E27FC236}">
              <a16:creationId xmlns:a16="http://schemas.microsoft.com/office/drawing/2014/main" id="{B80120BE-91B2-4181-978C-D26F5F94B56E}"/>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5113BF34-4E53-47FA-8C7B-2785EA465D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521F2C58-0A84-4A52-B739-1D007D87718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7E9EEBF-94FD-4177-8A57-B6A78939289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A6BA4702-9F69-48E0-9BB6-4E41652E8AA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A4F5368-4785-456A-A791-1771B75750C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92347</xdr:rowOff>
    </xdr:from>
    <xdr:to>
      <xdr:col>85</xdr:col>
      <xdr:colOff>177800</xdr:colOff>
      <xdr:row>41</xdr:row>
      <xdr:rowOff>22497</xdr:rowOff>
    </xdr:to>
    <xdr:sp macro="" textlink="">
      <xdr:nvSpPr>
        <xdr:cNvPr id="336" name="楕円 335">
          <a:extLst>
            <a:ext uri="{FF2B5EF4-FFF2-40B4-BE49-F238E27FC236}">
              <a16:creationId xmlns:a16="http://schemas.microsoft.com/office/drawing/2014/main" id="{DF62DCD7-75C3-45DF-8D53-CD4E3C3D439E}"/>
            </a:ext>
          </a:extLst>
        </xdr:cNvPr>
        <xdr:cNvSpPr/>
      </xdr:nvSpPr>
      <xdr:spPr>
        <a:xfrm>
          <a:off x="162687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70774</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7BB533C1-9114-4C44-A966-B5442EBE5960}"/>
            </a:ext>
          </a:extLst>
        </xdr:cNvPr>
        <xdr:cNvSpPr txBox="1"/>
      </xdr:nvSpPr>
      <xdr:spPr>
        <a:xfrm>
          <a:off x="16357600"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118473</xdr:rowOff>
    </xdr:from>
    <xdr:to>
      <xdr:col>81</xdr:col>
      <xdr:colOff>101600</xdr:colOff>
      <xdr:row>41</xdr:row>
      <xdr:rowOff>48623</xdr:rowOff>
    </xdr:to>
    <xdr:sp macro="" textlink="">
      <xdr:nvSpPr>
        <xdr:cNvPr id="338" name="楕円 337">
          <a:extLst>
            <a:ext uri="{FF2B5EF4-FFF2-40B4-BE49-F238E27FC236}">
              <a16:creationId xmlns:a16="http://schemas.microsoft.com/office/drawing/2014/main" id="{5EE63135-4BEB-42D7-8730-725A77C7EBCF}"/>
            </a:ext>
          </a:extLst>
        </xdr:cNvPr>
        <xdr:cNvSpPr/>
      </xdr:nvSpPr>
      <xdr:spPr>
        <a:xfrm>
          <a:off x="15430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143147</xdr:rowOff>
    </xdr:from>
    <xdr:to>
      <xdr:col>85</xdr:col>
      <xdr:colOff>127000</xdr:colOff>
      <xdr:row>40</xdr:row>
      <xdr:rowOff>169273</xdr:rowOff>
    </xdr:to>
    <xdr:cxnSp macro="">
      <xdr:nvCxnSpPr>
        <xdr:cNvPr id="339" name="直線コネクタ 338">
          <a:extLst>
            <a:ext uri="{FF2B5EF4-FFF2-40B4-BE49-F238E27FC236}">
              <a16:creationId xmlns:a16="http://schemas.microsoft.com/office/drawing/2014/main" id="{9CC01050-58B8-4056-B4D4-23B311F05FD1}"/>
            </a:ext>
          </a:extLst>
        </xdr:cNvPr>
        <xdr:cNvCxnSpPr/>
      </xdr:nvCxnSpPr>
      <xdr:spPr>
        <a:xfrm flipV="1">
          <a:off x="15481300" y="700114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118473</xdr:rowOff>
    </xdr:from>
    <xdr:to>
      <xdr:col>76</xdr:col>
      <xdr:colOff>165100</xdr:colOff>
      <xdr:row>41</xdr:row>
      <xdr:rowOff>48623</xdr:rowOff>
    </xdr:to>
    <xdr:sp macro="" textlink="">
      <xdr:nvSpPr>
        <xdr:cNvPr id="340" name="楕円 339">
          <a:extLst>
            <a:ext uri="{FF2B5EF4-FFF2-40B4-BE49-F238E27FC236}">
              <a16:creationId xmlns:a16="http://schemas.microsoft.com/office/drawing/2014/main" id="{665AA0B4-3E94-458A-8D85-991530B9B6A2}"/>
            </a:ext>
          </a:extLst>
        </xdr:cNvPr>
        <xdr:cNvSpPr/>
      </xdr:nvSpPr>
      <xdr:spPr>
        <a:xfrm>
          <a:off x="14541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169273</xdr:rowOff>
    </xdr:from>
    <xdr:to>
      <xdr:col>81</xdr:col>
      <xdr:colOff>50800</xdr:colOff>
      <xdr:row>40</xdr:row>
      <xdr:rowOff>169273</xdr:rowOff>
    </xdr:to>
    <xdr:cxnSp macro="">
      <xdr:nvCxnSpPr>
        <xdr:cNvPr id="341" name="直線コネクタ 340">
          <a:extLst>
            <a:ext uri="{FF2B5EF4-FFF2-40B4-BE49-F238E27FC236}">
              <a16:creationId xmlns:a16="http://schemas.microsoft.com/office/drawing/2014/main" id="{9B70318E-B051-4C83-B5AA-552A7432233F}"/>
            </a:ext>
          </a:extLst>
        </xdr:cNvPr>
        <xdr:cNvCxnSpPr/>
      </xdr:nvCxnSpPr>
      <xdr:spPr>
        <a:xfrm>
          <a:off x="14592300" y="70272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160927</xdr:rowOff>
    </xdr:from>
    <xdr:to>
      <xdr:col>72</xdr:col>
      <xdr:colOff>38100</xdr:colOff>
      <xdr:row>41</xdr:row>
      <xdr:rowOff>91077</xdr:rowOff>
    </xdr:to>
    <xdr:sp macro="" textlink="">
      <xdr:nvSpPr>
        <xdr:cNvPr id="342" name="楕円 341">
          <a:extLst>
            <a:ext uri="{FF2B5EF4-FFF2-40B4-BE49-F238E27FC236}">
              <a16:creationId xmlns:a16="http://schemas.microsoft.com/office/drawing/2014/main" id="{307B5196-B6A2-41CA-8384-CD54E84BE518}"/>
            </a:ext>
          </a:extLst>
        </xdr:cNvPr>
        <xdr:cNvSpPr/>
      </xdr:nvSpPr>
      <xdr:spPr>
        <a:xfrm>
          <a:off x="13652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169273</xdr:rowOff>
    </xdr:from>
    <xdr:to>
      <xdr:col>76</xdr:col>
      <xdr:colOff>114300</xdr:colOff>
      <xdr:row>41</xdr:row>
      <xdr:rowOff>40277</xdr:rowOff>
    </xdr:to>
    <xdr:cxnSp macro="">
      <xdr:nvCxnSpPr>
        <xdr:cNvPr id="343" name="直線コネクタ 342">
          <a:extLst>
            <a:ext uri="{FF2B5EF4-FFF2-40B4-BE49-F238E27FC236}">
              <a16:creationId xmlns:a16="http://schemas.microsoft.com/office/drawing/2014/main" id="{DFBD5F71-0028-4762-B099-A15C66B44255}"/>
            </a:ext>
          </a:extLst>
        </xdr:cNvPr>
        <xdr:cNvCxnSpPr/>
      </xdr:nvCxnSpPr>
      <xdr:spPr>
        <a:xfrm flipV="1">
          <a:off x="13703300" y="70272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165826</xdr:rowOff>
    </xdr:from>
    <xdr:to>
      <xdr:col>67</xdr:col>
      <xdr:colOff>101600</xdr:colOff>
      <xdr:row>41</xdr:row>
      <xdr:rowOff>95976</xdr:rowOff>
    </xdr:to>
    <xdr:sp macro="" textlink="">
      <xdr:nvSpPr>
        <xdr:cNvPr id="344" name="楕円 343">
          <a:extLst>
            <a:ext uri="{FF2B5EF4-FFF2-40B4-BE49-F238E27FC236}">
              <a16:creationId xmlns:a16="http://schemas.microsoft.com/office/drawing/2014/main" id="{405361E6-6719-4BA4-A1EB-0E299600D77D}"/>
            </a:ext>
          </a:extLst>
        </xdr:cNvPr>
        <xdr:cNvSpPr/>
      </xdr:nvSpPr>
      <xdr:spPr>
        <a:xfrm>
          <a:off x="12763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40277</xdr:rowOff>
    </xdr:from>
    <xdr:to>
      <xdr:col>71</xdr:col>
      <xdr:colOff>177800</xdr:colOff>
      <xdr:row>41</xdr:row>
      <xdr:rowOff>45176</xdr:rowOff>
    </xdr:to>
    <xdr:cxnSp macro="">
      <xdr:nvCxnSpPr>
        <xdr:cNvPr id="345" name="直線コネクタ 344">
          <a:extLst>
            <a:ext uri="{FF2B5EF4-FFF2-40B4-BE49-F238E27FC236}">
              <a16:creationId xmlns:a16="http://schemas.microsoft.com/office/drawing/2014/main" id="{779D9FC5-FD9E-4A07-922C-4F7E4F240CBF}"/>
            </a:ext>
          </a:extLst>
        </xdr:cNvPr>
        <xdr:cNvCxnSpPr/>
      </xdr:nvCxnSpPr>
      <xdr:spPr>
        <a:xfrm flipV="1">
          <a:off x="12814300" y="70697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8ED636CA-CA69-479A-94F8-601652820518}"/>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D2D12660-CCAC-4229-BD22-30CB831F768C}"/>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364531BE-2978-4D60-B269-CA5B5ADE4D0A}"/>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5DB08946-0073-4DA2-8A95-34E8BDCAF3ED}"/>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39750</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470A4419-6710-42B3-B792-B70820B2F36B}"/>
            </a:ext>
          </a:extLst>
        </xdr:cNvPr>
        <xdr:cNvSpPr txBox="1"/>
      </xdr:nvSpPr>
      <xdr:spPr>
        <a:xfrm>
          <a:off x="152660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39750</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BA59C3EF-6CD7-4B96-9837-89DBBD2844A8}"/>
            </a:ext>
          </a:extLst>
        </xdr:cNvPr>
        <xdr:cNvSpPr txBox="1"/>
      </xdr:nvSpPr>
      <xdr:spPr>
        <a:xfrm>
          <a:off x="14389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82204</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2CCFC4B5-5B04-4F9A-BBBA-205D0BC3701E}"/>
            </a:ext>
          </a:extLst>
        </xdr:cNvPr>
        <xdr:cNvSpPr txBox="1"/>
      </xdr:nvSpPr>
      <xdr:spPr>
        <a:xfrm>
          <a:off x="13500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87103</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5B07A820-7618-477D-B08C-48E4306618A5}"/>
            </a:ext>
          </a:extLst>
        </xdr:cNvPr>
        <xdr:cNvSpPr txBox="1"/>
      </xdr:nvSpPr>
      <xdr:spPr>
        <a:xfrm>
          <a:off x="12611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7437B388-B885-4B73-AC8F-FD7C24955A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B2F10BBC-5F31-4494-AC88-AB063C1E259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270664B1-F7D4-4424-8F00-033A360943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2AE08C63-7DD4-41F4-84BE-7FFB03A37D2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12CF029A-778D-4BD9-AAAF-6F7D2625CC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8235E051-565C-4FED-A1F8-EE1784A639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2DCD0C11-F3C9-41ED-9E90-E0DF42873D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3B216F2B-E856-4874-BA69-1C35349176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24EAC8B-1397-4F1A-98B4-921B6F8D04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6B4F874E-29EB-4D85-8B97-C0E317F929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4" name="直線コネクタ 363">
          <a:extLst>
            <a:ext uri="{FF2B5EF4-FFF2-40B4-BE49-F238E27FC236}">
              <a16:creationId xmlns:a16="http://schemas.microsoft.com/office/drawing/2014/main" id="{AB73AF2C-73FC-4A59-AB2A-42E5EB5A183C}"/>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5" name="テキスト ボックス 364">
          <a:extLst>
            <a:ext uri="{FF2B5EF4-FFF2-40B4-BE49-F238E27FC236}">
              <a16:creationId xmlns:a16="http://schemas.microsoft.com/office/drawing/2014/main" id="{95E57195-989B-41BA-88B9-6FB89E11BE45}"/>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a:extLst>
            <a:ext uri="{FF2B5EF4-FFF2-40B4-BE49-F238E27FC236}">
              <a16:creationId xmlns:a16="http://schemas.microsoft.com/office/drawing/2014/main" id="{BC386807-EED7-46C0-84D0-57F936F9A04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a:extLst>
            <a:ext uri="{FF2B5EF4-FFF2-40B4-BE49-F238E27FC236}">
              <a16:creationId xmlns:a16="http://schemas.microsoft.com/office/drawing/2014/main" id="{49B9E779-FB4F-49F1-A96F-754836DE2E9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8" name="直線コネクタ 367">
          <a:extLst>
            <a:ext uri="{FF2B5EF4-FFF2-40B4-BE49-F238E27FC236}">
              <a16:creationId xmlns:a16="http://schemas.microsoft.com/office/drawing/2014/main" id="{ED6D3E09-A6CC-4FFC-8D6A-22FE71AB48C2}"/>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69" name="テキスト ボックス 368">
          <a:extLst>
            <a:ext uri="{FF2B5EF4-FFF2-40B4-BE49-F238E27FC236}">
              <a16:creationId xmlns:a16="http://schemas.microsoft.com/office/drawing/2014/main" id="{B1A7605F-1054-4981-92C8-5EBBF83BCED4}"/>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FA0BA999-6A63-4373-B942-407C16818E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483E46F6-F0B3-4DD2-A3E4-C9580F0F2BB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BB2B5ED0-D01D-4311-AEE7-0B88008CD71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373" name="直線コネクタ 372">
          <a:extLst>
            <a:ext uri="{FF2B5EF4-FFF2-40B4-BE49-F238E27FC236}">
              <a16:creationId xmlns:a16="http://schemas.microsoft.com/office/drawing/2014/main" id="{DD80BB0A-F660-4766-B2B3-CE1C8BC7BACB}"/>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4" name="【一般廃棄物処理施設】&#10;一人当たり有形固定資産（償却資産）額最小値テキスト">
          <a:extLst>
            <a:ext uri="{FF2B5EF4-FFF2-40B4-BE49-F238E27FC236}">
              <a16:creationId xmlns:a16="http://schemas.microsoft.com/office/drawing/2014/main" id="{F0B96574-AC23-4243-B9E2-DB0CD6E066A4}"/>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5" name="直線コネクタ 374">
          <a:extLst>
            <a:ext uri="{FF2B5EF4-FFF2-40B4-BE49-F238E27FC236}">
              <a16:creationId xmlns:a16="http://schemas.microsoft.com/office/drawing/2014/main" id="{CA76FD31-571E-4F5F-A81F-4412355F5765}"/>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62500300-C09A-4E79-9590-970F05E0E1A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377" name="直線コネクタ 376">
          <a:extLst>
            <a:ext uri="{FF2B5EF4-FFF2-40B4-BE49-F238E27FC236}">
              <a16:creationId xmlns:a16="http://schemas.microsoft.com/office/drawing/2014/main" id="{0B6F92F2-C98C-45EC-BFCD-3B6CD1DCD422}"/>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378" name="【一般廃棄物処理施設】&#10;一人当たり有形固定資産（償却資産）額平均値テキスト">
          <a:extLst>
            <a:ext uri="{FF2B5EF4-FFF2-40B4-BE49-F238E27FC236}">
              <a16:creationId xmlns:a16="http://schemas.microsoft.com/office/drawing/2014/main" id="{FD365146-CC18-4C1D-B4E8-072F34E4B7E5}"/>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379" name="フローチャート: 判断 378">
          <a:extLst>
            <a:ext uri="{FF2B5EF4-FFF2-40B4-BE49-F238E27FC236}">
              <a16:creationId xmlns:a16="http://schemas.microsoft.com/office/drawing/2014/main" id="{29D38887-220E-48E0-A7EC-7859D43B96ED}"/>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380" name="フローチャート: 判断 379">
          <a:extLst>
            <a:ext uri="{FF2B5EF4-FFF2-40B4-BE49-F238E27FC236}">
              <a16:creationId xmlns:a16="http://schemas.microsoft.com/office/drawing/2014/main" id="{12129499-94E4-4097-9A92-5616AB4D1B36}"/>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381" name="フローチャート: 判断 380">
          <a:extLst>
            <a:ext uri="{FF2B5EF4-FFF2-40B4-BE49-F238E27FC236}">
              <a16:creationId xmlns:a16="http://schemas.microsoft.com/office/drawing/2014/main" id="{C3C1055E-E4F7-40D8-A43D-1EDF997FDF04}"/>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382" name="フローチャート: 判断 381">
          <a:extLst>
            <a:ext uri="{FF2B5EF4-FFF2-40B4-BE49-F238E27FC236}">
              <a16:creationId xmlns:a16="http://schemas.microsoft.com/office/drawing/2014/main" id="{3C45C1D1-6991-4C08-BD90-569CCC4CD45D}"/>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383" name="フローチャート: 判断 382">
          <a:extLst>
            <a:ext uri="{FF2B5EF4-FFF2-40B4-BE49-F238E27FC236}">
              <a16:creationId xmlns:a16="http://schemas.microsoft.com/office/drawing/2014/main" id="{EFAF41DF-C699-433A-B65A-E4BC2F9F50C2}"/>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CDFE1154-B61F-4074-8333-79F9E2FD9AC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76D7FCED-09FB-4C25-B38C-B1F6361DA4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E0B54DA1-65A9-45AB-A029-A615CD0138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A7F93CB0-D3FC-4ABF-8A40-F4A1A76EDC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33875788-FBA4-4015-A575-53879F0E95E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95077</xdr:rowOff>
    </xdr:from>
    <xdr:to>
      <xdr:col>116</xdr:col>
      <xdr:colOff>114300</xdr:colOff>
      <xdr:row>37</xdr:row>
      <xdr:rowOff>25227</xdr:rowOff>
    </xdr:to>
    <xdr:sp macro="" textlink="">
      <xdr:nvSpPr>
        <xdr:cNvPr id="389" name="楕円 388">
          <a:extLst>
            <a:ext uri="{FF2B5EF4-FFF2-40B4-BE49-F238E27FC236}">
              <a16:creationId xmlns:a16="http://schemas.microsoft.com/office/drawing/2014/main" id="{88F15350-59C1-4486-8830-5D1624A84A26}"/>
            </a:ext>
          </a:extLst>
        </xdr:cNvPr>
        <xdr:cNvSpPr/>
      </xdr:nvSpPr>
      <xdr:spPr>
        <a:xfrm>
          <a:off x="22110700" y="62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117954</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B4BD1E35-9D28-49F3-AD11-C0EEA16C966F}"/>
            </a:ext>
          </a:extLst>
        </xdr:cNvPr>
        <xdr:cNvSpPr txBox="1"/>
      </xdr:nvSpPr>
      <xdr:spPr>
        <a:xfrm>
          <a:off x="22199600" y="611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124961</xdr:rowOff>
    </xdr:from>
    <xdr:to>
      <xdr:col>112</xdr:col>
      <xdr:colOff>38100</xdr:colOff>
      <xdr:row>37</xdr:row>
      <xdr:rowOff>55111</xdr:rowOff>
    </xdr:to>
    <xdr:sp macro="" textlink="">
      <xdr:nvSpPr>
        <xdr:cNvPr id="391" name="楕円 390">
          <a:extLst>
            <a:ext uri="{FF2B5EF4-FFF2-40B4-BE49-F238E27FC236}">
              <a16:creationId xmlns:a16="http://schemas.microsoft.com/office/drawing/2014/main" id="{37E3A36A-5527-49C0-8B39-67FB04DDB7AD}"/>
            </a:ext>
          </a:extLst>
        </xdr:cNvPr>
        <xdr:cNvSpPr/>
      </xdr:nvSpPr>
      <xdr:spPr>
        <a:xfrm>
          <a:off x="21272500" y="62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145877</xdr:rowOff>
    </xdr:from>
    <xdr:to>
      <xdr:col>116</xdr:col>
      <xdr:colOff>63500</xdr:colOff>
      <xdr:row>37</xdr:row>
      <xdr:rowOff>4311</xdr:rowOff>
    </xdr:to>
    <xdr:cxnSp macro="">
      <xdr:nvCxnSpPr>
        <xdr:cNvPr id="392" name="直線コネクタ 391">
          <a:extLst>
            <a:ext uri="{FF2B5EF4-FFF2-40B4-BE49-F238E27FC236}">
              <a16:creationId xmlns:a16="http://schemas.microsoft.com/office/drawing/2014/main" id="{ECED027E-8F61-448D-8A9F-8B75F23B52CA}"/>
            </a:ext>
          </a:extLst>
        </xdr:cNvPr>
        <xdr:cNvCxnSpPr/>
      </xdr:nvCxnSpPr>
      <xdr:spPr>
        <a:xfrm flipV="1">
          <a:off x="21323300" y="6318077"/>
          <a:ext cx="838200" cy="2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8072</xdr:rowOff>
    </xdr:from>
    <xdr:to>
      <xdr:col>107</xdr:col>
      <xdr:colOff>101600</xdr:colOff>
      <xdr:row>37</xdr:row>
      <xdr:rowOff>109672</xdr:rowOff>
    </xdr:to>
    <xdr:sp macro="" textlink="">
      <xdr:nvSpPr>
        <xdr:cNvPr id="393" name="楕円 392">
          <a:extLst>
            <a:ext uri="{FF2B5EF4-FFF2-40B4-BE49-F238E27FC236}">
              <a16:creationId xmlns:a16="http://schemas.microsoft.com/office/drawing/2014/main" id="{8C8E17E7-CD62-4EF2-A961-715A9A807F84}"/>
            </a:ext>
          </a:extLst>
        </xdr:cNvPr>
        <xdr:cNvSpPr/>
      </xdr:nvSpPr>
      <xdr:spPr>
        <a:xfrm>
          <a:off x="20383500" y="63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4311</xdr:rowOff>
    </xdr:from>
    <xdr:to>
      <xdr:col>111</xdr:col>
      <xdr:colOff>177800</xdr:colOff>
      <xdr:row>37</xdr:row>
      <xdr:rowOff>58872</xdr:rowOff>
    </xdr:to>
    <xdr:cxnSp macro="">
      <xdr:nvCxnSpPr>
        <xdr:cNvPr id="394" name="直線コネクタ 393">
          <a:extLst>
            <a:ext uri="{FF2B5EF4-FFF2-40B4-BE49-F238E27FC236}">
              <a16:creationId xmlns:a16="http://schemas.microsoft.com/office/drawing/2014/main" id="{5C185BC0-8136-4122-BEB0-24A4A9C0E4C5}"/>
            </a:ext>
          </a:extLst>
        </xdr:cNvPr>
        <xdr:cNvCxnSpPr/>
      </xdr:nvCxnSpPr>
      <xdr:spPr>
        <a:xfrm flipV="1">
          <a:off x="20434300" y="6347961"/>
          <a:ext cx="889000" cy="5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7386</xdr:rowOff>
    </xdr:from>
    <xdr:to>
      <xdr:col>102</xdr:col>
      <xdr:colOff>165100</xdr:colOff>
      <xdr:row>37</xdr:row>
      <xdr:rowOff>108986</xdr:rowOff>
    </xdr:to>
    <xdr:sp macro="" textlink="">
      <xdr:nvSpPr>
        <xdr:cNvPr id="395" name="楕円 394">
          <a:extLst>
            <a:ext uri="{FF2B5EF4-FFF2-40B4-BE49-F238E27FC236}">
              <a16:creationId xmlns:a16="http://schemas.microsoft.com/office/drawing/2014/main" id="{8276BC38-4207-4F71-8108-C69E3FDF7C2F}"/>
            </a:ext>
          </a:extLst>
        </xdr:cNvPr>
        <xdr:cNvSpPr/>
      </xdr:nvSpPr>
      <xdr:spPr>
        <a:xfrm>
          <a:off x="19494500" y="63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58186</xdr:rowOff>
    </xdr:from>
    <xdr:to>
      <xdr:col>107</xdr:col>
      <xdr:colOff>50800</xdr:colOff>
      <xdr:row>37</xdr:row>
      <xdr:rowOff>58872</xdr:rowOff>
    </xdr:to>
    <xdr:cxnSp macro="">
      <xdr:nvCxnSpPr>
        <xdr:cNvPr id="396" name="直線コネクタ 395">
          <a:extLst>
            <a:ext uri="{FF2B5EF4-FFF2-40B4-BE49-F238E27FC236}">
              <a16:creationId xmlns:a16="http://schemas.microsoft.com/office/drawing/2014/main" id="{5BA524D9-BD0F-4931-A9F7-B6BC49978AB6}"/>
            </a:ext>
          </a:extLst>
        </xdr:cNvPr>
        <xdr:cNvCxnSpPr/>
      </xdr:nvCxnSpPr>
      <xdr:spPr>
        <a:xfrm>
          <a:off x="19545300" y="640183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23011</xdr:rowOff>
    </xdr:from>
    <xdr:to>
      <xdr:col>98</xdr:col>
      <xdr:colOff>38100</xdr:colOff>
      <xdr:row>37</xdr:row>
      <xdr:rowOff>124611</xdr:rowOff>
    </xdr:to>
    <xdr:sp macro="" textlink="">
      <xdr:nvSpPr>
        <xdr:cNvPr id="397" name="楕円 396">
          <a:extLst>
            <a:ext uri="{FF2B5EF4-FFF2-40B4-BE49-F238E27FC236}">
              <a16:creationId xmlns:a16="http://schemas.microsoft.com/office/drawing/2014/main" id="{FD5BB979-C221-4C1C-B905-54CA485DFBC5}"/>
            </a:ext>
          </a:extLst>
        </xdr:cNvPr>
        <xdr:cNvSpPr/>
      </xdr:nvSpPr>
      <xdr:spPr>
        <a:xfrm>
          <a:off x="18605500" y="63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58186</xdr:rowOff>
    </xdr:from>
    <xdr:to>
      <xdr:col>102</xdr:col>
      <xdr:colOff>114300</xdr:colOff>
      <xdr:row>37</xdr:row>
      <xdr:rowOff>73811</xdr:rowOff>
    </xdr:to>
    <xdr:cxnSp macro="">
      <xdr:nvCxnSpPr>
        <xdr:cNvPr id="398" name="直線コネクタ 397">
          <a:extLst>
            <a:ext uri="{FF2B5EF4-FFF2-40B4-BE49-F238E27FC236}">
              <a16:creationId xmlns:a16="http://schemas.microsoft.com/office/drawing/2014/main" id="{BCEA7506-F413-43DB-9F40-D314741E6DA5}"/>
            </a:ext>
          </a:extLst>
        </xdr:cNvPr>
        <xdr:cNvCxnSpPr/>
      </xdr:nvCxnSpPr>
      <xdr:spPr>
        <a:xfrm flipV="1">
          <a:off x="18656300" y="6401836"/>
          <a:ext cx="889000" cy="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399" name="n_1aveValue【一般廃棄物処理施設】&#10;一人当たり有形固定資産（償却資産）額">
          <a:extLst>
            <a:ext uri="{FF2B5EF4-FFF2-40B4-BE49-F238E27FC236}">
              <a16:creationId xmlns:a16="http://schemas.microsoft.com/office/drawing/2014/main" id="{3D252703-9FE7-4224-92FF-EE4564F80A9E}"/>
            </a:ext>
          </a:extLst>
        </xdr:cNvPr>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400" name="n_2aveValue【一般廃棄物処理施設】&#10;一人当たり有形固定資産（償却資産）額">
          <a:extLst>
            <a:ext uri="{FF2B5EF4-FFF2-40B4-BE49-F238E27FC236}">
              <a16:creationId xmlns:a16="http://schemas.microsoft.com/office/drawing/2014/main" id="{F82E5159-49CC-4D17-A5F5-3899B16D446F}"/>
            </a:ext>
          </a:extLst>
        </xdr:cNvPr>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401" name="n_3aveValue【一般廃棄物処理施設】&#10;一人当たり有形固定資産（償却資産）額">
          <a:extLst>
            <a:ext uri="{FF2B5EF4-FFF2-40B4-BE49-F238E27FC236}">
              <a16:creationId xmlns:a16="http://schemas.microsoft.com/office/drawing/2014/main" id="{194FE5FA-C0A9-4D50-A4C9-DFF4B713835D}"/>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402" name="n_4aveValue【一般廃棄物処理施設】&#10;一人当たり有形固定資産（償却資産）額">
          <a:extLst>
            <a:ext uri="{FF2B5EF4-FFF2-40B4-BE49-F238E27FC236}">
              <a16:creationId xmlns:a16="http://schemas.microsoft.com/office/drawing/2014/main" id="{C2112919-2E70-4304-B504-C00DAD7EC62F}"/>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71638</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2D13BFE4-8D28-483A-8BA0-C1D114166987}"/>
            </a:ext>
          </a:extLst>
        </xdr:cNvPr>
        <xdr:cNvSpPr txBox="1"/>
      </xdr:nvSpPr>
      <xdr:spPr>
        <a:xfrm>
          <a:off x="21011095" y="60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126199</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09DAFB73-0D99-4DFC-9208-F6CD65C974F3}"/>
            </a:ext>
          </a:extLst>
        </xdr:cNvPr>
        <xdr:cNvSpPr txBox="1"/>
      </xdr:nvSpPr>
      <xdr:spPr>
        <a:xfrm>
          <a:off x="20134795" y="612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125513</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C7824101-539C-4553-BCF5-CC55C68E40E8}"/>
            </a:ext>
          </a:extLst>
        </xdr:cNvPr>
        <xdr:cNvSpPr txBox="1"/>
      </xdr:nvSpPr>
      <xdr:spPr>
        <a:xfrm>
          <a:off x="19245795" y="612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141138</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6A805BF4-AE2F-4451-899C-C4B102414122}"/>
            </a:ext>
          </a:extLst>
        </xdr:cNvPr>
        <xdr:cNvSpPr txBox="1"/>
      </xdr:nvSpPr>
      <xdr:spPr>
        <a:xfrm>
          <a:off x="18356795" y="614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6A4C2A72-FC5D-4534-A221-FE3EF5EFA5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934ADD2C-3A4D-462D-B8D2-12F5BBA599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13A1B48E-50C0-4B43-9DF7-162AB3C465F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8C775B68-1C0E-4641-90C8-335D307E783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93F67C8-CD44-4E5C-9187-8B0160C09C0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83ECEDCC-B456-45C8-8C26-5D9C930F2F6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207E45DD-05EE-4D44-9CFC-AAB7A76BF6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92BD6DD8-3CCF-4B94-9B2C-BD90F65863B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48C83409-59B9-46F9-ABC3-E89581D3F91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59AC82F7-4EA2-4AA0-BDE6-87B2AF5CA4B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ACEE8FE8-8FA7-4381-9DCF-603F406BA39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a:extLst>
            <a:ext uri="{FF2B5EF4-FFF2-40B4-BE49-F238E27FC236}">
              <a16:creationId xmlns:a16="http://schemas.microsoft.com/office/drawing/2014/main" id="{AD5B0DA8-C4F8-4718-B3A4-51582D6E9FD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a:extLst>
            <a:ext uri="{FF2B5EF4-FFF2-40B4-BE49-F238E27FC236}">
              <a16:creationId xmlns:a16="http://schemas.microsoft.com/office/drawing/2014/main" id="{5C2FD74B-2E2B-4834-9F54-015FEC13045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a:extLst>
            <a:ext uri="{FF2B5EF4-FFF2-40B4-BE49-F238E27FC236}">
              <a16:creationId xmlns:a16="http://schemas.microsoft.com/office/drawing/2014/main" id="{E108235A-11DB-460A-A7D3-8A6F9D605B3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a:extLst>
            <a:ext uri="{FF2B5EF4-FFF2-40B4-BE49-F238E27FC236}">
              <a16:creationId xmlns:a16="http://schemas.microsoft.com/office/drawing/2014/main" id="{376D19AD-F27A-4580-88A1-FD8DF43F16C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a:extLst>
            <a:ext uri="{FF2B5EF4-FFF2-40B4-BE49-F238E27FC236}">
              <a16:creationId xmlns:a16="http://schemas.microsoft.com/office/drawing/2014/main" id="{5EA9009A-1914-491C-8E1D-591CEA519FF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a:extLst>
            <a:ext uri="{FF2B5EF4-FFF2-40B4-BE49-F238E27FC236}">
              <a16:creationId xmlns:a16="http://schemas.microsoft.com/office/drawing/2014/main" id="{D69C62A9-45EA-4D15-B944-82F660F0D0E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a:extLst>
            <a:ext uri="{FF2B5EF4-FFF2-40B4-BE49-F238E27FC236}">
              <a16:creationId xmlns:a16="http://schemas.microsoft.com/office/drawing/2014/main" id="{2F9A8B61-1487-4883-AAE5-3526690585F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a:extLst>
            <a:ext uri="{FF2B5EF4-FFF2-40B4-BE49-F238E27FC236}">
              <a16:creationId xmlns:a16="http://schemas.microsoft.com/office/drawing/2014/main" id="{942FE0EE-080E-4F6E-9813-E453202259D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a:extLst>
            <a:ext uri="{FF2B5EF4-FFF2-40B4-BE49-F238E27FC236}">
              <a16:creationId xmlns:a16="http://schemas.microsoft.com/office/drawing/2014/main" id="{F5034078-55DC-46CD-B94A-8686C1C2D18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a:extLst>
            <a:ext uri="{FF2B5EF4-FFF2-40B4-BE49-F238E27FC236}">
              <a16:creationId xmlns:a16="http://schemas.microsoft.com/office/drawing/2014/main" id="{A9021A3D-5F5D-4751-8491-0CCAC1ACE2B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a:extLst>
            <a:ext uri="{FF2B5EF4-FFF2-40B4-BE49-F238E27FC236}">
              <a16:creationId xmlns:a16="http://schemas.microsoft.com/office/drawing/2014/main" id="{088EFE73-B287-459D-9A5F-CA83D73AF0B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a:extLst>
            <a:ext uri="{FF2B5EF4-FFF2-40B4-BE49-F238E27FC236}">
              <a16:creationId xmlns:a16="http://schemas.microsoft.com/office/drawing/2014/main" id="{98F0280C-84A6-47CC-817D-665D3BE1D33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4B5DF1F8-8247-4F5D-BB93-D19EA08258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a:extLst>
            <a:ext uri="{FF2B5EF4-FFF2-40B4-BE49-F238E27FC236}">
              <a16:creationId xmlns:a16="http://schemas.microsoft.com/office/drawing/2014/main" id="{D078E739-BC7E-44B8-8D2B-18D11A7B8E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2" name="直線コネクタ 431">
          <a:extLst>
            <a:ext uri="{FF2B5EF4-FFF2-40B4-BE49-F238E27FC236}">
              <a16:creationId xmlns:a16="http://schemas.microsoft.com/office/drawing/2014/main" id="{3F007636-DCA3-4EE6-AFDB-D8A925A31E03}"/>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3" name="【保健センター・保健所】&#10;有形固定資産減価償却率最小値テキスト">
          <a:extLst>
            <a:ext uri="{FF2B5EF4-FFF2-40B4-BE49-F238E27FC236}">
              <a16:creationId xmlns:a16="http://schemas.microsoft.com/office/drawing/2014/main" id="{38CE99F4-5098-439D-A936-80AA096AD853}"/>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4" name="直線コネクタ 433">
          <a:extLst>
            <a:ext uri="{FF2B5EF4-FFF2-40B4-BE49-F238E27FC236}">
              <a16:creationId xmlns:a16="http://schemas.microsoft.com/office/drawing/2014/main" id="{869D28A3-A80C-44C3-B65D-70B22176539C}"/>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5" name="【保健センター・保健所】&#10;有形固定資産減価償却率最大値テキスト">
          <a:extLst>
            <a:ext uri="{FF2B5EF4-FFF2-40B4-BE49-F238E27FC236}">
              <a16:creationId xmlns:a16="http://schemas.microsoft.com/office/drawing/2014/main" id="{3F605C06-7313-403F-ADC3-A96ECD51FBA6}"/>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36" name="直線コネクタ 435">
          <a:extLst>
            <a:ext uri="{FF2B5EF4-FFF2-40B4-BE49-F238E27FC236}">
              <a16:creationId xmlns:a16="http://schemas.microsoft.com/office/drawing/2014/main" id="{5A631B2D-A8AA-4D81-A1F4-DE13B32CA59F}"/>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437" name="【保健センター・保健所】&#10;有形固定資産減価償却率平均値テキスト">
          <a:extLst>
            <a:ext uri="{FF2B5EF4-FFF2-40B4-BE49-F238E27FC236}">
              <a16:creationId xmlns:a16="http://schemas.microsoft.com/office/drawing/2014/main" id="{BA2FFF71-89E5-426E-B3FA-60351286A644}"/>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38" name="フローチャート: 判断 437">
          <a:extLst>
            <a:ext uri="{FF2B5EF4-FFF2-40B4-BE49-F238E27FC236}">
              <a16:creationId xmlns:a16="http://schemas.microsoft.com/office/drawing/2014/main" id="{174EAA6B-F243-405F-A7E8-FD2D4890CCC8}"/>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39" name="フローチャート: 判断 438">
          <a:extLst>
            <a:ext uri="{FF2B5EF4-FFF2-40B4-BE49-F238E27FC236}">
              <a16:creationId xmlns:a16="http://schemas.microsoft.com/office/drawing/2014/main" id="{FF4DDA16-2B96-4239-BF52-10CEB855450A}"/>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0" name="フローチャート: 判断 439">
          <a:extLst>
            <a:ext uri="{FF2B5EF4-FFF2-40B4-BE49-F238E27FC236}">
              <a16:creationId xmlns:a16="http://schemas.microsoft.com/office/drawing/2014/main" id="{AD8F1A71-B71D-4C09-8442-E4FFF0CFD2AF}"/>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1" name="フローチャート: 判断 440">
          <a:extLst>
            <a:ext uri="{FF2B5EF4-FFF2-40B4-BE49-F238E27FC236}">
              <a16:creationId xmlns:a16="http://schemas.microsoft.com/office/drawing/2014/main" id="{E620D55C-DB6C-4244-B733-DA8D2DBA1DC4}"/>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2" name="フローチャート: 判断 441">
          <a:extLst>
            <a:ext uri="{FF2B5EF4-FFF2-40B4-BE49-F238E27FC236}">
              <a16:creationId xmlns:a16="http://schemas.microsoft.com/office/drawing/2014/main" id="{AD384CC2-01A0-40A9-894F-5398E5C6192A}"/>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C143B311-8C14-42E3-B0EF-98CA87EF32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A4FAEBBD-5005-4FD3-B7C5-7F5CA07334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960E9C35-B8BC-4495-97C8-020CCA7DD88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E01C36ED-2120-44C2-A18C-E4FAF0AA65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1BC0A22-26BF-41B3-A88F-D06352644C5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138612</xdr:rowOff>
    </xdr:from>
    <xdr:to>
      <xdr:col>85</xdr:col>
      <xdr:colOff>177800</xdr:colOff>
      <xdr:row>62</xdr:row>
      <xdr:rowOff>68762</xdr:rowOff>
    </xdr:to>
    <xdr:sp macro="" textlink="">
      <xdr:nvSpPr>
        <xdr:cNvPr id="448" name="楕円 447">
          <a:extLst>
            <a:ext uri="{FF2B5EF4-FFF2-40B4-BE49-F238E27FC236}">
              <a16:creationId xmlns:a16="http://schemas.microsoft.com/office/drawing/2014/main" id="{E24405D0-2D3C-41B8-AB77-3DE59646A7C1}"/>
            </a:ext>
          </a:extLst>
        </xdr:cNvPr>
        <xdr:cNvSpPr/>
      </xdr:nvSpPr>
      <xdr:spPr>
        <a:xfrm>
          <a:off x="162687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117039</xdr:rowOff>
    </xdr:from>
    <xdr:ext cx="405111" cy="259045"/>
    <xdr:sp macro="" textlink="">
      <xdr:nvSpPr>
        <xdr:cNvPr id="449" name="【保健センター・保健所】&#10;有形固定資産減価償却率該当値テキスト">
          <a:extLst>
            <a:ext uri="{FF2B5EF4-FFF2-40B4-BE49-F238E27FC236}">
              <a16:creationId xmlns:a16="http://schemas.microsoft.com/office/drawing/2014/main" id="{369917CE-3845-49D9-99CB-E122BA1DE1E9}"/>
            </a:ext>
          </a:extLst>
        </xdr:cNvPr>
        <xdr:cNvSpPr txBox="1"/>
      </xdr:nvSpPr>
      <xdr:spPr>
        <a:xfrm>
          <a:off x="16357600"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450" name="楕円 449">
          <a:extLst>
            <a:ext uri="{FF2B5EF4-FFF2-40B4-BE49-F238E27FC236}">
              <a16:creationId xmlns:a16="http://schemas.microsoft.com/office/drawing/2014/main" id="{9ED786C2-9B70-4860-9833-F36CF33C648D}"/>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17962</xdr:rowOff>
    </xdr:to>
    <xdr:cxnSp macro="">
      <xdr:nvCxnSpPr>
        <xdr:cNvPr id="451" name="直線コネクタ 450">
          <a:extLst>
            <a:ext uri="{FF2B5EF4-FFF2-40B4-BE49-F238E27FC236}">
              <a16:creationId xmlns:a16="http://schemas.microsoft.com/office/drawing/2014/main" id="{54C54797-B979-4EBC-8B9C-B9A402210625}"/>
            </a:ext>
          </a:extLst>
        </xdr:cNvPr>
        <xdr:cNvCxnSpPr/>
      </xdr:nvCxnSpPr>
      <xdr:spPr>
        <a:xfrm>
          <a:off x="15481300" y="1061357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58601</xdr:rowOff>
    </xdr:from>
    <xdr:to>
      <xdr:col>76</xdr:col>
      <xdr:colOff>165100</xdr:colOff>
      <xdr:row>61</xdr:row>
      <xdr:rowOff>160201</xdr:rowOff>
    </xdr:to>
    <xdr:sp macro="" textlink="">
      <xdr:nvSpPr>
        <xdr:cNvPr id="452" name="楕円 451">
          <a:extLst>
            <a:ext uri="{FF2B5EF4-FFF2-40B4-BE49-F238E27FC236}">
              <a16:creationId xmlns:a16="http://schemas.microsoft.com/office/drawing/2014/main" id="{921A6371-4E75-4980-B9F3-552FE12DE55F}"/>
            </a:ext>
          </a:extLst>
        </xdr:cNvPr>
        <xdr:cNvSpPr/>
      </xdr:nvSpPr>
      <xdr:spPr>
        <a:xfrm>
          <a:off x="14541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109401</xdr:rowOff>
    </xdr:from>
    <xdr:to>
      <xdr:col>81</xdr:col>
      <xdr:colOff>50800</xdr:colOff>
      <xdr:row>61</xdr:row>
      <xdr:rowOff>155122</xdr:rowOff>
    </xdr:to>
    <xdr:cxnSp macro="">
      <xdr:nvCxnSpPr>
        <xdr:cNvPr id="453" name="直線コネクタ 452">
          <a:extLst>
            <a:ext uri="{FF2B5EF4-FFF2-40B4-BE49-F238E27FC236}">
              <a16:creationId xmlns:a16="http://schemas.microsoft.com/office/drawing/2014/main" id="{11BD9F92-C0A1-4ACB-8B24-5CE5B3F6F720}"/>
            </a:ext>
          </a:extLst>
        </xdr:cNvPr>
        <xdr:cNvCxnSpPr/>
      </xdr:nvCxnSpPr>
      <xdr:spPr>
        <a:xfrm>
          <a:off x="14592300" y="105678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34109</xdr:rowOff>
    </xdr:from>
    <xdr:to>
      <xdr:col>72</xdr:col>
      <xdr:colOff>38100</xdr:colOff>
      <xdr:row>61</xdr:row>
      <xdr:rowOff>135709</xdr:rowOff>
    </xdr:to>
    <xdr:sp macro="" textlink="">
      <xdr:nvSpPr>
        <xdr:cNvPr id="454" name="楕円 453">
          <a:extLst>
            <a:ext uri="{FF2B5EF4-FFF2-40B4-BE49-F238E27FC236}">
              <a16:creationId xmlns:a16="http://schemas.microsoft.com/office/drawing/2014/main" id="{22E85E28-D944-488A-9EF5-CF47319BF2C9}"/>
            </a:ext>
          </a:extLst>
        </xdr:cNvPr>
        <xdr:cNvSpPr/>
      </xdr:nvSpPr>
      <xdr:spPr>
        <a:xfrm>
          <a:off x="13652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84909</xdr:rowOff>
    </xdr:from>
    <xdr:to>
      <xdr:col>76</xdr:col>
      <xdr:colOff>114300</xdr:colOff>
      <xdr:row>61</xdr:row>
      <xdr:rowOff>109401</xdr:rowOff>
    </xdr:to>
    <xdr:cxnSp macro="">
      <xdr:nvCxnSpPr>
        <xdr:cNvPr id="455" name="直線コネクタ 454">
          <a:extLst>
            <a:ext uri="{FF2B5EF4-FFF2-40B4-BE49-F238E27FC236}">
              <a16:creationId xmlns:a16="http://schemas.microsoft.com/office/drawing/2014/main" id="{C12D3E36-60EB-47C2-810A-A888A1762E83}"/>
            </a:ext>
          </a:extLst>
        </xdr:cNvPr>
        <xdr:cNvCxnSpPr/>
      </xdr:nvCxnSpPr>
      <xdr:spPr>
        <a:xfrm>
          <a:off x="13703300" y="105433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456" name="楕円 455">
          <a:extLst>
            <a:ext uri="{FF2B5EF4-FFF2-40B4-BE49-F238E27FC236}">
              <a16:creationId xmlns:a16="http://schemas.microsoft.com/office/drawing/2014/main" id="{6AD6426E-F126-4CDB-AC2E-461AC38C862E}"/>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84909</xdr:rowOff>
    </xdr:to>
    <xdr:cxnSp macro="">
      <xdr:nvCxnSpPr>
        <xdr:cNvPr id="457" name="直線コネクタ 456">
          <a:extLst>
            <a:ext uri="{FF2B5EF4-FFF2-40B4-BE49-F238E27FC236}">
              <a16:creationId xmlns:a16="http://schemas.microsoft.com/office/drawing/2014/main" id="{19F2C93F-D0FD-4792-B282-EFFDBECAA17D}"/>
            </a:ext>
          </a:extLst>
        </xdr:cNvPr>
        <xdr:cNvCxnSpPr/>
      </xdr:nvCxnSpPr>
      <xdr:spPr>
        <a:xfrm>
          <a:off x="12814300" y="105156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458" name="n_1aveValue【保健センター・保健所】&#10;有形固定資産減価償却率">
          <a:extLst>
            <a:ext uri="{FF2B5EF4-FFF2-40B4-BE49-F238E27FC236}">
              <a16:creationId xmlns:a16="http://schemas.microsoft.com/office/drawing/2014/main" id="{8BF81A9D-7250-4537-B8C7-A31E6781F629}"/>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459" name="n_2aveValue【保健センター・保健所】&#10;有形固定資産減価償却率">
          <a:extLst>
            <a:ext uri="{FF2B5EF4-FFF2-40B4-BE49-F238E27FC236}">
              <a16:creationId xmlns:a16="http://schemas.microsoft.com/office/drawing/2014/main" id="{CF2A3375-2CB7-4C54-88BA-C9431C2C00A1}"/>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id="{5766CDB3-8E25-484B-B5D0-96C10C3DFC74}"/>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61" name="n_4aveValue【保健センター・保健所】&#10;有形固定資産減価償却率">
          <a:extLst>
            <a:ext uri="{FF2B5EF4-FFF2-40B4-BE49-F238E27FC236}">
              <a16:creationId xmlns:a16="http://schemas.microsoft.com/office/drawing/2014/main" id="{6AAFAB98-56B2-4279-8B24-1AAB620E50CC}"/>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462" name="n_1mainValue【保健センター・保健所】&#10;有形固定資産減価償却率">
          <a:extLst>
            <a:ext uri="{FF2B5EF4-FFF2-40B4-BE49-F238E27FC236}">
              <a16:creationId xmlns:a16="http://schemas.microsoft.com/office/drawing/2014/main" id="{CCCEAA55-8880-464E-AE7D-5674F40129F9}"/>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151328</xdr:rowOff>
    </xdr:from>
    <xdr:ext cx="405111" cy="259045"/>
    <xdr:sp macro="" textlink="">
      <xdr:nvSpPr>
        <xdr:cNvPr id="463" name="n_2mainValue【保健センター・保健所】&#10;有形固定資産減価償却率">
          <a:extLst>
            <a:ext uri="{FF2B5EF4-FFF2-40B4-BE49-F238E27FC236}">
              <a16:creationId xmlns:a16="http://schemas.microsoft.com/office/drawing/2014/main" id="{710C90A9-F37B-46B7-BA58-52B2B79F38BB}"/>
            </a:ext>
          </a:extLst>
        </xdr:cNvPr>
        <xdr:cNvSpPr txBox="1"/>
      </xdr:nvSpPr>
      <xdr:spPr>
        <a:xfrm>
          <a:off x="14389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126836</xdr:rowOff>
    </xdr:from>
    <xdr:ext cx="405111" cy="259045"/>
    <xdr:sp macro="" textlink="">
      <xdr:nvSpPr>
        <xdr:cNvPr id="464" name="n_3mainValue【保健センター・保健所】&#10;有形固定資産減価償却率">
          <a:extLst>
            <a:ext uri="{FF2B5EF4-FFF2-40B4-BE49-F238E27FC236}">
              <a16:creationId xmlns:a16="http://schemas.microsoft.com/office/drawing/2014/main" id="{EBD5A6FF-58F4-41BA-83EA-955DA561C88E}"/>
            </a:ext>
          </a:extLst>
        </xdr:cNvPr>
        <xdr:cNvSpPr txBox="1"/>
      </xdr:nvSpPr>
      <xdr:spPr>
        <a:xfrm>
          <a:off x="13500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465" name="n_4mainValue【保健センター・保健所】&#10;有形固定資産減価償却率">
          <a:extLst>
            <a:ext uri="{FF2B5EF4-FFF2-40B4-BE49-F238E27FC236}">
              <a16:creationId xmlns:a16="http://schemas.microsoft.com/office/drawing/2014/main" id="{1CD961A4-D484-42FD-BE73-66EE5574322C}"/>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933ABDEA-FE1A-4D68-9E2A-35FDD3E833B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D32BCC05-E9D5-451D-8256-3FEE0129139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43E88A03-6881-430C-AFEC-9C1E3F0823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41585CA0-A58C-4743-AE30-409A24FF94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099F75C6-5DC1-4DA2-9FF5-049ED96D88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61FE83-5CDB-42F8-8CDB-BA1731AF09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261A4738-6B30-424C-B404-8759EE4F781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621F78D1-5682-4EB5-8653-8E3CAF1DD58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28CB9133-BC96-44C6-96B4-A3A45648D8D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1E745333-D91C-4893-83D9-85A9AB391BB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6" name="直線コネクタ 475">
          <a:extLst>
            <a:ext uri="{FF2B5EF4-FFF2-40B4-BE49-F238E27FC236}">
              <a16:creationId xmlns:a16="http://schemas.microsoft.com/office/drawing/2014/main" id="{1F9FD013-58FC-48FF-AC1F-571FA854B6E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7" name="テキスト ボックス 476">
          <a:extLst>
            <a:ext uri="{FF2B5EF4-FFF2-40B4-BE49-F238E27FC236}">
              <a16:creationId xmlns:a16="http://schemas.microsoft.com/office/drawing/2014/main" id="{92B786A5-DF02-4A19-8147-F13122E7314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8" name="直線コネクタ 477">
          <a:extLst>
            <a:ext uri="{FF2B5EF4-FFF2-40B4-BE49-F238E27FC236}">
              <a16:creationId xmlns:a16="http://schemas.microsoft.com/office/drawing/2014/main" id="{FC717D27-D8AE-40C9-A595-A53EBCC4CA6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9" name="テキスト ボックス 478">
          <a:extLst>
            <a:ext uri="{FF2B5EF4-FFF2-40B4-BE49-F238E27FC236}">
              <a16:creationId xmlns:a16="http://schemas.microsoft.com/office/drawing/2014/main" id="{E1046D65-71EF-4C11-AB36-4878A2EB6FB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0" name="直線コネクタ 479">
          <a:extLst>
            <a:ext uri="{FF2B5EF4-FFF2-40B4-BE49-F238E27FC236}">
              <a16:creationId xmlns:a16="http://schemas.microsoft.com/office/drawing/2014/main" id="{652D9574-9AF6-4AC3-97B7-1E065872126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1" name="テキスト ボックス 480">
          <a:extLst>
            <a:ext uri="{FF2B5EF4-FFF2-40B4-BE49-F238E27FC236}">
              <a16:creationId xmlns:a16="http://schemas.microsoft.com/office/drawing/2014/main" id="{07264E87-CEDD-4282-B59F-07DD86E9249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2" name="直線コネクタ 481">
          <a:extLst>
            <a:ext uri="{FF2B5EF4-FFF2-40B4-BE49-F238E27FC236}">
              <a16:creationId xmlns:a16="http://schemas.microsoft.com/office/drawing/2014/main" id="{57980C14-BECA-4012-9D7E-F526D0A5C0E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3" name="テキスト ボックス 482">
          <a:extLst>
            <a:ext uri="{FF2B5EF4-FFF2-40B4-BE49-F238E27FC236}">
              <a16:creationId xmlns:a16="http://schemas.microsoft.com/office/drawing/2014/main" id="{BB097408-D879-406B-BEF7-0133040E95E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4" name="直線コネクタ 483">
          <a:extLst>
            <a:ext uri="{FF2B5EF4-FFF2-40B4-BE49-F238E27FC236}">
              <a16:creationId xmlns:a16="http://schemas.microsoft.com/office/drawing/2014/main" id="{5D3E40E2-90C4-487C-987A-B31E280478F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5" name="テキスト ボックス 484">
          <a:extLst>
            <a:ext uri="{FF2B5EF4-FFF2-40B4-BE49-F238E27FC236}">
              <a16:creationId xmlns:a16="http://schemas.microsoft.com/office/drawing/2014/main" id="{4B81F8E4-7E88-4B69-BAE6-254AA3B7A81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6" name="直線コネクタ 485">
          <a:extLst>
            <a:ext uri="{FF2B5EF4-FFF2-40B4-BE49-F238E27FC236}">
              <a16:creationId xmlns:a16="http://schemas.microsoft.com/office/drawing/2014/main" id="{681C4626-4803-4CAA-BD4E-C3FEF42E876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id="{ECF5E786-C2DC-4F3A-AF99-C558CCD0AC7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C6F6C44B-3316-4DF6-8AE4-72BDE840C1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5C887D31-8D13-4E00-945F-3A7A5850E42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57BD6198-84B6-4EA9-9A01-3958DD7E96C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1" name="直線コネクタ 490">
          <a:extLst>
            <a:ext uri="{FF2B5EF4-FFF2-40B4-BE49-F238E27FC236}">
              <a16:creationId xmlns:a16="http://schemas.microsoft.com/office/drawing/2014/main" id="{C89D17CB-9896-4A36-8603-7F8F02C99001}"/>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213B4F90-B7C4-48DB-8A6F-81A518098903}"/>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3" name="直線コネクタ 492">
          <a:extLst>
            <a:ext uri="{FF2B5EF4-FFF2-40B4-BE49-F238E27FC236}">
              <a16:creationId xmlns:a16="http://schemas.microsoft.com/office/drawing/2014/main" id="{FB879C5C-D868-445A-9A89-D8CB0B4B5A42}"/>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72C16C99-5C50-4439-87E2-24BC40032C8B}"/>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5" name="直線コネクタ 494">
          <a:extLst>
            <a:ext uri="{FF2B5EF4-FFF2-40B4-BE49-F238E27FC236}">
              <a16:creationId xmlns:a16="http://schemas.microsoft.com/office/drawing/2014/main" id="{5C3C5FE1-56EB-4281-AB66-D87FE4324839}"/>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5860FA5E-5DAA-4E96-9F4C-CD6CDD200A72}"/>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97" name="フローチャート: 判断 496">
          <a:extLst>
            <a:ext uri="{FF2B5EF4-FFF2-40B4-BE49-F238E27FC236}">
              <a16:creationId xmlns:a16="http://schemas.microsoft.com/office/drawing/2014/main" id="{B210B240-0B1C-4B97-AE8C-B86B8AF3023A}"/>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498" name="フローチャート: 判断 497">
          <a:extLst>
            <a:ext uri="{FF2B5EF4-FFF2-40B4-BE49-F238E27FC236}">
              <a16:creationId xmlns:a16="http://schemas.microsoft.com/office/drawing/2014/main" id="{18D53E4E-FC6E-47B5-BE5F-777E13F95F7B}"/>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499" name="フローチャート: 判断 498">
          <a:extLst>
            <a:ext uri="{FF2B5EF4-FFF2-40B4-BE49-F238E27FC236}">
              <a16:creationId xmlns:a16="http://schemas.microsoft.com/office/drawing/2014/main" id="{49C7E7EC-48BB-4CB5-9B80-9A2AC4951C5D}"/>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0" name="フローチャート: 判断 499">
          <a:extLst>
            <a:ext uri="{FF2B5EF4-FFF2-40B4-BE49-F238E27FC236}">
              <a16:creationId xmlns:a16="http://schemas.microsoft.com/office/drawing/2014/main" id="{B7DA5EAE-E9F1-4EDE-8684-C0E7585D7B88}"/>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1" name="フローチャート: 判断 500">
          <a:extLst>
            <a:ext uri="{FF2B5EF4-FFF2-40B4-BE49-F238E27FC236}">
              <a16:creationId xmlns:a16="http://schemas.microsoft.com/office/drawing/2014/main" id="{E71592C4-AC1E-43A4-BB97-6E0DEBF5A743}"/>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07A607D-F896-4166-A018-536813A638F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06F20CF-407E-4A65-8405-89464328A6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F84BF91-A7CC-4ED3-B5A7-6766A5A973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85B6607-5017-47D1-BD04-C7C9EF49A8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EA657DF-F0CA-4A67-820A-A0A6B6A71C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166370</xdr:rowOff>
    </xdr:from>
    <xdr:to>
      <xdr:col>116</xdr:col>
      <xdr:colOff>114300</xdr:colOff>
      <xdr:row>64</xdr:row>
      <xdr:rowOff>96520</xdr:rowOff>
    </xdr:to>
    <xdr:sp macro="" textlink="">
      <xdr:nvSpPr>
        <xdr:cNvPr id="507" name="楕円 506">
          <a:extLst>
            <a:ext uri="{FF2B5EF4-FFF2-40B4-BE49-F238E27FC236}">
              <a16:creationId xmlns:a16="http://schemas.microsoft.com/office/drawing/2014/main" id="{73AE1173-91E0-4B5D-A610-C2E15FC31CFE}"/>
            </a:ext>
          </a:extLst>
        </xdr:cNvPr>
        <xdr:cNvSpPr/>
      </xdr:nvSpPr>
      <xdr:spPr>
        <a:xfrm>
          <a:off x="22110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81297</xdr:rowOff>
    </xdr:from>
    <xdr:ext cx="469744" cy="259045"/>
    <xdr:sp macro="" textlink="">
      <xdr:nvSpPr>
        <xdr:cNvPr id="508" name="【保健センター・保健所】&#10;一人当たり面積該当値テキスト">
          <a:extLst>
            <a:ext uri="{FF2B5EF4-FFF2-40B4-BE49-F238E27FC236}">
              <a16:creationId xmlns:a16="http://schemas.microsoft.com/office/drawing/2014/main" id="{59CE7995-D20E-4CB6-AA37-F6B8FA530657}"/>
            </a:ext>
          </a:extLst>
        </xdr:cNvPr>
        <xdr:cNvSpPr txBox="1"/>
      </xdr:nvSpPr>
      <xdr:spPr>
        <a:xfrm>
          <a:off x="22199600"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166370</xdr:rowOff>
    </xdr:from>
    <xdr:to>
      <xdr:col>112</xdr:col>
      <xdr:colOff>38100</xdr:colOff>
      <xdr:row>64</xdr:row>
      <xdr:rowOff>96520</xdr:rowOff>
    </xdr:to>
    <xdr:sp macro="" textlink="">
      <xdr:nvSpPr>
        <xdr:cNvPr id="509" name="楕円 508">
          <a:extLst>
            <a:ext uri="{FF2B5EF4-FFF2-40B4-BE49-F238E27FC236}">
              <a16:creationId xmlns:a16="http://schemas.microsoft.com/office/drawing/2014/main" id="{9A61ED9A-626B-4283-8093-B8177AE958BA}"/>
            </a:ext>
          </a:extLst>
        </xdr:cNvPr>
        <xdr:cNvSpPr/>
      </xdr:nvSpPr>
      <xdr:spPr>
        <a:xfrm>
          <a:off x="21272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45720</xdr:rowOff>
    </xdr:from>
    <xdr:to>
      <xdr:col>116</xdr:col>
      <xdr:colOff>63500</xdr:colOff>
      <xdr:row>64</xdr:row>
      <xdr:rowOff>45720</xdr:rowOff>
    </xdr:to>
    <xdr:cxnSp macro="">
      <xdr:nvCxnSpPr>
        <xdr:cNvPr id="510" name="直線コネクタ 509">
          <a:extLst>
            <a:ext uri="{FF2B5EF4-FFF2-40B4-BE49-F238E27FC236}">
              <a16:creationId xmlns:a16="http://schemas.microsoft.com/office/drawing/2014/main" id="{F1689DE7-3B26-4F4C-BD83-A95EA782A51B}"/>
            </a:ext>
          </a:extLst>
        </xdr:cNvPr>
        <xdr:cNvCxnSpPr/>
      </xdr:nvCxnSpPr>
      <xdr:spPr>
        <a:xfrm>
          <a:off x="21323300" y="1101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166370</xdr:rowOff>
    </xdr:from>
    <xdr:to>
      <xdr:col>107</xdr:col>
      <xdr:colOff>101600</xdr:colOff>
      <xdr:row>64</xdr:row>
      <xdr:rowOff>96520</xdr:rowOff>
    </xdr:to>
    <xdr:sp macro="" textlink="">
      <xdr:nvSpPr>
        <xdr:cNvPr id="511" name="楕円 510">
          <a:extLst>
            <a:ext uri="{FF2B5EF4-FFF2-40B4-BE49-F238E27FC236}">
              <a16:creationId xmlns:a16="http://schemas.microsoft.com/office/drawing/2014/main" id="{51953D1B-CDCE-4B73-8386-B030B7A93AF6}"/>
            </a:ext>
          </a:extLst>
        </xdr:cNvPr>
        <xdr:cNvSpPr/>
      </xdr:nvSpPr>
      <xdr:spPr>
        <a:xfrm>
          <a:off x="20383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45720</xdr:rowOff>
    </xdr:from>
    <xdr:to>
      <xdr:col>111</xdr:col>
      <xdr:colOff>177800</xdr:colOff>
      <xdr:row>64</xdr:row>
      <xdr:rowOff>45720</xdr:rowOff>
    </xdr:to>
    <xdr:cxnSp macro="">
      <xdr:nvCxnSpPr>
        <xdr:cNvPr id="512" name="直線コネクタ 511">
          <a:extLst>
            <a:ext uri="{FF2B5EF4-FFF2-40B4-BE49-F238E27FC236}">
              <a16:creationId xmlns:a16="http://schemas.microsoft.com/office/drawing/2014/main" id="{654C07F6-B581-42EB-81A5-00D9BBABEFAA}"/>
            </a:ext>
          </a:extLst>
        </xdr:cNvPr>
        <xdr:cNvCxnSpPr/>
      </xdr:nvCxnSpPr>
      <xdr:spPr>
        <a:xfrm>
          <a:off x="20434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166370</xdr:rowOff>
    </xdr:from>
    <xdr:to>
      <xdr:col>102</xdr:col>
      <xdr:colOff>165100</xdr:colOff>
      <xdr:row>64</xdr:row>
      <xdr:rowOff>96520</xdr:rowOff>
    </xdr:to>
    <xdr:sp macro="" textlink="">
      <xdr:nvSpPr>
        <xdr:cNvPr id="513" name="楕円 512">
          <a:extLst>
            <a:ext uri="{FF2B5EF4-FFF2-40B4-BE49-F238E27FC236}">
              <a16:creationId xmlns:a16="http://schemas.microsoft.com/office/drawing/2014/main" id="{386CAF2D-3728-4479-A793-56A90750909D}"/>
            </a:ext>
          </a:extLst>
        </xdr:cNvPr>
        <xdr:cNvSpPr/>
      </xdr:nvSpPr>
      <xdr:spPr>
        <a:xfrm>
          <a:off x="19494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45720</xdr:rowOff>
    </xdr:from>
    <xdr:to>
      <xdr:col>107</xdr:col>
      <xdr:colOff>50800</xdr:colOff>
      <xdr:row>64</xdr:row>
      <xdr:rowOff>45720</xdr:rowOff>
    </xdr:to>
    <xdr:cxnSp macro="">
      <xdr:nvCxnSpPr>
        <xdr:cNvPr id="514" name="直線コネクタ 513">
          <a:extLst>
            <a:ext uri="{FF2B5EF4-FFF2-40B4-BE49-F238E27FC236}">
              <a16:creationId xmlns:a16="http://schemas.microsoft.com/office/drawing/2014/main" id="{9BDF23D0-1563-4955-9CAA-3AB4524B5605}"/>
            </a:ext>
          </a:extLst>
        </xdr:cNvPr>
        <xdr:cNvCxnSpPr/>
      </xdr:nvCxnSpPr>
      <xdr:spPr>
        <a:xfrm>
          <a:off x="19545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166370</xdr:rowOff>
    </xdr:from>
    <xdr:to>
      <xdr:col>98</xdr:col>
      <xdr:colOff>38100</xdr:colOff>
      <xdr:row>64</xdr:row>
      <xdr:rowOff>96520</xdr:rowOff>
    </xdr:to>
    <xdr:sp macro="" textlink="">
      <xdr:nvSpPr>
        <xdr:cNvPr id="515" name="楕円 514">
          <a:extLst>
            <a:ext uri="{FF2B5EF4-FFF2-40B4-BE49-F238E27FC236}">
              <a16:creationId xmlns:a16="http://schemas.microsoft.com/office/drawing/2014/main" id="{B301DC31-D7F0-40C7-974D-85AE7146DF9F}"/>
            </a:ext>
          </a:extLst>
        </xdr:cNvPr>
        <xdr:cNvSpPr/>
      </xdr:nvSpPr>
      <xdr:spPr>
        <a:xfrm>
          <a:off x="18605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45720</xdr:rowOff>
    </xdr:from>
    <xdr:to>
      <xdr:col>102</xdr:col>
      <xdr:colOff>114300</xdr:colOff>
      <xdr:row>64</xdr:row>
      <xdr:rowOff>45720</xdr:rowOff>
    </xdr:to>
    <xdr:cxnSp macro="">
      <xdr:nvCxnSpPr>
        <xdr:cNvPr id="516" name="直線コネクタ 515">
          <a:extLst>
            <a:ext uri="{FF2B5EF4-FFF2-40B4-BE49-F238E27FC236}">
              <a16:creationId xmlns:a16="http://schemas.microsoft.com/office/drawing/2014/main" id="{1B946D1E-6382-4BFB-A35E-12649C2DE05B}"/>
            </a:ext>
          </a:extLst>
        </xdr:cNvPr>
        <xdr:cNvCxnSpPr/>
      </xdr:nvCxnSpPr>
      <xdr:spPr>
        <a:xfrm>
          <a:off x="18656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517" name="n_1aveValue【保健センター・保健所】&#10;一人当たり面積">
          <a:extLst>
            <a:ext uri="{FF2B5EF4-FFF2-40B4-BE49-F238E27FC236}">
              <a16:creationId xmlns:a16="http://schemas.microsoft.com/office/drawing/2014/main" id="{C14C3999-2335-4302-AC52-EA39800629CD}"/>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518" name="n_2aveValue【保健センター・保健所】&#10;一人当たり面積">
          <a:extLst>
            <a:ext uri="{FF2B5EF4-FFF2-40B4-BE49-F238E27FC236}">
              <a16:creationId xmlns:a16="http://schemas.microsoft.com/office/drawing/2014/main" id="{5BC012CF-BF6B-4ACC-89F1-69A55A5F4AA1}"/>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519" name="n_3aveValue【保健センター・保健所】&#10;一人当たり面積">
          <a:extLst>
            <a:ext uri="{FF2B5EF4-FFF2-40B4-BE49-F238E27FC236}">
              <a16:creationId xmlns:a16="http://schemas.microsoft.com/office/drawing/2014/main" id="{F7FF9412-0075-4C82-AE25-D2B90E7EA220}"/>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520" name="n_4aveValue【保健センター・保健所】&#10;一人当たり面積">
          <a:extLst>
            <a:ext uri="{FF2B5EF4-FFF2-40B4-BE49-F238E27FC236}">
              <a16:creationId xmlns:a16="http://schemas.microsoft.com/office/drawing/2014/main" id="{CDD944F9-B7A6-4CA3-86B4-BDFC98F5ECE3}"/>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87647</xdr:rowOff>
    </xdr:from>
    <xdr:ext cx="469744" cy="259045"/>
    <xdr:sp macro="" textlink="">
      <xdr:nvSpPr>
        <xdr:cNvPr id="521" name="n_1mainValue【保健センター・保健所】&#10;一人当たり面積">
          <a:extLst>
            <a:ext uri="{FF2B5EF4-FFF2-40B4-BE49-F238E27FC236}">
              <a16:creationId xmlns:a16="http://schemas.microsoft.com/office/drawing/2014/main" id="{76267561-79BE-4B0F-8388-8F36740F643A}"/>
            </a:ext>
          </a:extLst>
        </xdr:cNvPr>
        <xdr:cNvSpPr txBox="1"/>
      </xdr:nvSpPr>
      <xdr:spPr>
        <a:xfrm>
          <a:off x="210757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87647</xdr:rowOff>
    </xdr:from>
    <xdr:ext cx="469744" cy="259045"/>
    <xdr:sp macro="" textlink="">
      <xdr:nvSpPr>
        <xdr:cNvPr id="522" name="n_2mainValue【保健センター・保健所】&#10;一人当たり面積">
          <a:extLst>
            <a:ext uri="{FF2B5EF4-FFF2-40B4-BE49-F238E27FC236}">
              <a16:creationId xmlns:a16="http://schemas.microsoft.com/office/drawing/2014/main" id="{6874F575-A58C-47FA-BA02-42E656336D06}"/>
            </a:ext>
          </a:extLst>
        </xdr:cNvPr>
        <xdr:cNvSpPr txBox="1"/>
      </xdr:nvSpPr>
      <xdr:spPr>
        <a:xfrm>
          <a:off x="20199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87647</xdr:rowOff>
    </xdr:from>
    <xdr:ext cx="469744" cy="259045"/>
    <xdr:sp macro="" textlink="">
      <xdr:nvSpPr>
        <xdr:cNvPr id="523" name="n_3mainValue【保健センター・保健所】&#10;一人当たり面積">
          <a:extLst>
            <a:ext uri="{FF2B5EF4-FFF2-40B4-BE49-F238E27FC236}">
              <a16:creationId xmlns:a16="http://schemas.microsoft.com/office/drawing/2014/main" id="{B0C3CA78-2D7F-4BCC-8FB6-80F9700C26F2}"/>
            </a:ext>
          </a:extLst>
        </xdr:cNvPr>
        <xdr:cNvSpPr txBox="1"/>
      </xdr:nvSpPr>
      <xdr:spPr>
        <a:xfrm>
          <a:off x="19310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87647</xdr:rowOff>
    </xdr:from>
    <xdr:ext cx="469744" cy="259045"/>
    <xdr:sp macro="" textlink="">
      <xdr:nvSpPr>
        <xdr:cNvPr id="524" name="n_4mainValue【保健センター・保健所】&#10;一人当たり面積">
          <a:extLst>
            <a:ext uri="{FF2B5EF4-FFF2-40B4-BE49-F238E27FC236}">
              <a16:creationId xmlns:a16="http://schemas.microsoft.com/office/drawing/2014/main" id="{9A20D374-7DBF-43B7-9482-0DDEB3554C96}"/>
            </a:ext>
          </a:extLst>
        </xdr:cNvPr>
        <xdr:cNvSpPr txBox="1"/>
      </xdr:nvSpPr>
      <xdr:spPr>
        <a:xfrm>
          <a:off x="18421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D6D4026E-A462-48CB-A9A6-59C76C09356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7A6FD6E5-9B81-4C21-B120-E226704954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E64CFD6B-77B6-44FC-AD66-57A430C1F6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421053EB-B374-4F11-B1B4-D72AB5DEC59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26026ACB-084B-442C-BE12-52E813F80F6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ACDDD514-0417-42A7-8CFE-DB037015DF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326B6D85-2D38-4EC2-AFC1-84C98193FC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78854774-39C9-4FDB-9253-371CAA31883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975AC2F0-ACE0-45E7-8043-DDC6891DC27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8346C317-1E2D-48C2-83B0-14827605B1C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A2F917CA-96B0-4934-B862-7372A054276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B817DC59-E871-411C-A364-B64A993D71E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D86346D5-D6F4-494D-952D-C7620E4FBCA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044F95F5-2ACB-4352-9622-81B63459501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3B935E50-49AB-4831-9545-579C2682488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C7DDE76D-94D7-4D60-AF0D-431B6E92852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06AB5950-01DA-4267-83A6-426334A6A0D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2447D698-10EF-4806-A7E9-C004923260E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29B3844F-EDB5-450C-81BF-D184B1021C6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F80A822A-5C55-4F1C-9729-8EBDA6BFDC7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5CE83E1D-3A76-4C89-8BB0-F88FF83F975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C33F80B1-321F-4FD0-AAFC-BCEA9B901F5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4A9813FC-CC3C-4FE2-9DB8-D9BDF26B82E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18063EDA-4610-4D2D-BBA1-F76AD3F84FC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B036C786-B9EF-4C32-873F-1D5E2129932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50" name="直線コネクタ 549">
          <a:extLst>
            <a:ext uri="{FF2B5EF4-FFF2-40B4-BE49-F238E27FC236}">
              <a16:creationId xmlns:a16="http://schemas.microsoft.com/office/drawing/2014/main" id="{A2D62EF4-27FF-46DA-A25C-2BF24072DE52}"/>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消防施設】&#10;有形固定資産減価償却率最小値テキスト">
          <a:extLst>
            <a:ext uri="{FF2B5EF4-FFF2-40B4-BE49-F238E27FC236}">
              <a16:creationId xmlns:a16="http://schemas.microsoft.com/office/drawing/2014/main" id="{32A41384-1BED-46A8-BD40-D5DDE696FB2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a16="http://schemas.microsoft.com/office/drawing/2014/main" id="{32DDD15E-202F-4EA6-A72F-0AFDC8BD7D8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5CF543C2-B148-4ED5-821A-6621492055A6}"/>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4" name="直線コネクタ 553">
          <a:extLst>
            <a:ext uri="{FF2B5EF4-FFF2-40B4-BE49-F238E27FC236}">
              <a16:creationId xmlns:a16="http://schemas.microsoft.com/office/drawing/2014/main" id="{3026D207-31FE-4693-953A-9F91F3B089E3}"/>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99FEBFF8-38A1-4DC2-A8A7-938CAE7D957B}"/>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56" name="フローチャート: 判断 555">
          <a:extLst>
            <a:ext uri="{FF2B5EF4-FFF2-40B4-BE49-F238E27FC236}">
              <a16:creationId xmlns:a16="http://schemas.microsoft.com/office/drawing/2014/main" id="{FC9BB381-C45D-4D6C-B19F-4484DD3E354E}"/>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57" name="フローチャート: 判断 556">
          <a:extLst>
            <a:ext uri="{FF2B5EF4-FFF2-40B4-BE49-F238E27FC236}">
              <a16:creationId xmlns:a16="http://schemas.microsoft.com/office/drawing/2014/main" id="{839F3C9F-C4F5-45D8-B7EB-7F686EACEAE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58" name="フローチャート: 判断 557">
          <a:extLst>
            <a:ext uri="{FF2B5EF4-FFF2-40B4-BE49-F238E27FC236}">
              <a16:creationId xmlns:a16="http://schemas.microsoft.com/office/drawing/2014/main" id="{20FE347D-B9CB-4A84-9FC3-F0F03059F9F8}"/>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59" name="フローチャート: 判断 558">
          <a:extLst>
            <a:ext uri="{FF2B5EF4-FFF2-40B4-BE49-F238E27FC236}">
              <a16:creationId xmlns:a16="http://schemas.microsoft.com/office/drawing/2014/main" id="{897670C6-A913-4A40-BA03-BF109C3702FB}"/>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60" name="フローチャート: 判断 559">
          <a:extLst>
            <a:ext uri="{FF2B5EF4-FFF2-40B4-BE49-F238E27FC236}">
              <a16:creationId xmlns:a16="http://schemas.microsoft.com/office/drawing/2014/main" id="{F3BD1B17-D00B-48BA-BED4-AE73E173FA88}"/>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F923BF3F-C5C5-4C45-9088-D9972C2EFA0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A66BC7DE-83CC-42BC-B3A6-C24E66FEC2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984D5B50-F07E-456A-8A21-11AA53AA589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C22698C5-2B5D-4645-BFF2-4B164D5CCDB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40964E42-7E21-4392-8B5B-68E143004B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66" name="楕円 565">
          <a:extLst>
            <a:ext uri="{FF2B5EF4-FFF2-40B4-BE49-F238E27FC236}">
              <a16:creationId xmlns:a16="http://schemas.microsoft.com/office/drawing/2014/main" id="{9A55AC21-D2EF-4A78-A2B2-BEE94C6E6DB0}"/>
            </a:ext>
          </a:extLst>
        </xdr:cNvPr>
        <xdr:cNvSpPr/>
      </xdr:nvSpPr>
      <xdr:spPr>
        <a:xfrm>
          <a:off x="162687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130646</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F35A15B1-5C66-4EDD-B6B6-CA533C7170BF}"/>
            </a:ext>
          </a:extLst>
        </xdr:cNvPr>
        <xdr:cNvSpPr txBox="1"/>
      </xdr:nvSpPr>
      <xdr:spPr>
        <a:xfrm>
          <a:off x="16357600"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132624</xdr:rowOff>
    </xdr:from>
    <xdr:to>
      <xdr:col>81</xdr:col>
      <xdr:colOff>101600</xdr:colOff>
      <xdr:row>83</xdr:row>
      <xdr:rowOff>62774</xdr:rowOff>
    </xdr:to>
    <xdr:sp macro="" textlink="">
      <xdr:nvSpPr>
        <xdr:cNvPr id="568" name="楕円 567">
          <a:extLst>
            <a:ext uri="{FF2B5EF4-FFF2-40B4-BE49-F238E27FC236}">
              <a16:creationId xmlns:a16="http://schemas.microsoft.com/office/drawing/2014/main" id="{80856DBB-F724-4116-8179-6F2DECD64359}"/>
            </a:ext>
          </a:extLst>
        </xdr:cNvPr>
        <xdr:cNvSpPr/>
      </xdr:nvSpPr>
      <xdr:spPr>
        <a:xfrm>
          <a:off x="15430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11974</xdr:rowOff>
    </xdr:from>
    <xdr:to>
      <xdr:col>85</xdr:col>
      <xdr:colOff>127000</xdr:colOff>
      <xdr:row>83</xdr:row>
      <xdr:rowOff>31569</xdr:rowOff>
    </xdr:to>
    <xdr:cxnSp macro="">
      <xdr:nvCxnSpPr>
        <xdr:cNvPr id="569" name="直線コネクタ 568">
          <a:extLst>
            <a:ext uri="{FF2B5EF4-FFF2-40B4-BE49-F238E27FC236}">
              <a16:creationId xmlns:a16="http://schemas.microsoft.com/office/drawing/2014/main" id="{7A1C3E9C-A9EC-46F9-B01B-4FFF1B36161E}"/>
            </a:ext>
          </a:extLst>
        </xdr:cNvPr>
        <xdr:cNvCxnSpPr/>
      </xdr:nvCxnSpPr>
      <xdr:spPr>
        <a:xfrm>
          <a:off x="15481300" y="1424232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96701</xdr:rowOff>
    </xdr:from>
    <xdr:to>
      <xdr:col>76</xdr:col>
      <xdr:colOff>165100</xdr:colOff>
      <xdr:row>83</xdr:row>
      <xdr:rowOff>26851</xdr:rowOff>
    </xdr:to>
    <xdr:sp macro="" textlink="">
      <xdr:nvSpPr>
        <xdr:cNvPr id="570" name="楕円 569">
          <a:extLst>
            <a:ext uri="{FF2B5EF4-FFF2-40B4-BE49-F238E27FC236}">
              <a16:creationId xmlns:a16="http://schemas.microsoft.com/office/drawing/2014/main" id="{E6740CA2-71D4-4A6F-8849-6BC691BF47D8}"/>
            </a:ext>
          </a:extLst>
        </xdr:cNvPr>
        <xdr:cNvSpPr/>
      </xdr:nvSpPr>
      <xdr:spPr>
        <a:xfrm>
          <a:off x="14541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147501</xdr:rowOff>
    </xdr:from>
    <xdr:to>
      <xdr:col>81</xdr:col>
      <xdr:colOff>50800</xdr:colOff>
      <xdr:row>83</xdr:row>
      <xdr:rowOff>11974</xdr:rowOff>
    </xdr:to>
    <xdr:cxnSp macro="">
      <xdr:nvCxnSpPr>
        <xdr:cNvPr id="571" name="直線コネクタ 570">
          <a:extLst>
            <a:ext uri="{FF2B5EF4-FFF2-40B4-BE49-F238E27FC236}">
              <a16:creationId xmlns:a16="http://schemas.microsoft.com/office/drawing/2014/main" id="{2B903B84-5FEA-468F-826A-025603D0FCC4}"/>
            </a:ext>
          </a:extLst>
        </xdr:cNvPr>
        <xdr:cNvCxnSpPr/>
      </xdr:nvCxnSpPr>
      <xdr:spPr>
        <a:xfrm>
          <a:off x="14592300" y="142064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572" name="楕円 571">
          <a:extLst>
            <a:ext uri="{FF2B5EF4-FFF2-40B4-BE49-F238E27FC236}">
              <a16:creationId xmlns:a16="http://schemas.microsoft.com/office/drawing/2014/main" id="{ED82E925-1F97-4002-824A-5B95518DDC67}"/>
            </a:ext>
          </a:extLst>
        </xdr:cNvPr>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82</xdr:row>
      <xdr:rowOff>147501</xdr:rowOff>
    </xdr:to>
    <xdr:cxnSp macro="">
      <xdr:nvCxnSpPr>
        <xdr:cNvPr id="573" name="直線コネクタ 572">
          <a:extLst>
            <a:ext uri="{FF2B5EF4-FFF2-40B4-BE49-F238E27FC236}">
              <a16:creationId xmlns:a16="http://schemas.microsoft.com/office/drawing/2014/main" id="{12FFA04F-67BC-4252-BD5E-46E4785E3E32}"/>
            </a:ext>
          </a:extLst>
        </xdr:cNvPr>
        <xdr:cNvCxnSpPr/>
      </xdr:nvCxnSpPr>
      <xdr:spPr>
        <a:xfrm>
          <a:off x="13703300" y="14005561"/>
          <a:ext cx="889000" cy="20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42818</xdr:rowOff>
    </xdr:from>
    <xdr:to>
      <xdr:col>67</xdr:col>
      <xdr:colOff>101600</xdr:colOff>
      <xdr:row>81</xdr:row>
      <xdr:rowOff>144418</xdr:rowOff>
    </xdr:to>
    <xdr:sp macro="" textlink="">
      <xdr:nvSpPr>
        <xdr:cNvPr id="574" name="楕円 573">
          <a:extLst>
            <a:ext uri="{FF2B5EF4-FFF2-40B4-BE49-F238E27FC236}">
              <a16:creationId xmlns:a16="http://schemas.microsoft.com/office/drawing/2014/main" id="{D4768E4D-928B-4DB7-8118-F93C4EC8A3C4}"/>
            </a:ext>
          </a:extLst>
        </xdr:cNvPr>
        <xdr:cNvSpPr/>
      </xdr:nvSpPr>
      <xdr:spPr>
        <a:xfrm>
          <a:off x="12763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93618</xdr:rowOff>
    </xdr:from>
    <xdr:to>
      <xdr:col>71</xdr:col>
      <xdr:colOff>177800</xdr:colOff>
      <xdr:row>81</xdr:row>
      <xdr:rowOff>118111</xdr:rowOff>
    </xdr:to>
    <xdr:cxnSp macro="">
      <xdr:nvCxnSpPr>
        <xdr:cNvPr id="575" name="直線コネクタ 574">
          <a:extLst>
            <a:ext uri="{FF2B5EF4-FFF2-40B4-BE49-F238E27FC236}">
              <a16:creationId xmlns:a16="http://schemas.microsoft.com/office/drawing/2014/main" id="{0A79335A-2946-474C-99D8-56DA199B9CC6}"/>
            </a:ext>
          </a:extLst>
        </xdr:cNvPr>
        <xdr:cNvCxnSpPr/>
      </xdr:nvCxnSpPr>
      <xdr:spPr>
        <a:xfrm>
          <a:off x="12814300" y="1398106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76" name="n_1aveValue【消防施設】&#10;有形固定資産減価償却率">
          <a:extLst>
            <a:ext uri="{FF2B5EF4-FFF2-40B4-BE49-F238E27FC236}">
              <a16:creationId xmlns:a16="http://schemas.microsoft.com/office/drawing/2014/main" id="{94069552-4CEF-44F2-ACB4-AB420A6812AC}"/>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77" name="n_2aveValue【消防施設】&#10;有形固定資産減価償却率">
          <a:extLst>
            <a:ext uri="{FF2B5EF4-FFF2-40B4-BE49-F238E27FC236}">
              <a16:creationId xmlns:a16="http://schemas.microsoft.com/office/drawing/2014/main" id="{BE5F076E-3A9B-47D7-AC7B-0C5DCFE71EFB}"/>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578" name="n_3aveValue【消防施設】&#10;有形固定資産減価償却率">
          <a:extLst>
            <a:ext uri="{FF2B5EF4-FFF2-40B4-BE49-F238E27FC236}">
              <a16:creationId xmlns:a16="http://schemas.microsoft.com/office/drawing/2014/main" id="{6F88EB3B-1618-4AA4-9848-E84663E3D986}"/>
            </a:ext>
          </a:extLst>
        </xdr:cNvPr>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579" name="n_4aveValue【消防施設】&#10;有形固定資産減価償却率">
          <a:extLst>
            <a:ext uri="{FF2B5EF4-FFF2-40B4-BE49-F238E27FC236}">
              <a16:creationId xmlns:a16="http://schemas.microsoft.com/office/drawing/2014/main" id="{C152DE04-DCF9-49A7-ADF7-2FF3BF804DD3}"/>
            </a:ext>
          </a:extLst>
        </xdr:cNvPr>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53901</xdr:rowOff>
    </xdr:from>
    <xdr:ext cx="405111" cy="259045"/>
    <xdr:sp macro="" textlink="">
      <xdr:nvSpPr>
        <xdr:cNvPr id="580" name="n_1mainValue【消防施設】&#10;有形固定資産減価償却率">
          <a:extLst>
            <a:ext uri="{FF2B5EF4-FFF2-40B4-BE49-F238E27FC236}">
              <a16:creationId xmlns:a16="http://schemas.microsoft.com/office/drawing/2014/main" id="{9256072D-363B-4B98-8707-5BC247F4EDE3}"/>
            </a:ext>
          </a:extLst>
        </xdr:cNvPr>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581" name="n_2mainValue【消防施設】&#10;有形固定資産減価償却率">
          <a:extLst>
            <a:ext uri="{FF2B5EF4-FFF2-40B4-BE49-F238E27FC236}">
              <a16:creationId xmlns:a16="http://schemas.microsoft.com/office/drawing/2014/main" id="{AF8D263C-BE35-48C5-B47E-9CC245FC3FA8}"/>
            </a:ext>
          </a:extLst>
        </xdr:cNvPr>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582" name="n_3mainValue【消防施設】&#10;有形固定資産減価償却率">
          <a:extLst>
            <a:ext uri="{FF2B5EF4-FFF2-40B4-BE49-F238E27FC236}">
              <a16:creationId xmlns:a16="http://schemas.microsoft.com/office/drawing/2014/main" id="{7293BA06-EAF0-4B41-866F-4D4FDF475740}"/>
            </a:ext>
          </a:extLst>
        </xdr:cNvPr>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160945</xdr:rowOff>
    </xdr:from>
    <xdr:ext cx="405111" cy="259045"/>
    <xdr:sp macro="" textlink="">
      <xdr:nvSpPr>
        <xdr:cNvPr id="583" name="n_4mainValue【消防施設】&#10;有形固定資産減価償却率">
          <a:extLst>
            <a:ext uri="{FF2B5EF4-FFF2-40B4-BE49-F238E27FC236}">
              <a16:creationId xmlns:a16="http://schemas.microsoft.com/office/drawing/2014/main" id="{B1215817-221F-410E-AC4B-FB8190BAACDB}"/>
            </a:ext>
          </a:extLst>
        </xdr:cNvPr>
        <xdr:cNvSpPr txBox="1"/>
      </xdr:nvSpPr>
      <xdr:spPr>
        <a:xfrm>
          <a:off x="12611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CB17576E-7C49-436D-9942-D4A624226E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1DC952F4-AEF1-4E0A-A239-1E9B4D7F43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170CA399-E4AE-4D84-B7CE-4C987149E32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C454FDC6-4BD4-40E5-9EA8-7E8EA76197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A504DB26-1824-46EE-B870-8084A6BE4F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2A9004AE-B00C-436A-93E4-00D9FC23856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A56D0964-A39F-46F1-99A1-C6B93BD238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945E46C7-CA6B-4393-941A-CCC64779C06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DA19B2F0-84FD-4035-80FB-0874CDD5D10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69076AF3-D868-4F7A-9AD5-F50CCB2C6EB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a16="http://schemas.microsoft.com/office/drawing/2014/main" id="{F764AC63-3466-40BD-9990-A89A59EF28B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a:extLst>
            <a:ext uri="{FF2B5EF4-FFF2-40B4-BE49-F238E27FC236}">
              <a16:creationId xmlns:a16="http://schemas.microsoft.com/office/drawing/2014/main" id="{F969759D-DB22-4EBB-B5B8-5C9D6837CC4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a16="http://schemas.microsoft.com/office/drawing/2014/main" id="{8FE220A9-815C-480D-86DC-9D1F39F6350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a:extLst>
            <a:ext uri="{FF2B5EF4-FFF2-40B4-BE49-F238E27FC236}">
              <a16:creationId xmlns:a16="http://schemas.microsoft.com/office/drawing/2014/main" id="{6E5F55A5-72DC-4858-B069-2F091800152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a16="http://schemas.microsoft.com/office/drawing/2014/main" id="{8A590B1A-DCC5-446B-A12A-731BC3F883B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a:extLst>
            <a:ext uri="{FF2B5EF4-FFF2-40B4-BE49-F238E27FC236}">
              <a16:creationId xmlns:a16="http://schemas.microsoft.com/office/drawing/2014/main" id="{FB9A2D4E-F7ED-4E6B-9AA4-7394AA2F5AF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a16="http://schemas.microsoft.com/office/drawing/2014/main" id="{86850CDD-3C6B-4D34-A25A-D739BBA6F5E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a:extLst>
            <a:ext uri="{FF2B5EF4-FFF2-40B4-BE49-F238E27FC236}">
              <a16:creationId xmlns:a16="http://schemas.microsoft.com/office/drawing/2014/main" id="{C004094D-3BD1-4C26-8C54-FA10605A9A0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5784CB2B-EB78-41C4-AE10-11F289FD939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604895F8-0AF5-4C32-9C43-03B68DAD65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356DA478-3BA9-428F-A044-39A69E1476A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5" name="直線コネクタ 604">
          <a:extLst>
            <a:ext uri="{FF2B5EF4-FFF2-40B4-BE49-F238E27FC236}">
              <a16:creationId xmlns:a16="http://schemas.microsoft.com/office/drawing/2014/main" id="{9006CC76-99F4-4EAD-BB65-062F82F113D7}"/>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6" name="【消防施設】&#10;一人当たり面積最小値テキスト">
          <a:extLst>
            <a:ext uri="{FF2B5EF4-FFF2-40B4-BE49-F238E27FC236}">
              <a16:creationId xmlns:a16="http://schemas.microsoft.com/office/drawing/2014/main" id="{E17BEC75-F110-4E6A-A68B-294FF6602257}"/>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7" name="直線コネクタ 606">
          <a:extLst>
            <a:ext uri="{FF2B5EF4-FFF2-40B4-BE49-F238E27FC236}">
              <a16:creationId xmlns:a16="http://schemas.microsoft.com/office/drawing/2014/main" id="{6C7F901E-A7BA-415B-8726-851AD1EEB054}"/>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08" name="【消防施設】&#10;一人当たり面積最大値テキスト">
          <a:extLst>
            <a:ext uri="{FF2B5EF4-FFF2-40B4-BE49-F238E27FC236}">
              <a16:creationId xmlns:a16="http://schemas.microsoft.com/office/drawing/2014/main" id="{87B07782-5DC0-454A-8DD7-581F86C49ADF}"/>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09" name="直線コネクタ 608">
          <a:extLst>
            <a:ext uri="{FF2B5EF4-FFF2-40B4-BE49-F238E27FC236}">
              <a16:creationId xmlns:a16="http://schemas.microsoft.com/office/drawing/2014/main" id="{CBF590CB-A3C7-46F8-9E60-A3C048A89735}"/>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610" name="【消防施設】&#10;一人当たり面積平均値テキスト">
          <a:extLst>
            <a:ext uri="{FF2B5EF4-FFF2-40B4-BE49-F238E27FC236}">
              <a16:creationId xmlns:a16="http://schemas.microsoft.com/office/drawing/2014/main" id="{F5F87D09-0E94-43B6-9EF0-7A11785AA0B4}"/>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11" name="フローチャート: 判断 610">
          <a:extLst>
            <a:ext uri="{FF2B5EF4-FFF2-40B4-BE49-F238E27FC236}">
              <a16:creationId xmlns:a16="http://schemas.microsoft.com/office/drawing/2014/main" id="{2DB79E2D-A372-4FEB-8361-B39BCD04F144}"/>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2" name="フローチャート: 判断 611">
          <a:extLst>
            <a:ext uri="{FF2B5EF4-FFF2-40B4-BE49-F238E27FC236}">
              <a16:creationId xmlns:a16="http://schemas.microsoft.com/office/drawing/2014/main" id="{9AD7D0DC-FD6B-4837-AED9-A43D737859FB}"/>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3" name="フローチャート: 判断 612">
          <a:extLst>
            <a:ext uri="{FF2B5EF4-FFF2-40B4-BE49-F238E27FC236}">
              <a16:creationId xmlns:a16="http://schemas.microsoft.com/office/drawing/2014/main" id="{6056D583-EB5D-4DF2-B933-B260D03D22D4}"/>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4" name="フローチャート: 判断 613">
          <a:extLst>
            <a:ext uri="{FF2B5EF4-FFF2-40B4-BE49-F238E27FC236}">
              <a16:creationId xmlns:a16="http://schemas.microsoft.com/office/drawing/2014/main" id="{B1C5F311-19D2-48C1-98E8-B0D274E8DAF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5" name="フローチャート: 判断 614">
          <a:extLst>
            <a:ext uri="{FF2B5EF4-FFF2-40B4-BE49-F238E27FC236}">
              <a16:creationId xmlns:a16="http://schemas.microsoft.com/office/drawing/2014/main" id="{2BB453BF-58B5-43B2-82E5-0CBEDBB12DAB}"/>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4C448879-8051-438D-9BD2-C5276503137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A5CC75FA-A4FB-4ADC-B054-BC1E774CCC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7D225702-7DFA-4723-B259-62C9E2F85BA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C35C452D-750D-46BC-A80D-1D0FEC76AD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E4F2378-78F1-44DB-8260-B8467B6886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21" name="楕円 620">
          <a:extLst>
            <a:ext uri="{FF2B5EF4-FFF2-40B4-BE49-F238E27FC236}">
              <a16:creationId xmlns:a16="http://schemas.microsoft.com/office/drawing/2014/main" id="{B10BCF2C-E5BE-4EBC-9946-33826CA046DF}"/>
            </a:ext>
          </a:extLst>
        </xdr:cNvPr>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622" name="【消防施設】&#10;一人当たり面積該当値テキスト">
          <a:extLst>
            <a:ext uri="{FF2B5EF4-FFF2-40B4-BE49-F238E27FC236}">
              <a16:creationId xmlns:a16="http://schemas.microsoft.com/office/drawing/2014/main" id="{273CB306-03A0-4985-9714-D4C2118CBEB1}"/>
            </a:ext>
          </a:extLst>
        </xdr:cNvPr>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23" name="楕円 622">
          <a:extLst>
            <a:ext uri="{FF2B5EF4-FFF2-40B4-BE49-F238E27FC236}">
              <a16:creationId xmlns:a16="http://schemas.microsoft.com/office/drawing/2014/main" id="{088A3EC6-5FE1-4B93-A6D3-8BCDF5E071C5}"/>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624" name="直線コネクタ 623">
          <a:extLst>
            <a:ext uri="{FF2B5EF4-FFF2-40B4-BE49-F238E27FC236}">
              <a16:creationId xmlns:a16="http://schemas.microsoft.com/office/drawing/2014/main" id="{8D7302C9-2024-4310-BD29-BCED85D58253}"/>
            </a:ext>
          </a:extLst>
        </xdr:cNvPr>
        <xdr:cNvCxnSpPr/>
      </xdr:nvCxnSpPr>
      <xdr:spPr>
        <a:xfrm>
          <a:off x="21323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625" name="楕円 624">
          <a:extLst>
            <a:ext uri="{FF2B5EF4-FFF2-40B4-BE49-F238E27FC236}">
              <a16:creationId xmlns:a16="http://schemas.microsoft.com/office/drawing/2014/main" id="{6CAA449A-7229-4463-9A23-628A1352CC7E}"/>
            </a:ext>
          </a:extLst>
        </xdr:cNvPr>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115824</xdr:rowOff>
    </xdr:to>
    <xdr:cxnSp macro="">
      <xdr:nvCxnSpPr>
        <xdr:cNvPr id="626" name="直線コネクタ 625">
          <a:extLst>
            <a:ext uri="{FF2B5EF4-FFF2-40B4-BE49-F238E27FC236}">
              <a16:creationId xmlns:a16="http://schemas.microsoft.com/office/drawing/2014/main" id="{3E1EAAE7-2090-4AE7-976D-178E47757419}"/>
            </a:ext>
          </a:extLst>
        </xdr:cNvPr>
        <xdr:cNvCxnSpPr/>
      </xdr:nvCxnSpPr>
      <xdr:spPr>
        <a:xfrm flipV="1">
          <a:off x="20434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627" name="楕円 626">
          <a:extLst>
            <a:ext uri="{FF2B5EF4-FFF2-40B4-BE49-F238E27FC236}">
              <a16:creationId xmlns:a16="http://schemas.microsoft.com/office/drawing/2014/main" id="{A6D64E41-FA3F-46E7-B76D-8AEE8C2871D8}"/>
            </a:ext>
          </a:extLst>
        </xdr:cNvPr>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115824</xdr:rowOff>
    </xdr:to>
    <xdr:cxnSp macro="">
      <xdr:nvCxnSpPr>
        <xdr:cNvPr id="628" name="直線コネクタ 627">
          <a:extLst>
            <a:ext uri="{FF2B5EF4-FFF2-40B4-BE49-F238E27FC236}">
              <a16:creationId xmlns:a16="http://schemas.microsoft.com/office/drawing/2014/main" id="{C2D9268C-ACC8-420D-A881-4069126CEF44}"/>
            </a:ext>
          </a:extLst>
        </xdr:cNvPr>
        <xdr:cNvCxnSpPr/>
      </xdr:nvCxnSpPr>
      <xdr:spPr>
        <a:xfrm>
          <a:off x="19545300" y="14494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629" name="楕円 628">
          <a:extLst>
            <a:ext uri="{FF2B5EF4-FFF2-40B4-BE49-F238E27FC236}">
              <a16:creationId xmlns:a16="http://schemas.microsoft.com/office/drawing/2014/main" id="{E587E6A8-5427-462A-A1F6-37E461545E21}"/>
            </a:ext>
          </a:extLst>
        </xdr:cNvPr>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92963</xdr:rowOff>
    </xdr:from>
    <xdr:to>
      <xdr:col>102</xdr:col>
      <xdr:colOff>114300</xdr:colOff>
      <xdr:row>84</xdr:row>
      <xdr:rowOff>97537</xdr:rowOff>
    </xdr:to>
    <xdr:cxnSp macro="">
      <xdr:nvCxnSpPr>
        <xdr:cNvPr id="630" name="直線コネクタ 629">
          <a:extLst>
            <a:ext uri="{FF2B5EF4-FFF2-40B4-BE49-F238E27FC236}">
              <a16:creationId xmlns:a16="http://schemas.microsoft.com/office/drawing/2014/main" id="{B3A025FE-774E-4D86-80C7-37DD8C50DE7F}"/>
            </a:ext>
          </a:extLst>
        </xdr:cNvPr>
        <xdr:cNvCxnSpPr/>
      </xdr:nvCxnSpPr>
      <xdr:spPr>
        <a:xfrm flipV="1">
          <a:off x="18656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631" name="n_1aveValue【消防施設】&#10;一人当たり面積">
          <a:extLst>
            <a:ext uri="{FF2B5EF4-FFF2-40B4-BE49-F238E27FC236}">
              <a16:creationId xmlns:a16="http://schemas.microsoft.com/office/drawing/2014/main" id="{4115E6CC-F26C-4628-B386-776AB5C41E4E}"/>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32" name="n_2aveValue【消防施設】&#10;一人当たり面積">
          <a:extLst>
            <a:ext uri="{FF2B5EF4-FFF2-40B4-BE49-F238E27FC236}">
              <a16:creationId xmlns:a16="http://schemas.microsoft.com/office/drawing/2014/main" id="{F1BF84AF-7321-4DDF-A2E2-AA79C5D09C1A}"/>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33" name="n_3aveValue【消防施設】&#10;一人当たり面積">
          <a:extLst>
            <a:ext uri="{FF2B5EF4-FFF2-40B4-BE49-F238E27FC236}">
              <a16:creationId xmlns:a16="http://schemas.microsoft.com/office/drawing/2014/main" id="{8D187263-EAB2-4817-AF8F-14F08831A8BA}"/>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34" name="n_4aveValue【消防施設】&#10;一人当たり面積">
          <a:extLst>
            <a:ext uri="{FF2B5EF4-FFF2-40B4-BE49-F238E27FC236}">
              <a16:creationId xmlns:a16="http://schemas.microsoft.com/office/drawing/2014/main" id="{06CA9CF7-808D-494D-89B0-045F086D23FF}"/>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635" name="n_1mainValue【消防施設】&#10;一人当たり面積">
          <a:extLst>
            <a:ext uri="{FF2B5EF4-FFF2-40B4-BE49-F238E27FC236}">
              <a16:creationId xmlns:a16="http://schemas.microsoft.com/office/drawing/2014/main" id="{6AA38FBD-1C58-486A-A328-95CBCC45EFD0}"/>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636" name="n_2mainValue【消防施設】&#10;一人当たり面積">
          <a:extLst>
            <a:ext uri="{FF2B5EF4-FFF2-40B4-BE49-F238E27FC236}">
              <a16:creationId xmlns:a16="http://schemas.microsoft.com/office/drawing/2014/main" id="{5391DCE0-89D3-4B5C-B5C3-983F7FA89C44}"/>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637" name="n_3mainValue【消防施設】&#10;一人当たり面積">
          <a:extLst>
            <a:ext uri="{FF2B5EF4-FFF2-40B4-BE49-F238E27FC236}">
              <a16:creationId xmlns:a16="http://schemas.microsoft.com/office/drawing/2014/main" id="{1D155797-E985-467A-9C5E-69D0D4305FC2}"/>
            </a:ext>
          </a:extLst>
        </xdr:cNvPr>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638" name="n_4mainValue【消防施設】&#10;一人当たり面積">
          <a:extLst>
            <a:ext uri="{FF2B5EF4-FFF2-40B4-BE49-F238E27FC236}">
              <a16:creationId xmlns:a16="http://schemas.microsoft.com/office/drawing/2014/main" id="{F40E8F1B-592E-4ADF-A57B-816C16ADDE9F}"/>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56DB44DE-464D-4363-82CE-1E1B524ED8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6087067-7BB3-4282-B196-7192A2EA57D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24FB9F93-3A8F-42E2-BA0C-036F62C4EB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17279FE5-BA2B-4684-BF8C-F6F70B59131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226DE11D-3666-472D-BE29-FF07288B52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6BBE265-6735-42B3-AE40-A8A5BBD013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7074D2F9-8C19-49BB-912E-DF6FFAE393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DE725A6F-2966-4E65-876D-FFE30D969F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FB5E3077-558A-4E41-9EF7-8A1A30E693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B56ED533-E68F-4C6A-8D96-878A1477E78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26642000-4FB1-40BE-8CDA-32B11D453E1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79B62928-A39E-48FD-AA12-B244F3B676C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1D439CAB-16A2-43BF-A94E-3D4983AAAA5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32323223-1486-4288-883D-02E102EF9AC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3548776C-8A03-4654-A957-DA5CD340030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76A57FF9-66FC-464E-B6CB-C372DC08F88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6B8631D2-02AF-4323-A8A5-1D613C73E6E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9C64236E-287C-486F-99E4-4E714DE2DCE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E44BA718-C44C-4469-A451-4246B6C7DA1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FF8350D8-D496-476D-B24F-A1958D89DBB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F14A24A8-9A75-41B3-81BF-74490F1F2B8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C9E62897-2801-4B91-AC52-2FFA17D310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DC592990-6FDB-4B40-B4B8-9A3004B0C5C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10479C88-D341-402B-9931-143CA82165A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庁舎】&#10;有形固定資産減価償却率最小値テキスト">
          <a:extLst>
            <a:ext uri="{FF2B5EF4-FFF2-40B4-BE49-F238E27FC236}">
              <a16:creationId xmlns:a16="http://schemas.microsoft.com/office/drawing/2014/main" id="{FED62764-18E9-4D8E-8288-A5AFAA44134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45B129D9-BC7B-497B-BEE6-7C797870BF2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庁舎】&#10;有形固定資産減価償却率最大値テキスト">
          <a:extLst>
            <a:ext uri="{FF2B5EF4-FFF2-40B4-BE49-F238E27FC236}">
              <a16:creationId xmlns:a16="http://schemas.microsoft.com/office/drawing/2014/main" id="{0B129098-FC94-4125-B50C-F28C6F6D9E2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760A8949-527A-472C-BC51-7C478773704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67" name="【庁舎】&#10;有形固定資産減価償却率平均値テキスト">
          <a:extLst>
            <a:ext uri="{FF2B5EF4-FFF2-40B4-BE49-F238E27FC236}">
              <a16:creationId xmlns:a16="http://schemas.microsoft.com/office/drawing/2014/main" id="{05BDB1C4-53F2-4348-9945-E500419D5E39}"/>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68" name="フローチャート: 判断 667">
          <a:extLst>
            <a:ext uri="{FF2B5EF4-FFF2-40B4-BE49-F238E27FC236}">
              <a16:creationId xmlns:a16="http://schemas.microsoft.com/office/drawing/2014/main" id="{8EAFDDE6-0435-48DB-8EFE-C5771C37216F}"/>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69" name="フローチャート: 判断 668">
          <a:extLst>
            <a:ext uri="{FF2B5EF4-FFF2-40B4-BE49-F238E27FC236}">
              <a16:creationId xmlns:a16="http://schemas.microsoft.com/office/drawing/2014/main" id="{5ECFFF9B-35D3-47C4-B8B6-453448472E28}"/>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70" name="フローチャート: 判断 669">
          <a:extLst>
            <a:ext uri="{FF2B5EF4-FFF2-40B4-BE49-F238E27FC236}">
              <a16:creationId xmlns:a16="http://schemas.microsoft.com/office/drawing/2014/main" id="{4311FB8A-BD4A-4725-A472-5E66CE09E934}"/>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71" name="フローチャート: 判断 670">
          <a:extLst>
            <a:ext uri="{FF2B5EF4-FFF2-40B4-BE49-F238E27FC236}">
              <a16:creationId xmlns:a16="http://schemas.microsoft.com/office/drawing/2014/main" id="{47CBB43F-3EA3-443B-A2C5-FB91D35ED3F8}"/>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2" name="フローチャート: 判断 671">
          <a:extLst>
            <a:ext uri="{FF2B5EF4-FFF2-40B4-BE49-F238E27FC236}">
              <a16:creationId xmlns:a16="http://schemas.microsoft.com/office/drawing/2014/main" id="{6BDE9033-3C37-4058-BB50-64D1BFDC96E2}"/>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2122EF78-6891-43F8-88FF-F689520FCB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417FFD70-0826-443A-9F66-306B38BEE44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98C354A-ABAF-4E98-AFC7-F51A606F0B2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782CA46-156F-4EF0-BA7B-5110023C2E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297C16F-03BF-469C-8C3C-3992D55634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34289</xdr:rowOff>
    </xdr:from>
    <xdr:to>
      <xdr:col>85</xdr:col>
      <xdr:colOff>177800</xdr:colOff>
      <xdr:row>104</xdr:row>
      <xdr:rowOff>135889</xdr:rowOff>
    </xdr:to>
    <xdr:sp macro="" textlink="">
      <xdr:nvSpPr>
        <xdr:cNvPr id="678" name="楕円 677">
          <a:extLst>
            <a:ext uri="{FF2B5EF4-FFF2-40B4-BE49-F238E27FC236}">
              <a16:creationId xmlns:a16="http://schemas.microsoft.com/office/drawing/2014/main" id="{CC4EBB42-EA17-4B03-A823-E1AB1ACF4890}"/>
            </a:ext>
          </a:extLst>
        </xdr:cNvPr>
        <xdr:cNvSpPr/>
      </xdr:nvSpPr>
      <xdr:spPr>
        <a:xfrm>
          <a:off x="162687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12716</xdr:rowOff>
    </xdr:from>
    <xdr:ext cx="405111" cy="259045"/>
    <xdr:sp macro="" textlink="">
      <xdr:nvSpPr>
        <xdr:cNvPr id="679" name="【庁舎】&#10;有形固定資産減価償却率該当値テキスト">
          <a:extLst>
            <a:ext uri="{FF2B5EF4-FFF2-40B4-BE49-F238E27FC236}">
              <a16:creationId xmlns:a16="http://schemas.microsoft.com/office/drawing/2014/main" id="{53B64BAB-904B-4740-A509-2DADFD77F752}"/>
            </a:ext>
          </a:extLst>
        </xdr:cNvPr>
        <xdr:cNvSpPr txBox="1"/>
      </xdr:nvSpPr>
      <xdr:spPr>
        <a:xfrm>
          <a:off x="16357600" y="1784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8889</xdr:rowOff>
    </xdr:from>
    <xdr:to>
      <xdr:col>81</xdr:col>
      <xdr:colOff>101600</xdr:colOff>
      <xdr:row>105</xdr:row>
      <xdr:rowOff>110489</xdr:rowOff>
    </xdr:to>
    <xdr:sp macro="" textlink="">
      <xdr:nvSpPr>
        <xdr:cNvPr id="680" name="楕円 679">
          <a:extLst>
            <a:ext uri="{FF2B5EF4-FFF2-40B4-BE49-F238E27FC236}">
              <a16:creationId xmlns:a16="http://schemas.microsoft.com/office/drawing/2014/main" id="{B1BBC43B-DF6A-4B0B-B381-7FFD07FDF346}"/>
            </a:ext>
          </a:extLst>
        </xdr:cNvPr>
        <xdr:cNvSpPr/>
      </xdr:nvSpPr>
      <xdr:spPr>
        <a:xfrm>
          <a:off x="15430500" y="180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85089</xdr:rowOff>
    </xdr:from>
    <xdr:to>
      <xdr:col>85</xdr:col>
      <xdr:colOff>127000</xdr:colOff>
      <xdr:row>105</xdr:row>
      <xdr:rowOff>59689</xdr:rowOff>
    </xdr:to>
    <xdr:cxnSp macro="">
      <xdr:nvCxnSpPr>
        <xdr:cNvPr id="681" name="直線コネクタ 680">
          <a:extLst>
            <a:ext uri="{FF2B5EF4-FFF2-40B4-BE49-F238E27FC236}">
              <a16:creationId xmlns:a16="http://schemas.microsoft.com/office/drawing/2014/main" id="{E888DE17-627A-4DA5-8F77-69AD9302DD30}"/>
            </a:ext>
          </a:extLst>
        </xdr:cNvPr>
        <xdr:cNvCxnSpPr/>
      </xdr:nvCxnSpPr>
      <xdr:spPr>
        <a:xfrm flipV="1">
          <a:off x="15481300" y="17915889"/>
          <a:ext cx="8382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682" name="楕円 681">
          <a:extLst>
            <a:ext uri="{FF2B5EF4-FFF2-40B4-BE49-F238E27FC236}">
              <a16:creationId xmlns:a16="http://schemas.microsoft.com/office/drawing/2014/main" id="{477B173A-4288-4290-8467-79BA64F94055}"/>
            </a:ext>
          </a:extLst>
        </xdr:cNvPr>
        <xdr:cNvSpPr/>
      </xdr:nvSpPr>
      <xdr:spPr>
        <a:xfrm>
          <a:off x="14541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22861</xdr:rowOff>
    </xdr:from>
    <xdr:to>
      <xdr:col>81</xdr:col>
      <xdr:colOff>50800</xdr:colOff>
      <xdr:row>105</xdr:row>
      <xdr:rowOff>59689</xdr:rowOff>
    </xdr:to>
    <xdr:cxnSp macro="">
      <xdr:nvCxnSpPr>
        <xdr:cNvPr id="683" name="直線コネクタ 682">
          <a:extLst>
            <a:ext uri="{FF2B5EF4-FFF2-40B4-BE49-F238E27FC236}">
              <a16:creationId xmlns:a16="http://schemas.microsoft.com/office/drawing/2014/main" id="{84EDF513-4DC1-4E32-B451-A6DA4EF92BFF}"/>
            </a:ext>
          </a:extLst>
        </xdr:cNvPr>
        <xdr:cNvCxnSpPr/>
      </xdr:nvCxnSpPr>
      <xdr:spPr>
        <a:xfrm>
          <a:off x="14592300" y="1802511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160020</xdr:rowOff>
    </xdr:from>
    <xdr:to>
      <xdr:col>72</xdr:col>
      <xdr:colOff>38100</xdr:colOff>
      <xdr:row>104</xdr:row>
      <xdr:rowOff>90170</xdr:rowOff>
    </xdr:to>
    <xdr:sp macro="" textlink="">
      <xdr:nvSpPr>
        <xdr:cNvPr id="684" name="楕円 683">
          <a:extLst>
            <a:ext uri="{FF2B5EF4-FFF2-40B4-BE49-F238E27FC236}">
              <a16:creationId xmlns:a16="http://schemas.microsoft.com/office/drawing/2014/main" id="{8EF1A63E-FBBB-41DF-9115-D3D3AE05997D}"/>
            </a:ext>
          </a:extLst>
        </xdr:cNvPr>
        <xdr:cNvSpPr/>
      </xdr:nvSpPr>
      <xdr:spPr>
        <a:xfrm>
          <a:off x="13652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39370</xdr:rowOff>
    </xdr:from>
    <xdr:to>
      <xdr:col>76</xdr:col>
      <xdr:colOff>114300</xdr:colOff>
      <xdr:row>105</xdr:row>
      <xdr:rowOff>22861</xdr:rowOff>
    </xdr:to>
    <xdr:cxnSp macro="">
      <xdr:nvCxnSpPr>
        <xdr:cNvPr id="685" name="直線コネクタ 684">
          <a:extLst>
            <a:ext uri="{FF2B5EF4-FFF2-40B4-BE49-F238E27FC236}">
              <a16:creationId xmlns:a16="http://schemas.microsoft.com/office/drawing/2014/main" id="{1902EDF6-EE01-4FF6-A680-57143FD04F19}"/>
            </a:ext>
          </a:extLst>
        </xdr:cNvPr>
        <xdr:cNvCxnSpPr/>
      </xdr:nvCxnSpPr>
      <xdr:spPr>
        <a:xfrm>
          <a:off x="13703300" y="17870170"/>
          <a:ext cx="889000" cy="1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123189</xdr:rowOff>
    </xdr:from>
    <xdr:to>
      <xdr:col>67</xdr:col>
      <xdr:colOff>101600</xdr:colOff>
      <xdr:row>104</xdr:row>
      <xdr:rowOff>53339</xdr:rowOff>
    </xdr:to>
    <xdr:sp macro="" textlink="">
      <xdr:nvSpPr>
        <xdr:cNvPr id="686" name="楕円 685">
          <a:extLst>
            <a:ext uri="{FF2B5EF4-FFF2-40B4-BE49-F238E27FC236}">
              <a16:creationId xmlns:a16="http://schemas.microsoft.com/office/drawing/2014/main" id="{27BBEA3C-FE82-4067-BBCF-D6024BBFF79D}"/>
            </a:ext>
          </a:extLst>
        </xdr:cNvPr>
        <xdr:cNvSpPr/>
      </xdr:nvSpPr>
      <xdr:spPr>
        <a:xfrm>
          <a:off x="12763500" y="177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2539</xdr:rowOff>
    </xdr:from>
    <xdr:to>
      <xdr:col>71</xdr:col>
      <xdr:colOff>177800</xdr:colOff>
      <xdr:row>104</xdr:row>
      <xdr:rowOff>39370</xdr:rowOff>
    </xdr:to>
    <xdr:cxnSp macro="">
      <xdr:nvCxnSpPr>
        <xdr:cNvPr id="687" name="直線コネクタ 686">
          <a:extLst>
            <a:ext uri="{FF2B5EF4-FFF2-40B4-BE49-F238E27FC236}">
              <a16:creationId xmlns:a16="http://schemas.microsoft.com/office/drawing/2014/main" id="{ACD75AB7-0EC5-4643-A6F8-231240964752}"/>
            </a:ext>
          </a:extLst>
        </xdr:cNvPr>
        <xdr:cNvCxnSpPr/>
      </xdr:nvCxnSpPr>
      <xdr:spPr>
        <a:xfrm>
          <a:off x="12814300" y="1783333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88" name="n_1aveValue【庁舎】&#10;有形固定資産減価償却率">
          <a:extLst>
            <a:ext uri="{FF2B5EF4-FFF2-40B4-BE49-F238E27FC236}">
              <a16:creationId xmlns:a16="http://schemas.microsoft.com/office/drawing/2014/main" id="{3291A577-BF86-4CE5-9F0D-6E546840B87B}"/>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89" name="n_2aveValue【庁舎】&#10;有形固定資産減価償却率">
          <a:extLst>
            <a:ext uri="{FF2B5EF4-FFF2-40B4-BE49-F238E27FC236}">
              <a16:creationId xmlns:a16="http://schemas.microsoft.com/office/drawing/2014/main" id="{EBDE9183-43D6-48D7-B467-E36AADF33C32}"/>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90" name="n_3aveValue【庁舎】&#10;有形固定資産減価償却率">
          <a:extLst>
            <a:ext uri="{FF2B5EF4-FFF2-40B4-BE49-F238E27FC236}">
              <a16:creationId xmlns:a16="http://schemas.microsoft.com/office/drawing/2014/main" id="{6F3F6F44-3BB0-496C-8373-696632BFAB0F}"/>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91" name="n_4aveValue【庁舎】&#10;有形固定資産減価償却率">
          <a:extLst>
            <a:ext uri="{FF2B5EF4-FFF2-40B4-BE49-F238E27FC236}">
              <a16:creationId xmlns:a16="http://schemas.microsoft.com/office/drawing/2014/main" id="{5AC02076-5385-4A12-9EC0-5B73CD86095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101616</xdr:rowOff>
    </xdr:from>
    <xdr:ext cx="405111" cy="259045"/>
    <xdr:sp macro="" textlink="">
      <xdr:nvSpPr>
        <xdr:cNvPr id="692" name="n_1mainValue【庁舎】&#10;有形固定資産減価償却率">
          <a:extLst>
            <a:ext uri="{FF2B5EF4-FFF2-40B4-BE49-F238E27FC236}">
              <a16:creationId xmlns:a16="http://schemas.microsoft.com/office/drawing/2014/main" id="{212EFC16-A457-4403-9113-38060DEB0A72}"/>
            </a:ext>
          </a:extLst>
        </xdr:cNvPr>
        <xdr:cNvSpPr txBox="1"/>
      </xdr:nvSpPr>
      <xdr:spPr>
        <a:xfrm>
          <a:off x="152660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693" name="n_2mainValue【庁舎】&#10;有形固定資産減価償却率">
          <a:extLst>
            <a:ext uri="{FF2B5EF4-FFF2-40B4-BE49-F238E27FC236}">
              <a16:creationId xmlns:a16="http://schemas.microsoft.com/office/drawing/2014/main" id="{87274861-CFDC-4CB2-92C3-579B5C7924FE}"/>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81297</xdr:rowOff>
    </xdr:from>
    <xdr:ext cx="405111" cy="259045"/>
    <xdr:sp macro="" textlink="">
      <xdr:nvSpPr>
        <xdr:cNvPr id="694" name="n_3mainValue【庁舎】&#10;有形固定資産減価償却率">
          <a:extLst>
            <a:ext uri="{FF2B5EF4-FFF2-40B4-BE49-F238E27FC236}">
              <a16:creationId xmlns:a16="http://schemas.microsoft.com/office/drawing/2014/main" id="{2CA2A09C-9D21-4D67-92CA-BE96EEFF5CBF}"/>
            </a:ext>
          </a:extLst>
        </xdr:cNvPr>
        <xdr:cNvSpPr txBox="1"/>
      </xdr:nvSpPr>
      <xdr:spPr>
        <a:xfrm>
          <a:off x="13500744" y="1791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44466</xdr:rowOff>
    </xdr:from>
    <xdr:ext cx="405111" cy="259045"/>
    <xdr:sp macro="" textlink="">
      <xdr:nvSpPr>
        <xdr:cNvPr id="695" name="n_4mainValue【庁舎】&#10;有形固定資産減価償却率">
          <a:extLst>
            <a:ext uri="{FF2B5EF4-FFF2-40B4-BE49-F238E27FC236}">
              <a16:creationId xmlns:a16="http://schemas.microsoft.com/office/drawing/2014/main" id="{31E2C689-2098-4244-ACA1-ED0D20C328C6}"/>
            </a:ext>
          </a:extLst>
        </xdr:cNvPr>
        <xdr:cNvSpPr txBox="1"/>
      </xdr:nvSpPr>
      <xdr:spPr>
        <a:xfrm>
          <a:off x="12611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9AFC851A-3D9F-405C-8494-053A6D86AD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620C4600-CFC8-4F67-9E76-47DCC8BC062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DD3DA71B-A114-4699-8E74-E287DD02D61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7728BEAF-A401-4396-A8C8-808AC895098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60FF3F7-428B-4947-A21A-92F0A27365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DCE2181F-8407-4859-BEA0-9CF25553159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63B7E19B-6BD9-4F41-9E45-6B6C54540A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A916004C-4D65-4215-963B-0F2779514D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E8B024EF-5C62-460C-BF56-681C116E586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8017D8FB-873E-4D3A-8F48-7737A97843D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6" name="テキスト ボックス 705">
          <a:extLst>
            <a:ext uri="{FF2B5EF4-FFF2-40B4-BE49-F238E27FC236}">
              <a16:creationId xmlns:a16="http://schemas.microsoft.com/office/drawing/2014/main" id="{4D65C13C-3FD4-4976-BA65-F645D5DAAAF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E05139DB-FA15-4D45-8CD2-613D293DE60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A965AB73-F8BA-4CD5-8266-60D79CD7D23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51F1FF56-D6F8-4313-A485-CFF84554C2B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AB29C142-EF00-4F51-82C9-DB08838BEFB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C6D63771-EFB8-43CC-B3C3-5DE5AC2715B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37876D24-DEA0-47A4-8960-39CB3BEF908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BA31EED6-0013-4E82-B6A6-07DA6F94DBE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0D111A2A-2CB5-4731-B71F-428353E3C1C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AC5265C7-E94C-4266-84D4-D002C84E195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F532B962-9C5C-42AC-A7AB-894710BCBC2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FAD2EEF3-9A7A-4156-AC0C-9E539AA2D9C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FD6D626D-AFF5-4825-9FDA-8C0AB277B9C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6C0A389E-9BB3-4B56-B5B5-9DB7B669F3D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C88AD11D-50C2-4C8B-87A0-2070EBAFECC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A6F915F8-BC29-4A20-906B-5494A6A1AE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2" name="直線コネクタ 721">
          <a:extLst>
            <a:ext uri="{FF2B5EF4-FFF2-40B4-BE49-F238E27FC236}">
              <a16:creationId xmlns:a16="http://schemas.microsoft.com/office/drawing/2014/main" id="{A4D8B46E-C68B-4703-A93B-C012D1E2E116}"/>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3" name="【庁舎】&#10;一人当たり面積最小値テキスト">
          <a:extLst>
            <a:ext uri="{FF2B5EF4-FFF2-40B4-BE49-F238E27FC236}">
              <a16:creationId xmlns:a16="http://schemas.microsoft.com/office/drawing/2014/main" id="{72A7C2F6-523E-4507-B593-BDE9052E27CE}"/>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4" name="直線コネクタ 723">
          <a:extLst>
            <a:ext uri="{FF2B5EF4-FFF2-40B4-BE49-F238E27FC236}">
              <a16:creationId xmlns:a16="http://schemas.microsoft.com/office/drawing/2014/main" id="{810F9F51-9C08-4AC4-9E01-46F7BDB9F6BD}"/>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5" name="【庁舎】&#10;一人当たり面積最大値テキスト">
          <a:extLst>
            <a:ext uri="{FF2B5EF4-FFF2-40B4-BE49-F238E27FC236}">
              <a16:creationId xmlns:a16="http://schemas.microsoft.com/office/drawing/2014/main" id="{861CC2C4-E6FD-4C92-883E-4D53D047E92D}"/>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6" name="直線コネクタ 725">
          <a:extLst>
            <a:ext uri="{FF2B5EF4-FFF2-40B4-BE49-F238E27FC236}">
              <a16:creationId xmlns:a16="http://schemas.microsoft.com/office/drawing/2014/main" id="{DD22FA27-7DD3-4CD8-A962-427B3DD27357}"/>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27" name="【庁舎】&#10;一人当たり面積平均値テキスト">
          <a:extLst>
            <a:ext uri="{FF2B5EF4-FFF2-40B4-BE49-F238E27FC236}">
              <a16:creationId xmlns:a16="http://schemas.microsoft.com/office/drawing/2014/main" id="{7B24B7C1-E417-467C-81D2-EDF01276784D}"/>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28" name="フローチャート: 判断 727">
          <a:extLst>
            <a:ext uri="{FF2B5EF4-FFF2-40B4-BE49-F238E27FC236}">
              <a16:creationId xmlns:a16="http://schemas.microsoft.com/office/drawing/2014/main" id="{66E77AC3-E0DC-44DC-8D74-3102FCC98FBE}"/>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29" name="フローチャート: 判断 728">
          <a:extLst>
            <a:ext uri="{FF2B5EF4-FFF2-40B4-BE49-F238E27FC236}">
              <a16:creationId xmlns:a16="http://schemas.microsoft.com/office/drawing/2014/main" id="{337FFDE5-8035-4C9C-8120-5360BA34267E}"/>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0" name="フローチャート: 判断 729">
          <a:extLst>
            <a:ext uri="{FF2B5EF4-FFF2-40B4-BE49-F238E27FC236}">
              <a16:creationId xmlns:a16="http://schemas.microsoft.com/office/drawing/2014/main" id="{7D805457-1735-44F0-B912-95B92AFCD4C5}"/>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1" name="フローチャート: 判断 730">
          <a:extLst>
            <a:ext uri="{FF2B5EF4-FFF2-40B4-BE49-F238E27FC236}">
              <a16:creationId xmlns:a16="http://schemas.microsoft.com/office/drawing/2014/main" id="{0803A002-9C6C-4811-BDD3-D9AE4E740AFD}"/>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2" name="フローチャート: 判断 731">
          <a:extLst>
            <a:ext uri="{FF2B5EF4-FFF2-40B4-BE49-F238E27FC236}">
              <a16:creationId xmlns:a16="http://schemas.microsoft.com/office/drawing/2014/main" id="{9FDAFA08-D481-4FFF-99E2-63A46B1DF273}"/>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0239430-D0F0-4E18-9C29-54B5BE47009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02B3C3F-DB3B-417A-BEA8-ECE69A77F7E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FECCF0D-1E55-49D7-8690-4966762B9A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9170982-572A-46C3-BAFA-07673DFF5C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5EDB8C2-27DA-4AC8-91A2-41467242A4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67855</xdr:rowOff>
    </xdr:from>
    <xdr:to>
      <xdr:col>116</xdr:col>
      <xdr:colOff>114300</xdr:colOff>
      <xdr:row>108</xdr:row>
      <xdr:rowOff>169455</xdr:rowOff>
    </xdr:to>
    <xdr:sp macro="" textlink="">
      <xdr:nvSpPr>
        <xdr:cNvPr id="738" name="楕円 737">
          <a:extLst>
            <a:ext uri="{FF2B5EF4-FFF2-40B4-BE49-F238E27FC236}">
              <a16:creationId xmlns:a16="http://schemas.microsoft.com/office/drawing/2014/main" id="{8B058CA1-C738-451A-B6A1-D20D033BF375}"/>
            </a:ext>
          </a:extLst>
        </xdr:cNvPr>
        <xdr:cNvSpPr/>
      </xdr:nvSpPr>
      <xdr:spPr>
        <a:xfrm>
          <a:off x="22110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154232</xdr:rowOff>
    </xdr:from>
    <xdr:ext cx="469744" cy="259045"/>
    <xdr:sp macro="" textlink="">
      <xdr:nvSpPr>
        <xdr:cNvPr id="739" name="【庁舎】&#10;一人当たり面積該当値テキスト">
          <a:extLst>
            <a:ext uri="{FF2B5EF4-FFF2-40B4-BE49-F238E27FC236}">
              <a16:creationId xmlns:a16="http://schemas.microsoft.com/office/drawing/2014/main" id="{B016464F-960B-4335-995B-1EA86CC9A5C4}"/>
            </a:ext>
          </a:extLst>
        </xdr:cNvPr>
        <xdr:cNvSpPr txBox="1"/>
      </xdr:nvSpPr>
      <xdr:spPr>
        <a:xfrm>
          <a:off x="22199600" y="184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740" name="楕円 739">
          <a:extLst>
            <a:ext uri="{FF2B5EF4-FFF2-40B4-BE49-F238E27FC236}">
              <a16:creationId xmlns:a16="http://schemas.microsoft.com/office/drawing/2014/main" id="{9612FA82-57B1-4DE6-B498-A15234206850}"/>
            </a:ext>
          </a:extLst>
        </xdr:cNvPr>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118655</xdr:rowOff>
    </xdr:from>
    <xdr:to>
      <xdr:col>116</xdr:col>
      <xdr:colOff>63500</xdr:colOff>
      <xdr:row>108</xdr:row>
      <xdr:rowOff>121920</xdr:rowOff>
    </xdr:to>
    <xdr:cxnSp macro="">
      <xdr:nvCxnSpPr>
        <xdr:cNvPr id="741" name="直線コネクタ 740">
          <a:extLst>
            <a:ext uri="{FF2B5EF4-FFF2-40B4-BE49-F238E27FC236}">
              <a16:creationId xmlns:a16="http://schemas.microsoft.com/office/drawing/2014/main" id="{865B2ADF-A966-4FC2-915F-FB76D6FDDC5F}"/>
            </a:ext>
          </a:extLst>
        </xdr:cNvPr>
        <xdr:cNvCxnSpPr/>
      </xdr:nvCxnSpPr>
      <xdr:spPr>
        <a:xfrm flipV="1">
          <a:off x="21323300" y="186352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742" name="楕円 741">
          <a:extLst>
            <a:ext uri="{FF2B5EF4-FFF2-40B4-BE49-F238E27FC236}">
              <a16:creationId xmlns:a16="http://schemas.microsoft.com/office/drawing/2014/main" id="{F2690CC0-99FC-4B3D-BDD1-9BB070BA7B66}"/>
            </a:ext>
          </a:extLst>
        </xdr:cNvPr>
        <xdr:cNvSpPr/>
      </xdr:nvSpPr>
      <xdr:spPr>
        <a:xfrm>
          <a:off x="20383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125186</xdr:rowOff>
    </xdr:to>
    <xdr:cxnSp macro="">
      <xdr:nvCxnSpPr>
        <xdr:cNvPr id="743" name="直線コネクタ 742">
          <a:extLst>
            <a:ext uri="{FF2B5EF4-FFF2-40B4-BE49-F238E27FC236}">
              <a16:creationId xmlns:a16="http://schemas.microsoft.com/office/drawing/2014/main" id="{5EF1791D-AAE5-4562-958A-6684F8549B31}"/>
            </a:ext>
          </a:extLst>
        </xdr:cNvPr>
        <xdr:cNvCxnSpPr/>
      </xdr:nvCxnSpPr>
      <xdr:spPr>
        <a:xfrm flipV="1">
          <a:off x="20434300" y="186385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51526</xdr:rowOff>
    </xdr:from>
    <xdr:to>
      <xdr:col>102</xdr:col>
      <xdr:colOff>165100</xdr:colOff>
      <xdr:row>108</xdr:row>
      <xdr:rowOff>153126</xdr:rowOff>
    </xdr:to>
    <xdr:sp macro="" textlink="">
      <xdr:nvSpPr>
        <xdr:cNvPr id="744" name="楕円 743">
          <a:extLst>
            <a:ext uri="{FF2B5EF4-FFF2-40B4-BE49-F238E27FC236}">
              <a16:creationId xmlns:a16="http://schemas.microsoft.com/office/drawing/2014/main" id="{7BACAFD5-9C5A-4998-97F5-E8C5833BCE71}"/>
            </a:ext>
          </a:extLst>
        </xdr:cNvPr>
        <xdr:cNvSpPr/>
      </xdr:nvSpPr>
      <xdr:spPr>
        <a:xfrm>
          <a:off x="19494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102326</xdr:rowOff>
    </xdr:from>
    <xdr:to>
      <xdr:col>107</xdr:col>
      <xdr:colOff>50800</xdr:colOff>
      <xdr:row>108</xdr:row>
      <xdr:rowOff>125186</xdr:rowOff>
    </xdr:to>
    <xdr:cxnSp macro="">
      <xdr:nvCxnSpPr>
        <xdr:cNvPr id="745" name="直線コネクタ 744">
          <a:extLst>
            <a:ext uri="{FF2B5EF4-FFF2-40B4-BE49-F238E27FC236}">
              <a16:creationId xmlns:a16="http://schemas.microsoft.com/office/drawing/2014/main" id="{E202E6D3-4BBB-4698-B745-B7AD6C0BB09F}"/>
            </a:ext>
          </a:extLst>
        </xdr:cNvPr>
        <xdr:cNvCxnSpPr/>
      </xdr:nvCxnSpPr>
      <xdr:spPr>
        <a:xfrm>
          <a:off x="19545300" y="186189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58057</xdr:rowOff>
    </xdr:from>
    <xdr:to>
      <xdr:col>98</xdr:col>
      <xdr:colOff>38100</xdr:colOff>
      <xdr:row>108</xdr:row>
      <xdr:rowOff>159657</xdr:rowOff>
    </xdr:to>
    <xdr:sp macro="" textlink="">
      <xdr:nvSpPr>
        <xdr:cNvPr id="746" name="楕円 745">
          <a:extLst>
            <a:ext uri="{FF2B5EF4-FFF2-40B4-BE49-F238E27FC236}">
              <a16:creationId xmlns:a16="http://schemas.microsoft.com/office/drawing/2014/main" id="{1B420D4A-1DE3-4F85-81AA-8DEC6502B582}"/>
            </a:ext>
          </a:extLst>
        </xdr:cNvPr>
        <xdr:cNvSpPr/>
      </xdr:nvSpPr>
      <xdr:spPr>
        <a:xfrm>
          <a:off x="18605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102326</xdr:rowOff>
    </xdr:from>
    <xdr:to>
      <xdr:col>102</xdr:col>
      <xdr:colOff>114300</xdr:colOff>
      <xdr:row>108</xdr:row>
      <xdr:rowOff>108857</xdr:rowOff>
    </xdr:to>
    <xdr:cxnSp macro="">
      <xdr:nvCxnSpPr>
        <xdr:cNvPr id="747" name="直線コネクタ 746">
          <a:extLst>
            <a:ext uri="{FF2B5EF4-FFF2-40B4-BE49-F238E27FC236}">
              <a16:creationId xmlns:a16="http://schemas.microsoft.com/office/drawing/2014/main" id="{25C975FA-C4C6-4CFF-8F45-05EBE942D611}"/>
            </a:ext>
          </a:extLst>
        </xdr:cNvPr>
        <xdr:cNvCxnSpPr/>
      </xdr:nvCxnSpPr>
      <xdr:spPr>
        <a:xfrm flipV="1">
          <a:off x="18656300" y="186189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8" name="n_1aveValue【庁舎】&#10;一人当たり面積">
          <a:extLst>
            <a:ext uri="{FF2B5EF4-FFF2-40B4-BE49-F238E27FC236}">
              <a16:creationId xmlns:a16="http://schemas.microsoft.com/office/drawing/2014/main" id="{8BCEBD0B-4AD6-41FC-950A-0CD9C3AE35A1}"/>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49" name="n_2aveValue【庁舎】&#10;一人当たり面積">
          <a:extLst>
            <a:ext uri="{FF2B5EF4-FFF2-40B4-BE49-F238E27FC236}">
              <a16:creationId xmlns:a16="http://schemas.microsoft.com/office/drawing/2014/main" id="{23255403-B054-444B-A54C-36C580FD53EB}"/>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50" name="n_3aveValue【庁舎】&#10;一人当たり面積">
          <a:extLst>
            <a:ext uri="{FF2B5EF4-FFF2-40B4-BE49-F238E27FC236}">
              <a16:creationId xmlns:a16="http://schemas.microsoft.com/office/drawing/2014/main" id="{33F61A1F-DBCA-41D8-B89D-4A558CC81E5D}"/>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51" name="n_4aveValue【庁舎】&#10;一人当たり面積">
          <a:extLst>
            <a:ext uri="{FF2B5EF4-FFF2-40B4-BE49-F238E27FC236}">
              <a16:creationId xmlns:a16="http://schemas.microsoft.com/office/drawing/2014/main" id="{25406B55-8967-47D7-8A42-C541782A4B2E}"/>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163847</xdr:rowOff>
    </xdr:from>
    <xdr:ext cx="469744" cy="259045"/>
    <xdr:sp macro="" textlink="">
      <xdr:nvSpPr>
        <xdr:cNvPr id="752" name="n_1mainValue【庁舎】&#10;一人当たり面積">
          <a:extLst>
            <a:ext uri="{FF2B5EF4-FFF2-40B4-BE49-F238E27FC236}">
              <a16:creationId xmlns:a16="http://schemas.microsoft.com/office/drawing/2014/main" id="{58AD4C91-6ABB-48CA-B034-22C25F49E629}"/>
            </a:ext>
          </a:extLst>
        </xdr:cNvPr>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753" name="n_2mainValue【庁舎】&#10;一人当たり面積">
          <a:extLst>
            <a:ext uri="{FF2B5EF4-FFF2-40B4-BE49-F238E27FC236}">
              <a16:creationId xmlns:a16="http://schemas.microsoft.com/office/drawing/2014/main" id="{3F448231-BC77-4956-9472-9DCAFB3200C7}"/>
            </a:ext>
          </a:extLst>
        </xdr:cNvPr>
        <xdr:cNvSpPr txBox="1"/>
      </xdr:nvSpPr>
      <xdr:spPr>
        <a:xfrm>
          <a:off x="20199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144253</xdr:rowOff>
    </xdr:from>
    <xdr:ext cx="469744" cy="259045"/>
    <xdr:sp macro="" textlink="">
      <xdr:nvSpPr>
        <xdr:cNvPr id="754" name="n_3mainValue【庁舎】&#10;一人当たり面積">
          <a:extLst>
            <a:ext uri="{FF2B5EF4-FFF2-40B4-BE49-F238E27FC236}">
              <a16:creationId xmlns:a16="http://schemas.microsoft.com/office/drawing/2014/main" id="{07EDE251-253B-4D33-BE1F-214B59035608}"/>
            </a:ext>
          </a:extLst>
        </xdr:cNvPr>
        <xdr:cNvSpPr txBox="1"/>
      </xdr:nvSpPr>
      <xdr:spPr>
        <a:xfrm>
          <a:off x="19310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150784</xdr:rowOff>
    </xdr:from>
    <xdr:ext cx="469744" cy="259045"/>
    <xdr:sp macro="" textlink="">
      <xdr:nvSpPr>
        <xdr:cNvPr id="755" name="n_4mainValue【庁舎】&#10;一人当たり面積">
          <a:extLst>
            <a:ext uri="{FF2B5EF4-FFF2-40B4-BE49-F238E27FC236}">
              <a16:creationId xmlns:a16="http://schemas.microsoft.com/office/drawing/2014/main" id="{61C488AC-39CA-4930-A817-E5A59F330A8E}"/>
            </a:ext>
          </a:extLst>
        </xdr:cNvPr>
        <xdr:cNvSpPr txBox="1"/>
      </xdr:nvSpPr>
      <xdr:spPr>
        <a:xfrm>
          <a:off x="18421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CF31D7AE-2347-466E-B406-F74A48CE9F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7BACCC04-BBC1-46EA-9249-E9296F95BB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380DAFAD-91D8-4687-BBB8-9A5C7AD701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類似団体と比較して特に有形固定資産減価償却率が高い施設は一般廃棄物処理施設と保健センターであり、比較的低い施設は図書館となっている。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一般廃棄物処理施設（環境センター）は平成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に建設された施設であり、施設の老朽化が著しく、有形固定資産減価償却率が高いため、長期施設整備計画に基づいた焼却設備の改修等を計画的に実施し、施設の長寿命化に取り組む。長期的な取り組みとしては、近隣の自治体との連携による、ごみ処理の広域化を検討する。</a:t>
          </a:r>
        </a:p>
        <a:p>
          <a:r>
            <a:rPr kumimoji="1" lang="ja-JP" altLang="en-US" sz="1300">
              <a:latin typeface="ＭＳ Ｐゴシック" panose="020B0600070205080204" pitchFamily="50" charset="-128"/>
              <a:ea typeface="ＭＳ Ｐゴシック" panose="020B0600070205080204" pitchFamily="50" charset="-128"/>
            </a:rPr>
            <a:t>　保健センターは昭和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年に建設された施設であり、施設の老朽化が進んでいることから、有形固定資産減価償却率が高くなっている。対策として、施設の点検結果を踏まえた計画的な修繕・改修等により、長寿命化を図る。</a:t>
          </a:r>
        </a:p>
        <a:p>
          <a:r>
            <a:rPr kumimoji="1" lang="ja-JP" altLang="en-US" sz="1300">
              <a:latin typeface="ＭＳ Ｐゴシック" panose="020B0600070205080204" pitchFamily="50" charset="-128"/>
              <a:ea typeface="ＭＳ Ｐゴシック" panose="020B0600070205080204" pitchFamily="50" charset="-128"/>
            </a:rPr>
            <a:t>　図書館は、平成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年に建設された比較的新しい施設であるため、有形固定資産減価償却率は低いが、築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年以上経過していることから、予防保全に取り組み、適正な維持管理に努める。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4642_&#26441;&#25144;&#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9.6</v>
          </cell>
          <cell r="BX51">
            <v>2</v>
          </cell>
        </row>
        <row r="53">
          <cell r="BP53">
            <v>65.400000000000006</v>
          </cell>
          <cell r="BX53">
            <v>65.5</v>
          </cell>
          <cell r="CF53">
            <v>66.8</v>
          </cell>
          <cell r="CN53">
            <v>67.599999999999994</v>
          </cell>
          <cell r="CV53">
            <v>68.3</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BP73">
            <v>9.6</v>
          </cell>
          <cell r="BX73">
            <v>2</v>
          </cell>
        </row>
        <row r="75">
          <cell r="BP75">
            <v>8.9</v>
          </cell>
          <cell r="BX75">
            <v>8.9</v>
          </cell>
          <cell r="CF75">
            <v>8.6</v>
          </cell>
          <cell r="CN75">
            <v>8.1</v>
          </cell>
          <cell r="CV75">
            <v>7.9</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W34" sqref="BW34:BX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5" t="s">
        <v>79</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6" t="s">
        <v>81</v>
      </c>
      <c r="C3" s="407"/>
      <c r="D3" s="407"/>
      <c r="E3" s="408"/>
      <c r="F3" s="408"/>
      <c r="G3" s="408"/>
      <c r="H3" s="408"/>
      <c r="I3" s="408"/>
      <c r="J3" s="408"/>
      <c r="K3" s="408"/>
      <c r="L3" s="408" t="s">
        <v>82</v>
      </c>
      <c r="M3" s="408"/>
      <c r="N3" s="408"/>
      <c r="O3" s="408"/>
      <c r="P3" s="408"/>
      <c r="Q3" s="408"/>
      <c r="R3" s="415"/>
      <c r="S3" s="415"/>
      <c r="T3" s="415"/>
      <c r="U3" s="415"/>
      <c r="V3" s="416"/>
      <c r="W3" s="390" t="s">
        <v>83</v>
      </c>
      <c r="X3" s="391"/>
      <c r="Y3" s="391"/>
      <c r="Z3" s="391"/>
      <c r="AA3" s="391"/>
      <c r="AB3" s="407"/>
      <c r="AC3" s="415" t="s">
        <v>84</v>
      </c>
      <c r="AD3" s="391"/>
      <c r="AE3" s="391"/>
      <c r="AF3" s="391"/>
      <c r="AG3" s="391"/>
      <c r="AH3" s="391"/>
      <c r="AI3" s="391"/>
      <c r="AJ3" s="391"/>
      <c r="AK3" s="391"/>
      <c r="AL3" s="392"/>
      <c r="AM3" s="390" t="s">
        <v>85</v>
      </c>
      <c r="AN3" s="391"/>
      <c r="AO3" s="391"/>
      <c r="AP3" s="391"/>
      <c r="AQ3" s="391"/>
      <c r="AR3" s="391"/>
      <c r="AS3" s="391"/>
      <c r="AT3" s="391"/>
      <c r="AU3" s="391"/>
      <c r="AV3" s="391"/>
      <c r="AW3" s="391"/>
      <c r="AX3" s="392"/>
      <c r="AY3" s="427" t="s">
        <v>1</v>
      </c>
      <c r="AZ3" s="428"/>
      <c r="BA3" s="428"/>
      <c r="BB3" s="428"/>
      <c r="BC3" s="428"/>
      <c r="BD3" s="428"/>
      <c r="BE3" s="428"/>
      <c r="BF3" s="428"/>
      <c r="BG3" s="428"/>
      <c r="BH3" s="428"/>
      <c r="BI3" s="428"/>
      <c r="BJ3" s="428"/>
      <c r="BK3" s="428"/>
      <c r="BL3" s="428"/>
      <c r="BM3" s="429"/>
      <c r="BN3" s="390" t="s">
        <v>86</v>
      </c>
      <c r="BO3" s="391"/>
      <c r="BP3" s="391"/>
      <c r="BQ3" s="391"/>
      <c r="BR3" s="391"/>
      <c r="BS3" s="391"/>
      <c r="BT3" s="391"/>
      <c r="BU3" s="392"/>
      <c r="BV3" s="390" t="s">
        <v>87</v>
      </c>
      <c r="BW3" s="391"/>
      <c r="BX3" s="391"/>
      <c r="BY3" s="391"/>
      <c r="BZ3" s="391"/>
      <c r="CA3" s="391"/>
      <c r="CB3" s="391"/>
      <c r="CC3" s="392"/>
      <c r="CD3" s="427" t="s">
        <v>1</v>
      </c>
      <c r="CE3" s="428"/>
      <c r="CF3" s="428"/>
      <c r="CG3" s="428"/>
      <c r="CH3" s="428"/>
      <c r="CI3" s="428"/>
      <c r="CJ3" s="428"/>
      <c r="CK3" s="428"/>
      <c r="CL3" s="428"/>
      <c r="CM3" s="428"/>
      <c r="CN3" s="428"/>
      <c r="CO3" s="428"/>
      <c r="CP3" s="428"/>
      <c r="CQ3" s="428"/>
      <c r="CR3" s="428"/>
      <c r="CS3" s="429"/>
      <c r="CT3" s="390" t="s">
        <v>88</v>
      </c>
      <c r="CU3" s="391"/>
      <c r="CV3" s="391"/>
      <c r="CW3" s="391"/>
      <c r="CX3" s="391"/>
      <c r="CY3" s="391"/>
      <c r="CZ3" s="391"/>
      <c r="DA3" s="392"/>
      <c r="DB3" s="390" t="s">
        <v>89</v>
      </c>
      <c r="DC3" s="391"/>
      <c r="DD3" s="391"/>
      <c r="DE3" s="391"/>
      <c r="DF3" s="391"/>
      <c r="DG3" s="391"/>
      <c r="DH3" s="391"/>
      <c r="DI3" s="392"/>
      <c r="DJ3" s="186"/>
      <c r="DK3" s="186"/>
      <c r="DL3" s="186"/>
      <c r="DM3" s="186"/>
      <c r="DN3" s="186"/>
      <c r="DO3" s="186"/>
    </row>
    <row r="4" spans="1:119" ht="18.75" customHeight="1" x14ac:dyDescent="0.15">
      <c r="A4" s="187"/>
      <c r="B4" s="409"/>
      <c r="C4" s="410"/>
      <c r="D4" s="410"/>
      <c r="E4" s="411"/>
      <c r="F4" s="411"/>
      <c r="G4" s="411"/>
      <c r="H4" s="411"/>
      <c r="I4" s="411"/>
      <c r="J4" s="411"/>
      <c r="K4" s="411"/>
      <c r="L4" s="411"/>
      <c r="M4" s="411"/>
      <c r="N4" s="411"/>
      <c r="O4" s="411"/>
      <c r="P4" s="411"/>
      <c r="Q4" s="411"/>
      <c r="R4" s="417"/>
      <c r="S4" s="417"/>
      <c r="T4" s="417"/>
      <c r="U4" s="417"/>
      <c r="V4" s="418"/>
      <c r="W4" s="421"/>
      <c r="X4" s="422"/>
      <c r="Y4" s="422"/>
      <c r="Z4" s="422"/>
      <c r="AA4" s="422"/>
      <c r="AB4" s="410"/>
      <c r="AC4" s="417"/>
      <c r="AD4" s="422"/>
      <c r="AE4" s="422"/>
      <c r="AF4" s="422"/>
      <c r="AG4" s="422"/>
      <c r="AH4" s="422"/>
      <c r="AI4" s="422"/>
      <c r="AJ4" s="422"/>
      <c r="AK4" s="422"/>
      <c r="AL4" s="425"/>
      <c r="AM4" s="423"/>
      <c r="AN4" s="424"/>
      <c r="AO4" s="424"/>
      <c r="AP4" s="424"/>
      <c r="AQ4" s="424"/>
      <c r="AR4" s="424"/>
      <c r="AS4" s="424"/>
      <c r="AT4" s="424"/>
      <c r="AU4" s="424"/>
      <c r="AV4" s="424"/>
      <c r="AW4" s="424"/>
      <c r="AX4" s="426"/>
      <c r="AY4" s="393" t="s">
        <v>90</v>
      </c>
      <c r="AZ4" s="394"/>
      <c r="BA4" s="394"/>
      <c r="BB4" s="394"/>
      <c r="BC4" s="394"/>
      <c r="BD4" s="394"/>
      <c r="BE4" s="394"/>
      <c r="BF4" s="394"/>
      <c r="BG4" s="394"/>
      <c r="BH4" s="394"/>
      <c r="BI4" s="394"/>
      <c r="BJ4" s="394"/>
      <c r="BK4" s="394"/>
      <c r="BL4" s="394"/>
      <c r="BM4" s="395"/>
      <c r="BN4" s="396">
        <v>19238388</v>
      </c>
      <c r="BO4" s="397"/>
      <c r="BP4" s="397"/>
      <c r="BQ4" s="397"/>
      <c r="BR4" s="397"/>
      <c r="BS4" s="397"/>
      <c r="BT4" s="397"/>
      <c r="BU4" s="398"/>
      <c r="BV4" s="396">
        <v>13029606</v>
      </c>
      <c r="BW4" s="397"/>
      <c r="BX4" s="397"/>
      <c r="BY4" s="397"/>
      <c r="BZ4" s="397"/>
      <c r="CA4" s="397"/>
      <c r="CB4" s="397"/>
      <c r="CC4" s="398"/>
      <c r="CD4" s="399" t="s">
        <v>91</v>
      </c>
      <c r="CE4" s="400"/>
      <c r="CF4" s="400"/>
      <c r="CG4" s="400"/>
      <c r="CH4" s="400"/>
      <c r="CI4" s="400"/>
      <c r="CJ4" s="400"/>
      <c r="CK4" s="400"/>
      <c r="CL4" s="400"/>
      <c r="CM4" s="400"/>
      <c r="CN4" s="400"/>
      <c r="CO4" s="400"/>
      <c r="CP4" s="400"/>
      <c r="CQ4" s="400"/>
      <c r="CR4" s="400"/>
      <c r="CS4" s="401"/>
      <c r="CT4" s="402">
        <v>6.7</v>
      </c>
      <c r="CU4" s="403"/>
      <c r="CV4" s="403"/>
      <c r="CW4" s="403"/>
      <c r="CX4" s="403"/>
      <c r="CY4" s="403"/>
      <c r="CZ4" s="403"/>
      <c r="DA4" s="404"/>
      <c r="DB4" s="402">
        <v>5.2</v>
      </c>
      <c r="DC4" s="403"/>
      <c r="DD4" s="403"/>
      <c r="DE4" s="403"/>
      <c r="DF4" s="403"/>
      <c r="DG4" s="403"/>
      <c r="DH4" s="403"/>
      <c r="DI4" s="404"/>
      <c r="DJ4" s="186"/>
      <c r="DK4" s="186"/>
      <c r="DL4" s="186"/>
      <c r="DM4" s="186"/>
      <c r="DN4" s="186"/>
      <c r="DO4" s="186"/>
    </row>
    <row r="5" spans="1:119" ht="18.75" customHeight="1" x14ac:dyDescent="0.15">
      <c r="A5" s="187"/>
      <c r="B5" s="412"/>
      <c r="C5" s="413"/>
      <c r="D5" s="413"/>
      <c r="E5" s="414"/>
      <c r="F5" s="414"/>
      <c r="G5" s="414"/>
      <c r="H5" s="414"/>
      <c r="I5" s="414"/>
      <c r="J5" s="414"/>
      <c r="K5" s="414"/>
      <c r="L5" s="414"/>
      <c r="M5" s="414"/>
      <c r="N5" s="414"/>
      <c r="O5" s="414"/>
      <c r="P5" s="414"/>
      <c r="Q5" s="414"/>
      <c r="R5" s="419"/>
      <c r="S5" s="419"/>
      <c r="T5" s="419"/>
      <c r="U5" s="419"/>
      <c r="V5" s="420"/>
      <c r="W5" s="423"/>
      <c r="X5" s="424"/>
      <c r="Y5" s="424"/>
      <c r="Z5" s="424"/>
      <c r="AA5" s="424"/>
      <c r="AB5" s="413"/>
      <c r="AC5" s="419"/>
      <c r="AD5" s="424"/>
      <c r="AE5" s="424"/>
      <c r="AF5" s="424"/>
      <c r="AG5" s="424"/>
      <c r="AH5" s="424"/>
      <c r="AI5" s="424"/>
      <c r="AJ5" s="424"/>
      <c r="AK5" s="424"/>
      <c r="AL5" s="426"/>
      <c r="AM5" s="462" t="s">
        <v>92</v>
      </c>
      <c r="AN5" s="463"/>
      <c r="AO5" s="463"/>
      <c r="AP5" s="463"/>
      <c r="AQ5" s="463"/>
      <c r="AR5" s="463"/>
      <c r="AS5" s="463"/>
      <c r="AT5" s="464"/>
      <c r="AU5" s="465" t="s">
        <v>93</v>
      </c>
      <c r="AV5" s="466"/>
      <c r="AW5" s="466"/>
      <c r="AX5" s="466"/>
      <c r="AY5" s="467" t="s">
        <v>94</v>
      </c>
      <c r="AZ5" s="468"/>
      <c r="BA5" s="468"/>
      <c r="BB5" s="468"/>
      <c r="BC5" s="468"/>
      <c r="BD5" s="468"/>
      <c r="BE5" s="468"/>
      <c r="BF5" s="468"/>
      <c r="BG5" s="468"/>
      <c r="BH5" s="468"/>
      <c r="BI5" s="468"/>
      <c r="BJ5" s="468"/>
      <c r="BK5" s="468"/>
      <c r="BL5" s="468"/>
      <c r="BM5" s="469"/>
      <c r="BN5" s="433">
        <v>18465668</v>
      </c>
      <c r="BO5" s="434"/>
      <c r="BP5" s="434"/>
      <c r="BQ5" s="434"/>
      <c r="BR5" s="434"/>
      <c r="BS5" s="434"/>
      <c r="BT5" s="434"/>
      <c r="BU5" s="435"/>
      <c r="BV5" s="433">
        <v>12523957</v>
      </c>
      <c r="BW5" s="434"/>
      <c r="BX5" s="434"/>
      <c r="BY5" s="434"/>
      <c r="BZ5" s="434"/>
      <c r="CA5" s="434"/>
      <c r="CB5" s="434"/>
      <c r="CC5" s="435"/>
      <c r="CD5" s="436" t="s">
        <v>95</v>
      </c>
      <c r="CE5" s="437"/>
      <c r="CF5" s="437"/>
      <c r="CG5" s="437"/>
      <c r="CH5" s="437"/>
      <c r="CI5" s="437"/>
      <c r="CJ5" s="437"/>
      <c r="CK5" s="437"/>
      <c r="CL5" s="437"/>
      <c r="CM5" s="437"/>
      <c r="CN5" s="437"/>
      <c r="CO5" s="437"/>
      <c r="CP5" s="437"/>
      <c r="CQ5" s="437"/>
      <c r="CR5" s="437"/>
      <c r="CS5" s="438"/>
      <c r="CT5" s="430">
        <v>88.3</v>
      </c>
      <c r="CU5" s="431"/>
      <c r="CV5" s="431"/>
      <c r="CW5" s="431"/>
      <c r="CX5" s="431"/>
      <c r="CY5" s="431"/>
      <c r="CZ5" s="431"/>
      <c r="DA5" s="432"/>
      <c r="DB5" s="430">
        <v>91.3</v>
      </c>
      <c r="DC5" s="431"/>
      <c r="DD5" s="431"/>
      <c r="DE5" s="431"/>
      <c r="DF5" s="431"/>
      <c r="DG5" s="431"/>
      <c r="DH5" s="431"/>
      <c r="DI5" s="432"/>
      <c r="DJ5" s="186"/>
      <c r="DK5" s="186"/>
      <c r="DL5" s="186"/>
      <c r="DM5" s="186"/>
      <c r="DN5" s="186"/>
      <c r="DO5" s="186"/>
    </row>
    <row r="6" spans="1:119" ht="18.75" customHeight="1" x14ac:dyDescent="0.15">
      <c r="A6" s="187"/>
      <c r="B6" s="439" t="s">
        <v>96</v>
      </c>
      <c r="C6" s="440"/>
      <c r="D6" s="440"/>
      <c r="E6" s="441"/>
      <c r="F6" s="441"/>
      <c r="G6" s="441"/>
      <c r="H6" s="441"/>
      <c r="I6" s="441"/>
      <c r="J6" s="441"/>
      <c r="K6" s="441"/>
      <c r="L6" s="441" t="s">
        <v>97</v>
      </c>
      <c r="M6" s="441"/>
      <c r="N6" s="441"/>
      <c r="O6" s="441"/>
      <c r="P6" s="441"/>
      <c r="Q6" s="441"/>
      <c r="R6" s="445"/>
      <c r="S6" s="445"/>
      <c r="T6" s="445"/>
      <c r="U6" s="445"/>
      <c r="V6" s="446"/>
      <c r="W6" s="449" t="s">
        <v>98</v>
      </c>
      <c r="X6" s="450"/>
      <c r="Y6" s="450"/>
      <c r="Z6" s="450"/>
      <c r="AA6" s="450"/>
      <c r="AB6" s="440"/>
      <c r="AC6" s="453" t="s">
        <v>99</v>
      </c>
      <c r="AD6" s="454"/>
      <c r="AE6" s="454"/>
      <c r="AF6" s="454"/>
      <c r="AG6" s="454"/>
      <c r="AH6" s="454"/>
      <c r="AI6" s="454"/>
      <c r="AJ6" s="454"/>
      <c r="AK6" s="454"/>
      <c r="AL6" s="455"/>
      <c r="AM6" s="462" t="s">
        <v>100</v>
      </c>
      <c r="AN6" s="463"/>
      <c r="AO6" s="463"/>
      <c r="AP6" s="463"/>
      <c r="AQ6" s="463"/>
      <c r="AR6" s="463"/>
      <c r="AS6" s="463"/>
      <c r="AT6" s="464"/>
      <c r="AU6" s="465" t="s">
        <v>93</v>
      </c>
      <c r="AV6" s="466"/>
      <c r="AW6" s="466"/>
      <c r="AX6" s="466"/>
      <c r="AY6" s="467" t="s">
        <v>101</v>
      </c>
      <c r="AZ6" s="468"/>
      <c r="BA6" s="468"/>
      <c r="BB6" s="468"/>
      <c r="BC6" s="468"/>
      <c r="BD6" s="468"/>
      <c r="BE6" s="468"/>
      <c r="BF6" s="468"/>
      <c r="BG6" s="468"/>
      <c r="BH6" s="468"/>
      <c r="BI6" s="468"/>
      <c r="BJ6" s="468"/>
      <c r="BK6" s="468"/>
      <c r="BL6" s="468"/>
      <c r="BM6" s="469"/>
      <c r="BN6" s="433">
        <v>772720</v>
      </c>
      <c r="BO6" s="434"/>
      <c r="BP6" s="434"/>
      <c r="BQ6" s="434"/>
      <c r="BR6" s="434"/>
      <c r="BS6" s="434"/>
      <c r="BT6" s="434"/>
      <c r="BU6" s="435"/>
      <c r="BV6" s="433">
        <v>505649</v>
      </c>
      <c r="BW6" s="434"/>
      <c r="BX6" s="434"/>
      <c r="BY6" s="434"/>
      <c r="BZ6" s="434"/>
      <c r="CA6" s="434"/>
      <c r="CB6" s="434"/>
      <c r="CC6" s="435"/>
      <c r="CD6" s="436" t="s">
        <v>102</v>
      </c>
      <c r="CE6" s="437"/>
      <c r="CF6" s="437"/>
      <c r="CG6" s="437"/>
      <c r="CH6" s="437"/>
      <c r="CI6" s="437"/>
      <c r="CJ6" s="437"/>
      <c r="CK6" s="437"/>
      <c r="CL6" s="437"/>
      <c r="CM6" s="437"/>
      <c r="CN6" s="437"/>
      <c r="CO6" s="437"/>
      <c r="CP6" s="437"/>
      <c r="CQ6" s="437"/>
      <c r="CR6" s="437"/>
      <c r="CS6" s="438"/>
      <c r="CT6" s="470">
        <v>93.6</v>
      </c>
      <c r="CU6" s="471"/>
      <c r="CV6" s="471"/>
      <c r="CW6" s="471"/>
      <c r="CX6" s="471"/>
      <c r="CY6" s="471"/>
      <c r="CZ6" s="471"/>
      <c r="DA6" s="472"/>
      <c r="DB6" s="470">
        <v>97.4</v>
      </c>
      <c r="DC6" s="471"/>
      <c r="DD6" s="471"/>
      <c r="DE6" s="471"/>
      <c r="DF6" s="471"/>
      <c r="DG6" s="471"/>
      <c r="DH6" s="471"/>
      <c r="DI6" s="472"/>
      <c r="DJ6" s="186"/>
      <c r="DK6" s="186"/>
      <c r="DL6" s="186"/>
      <c r="DM6" s="186"/>
      <c r="DN6" s="186"/>
      <c r="DO6" s="186"/>
    </row>
    <row r="7" spans="1:119" ht="18.75" customHeight="1" x14ac:dyDescent="0.15">
      <c r="A7" s="187"/>
      <c r="B7" s="409"/>
      <c r="C7" s="410"/>
      <c r="D7" s="410"/>
      <c r="E7" s="411"/>
      <c r="F7" s="411"/>
      <c r="G7" s="411"/>
      <c r="H7" s="411"/>
      <c r="I7" s="411"/>
      <c r="J7" s="411"/>
      <c r="K7" s="411"/>
      <c r="L7" s="411"/>
      <c r="M7" s="411"/>
      <c r="N7" s="411"/>
      <c r="O7" s="411"/>
      <c r="P7" s="411"/>
      <c r="Q7" s="411"/>
      <c r="R7" s="417"/>
      <c r="S7" s="417"/>
      <c r="T7" s="417"/>
      <c r="U7" s="417"/>
      <c r="V7" s="418"/>
      <c r="W7" s="421"/>
      <c r="X7" s="422"/>
      <c r="Y7" s="422"/>
      <c r="Z7" s="422"/>
      <c r="AA7" s="422"/>
      <c r="AB7" s="410"/>
      <c r="AC7" s="456"/>
      <c r="AD7" s="457"/>
      <c r="AE7" s="457"/>
      <c r="AF7" s="457"/>
      <c r="AG7" s="457"/>
      <c r="AH7" s="457"/>
      <c r="AI7" s="457"/>
      <c r="AJ7" s="457"/>
      <c r="AK7" s="457"/>
      <c r="AL7" s="458"/>
      <c r="AM7" s="462" t="s">
        <v>103</v>
      </c>
      <c r="AN7" s="463"/>
      <c r="AO7" s="463"/>
      <c r="AP7" s="463"/>
      <c r="AQ7" s="463"/>
      <c r="AR7" s="463"/>
      <c r="AS7" s="463"/>
      <c r="AT7" s="464"/>
      <c r="AU7" s="465" t="s">
        <v>104</v>
      </c>
      <c r="AV7" s="466"/>
      <c r="AW7" s="466"/>
      <c r="AX7" s="466"/>
      <c r="AY7" s="467" t="s">
        <v>105</v>
      </c>
      <c r="AZ7" s="468"/>
      <c r="BA7" s="468"/>
      <c r="BB7" s="468"/>
      <c r="BC7" s="468"/>
      <c r="BD7" s="468"/>
      <c r="BE7" s="468"/>
      <c r="BF7" s="468"/>
      <c r="BG7" s="468"/>
      <c r="BH7" s="468"/>
      <c r="BI7" s="468"/>
      <c r="BJ7" s="468"/>
      <c r="BK7" s="468"/>
      <c r="BL7" s="468"/>
      <c r="BM7" s="469"/>
      <c r="BN7" s="433">
        <v>166749</v>
      </c>
      <c r="BO7" s="434"/>
      <c r="BP7" s="434"/>
      <c r="BQ7" s="434"/>
      <c r="BR7" s="434"/>
      <c r="BS7" s="434"/>
      <c r="BT7" s="434"/>
      <c r="BU7" s="435"/>
      <c r="BV7" s="433">
        <v>59529</v>
      </c>
      <c r="BW7" s="434"/>
      <c r="BX7" s="434"/>
      <c r="BY7" s="434"/>
      <c r="BZ7" s="434"/>
      <c r="CA7" s="434"/>
      <c r="CB7" s="434"/>
      <c r="CC7" s="435"/>
      <c r="CD7" s="436" t="s">
        <v>106</v>
      </c>
      <c r="CE7" s="437"/>
      <c r="CF7" s="437"/>
      <c r="CG7" s="437"/>
      <c r="CH7" s="437"/>
      <c r="CI7" s="437"/>
      <c r="CJ7" s="437"/>
      <c r="CK7" s="437"/>
      <c r="CL7" s="437"/>
      <c r="CM7" s="437"/>
      <c r="CN7" s="437"/>
      <c r="CO7" s="437"/>
      <c r="CP7" s="437"/>
      <c r="CQ7" s="437"/>
      <c r="CR7" s="437"/>
      <c r="CS7" s="438"/>
      <c r="CT7" s="433">
        <v>9061067</v>
      </c>
      <c r="CU7" s="434"/>
      <c r="CV7" s="434"/>
      <c r="CW7" s="434"/>
      <c r="CX7" s="434"/>
      <c r="CY7" s="434"/>
      <c r="CZ7" s="434"/>
      <c r="DA7" s="435"/>
      <c r="DB7" s="433">
        <v>8571315</v>
      </c>
      <c r="DC7" s="434"/>
      <c r="DD7" s="434"/>
      <c r="DE7" s="434"/>
      <c r="DF7" s="434"/>
      <c r="DG7" s="434"/>
      <c r="DH7" s="434"/>
      <c r="DI7" s="435"/>
      <c r="DJ7" s="186"/>
      <c r="DK7" s="186"/>
      <c r="DL7" s="186"/>
      <c r="DM7" s="186"/>
      <c r="DN7" s="186"/>
      <c r="DO7" s="186"/>
    </row>
    <row r="8" spans="1:119" ht="18.75" customHeight="1" thickBot="1" x14ac:dyDescent="0.2">
      <c r="A8" s="187"/>
      <c r="B8" s="442"/>
      <c r="C8" s="443"/>
      <c r="D8" s="443"/>
      <c r="E8" s="444"/>
      <c r="F8" s="444"/>
      <c r="G8" s="444"/>
      <c r="H8" s="444"/>
      <c r="I8" s="444"/>
      <c r="J8" s="444"/>
      <c r="K8" s="444"/>
      <c r="L8" s="444"/>
      <c r="M8" s="444"/>
      <c r="N8" s="444"/>
      <c r="O8" s="444"/>
      <c r="P8" s="444"/>
      <c r="Q8" s="444"/>
      <c r="R8" s="447"/>
      <c r="S8" s="447"/>
      <c r="T8" s="447"/>
      <c r="U8" s="447"/>
      <c r="V8" s="448"/>
      <c r="W8" s="451"/>
      <c r="X8" s="452"/>
      <c r="Y8" s="452"/>
      <c r="Z8" s="452"/>
      <c r="AA8" s="452"/>
      <c r="AB8" s="443"/>
      <c r="AC8" s="459"/>
      <c r="AD8" s="460"/>
      <c r="AE8" s="460"/>
      <c r="AF8" s="460"/>
      <c r="AG8" s="460"/>
      <c r="AH8" s="460"/>
      <c r="AI8" s="460"/>
      <c r="AJ8" s="460"/>
      <c r="AK8" s="460"/>
      <c r="AL8" s="461"/>
      <c r="AM8" s="462" t="s">
        <v>107</v>
      </c>
      <c r="AN8" s="463"/>
      <c r="AO8" s="463"/>
      <c r="AP8" s="463"/>
      <c r="AQ8" s="463"/>
      <c r="AR8" s="463"/>
      <c r="AS8" s="463"/>
      <c r="AT8" s="464"/>
      <c r="AU8" s="465" t="s">
        <v>93</v>
      </c>
      <c r="AV8" s="466"/>
      <c r="AW8" s="466"/>
      <c r="AX8" s="466"/>
      <c r="AY8" s="467" t="s">
        <v>108</v>
      </c>
      <c r="AZ8" s="468"/>
      <c r="BA8" s="468"/>
      <c r="BB8" s="468"/>
      <c r="BC8" s="468"/>
      <c r="BD8" s="468"/>
      <c r="BE8" s="468"/>
      <c r="BF8" s="468"/>
      <c r="BG8" s="468"/>
      <c r="BH8" s="468"/>
      <c r="BI8" s="468"/>
      <c r="BJ8" s="468"/>
      <c r="BK8" s="468"/>
      <c r="BL8" s="468"/>
      <c r="BM8" s="469"/>
      <c r="BN8" s="433">
        <v>605971</v>
      </c>
      <c r="BO8" s="434"/>
      <c r="BP8" s="434"/>
      <c r="BQ8" s="434"/>
      <c r="BR8" s="434"/>
      <c r="BS8" s="434"/>
      <c r="BT8" s="434"/>
      <c r="BU8" s="435"/>
      <c r="BV8" s="433">
        <v>446120</v>
      </c>
      <c r="BW8" s="434"/>
      <c r="BX8" s="434"/>
      <c r="BY8" s="434"/>
      <c r="BZ8" s="434"/>
      <c r="CA8" s="434"/>
      <c r="CB8" s="434"/>
      <c r="CC8" s="435"/>
      <c r="CD8" s="436" t="s">
        <v>109</v>
      </c>
      <c r="CE8" s="437"/>
      <c r="CF8" s="437"/>
      <c r="CG8" s="437"/>
      <c r="CH8" s="437"/>
      <c r="CI8" s="437"/>
      <c r="CJ8" s="437"/>
      <c r="CK8" s="437"/>
      <c r="CL8" s="437"/>
      <c r="CM8" s="437"/>
      <c r="CN8" s="437"/>
      <c r="CO8" s="437"/>
      <c r="CP8" s="437"/>
      <c r="CQ8" s="437"/>
      <c r="CR8" s="437"/>
      <c r="CS8" s="438"/>
      <c r="CT8" s="473">
        <v>0.76</v>
      </c>
      <c r="CU8" s="474"/>
      <c r="CV8" s="474"/>
      <c r="CW8" s="474"/>
      <c r="CX8" s="474"/>
      <c r="CY8" s="474"/>
      <c r="CZ8" s="474"/>
      <c r="DA8" s="475"/>
      <c r="DB8" s="473">
        <v>0.76</v>
      </c>
      <c r="DC8" s="474"/>
      <c r="DD8" s="474"/>
      <c r="DE8" s="474"/>
      <c r="DF8" s="474"/>
      <c r="DG8" s="474"/>
      <c r="DH8" s="474"/>
      <c r="DI8" s="475"/>
      <c r="DJ8" s="186"/>
      <c r="DK8" s="186"/>
      <c r="DL8" s="186"/>
      <c r="DM8" s="186"/>
      <c r="DN8" s="186"/>
      <c r="DO8" s="186"/>
    </row>
    <row r="9" spans="1:119" ht="18.75" customHeight="1" thickBot="1" x14ac:dyDescent="0.2">
      <c r="A9" s="187"/>
      <c r="B9" s="427" t="s">
        <v>110</v>
      </c>
      <c r="C9" s="428"/>
      <c r="D9" s="428"/>
      <c r="E9" s="428"/>
      <c r="F9" s="428"/>
      <c r="G9" s="428"/>
      <c r="H9" s="428"/>
      <c r="I9" s="428"/>
      <c r="J9" s="428"/>
      <c r="K9" s="476"/>
      <c r="L9" s="477" t="s">
        <v>111</v>
      </c>
      <c r="M9" s="478"/>
      <c r="N9" s="478"/>
      <c r="O9" s="478"/>
      <c r="P9" s="478"/>
      <c r="Q9" s="479"/>
      <c r="R9" s="480">
        <v>43845</v>
      </c>
      <c r="S9" s="481"/>
      <c r="T9" s="481"/>
      <c r="U9" s="481"/>
      <c r="V9" s="482"/>
      <c r="W9" s="390" t="s">
        <v>112</v>
      </c>
      <c r="X9" s="391"/>
      <c r="Y9" s="391"/>
      <c r="Z9" s="391"/>
      <c r="AA9" s="391"/>
      <c r="AB9" s="391"/>
      <c r="AC9" s="391"/>
      <c r="AD9" s="391"/>
      <c r="AE9" s="391"/>
      <c r="AF9" s="391"/>
      <c r="AG9" s="391"/>
      <c r="AH9" s="391"/>
      <c r="AI9" s="391"/>
      <c r="AJ9" s="391"/>
      <c r="AK9" s="391"/>
      <c r="AL9" s="392"/>
      <c r="AM9" s="462" t="s">
        <v>113</v>
      </c>
      <c r="AN9" s="463"/>
      <c r="AO9" s="463"/>
      <c r="AP9" s="463"/>
      <c r="AQ9" s="463"/>
      <c r="AR9" s="463"/>
      <c r="AS9" s="463"/>
      <c r="AT9" s="464"/>
      <c r="AU9" s="465" t="s">
        <v>114</v>
      </c>
      <c r="AV9" s="466"/>
      <c r="AW9" s="466"/>
      <c r="AX9" s="466"/>
      <c r="AY9" s="467" t="s">
        <v>115</v>
      </c>
      <c r="AZ9" s="468"/>
      <c r="BA9" s="468"/>
      <c r="BB9" s="468"/>
      <c r="BC9" s="468"/>
      <c r="BD9" s="468"/>
      <c r="BE9" s="468"/>
      <c r="BF9" s="468"/>
      <c r="BG9" s="468"/>
      <c r="BH9" s="468"/>
      <c r="BI9" s="468"/>
      <c r="BJ9" s="468"/>
      <c r="BK9" s="468"/>
      <c r="BL9" s="468"/>
      <c r="BM9" s="469"/>
      <c r="BN9" s="433">
        <v>159851</v>
      </c>
      <c r="BO9" s="434"/>
      <c r="BP9" s="434"/>
      <c r="BQ9" s="434"/>
      <c r="BR9" s="434"/>
      <c r="BS9" s="434"/>
      <c r="BT9" s="434"/>
      <c r="BU9" s="435"/>
      <c r="BV9" s="433">
        <v>164476</v>
      </c>
      <c r="BW9" s="434"/>
      <c r="BX9" s="434"/>
      <c r="BY9" s="434"/>
      <c r="BZ9" s="434"/>
      <c r="CA9" s="434"/>
      <c r="CB9" s="434"/>
      <c r="CC9" s="435"/>
      <c r="CD9" s="436" t="s">
        <v>116</v>
      </c>
      <c r="CE9" s="437"/>
      <c r="CF9" s="437"/>
      <c r="CG9" s="437"/>
      <c r="CH9" s="437"/>
      <c r="CI9" s="437"/>
      <c r="CJ9" s="437"/>
      <c r="CK9" s="437"/>
      <c r="CL9" s="437"/>
      <c r="CM9" s="437"/>
      <c r="CN9" s="437"/>
      <c r="CO9" s="437"/>
      <c r="CP9" s="437"/>
      <c r="CQ9" s="437"/>
      <c r="CR9" s="437"/>
      <c r="CS9" s="438"/>
      <c r="CT9" s="430">
        <v>10</v>
      </c>
      <c r="CU9" s="431"/>
      <c r="CV9" s="431"/>
      <c r="CW9" s="431"/>
      <c r="CX9" s="431"/>
      <c r="CY9" s="431"/>
      <c r="CZ9" s="431"/>
      <c r="DA9" s="432"/>
      <c r="DB9" s="430">
        <v>10.5</v>
      </c>
      <c r="DC9" s="431"/>
      <c r="DD9" s="431"/>
      <c r="DE9" s="431"/>
      <c r="DF9" s="431"/>
      <c r="DG9" s="431"/>
      <c r="DH9" s="431"/>
      <c r="DI9" s="432"/>
      <c r="DJ9" s="186"/>
      <c r="DK9" s="186"/>
      <c r="DL9" s="186"/>
      <c r="DM9" s="186"/>
      <c r="DN9" s="186"/>
      <c r="DO9" s="186"/>
    </row>
    <row r="10" spans="1:119" ht="18.75" customHeight="1" thickBot="1" x14ac:dyDescent="0.2">
      <c r="A10" s="187"/>
      <c r="B10" s="427"/>
      <c r="C10" s="428"/>
      <c r="D10" s="428"/>
      <c r="E10" s="428"/>
      <c r="F10" s="428"/>
      <c r="G10" s="428"/>
      <c r="H10" s="428"/>
      <c r="I10" s="428"/>
      <c r="J10" s="428"/>
      <c r="K10" s="476"/>
      <c r="L10" s="483" t="s">
        <v>117</v>
      </c>
      <c r="M10" s="463"/>
      <c r="N10" s="463"/>
      <c r="O10" s="463"/>
      <c r="P10" s="463"/>
      <c r="Q10" s="464"/>
      <c r="R10" s="484">
        <v>45495</v>
      </c>
      <c r="S10" s="485"/>
      <c r="T10" s="485"/>
      <c r="U10" s="485"/>
      <c r="V10" s="486"/>
      <c r="W10" s="421"/>
      <c r="X10" s="422"/>
      <c r="Y10" s="422"/>
      <c r="Z10" s="422"/>
      <c r="AA10" s="422"/>
      <c r="AB10" s="422"/>
      <c r="AC10" s="422"/>
      <c r="AD10" s="422"/>
      <c r="AE10" s="422"/>
      <c r="AF10" s="422"/>
      <c r="AG10" s="422"/>
      <c r="AH10" s="422"/>
      <c r="AI10" s="422"/>
      <c r="AJ10" s="422"/>
      <c r="AK10" s="422"/>
      <c r="AL10" s="425"/>
      <c r="AM10" s="462" t="s">
        <v>118</v>
      </c>
      <c r="AN10" s="463"/>
      <c r="AO10" s="463"/>
      <c r="AP10" s="463"/>
      <c r="AQ10" s="463"/>
      <c r="AR10" s="463"/>
      <c r="AS10" s="463"/>
      <c r="AT10" s="464"/>
      <c r="AU10" s="465" t="s">
        <v>119</v>
      </c>
      <c r="AV10" s="466"/>
      <c r="AW10" s="466"/>
      <c r="AX10" s="466"/>
      <c r="AY10" s="467" t="s">
        <v>120</v>
      </c>
      <c r="AZ10" s="468"/>
      <c r="BA10" s="468"/>
      <c r="BB10" s="468"/>
      <c r="BC10" s="468"/>
      <c r="BD10" s="468"/>
      <c r="BE10" s="468"/>
      <c r="BF10" s="468"/>
      <c r="BG10" s="468"/>
      <c r="BH10" s="468"/>
      <c r="BI10" s="468"/>
      <c r="BJ10" s="468"/>
      <c r="BK10" s="468"/>
      <c r="BL10" s="468"/>
      <c r="BM10" s="469"/>
      <c r="BN10" s="433">
        <v>9</v>
      </c>
      <c r="BO10" s="434"/>
      <c r="BP10" s="434"/>
      <c r="BQ10" s="434"/>
      <c r="BR10" s="434"/>
      <c r="BS10" s="434"/>
      <c r="BT10" s="434"/>
      <c r="BU10" s="435"/>
      <c r="BV10" s="433">
        <v>61</v>
      </c>
      <c r="BW10" s="434"/>
      <c r="BX10" s="434"/>
      <c r="BY10" s="434"/>
      <c r="BZ10" s="434"/>
      <c r="CA10" s="434"/>
      <c r="CB10" s="434"/>
      <c r="CC10" s="435"/>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7"/>
      <c r="C11" s="428"/>
      <c r="D11" s="428"/>
      <c r="E11" s="428"/>
      <c r="F11" s="428"/>
      <c r="G11" s="428"/>
      <c r="H11" s="428"/>
      <c r="I11" s="428"/>
      <c r="J11" s="428"/>
      <c r="K11" s="476"/>
      <c r="L11" s="487" t="s">
        <v>122</v>
      </c>
      <c r="M11" s="488"/>
      <c r="N11" s="488"/>
      <c r="O11" s="488"/>
      <c r="P11" s="488"/>
      <c r="Q11" s="489"/>
      <c r="R11" s="490" t="s">
        <v>123</v>
      </c>
      <c r="S11" s="491"/>
      <c r="T11" s="491"/>
      <c r="U11" s="491"/>
      <c r="V11" s="492"/>
      <c r="W11" s="421"/>
      <c r="X11" s="422"/>
      <c r="Y11" s="422"/>
      <c r="Z11" s="422"/>
      <c r="AA11" s="422"/>
      <c r="AB11" s="422"/>
      <c r="AC11" s="422"/>
      <c r="AD11" s="422"/>
      <c r="AE11" s="422"/>
      <c r="AF11" s="422"/>
      <c r="AG11" s="422"/>
      <c r="AH11" s="422"/>
      <c r="AI11" s="422"/>
      <c r="AJ11" s="422"/>
      <c r="AK11" s="422"/>
      <c r="AL11" s="425"/>
      <c r="AM11" s="462" t="s">
        <v>124</v>
      </c>
      <c r="AN11" s="463"/>
      <c r="AO11" s="463"/>
      <c r="AP11" s="463"/>
      <c r="AQ11" s="463"/>
      <c r="AR11" s="463"/>
      <c r="AS11" s="463"/>
      <c r="AT11" s="464"/>
      <c r="AU11" s="465" t="s">
        <v>93</v>
      </c>
      <c r="AV11" s="466"/>
      <c r="AW11" s="466"/>
      <c r="AX11" s="466"/>
      <c r="AY11" s="467" t="s">
        <v>125</v>
      </c>
      <c r="AZ11" s="468"/>
      <c r="BA11" s="468"/>
      <c r="BB11" s="468"/>
      <c r="BC11" s="468"/>
      <c r="BD11" s="468"/>
      <c r="BE11" s="468"/>
      <c r="BF11" s="468"/>
      <c r="BG11" s="468"/>
      <c r="BH11" s="468"/>
      <c r="BI11" s="468"/>
      <c r="BJ11" s="468"/>
      <c r="BK11" s="468"/>
      <c r="BL11" s="468"/>
      <c r="BM11" s="469"/>
      <c r="BN11" s="433">
        <v>0</v>
      </c>
      <c r="BO11" s="434"/>
      <c r="BP11" s="434"/>
      <c r="BQ11" s="434"/>
      <c r="BR11" s="434"/>
      <c r="BS11" s="434"/>
      <c r="BT11" s="434"/>
      <c r="BU11" s="435"/>
      <c r="BV11" s="433">
        <v>0</v>
      </c>
      <c r="BW11" s="434"/>
      <c r="BX11" s="434"/>
      <c r="BY11" s="434"/>
      <c r="BZ11" s="434"/>
      <c r="CA11" s="434"/>
      <c r="CB11" s="434"/>
      <c r="CC11" s="435"/>
      <c r="CD11" s="436" t="s">
        <v>126</v>
      </c>
      <c r="CE11" s="437"/>
      <c r="CF11" s="437"/>
      <c r="CG11" s="437"/>
      <c r="CH11" s="437"/>
      <c r="CI11" s="437"/>
      <c r="CJ11" s="437"/>
      <c r="CK11" s="437"/>
      <c r="CL11" s="437"/>
      <c r="CM11" s="437"/>
      <c r="CN11" s="437"/>
      <c r="CO11" s="437"/>
      <c r="CP11" s="437"/>
      <c r="CQ11" s="437"/>
      <c r="CR11" s="437"/>
      <c r="CS11" s="438"/>
      <c r="CT11" s="473" t="s">
        <v>127</v>
      </c>
      <c r="CU11" s="474"/>
      <c r="CV11" s="474"/>
      <c r="CW11" s="474"/>
      <c r="CX11" s="474"/>
      <c r="CY11" s="474"/>
      <c r="CZ11" s="474"/>
      <c r="DA11" s="475"/>
      <c r="DB11" s="473" t="s">
        <v>128</v>
      </c>
      <c r="DC11" s="474"/>
      <c r="DD11" s="474"/>
      <c r="DE11" s="474"/>
      <c r="DF11" s="474"/>
      <c r="DG11" s="474"/>
      <c r="DH11" s="474"/>
      <c r="DI11" s="475"/>
      <c r="DJ11" s="186"/>
      <c r="DK11" s="186"/>
      <c r="DL11" s="186"/>
      <c r="DM11" s="186"/>
      <c r="DN11" s="186"/>
      <c r="DO11" s="186"/>
    </row>
    <row r="12" spans="1:119" ht="18.75" customHeight="1" x14ac:dyDescent="0.15">
      <c r="A12" s="187"/>
      <c r="B12" s="493" t="s">
        <v>129</v>
      </c>
      <c r="C12" s="494"/>
      <c r="D12" s="494"/>
      <c r="E12" s="494"/>
      <c r="F12" s="494"/>
      <c r="G12" s="494"/>
      <c r="H12" s="494"/>
      <c r="I12" s="494"/>
      <c r="J12" s="494"/>
      <c r="K12" s="495"/>
      <c r="L12" s="502" t="s">
        <v>130</v>
      </c>
      <c r="M12" s="503"/>
      <c r="N12" s="503"/>
      <c r="O12" s="503"/>
      <c r="P12" s="503"/>
      <c r="Q12" s="504"/>
      <c r="R12" s="505">
        <v>44482</v>
      </c>
      <c r="S12" s="506"/>
      <c r="T12" s="506"/>
      <c r="U12" s="506"/>
      <c r="V12" s="507"/>
      <c r="W12" s="508" t="s">
        <v>1</v>
      </c>
      <c r="X12" s="466"/>
      <c r="Y12" s="466"/>
      <c r="Z12" s="466"/>
      <c r="AA12" s="466"/>
      <c r="AB12" s="509"/>
      <c r="AC12" s="510" t="s">
        <v>131</v>
      </c>
      <c r="AD12" s="511"/>
      <c r="AE12" s="511"/>
      <c r="AF12" s="511"/>
      <c r="AG12" s="512"/>
      <c r="AH12" s="510" t="s">
        <v>132</v>
      </c>
      <c r="AI12" s="511"/>
      <c r="AJ12" s="511"/>
      <c r="AK12" s="511"/>
      <c r="AL12" s="513"/>
      <c r="AM12" s="462" t="s">
        <v>133</v>
      </c>
      <c r="AN12" s="463"/>
      <c r="AO12" s="463"/>
      <c r="AP12" s="463"/>
      <c r="AQ12" s="463"/>
      <c r="AR12" s="463"/>
      <c r="AS12" s="463"/>
      <c r="AT12" s="464"/>
      <c r="AU12" s="465" t="s">
        <v>114</v>
      </c>
      <c r="AV12" s="466"/>
      <c r="AW12" s="466"/>
      <c r="AX12" s="466"/>
      <c r="AY12" s="467" t="s">
        <v>134</v>
      </c>
      <c r="AZ12" s="468"/>
      <c r="BA12" s="468"/>
      <c r="BB12" s="468"/>
      <c r="BC12" s="468"/>
      <c r="BD12" s="468"/>
      <c r="BE12" s="468"/>
      <c r="BF12" s="468"/>
      <c r="BG12" s="468"/>
      <c r="BH12" s="468"/>
      <c r="BI12" s="468"/>
      <c r="BJ12" s="468"/>
      <c r="BK12" s="468"/>
      <c r="BL12" s="468"/>
      <c r="BM12" s="469"/>
      <c r="BN12" s="433">
        <v>225435</v>
      </c>
      <c r="BO12" s="434"/>
      <c r="BP12" s="434"/>
      <c r="BQ12" s="434"/>
      <c r="BR12" s="434"/>
      <c r="BS12" s="434"/>
      <c r="BT12" s="434"/>
      <c r="BU12" s="435"/>
      <c r="BV12" s="433">
        <v>192136</v>
      </c>
      <c r="BW12" s="434"/>
      <c r="BX12" s="434"/>
      <c r="BY12" s="434"/>
      <c r="BZ12" s="434"/>
      <c r="CA12" s="434"/>
      <c r="CB12" s="434"/>
      <c r="CC12" s="435"/>
      <c r="CD12" s="436" t="s">
        <v>135</v>
      </c>
      <c r="CE12" s="437"/>
      <c r="CF12" s="437"/>
      <c r="CG12" s="437"/>
      <c r="CH12" s="437"/>
      <c r="CI12" s="437"/>
      <c r="CJ12" s="437"/>
      <c r="CK12" s="437"/>
      <c r="CL12" s="437"/>
      <c r="CM12" s="437"/>
      <c r="CN12" s="437"/>
      <c r="CO12" s="437"/>
      <c r="CP12" s="437"/>
      <c r="CQ12" s="437"/>
      <c r="CR12" s="437"/>
      <c r="CS12" s="438"/>
      <c r="CT12" s="473" t="s">
        <v>128</v>
      </c>
      <c r="CU12" s="474"/>
      <c r="CV12" s="474"/>
      <c r="CW12" s="474"/>
      <c r="CX12" s="474"/>
      <c r="CY12" s="474"/>
      <c r="CZ12" s="474"/>
      <c r="DA12" s="475"/>
      <c r="DB12" s="473" t="s">
        <v>136</v>
      </c>
      <c r="DC12" s="474"/>
      <c r="DD12" s="474"/>
      <c r="DE12" s="474"/>
      <c r="DF12" s="474"/>
      <c r="DG12" s="474"/>
      <c r="DH12" s="474"/>
      <c r="DI12" s="475"/>
      <c r="DJ12" s="186"/>
      <c r="DK12" s="186"/>
      <c r="DL12" s="186"/>
      <c r="DM12" s="186"/>
      <c r="DN12" s="186"/>
      <c r="DO12" s="186"/>
    </row>
    <row r="13" spans="1:119" ht="18.75" customHeight="1" x14ac:dyDescent="0.15">
      <c r="A13" s="187"/>
      <c r="B13" s="496"/>
      <c r="C13" s="497"/>
      <c r="D13" s="497"/>
      <c r="E13" s="497"/>
      <c r="F13" s="497"/>
      <c r="G13" s="497"/>
      <c r="H13" s="497"/>
      <c r="I13" s="497"/>
      <c r="J13" s="497"/>
      <c r="K13" s="498"/>
      <c r="L13" s="197"/>
      <c r="M13" s="524" t="s">
        <v>137</v>
      </c>
      <c r="N13" s="525"/>
      <c r="O13" s="525"/>
      <c r="P13" s="525"/>
      <c r="Q13" s="526"/>
      <c r="R13" s="517">
        <v>43868</v>
      </c>
      <c r="S13" s="518"/>
      <c r="T13" s="518"/>
      <c r="U13" s="518"/>
      <c r="V13" s="519"/>
      <c r="W13" s="449" t="s">
        <v>138</v>
      </c>
      <c r="X13" s="450"/>
      <c r="Y13" s="450"/>
      <c r="Z13" s="450"/>
      <c r="AA13" s="450"/>
      <c r="AB13" s="440"/>
      <c r="AC13" s="484">
        <v>608</v>
      </c>
      <c r="AD13" s="485"/>
      <c r="AE13" s="485"/>
      <c r="AF13" s="485"/>
      <c r="AG13" s="527"/>
      <c r="AH13" s="484">
        <v>581</v>
      </c>
      <c r="AI13" s="485"/>
      <c r="AJ13" s="485"/>
      <c r="AK13" s="485"/>
      <c r="AL13" s="486"/>
      <c r="AM13" s="462" t="s">
        <v>139</v>
      </c>
      <c r="AN13" s="463"/>
      <c r="AO13" s="463"/>
      <c r="AP13" s="463"/>
      <c r="AQ13" s="463"/>
      <c r="AR13" s="463"/>
      <c r="AS13" s="463"/>
      <c r="AT13" s="464"/>
      <c r="AU13" s="465" t="s">
        <v>140</v>
      </c>
      <c r="AV13" s="466"/>
      <c r="AW13" s="466"/>
      <c r="AX13" s="466"/>
      <c r="AY13" s="467" t="s">
        <v>141</v>
      </c>
      <c r="AZ13" s="468"/>
      <c r="BA13" s="468"/>
      <c r="BB13" s="468"/>
      <c r="BC13" s="468"/>
      <c r="BD13" s="468"/>
      <c r="BE13" s="468"/>
      <c r="BF13" s="468"/>
      <c r="BG13" s="468"/>
      <c r="BH13" s="468"/>
      <c r="BI13" s="468"/>
      <c r="BJ13" s="468"/>
      <c r="BK13" s="468"/>
      <c r="BL13" s="468"/>
      <c r="BM13" s="469"/>
      <c r="BN13" s="433">
        <v>-65575</v>
      </c>
      <c r="BO13" s="434"/>
      <c r="BP13" s="434"/>
      <c r="BQ13" s="434"/>
      <c r="BR13" s="434"/>
      <c r="BS13" s="434"/>
      <c r="BT13" s="434"/>
      <c r="BU13" s="435"/>
      <c r="BV13" s="433">
        <v>-27599</v>
      </c>
      <c r="BW13" s="434"/>
      <c r="BX13" s="434"/>
      <c r="BY13" s="434"/>
      <c r="BZ13" s="434"/>
      <c r="CA13" s="434"/>
      <c r="CB13" s="434"/>
      <c r="CC13" s="435"/>
      <c r="CD13" s="436" t="s">
        <v>142</v>
      </c>
      <c r="CE13" s="437"/>
      <c r="CF13" s="437"/>
      <c r="CG13" s="437"/>
      <c r="CH13" s="437"/>
      <c r="CI13" s="437"/>
      <c r="CJ13" s="437"/>
      <c r="CK13" s="437"/>
      <c r="CL13" s="437"/>
      <c r="CM13" s="437"/>
      <c r="CN13" s="437"/>
      <c r="CO13" s="437"/>
      <c r="CP13" s="437"/>
      <c r="CQ13" s="437"/>
      <c r="CR13" s="437"/>
      <c r="CS13" s="438"/>
      <c r="CT13" s="430">
        <v>7.9</v>
      </c>
      <c r="CU13" s="431"/>
      <c r="CV13" s="431"/>
      <c r="CW13" s="431"/>
      <c r="CX13" s="431"/>
      <c r="CY13" s="431"/>
      <c r="CZ13" s="431"/>
      <c r="DA13" s="432"/>
      <c r="DB13" s="430">
        <v>8.1</v>
      </c>
      <c r="DC13" s="431"/>
      <c r="DD13" s="431"/>
      <c r="DE13" s="431"/>
      <c r="DF13" s="431"/>
      <c r="DG13" s="431"/>
      <c r="DH13" s="431"/>
      <c r="DI13" s="432"/>
      <c r="DJ13" s="186"/>
      <c r="DK13" s="186"/>
      <c r="DL13" s="186"/>
      <c r="DM13" s="186"/>
      <c r="DN13" s="186"/>
      <c r="DO13" s="186"/>
    </row>
    <row r="14" spans="1:119" ht="18.75" customHeight="1" thickBot="1" x14ac:dyDescent="0.2">
      <c r="A14" s="187"/>
      <c r="B14" s="496"/>
      <c r="C14" s="497"/>
      <c r="D14" s="497"/>
      <c r="E14" s="497"/>
      <c r="F14" s="497"/>
      <c r="G14" s="497"/>
      <c r="H14" s="497"/>
      <c r="I14" s="497"/>
      <c r="J14" s="497"/>
      <c r="K14" s="498"/>
      <c r="L14" s="514" t="s">
        <v>143</v>
      </c>
      <c r="M14" s="515"/>
      <c r="N14" s="515"/>
      <c r="O14" s="515"/>
      <c r="P14" s="515"/>
      <c r="Q14" s="516"/>
      <c r="R14" s="517">
        <v>44777</v>
      </c>
      <c r="S14" s="518"/>
      <c r="T14" s="518"/>
      <c r="U14" s="518"/>
      <c r="V14" s="519"/>
      <c r="W14" s="423"/>
      <c r="X14" s="424"/>
      <c r="Y14" s="424"/>
      <c r="Z14" s="424"/>
      <c r="AA14" s="424"/>
      <c r="AB14" s="413"/>
      <c r="AC14" s="520">
        <v>3</v>
      </c>
      <c r="AD14" s="521"/>
      <c r="AE14" s="521"/>
      <c r="AF14" s="521"/>
      <c r="AG14" s="522"/>
      <c r="AH14" s="520">
        <v>2.7</v>
      </c>
      <c r="AI14" s="521"/>
      <c r="AJ14" s="521"/>
      <c r="AK14" s="521"/>
      <c r="AL14" s="523"/>
      <c r="AM14" s="462"/>
      <c r="AN14" s="463"/>
      <c r="AO14" s="463"/>
      <c r="AP14" s="463"/>
      <c r="AQ14" s="463"/>
      <c r="AR14" s="463"/>
      <c r="AS14" s="463"/>
      <c r="AT14" s="464"/>
      <c r="AU14" s="465"/>
      <c r="AV14" s="466"/>
      <c r="AW14" s="466"/>
      <c r="AX14" s="466"/>
      <c r="AY14" s="467"/>
      <c r="AZ14" s="468"/>
      <c r="BA14" s="468"/>
      <c r="BB14" s="468"/>
      <c r="BC14" s="468"/>
      <c r="BD14" s="468"/>
      <c r="BE14" s="468"/>
      <c r="BF14" s="468"/>
      <c r="BG14" s="468"/>
      <c r="BH14" s="468"/>
      <c r="BI14" s="468"/>
      <c r="BJ14" s="468"/>
      <c r="BK14" s="468"/>
      <c r="BL14" s="468"/>
      <c r="BM14" s="469"/>
      <c r="BN14" s="433"/>
      <c r="BO14" s="434"/>
      <c r="BP14" s="434"/>
      <c r="BQ14" s="434"/>
      <c r="BR14" s="434"/>
      <c r="BS14" s="434"/>
      <c r="BT14" s="434"/>
      <c r="BU14" s="435"/>
      <c r="BV14" s="433"/>
      <c r="BW14" s="434"/>
      <c r="BX14" s="434"/>
      <c r="BY14" s="434"/>
      <c r="BZ14" s="434"/>
      <c r="CA14" s="434"/>
      <c r="CB14" s="434"/>
      <c r="CC14" s="435"/>
      <c r="CD14" s="528" t="s">
        <v>144</v>
      </c>
      <c r="CE14" s="529"/>
      <c r="CF14" s="529"/>
      <c r="CG14" s="529"/>
      <c r="CH14" s="529"/>
      <c r="CI14" s="529"/>
      <c r="CJ14" s="529"/>
      <c r="CK14" s="529"/>
      <c r="CL14" s="529"/>
      <c r="CM14" s="529"/>
      <c r="CN14" s="529"/>
      <c r="CO14" s="529"/>
      <c r="CP14" s="529"/>
      <c r="CQ14" s="529"/>
      <c r="CR14" s="529"/>
      <c r="CS14" s="530"/>
      <c r="CT14" s="531" t="s">
        <v>145</v>
      </c>
      <c r="CU14" s="532"/>
      <c r="CV14" s="532"/>
      <c r="CW14" s="532"/>
      <c r="CX14" s="532"/>
      <c r="CY14" s="532"/>
      <c r="CZ14" s="532"/>
      <c r="DA14" s="533"/>
      <c r="DB14" s="531" t="s">
        <v>127</v>
      </c>
      <c r="DC14" s="532"/>
      <c r="DD14" s="532"/>
      <c r="DE14" s="532"/>
      <c r="DF14" s="532"/>
      <c r="DG14" s="532"/>
      <c r="DH14" s="532"/>
      <c r="DI14" s="533"/>
      <c r="DJ14" s="186"/>
      <c r="DK14" s="186"/>
      <c r="DL14" s="186"/>
      <c r="DM14" s="186"/>
      <c r="DN14" s="186"/>
      <c r="DO14" s="186"/>
    </row>
    <row r="15" spans="1:119" ht="18.75" customHeight="1" x14ac:dyDescent="0.15">
      <c r="A15" s="187"/>
      <c r="B15" s="496"/>
      <c r="C15" s="497"/>
      <c r="D15" s="497"/>
      <c r="E15" s="497"/>
      <c r="F15" s="497"/>
      <c r="G15" s="497"/>
      <c r="H15" s="497"/>
      <c r="I15" s="497"/>
      <c r="J15" s="497"/>
      <c r="K15" s="498"/>
      <c r="L15" s="197"/>
      <c r="M15" s="524" t="s">
        <v>146</v>
      </c>
      <c r="N15" s="525"/>
      <c r="O15" s="525"/>
      <c r="P15" s="525"/>
      <c r="Q15" s="526"/>
      <c r="R15" s="517">
        <v>44180</v>
      </c>
      <c r="S15" s="518"/>
      <c r="T15" s="518"/>
      <c r="U15" s="518"/>
      <c r="V15" s="519"/>
      <c r="W15" s="449" t="s">
        <v>147</v>
      </c>
      <c r="X15" s="450"/>
      <c r="Y15" s="450"/>
      <c r="Z15" s="450"/>
      <c r="AA15" s="450"/>
      <c r="AB15" s="440"/>
      <c r="AC15" s="484">
        <v>5451</v>
      </c>
      <c r="AD15" s="485"/>
      <c r="AE15" s="485"/>
      <c r="AF15" s="485"/>
      <c r="AG15" s="527"/>
      <c r="AH15" s="484">
        <v>5532</v>
      </c>
      <c r="AI15" s="485"/>
      <c r="AJ15" s="485"/>
      <c r="AK15" s="485"/>
      <c r="AL15" s="486"/>
      <c r="AM15" s="462"/>
      <c r="AN15" s="463"/>
      <c r="AO15" s="463"/>
      <c r="AP15" s="463"/>
      <c r="AQ15" s="463"/>
      <c r="AR15" s="463"/>
      <c r="AS15" s="463"/>
      <c r="AT15" s="464"/>
      <c r="AU15" s="465"/>
      <c r="AV15" s="466"/>
      <c r="AW15" s="466"/>
      <c r="AX15" s="466"/>
      <c r="AY15" s="393" t="s">
        <v>148</v>
      </c>
      <c r="AZ15" s="394"/>
      <c r="BA15" s="394"/>
      <c r="BB15" s="394"/>
      <c r="BC15" s="394"/>
      <c r="BD15" s="394"/>
      <c r="BE15" s="394"/>
      <c r="BF15" s="394"/>
      <c r="BG15" s="394"/>
      <c r="BH15" s="394"/>
      <c r="BI15" s="394"/>
      <c r="BJ15" s="394"/>
      <c r="BK15" s="394"/>
      <c r="BL15" s="394"/>
      <c r="BM15" s="395"/>
      <c r="BN15" s="396">
        <v>5467849</v>
      </c>
      <c r="BO15" s="397"/>
      <c r="BP15" s="397"/>
      <c r="BQ15" s="397"/>
      <c r="BR15" s="397"/>
      <c r="BS15" s="397"/>
      <c r="BT15" s="397"/>
      <c r="BU15" s="398"/>
      <c r="BV15" s="396">
        <v>5029752</v>
      </c>
      <c r="BW15" s="397"/>
      <c r="BX15" s="397"/>
      <c r="BY15" s="397"/>
      <c r="BZ15" s="397"/>
      <c r="CA15" s="397"/>
      <c r="CB15" s="397"/>
      <c r="CC15" s="398"/>
      <c r="CD15" s="534" t="s">
        <v>149</v>
      </c>
      <c r="CE15" s="535"/>
      <c r="CF15" s="535"/>
      <c r="CG15" s="535"/>
      <c r="CH15" s="535"/>
      <c r="CI15" s="535"/>
      <c r="CJ15" s="535"/>
      <c r="CK15" s="535"/>
      <c r="CL15" s="535"/>
      <c r="CM15" s="535"/>
      <c r="CN15" s="535"/>
      <c r="CO15" s="535"/>
      <c r="CP15" s="535"/>
      <c r="CQ15" s="535"/>
      <c r="CR15" s="535"/>
      <c r="CS15" s="536"/>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6"/>
      <c r="C16" s="497"/>
      <c r="D16" s="497"/>
      <c r="E16" s="497"/>
      <c r="F16" s="497"/>
      <c r="G16" s="497"/>
      <c r="H16" s="497"/>
      <c r="I16" s="497"/>
      <c r="J16" s="497"/>
      <c r="K16" s="498"/>
      <c r="L16" s="514" t="s">
        <v>150</v>
      </c>
      <c r="M16" s="545"/>
      <c r="N16" s="545"/>
      <c r="O16" s="545"/>
      <c r="P16" s="545"/>
      <c r="Q16" s="546"/>
      <c r="R16" s="537" t="s">
        <v>151</v>
      </c>
      <c r="S16" s="538"/>
      <c r="T16" s="538"/>
      <c r="U16" s="538"/>
      <c r="V16" s="539"/>
      <c r="W16" s="423"/>
      <c r="X16" s="424"/>
      <c r="Y16" s="424"/>
      <c r="Z16" s="424"/>
      <c r="AA16" s="424"/>
      <c r="AB16" s="413"/>
      <c r="AC16" s="520">
        <v>26.7</v>
      </c>
      <c r="AD16" s="521"/>
      <c r="AE16" s="521"/>
      <c r="AF16" s="521"/>
      <c r="AG16" s="522"/>
      <c r="AH16" s="520">
        <v>26.2</v>
      </c>
      <c r="AI16" s="521"/>
      <c r="AJ16" s="521"/>
      <c r="AK16" s="521"/>
      <c r="AL16" s="523"/>
      <c r="AM16" s="462"/>
      <c r="AN16" s="463"/>
      <c r="AO16" s="463"/>
      <c r="AP16" s="463"/>
      <c r="AQ16" s="463"/>
      <c r="AR16" s="463"/>
      <c r="AS16" s="463"/>
      <c r="AT16" s="464"/>
      <c r="AU16" s="465"/>
      <c r="AV16" s="466"/>
      <c r="AW16" s="466"/>
      <c r="AX16" s="466"/>
      <c r="AY16" s="467" t="s">
        <v>152</v>
      </c>
      <c r="AZ16" s="468"/>
      <c r="BA16" s="468"/>
      <c r="BB16" s="468"/>
      <c r="BC16" s="468"/>
      <c r="BD16" s="468"/>
      <c r="BE16" s="468"/>
      <c r="BF16" s="468"/>
      <c r="BG16" s="468"/>
      <c r="BH16" s="468"/>
      <c r="BI16" s="468"/>
      <c r="BJ16" s="468"/>
      <c r="BK16" s="468"/>
      <c r="BL16" s="468"/>
      <c r="BM16" s="469"/>
      <c r="BN16" s="433">
        <v>7090727</v>
      </c>
      <c r="BO16" s="434"/>
      <c r="BP16" s="434"/>
      <c r="BQ16" s="434"/>
      <c r="BR16" s="434"/>
      <c r="BS16" s="434"/>
      <c r="BT16" s="434"/>
      <c r="BU16" s="435"/>
      <c r="BV16" s="433">
        <v>6656463</v>
      </c>
      <c r="BW16" s="434"/>
      <c r="BX16" s="434"/>
      <c r="BY16" s="434"/>
      <c r="BZ16" s="434"/>
      <c r="CA16" s="434"/>
      <c r="CB16" s="434"/>
      <c r="CC16" s="435"/>
      <c r="CD16" s="201"/>
      <c r="CE16" s="543"/>
      <c r="CF16" s="543"/>
      <c r="CG16" s="543"/>
      <c r="CH16" s="543"/>
      <c r="CI16" s="543"/>
      <c r="CJ16" s="543"/>
      <c r="CK16" s="543"/>
      <c r="CL16" s="543"/>
      <c r="CM16" s="543"/>
      <c r="CN16" s="543"/>
      <c r="CO16" s="543"/>
      <c r="CP16" s="543"/>
      <c r="CQ16" s="543"/>
      <c r="CR16" s="543"/>
      <c r="CS16" s="544"/>
      <c r="CT16" s="430"/>
      <c r="CU16" s="431"/>
      <c r="CV16" s="431"/>
      <c r="CW16" s="431"/>
      <c r="CX16" s="431"/>
      <c r="CY16" s="431"/>
      <c r="CZ16" s="431"/>
      <c r="DA16" s="432"/>
      <c r="DB16" s="430"/>
      <c r="DC16" s="431"/>
      <c r="DD16" s="431"/>
      <c r="DE16" s="431"/>
      <c r="DF16" s="431"/>
      <c r="DG16" s="431"/>
      <c r="DH16" s="431"/>
      <c r="DI16" s="432"/>
      <c r="DJ16" s="186"/>
      <c r="DK16" s="186"/>
      <c r="DL16" s="186"/>
      <c r="DM16" s="186"/>
      <c r="DN16" s="186"/>
      <c r="DO16" s="186"/>
    </row>
    <row r="17" spans="1:119" ht="18.75" customHeight="1" thickBot="1" x14ac:dyDescent="0.2">
      <c r="A17" s="187"/>
      <c r="B17" s="499"/>
      <c r="C17" s="500"/>
      <c r="D17" s="500"/>
      <c r="E17" s="500"/>
      <c r="F17" s="500"/>
      <c r="G17" s="500"/>
      <c r="H17" s="500"/>
      <c r="I17" s="500"/>
      <c r="J17" s="500"/>
      <c r="K17" s="501"/>
      <c r="L17" s="202"/>
      <c r="M17" s="540" t="s">
        <v>153</v>
      </c>
      <c r="N17" s="541"/>
      <c r="O17" s="541"/>
      <c r="P17" s="541"/>
      <c r="Q17" s="542"/>
      <c r="R17" s="537" t="s">
        <v>151</v>
      </c>
      <c r="S17" s="538"/>
      <c r="T17" s="538"/>
      <c r="U17" s="538"/>
      <c r="V17" s="539"/>
      <c r="W17" s="449" t="s">
        <v>154</v>
      </c>
      <c r="X17" s="450"/>
      <c r="Y17" s="450"/>
      <c r="Z17" s="450"/>
      <c r="AA17" s="450"/>
      <c r="AB17" s="440"/>
      <c r="AC17" s="484">
        <v>14354</v>
      </c>
      <c r="AD17" s="485"/>
      <c r="AE17" s="485"/>
      <c r="AF17" s="485"/>
      <c r="AG17" s="527"/>
      <c r="AH17" s="484">
        <v>15037</v>
      </c>
      <c r="AI17" s="485"/>
      <c r="AJ17" s="485"/>
      <c r="AK17" s="485"/>
      <c r="AL17" s="486"/>
      <c r="AM17" s="462"/>
      <c r="AN17" s="463"/>
      <c r="AO17" s="463"/>
      <c r="AP17" s="463"/>
      <c r="AQ17" s="463"/>
      <c r="AR17" s="463"/>
      <c r="AS17" s="463"/>
      <c r="AT17" s="464"/>
      <c r="AU17" s="465"/>
      <c r="AV17" s="466"/>
      <c r="AW17" s="466"/>
      <c r="AX17" s="466"/>
      <c r="AY17" s="467" t="s">
        <v>155</v>
      </c>
      <c r="AZ17" s="468"/>
      <c r="BA17" s="468"/>
      <c r="BB17" s="468"/>
      <c r="BC17" s="468"/>
      <c r="BD17" s="468"/>
      <c r="BE17" s="468"/>
      <c r="BF17" s="468"/>
      <c r="BG17" s="468"/>
      <c r="BH17" s="468"/>
      <c r="BI17" s="468"/>
      <c r="BJ17" s="468"/>
      <c r="BK17" s="468"/>
      <c r="BL17" s="468"/>
      <c r="BM17" s="469"/>
      <c r="BN17" s="433">
        <v>6917505</v>
      </c>
      <c r="BO17" s="434"/>
      <c r="BP17" s="434"/>
      <c r="BQ17" s="434"/>
      <c r="BR17" s="434"/>
      <c r="BS17" s="434"/>
      <c r="BT17" s="434"/>
      <c r="BU17" s="435"/>
      <c r="BV17" s="433">
        <v>6402661</v>
      </c>
      <c r="BW17" s="434"/>
      <c r="BX17" s="434"/>
      <c r="BY17" s="434"/>
      <c r="BZ17" s="434"/>
      <c r="CA17" s="434"/>
      <c r="CB17" s="434"/>
      <c r="CC17" s="435"/>
      <c r="CD17" s="201"/>
      <c r="CE17" s="543"/>
      <c r="CF17" s="543"/>
      <c r="CG17" s="543"/>
      <c r="CH17" s="543"/>
      <c r="CI17" s="543"/>
      <c r="CJ17" s="543"/>
      <c r="CK17" s="543"/>
      <c r="CL17" s="543"/>
      <c r="CM17" s="543"/>
      <c r="CN17" s="543"/>
      <c r="CO17" s="543"/>
      <c r="CP17" s="543"/>
      <c r="CQ17" s="543"/>
      <c r="CR17" s="543"/>
      <c r="CS17" s="544"/>
      <c r="CT17" s="430"/>
      <c r="CU17" s="431"/>
      <c r="CV17" s="431"/>
      <c r="CW17" s="431"/>
      <c r="CX17" s="431"/>
      <c r="CY17" s="431"/>
      <c r="CZ17" s="431"/>
      <c r="DA17" s="432"/>
      <c r="DB17" s="430"/>
      <c r="DC17" s="431"/>
      <c r="DD17" s="431"/>
      <c r="DE17" s="431"/>
      <c r="DF17" s="431"/>
      <c r="DG17" s="431"/>
      <c r="DH17" s="431"/>
      <c r="DI17" s="432"/>
      <c r="DJ17" s="186"/>
      <c r="DK17" s="186"/>
      <c r="DL17" s="186"/>
      <c r="DM17" s="186"/>
      <c r="DN17" s="186"/>
      <c r="DO17" s="186"/>
    </row>
    <row r="18" spans="1:119" ht="18.75" customHeight="1" thickBot="1" x14ac:dyDescent="0.2">
      <c r="A18" s="187"/>
      <c r="B18" s="547" t="s">
        <v>156</v>
      </c>
      <c r="C18" s="476"/>
      <c r="D18" s="476"/>
      <c r="E18" s="548"/>
      <c r="F18" s="548"/>
      <c r="G18" s="548"/>
      <c r="H18" s="548"/>
      <c r="I18" s="548"/>
      <c r="J18" s="548"/>
      <c r="K18" s="548"/>
      <c r="L18" s="549">
        <v>30.03</v>
      </c>
      <c r="M18" s="549"/>
      <c r="N18" s="549"/>
      <c r="O18" s="549"/>
      <c r="P18" s="549"/>
      <c r="Q18" s="549"/>
      <c r="R18" s="550"/>
      <c r="S18" s="550"/>
      <c r="T18" s="550"/>
      <c r="U18" s="550"/>
      <c r="V18" s="551"/>
      <c r="W18" s="451"/>
      <c r="X18" s="452"/>
      <c r="Y18" s="452"/>
      <c r="Z18" s="452"/>
      <c r="AA18" s="452"/>
      <c r="AB18" s="443"/>
      <c r="AC18" s="552">
        <v>70.3</v>
      </c>
      <c r="AD18" s="553"/>
      <c r="AE18" s="553"/>
      <c r="AF18" s="553"/>
      <c r="AG18" s="554"/>
      <c r="AH18" s="552">
        <v>71.099999999999994</v>
      </c>
      <c r="AI18" s="553"/>
      <c r="AJ18" s="553"/>
      <c r="AK18" s="553"/>
      <c r="AL18" s="555"/>
      <c r="AM18" s="462"/>
      <c r="AN18" s="463"/>
      <c r="AO18" s="463"/>
      <c r="AP18" s="463"/>
      <c r="AQ18" s="463"/>
      <c r="AR18" s="463"/>
      <c r="AS18" s="463"/>
      <c r="AT18" s="464"/>
      <c r="AU18" s="465"/>
      <c r="AV18" s="466"/>
      <c r="AW18" s="466"/>
      <c r="AX18" s="466"/>
      <c r="AY18" s="467" t="s">
        <v>157</v>
      </c>
      <c r="AZ18" s="468"/>
      <c r="BA18" s="468"/>
      <c r="BB18" s="468"/>
      <c r="BC18" s="468"/>
      <c r="BD18" s="468"/>
      <c r="BE18" s="468"/>
      <c r="BF18" s="468"/>
      <c r="BG18" s="468"/>
      <c r="BH18" s="468"/>
      <c r="BI18" s="468"/>
      <c r="BJ18" s="468"/>
      <c r="BK18" s="468"/>
      <c r="BL18" s="468"/>
      <c r="BM18" s="469"/>
      <c r="BN18" s="433">
        <v>8197276</v>
      </c>
      <c r="BO18" s="434"/>
      <c r="BP18" s="434"/>
      <c r="BQ18" s="434"/>
      <c r="BR18" s="434"/>
      <c r="BS18" s="434"/>
      <c r="BT18" s="434"/>
      <c r="BU18" s="435"/>
      <c r="BV18" s="433">
        <v>8069181</v>
      </c>
      <c r="BW18" s="434"/>
      <c r="BX18" s="434"/>
      <c r="BY18" s="434"/>
      <c r="BZ18" s="434"/>
      <c r="CA18" s="434"/>
      <c r="CB18" s="434"/>
      <c r="CC18" s="435"/>
      <c r="CD18" s="201"/>
      <c r="CE18" s="543"/>
      <c r="CF18" s="543"/>
      <c r="CG18" s="543"/>
      <c r="CH18" s="543"/>
      <c r="CI18" s="543"/>
      <c r="CJ18" s="543"/>
      <c r="CK18" s="543"/>
      <c r="CL18" s="543"/>
      <c r="CM18" s="543"/>
      <c r="CN18" s="543"/>
      <c r="CO18" s="543"/>
      <c r="CP18" s="543"/>
      <c r="CQ18" s="543"/>
      <c r="CR18" s="543"/>
      <c r="CS18" s="544"/>
      <c r="CT18" s="430"/>
      <c r="CU18" s="431"/>
      <c r="CV18" s="431"/>
      <c r="CW18" s="431"/>
      <c r="CX18" s="431"/>
      <c r="CY18" s="431"/>
      <c r="CZ18" s="431"/>
      <c r="DA18" s="432"/>
      <c r="DB18" s="430"/>
      <c r="DC18" s="431"/>
      <c r="DD18" s="431"/>
      <c r="DE18" s="431"/>
      <c r="DF18" s="431"/>
      <c r="DG18" s="431"/>
      <c r="DH18" s="431"/>
      <c r="DI18" s="432"/>
      <c r="DJ18" s="186"/>
      <c r="DK18" s="186"/>
      <c r="DL18" s="186"/>
      <c r="DM18" s="186"/>
      <c r="DN18" s="186"/>
      <c r="DO18" s="186"/>
    </row>
    <row r="19" spans="1:119" ht="18.75" customHeight="1" thickBot="1" x14ac:dyDescent="0.2">
      <c r="A19" s="187"/>
      <c r="B19" s="547" t="s">
        <v>158</v>
      </c>
      <c r="C19" s="476"/>
      <c r="D19" s="476"/>
      <c r="E19" s="548"/>
      <c r="F19" s="548"/>
      <c r="G19" s="548"/>
      <c r="H19" s="548"/>
      <c r="I19" s="548"/>
      <c r="J19" s="548"/>
      <c r="K19" s="548"/>
      <c r="L19" s="556">
        <v>1460</v>
      </c>
      <c r="M19" s="556"/>
      <c r="N19" s="556"/>
      <c r="O19" s="556"/>
      <c r="P19" s="556"/>
      <c r="Q19" s="556"/>
      <c r="R19" s="557"/>
      <c r="S19" s="557"/>
      <c r="T19" s="557"/>
      <c r="U19" s="557"/>
      <c r="V19" s="558"/>
      <c r="W19" s="390"/>
      <c r="X19" s="391"/>
      <c r="Y19" s="391"/>
      <c r="Z19" s="391"/>
      <c r="AA19" s="391"/>
      <c r="AB19" s="391"/>
      <c r="AC19" s="565"/>
      <c r="AD19" s="565"/>
      <c r="AE19" s="565"/>
      <c r="AF19" s="565"/>
      <c r="AG19" s="565"/>
      <c r="AH19" s="565"/>
      <c r="AI19" s="565"/>
      <c r="AJ19" s="565"/>
      <c r="AK19" s="565"/>
      <c r="AL19" s="566"/>
      <c r="AM19" s="462"/>
      <c r="AN19" s="463"/>
      <c r="AO19" s="463"/>
      <c r="AP19" s="463"/>
      <c r="AQ19" s="463"/>
      <c r="AR19" s="463"/>
      <c r="AS19" s="463"/>
      <c r="AT19" s="464"/>
      <c r="AU19" s="465"/>
      <c r="AV19" s="466"/>
      <c r="AW19" s="466"/>
      <c r="AX19" s="466"/>
      <c r="AY19" s="467" t="s">
        <v>159</v>
      </c>
      <c r="AZ19" s="468"/>
      <c r="BA19" s="468"/>
      <c r="BB19" s="468"/>
      <c r="BC19" s="468"/>
      <c r="BD19" s="468"/>
      <c r="BE19" s="468"/>
      <c r="BF19" s="468"/>
      <c r="BG19" s="468"/>
      <c r="BH19" s="468"/>
      <c r="BI19" s="468"/>
      <c r="BJ19" s="468"/>
      <c r="BK19" s="468"/>
      <c r="BL19" s="468"/>
      <c r="BM19" s="469"/>
      <c r="BN19" s="433">
        <v>10568893</v>
      </c>
      <c r="BO19" s="434"/>
      <c r="BP19" s="434"/>
      <c r="BQ19" s="434"/>
      <c r="BR19" s="434"/>
      <c r="BS19" s="434"/>
      <c r="BT19" s="434"/>
      <c r="BU19" s="435"/>
      <c r="BV19" s="433">
        <v>9507397</v>
      </c>
      <c r="BW19" s="434"/>
      <c r="BX19" s="434"/>
      <c r="BY19" s="434"/>
      <c r="BZ19" s="434"/>
      <c r="CA19" s="434"/>
      <c r="CB19" s="434"/>
      <c r="CC19" s="435"/>
      <c r="CD19" s="201"/>
      <c r="CE19" s="543"/>
      <c r="CF19" s="543"/>
      <c r="CG19" s="543"/>
      <c r="CH19" s="543"/>
      <c r="CI19" s="543"/>
      <c r="CJ19" s="543"/>
      <c r="CK19" s="543"/>
      <c r="CL19" s="543"/>
      <c r="CM19" s="543"/>
      <c r="CN19" s="543"/>
      <c r="CO19" s="543"/>
      <c r="CP19" s="543"/>
      <c r="CQ19" s="543"/>
      <c r="CR19" s="543"/>
      <c r="CS19" s="544"/>
      <c r="CT19" s="430"/>
      <c r="CU19" s="431"/>
      <c r="CV19" s="431"/>
      <c r="CW19" s="431"/>
      <c r="CX19" s="431"/>
      <c r="CY19" s="431"/>
      <c r="CZ19" s="431"/>
      <c r="DA19" s="432"/>
      <c r="DB19" s="430"/>
      <c r="DC19" s="431"/>
      <c r="DD19" s="431"/>
      <c r="DE19" s="431"/>
      <c r="DF19" s="431"/>
      <c r="DG19" s="431"/>
      <c r="DH19" s="431"/>
      <c r="DI19" s="432"/>
      <c r="DJ19" s="186"/>
      <c r="DK19" s="186"/>
      <c r="DL19" s="186"/>
      <c r="DM19" s="186"/>
      <c r="DN19" s="186"/>
      <c r="DO19" s="186"/>
    </row>
    <row r="20" spans="1:119" ht="18.75" customHeight="1" thickBot="1" x14ac:dyDescent="0.2">
      <c r="A20" s="187"/>
      <c r="B20" s="547" t="s">
        <v>160</v>
      </c>
      <c r="C20" s="476"/>
      <c r="D20" s="476"/>
      <c r="E20" s="548"/>
      <c r="F20" s="548"/>
      <c r="G20" s="548"/>
      <c r="H20" s="548"/>
      <c r="I20" s="548"/>
      <c r="J20" s="548"/>
      <c r="K20" s="548"/>
      <c r="L20" s="556">
        <v>17706</v>
      </c>
      <c r="M20" s="556"/>
      <c r="N20" s="556"/>
      <c r="O20" s="556"/>
      <c r="P20" s="556"/>
      <c r="Q20" s="556"/>
      <c r="R20" s="557"/>
      <c r="S20" s="557"/>
      <c r="T20" s="557"/>
      <c r="U20" s="557"/>
      <c r="V20" s="558"/>
      <c r="W20" s="451"/>
      <c r="X20" s="452"/>
      <c r="Y20" s="452"/>
      <c r="Z20" s="452"/>
      <c r="AA20" s="452"/>
      <c r="AB20" s="452"/>
      <c r="AC20" s="559"/>
      <c r="AD20" s="559"/>
      <c r="AE20" s="559"/>
      <c r="AF20" s="559"/>
      <c r="AG20" s="559"/>
      <c r="AH20" s="559"/>
      <c r="AI20" s="559"/>
      <c r="AJ20" s="559"/>
      <c r="AK20" s="559"/>
      <c r="AL20" s="560"/>
      <c r="AM20" s="561"/>
      <c r="AN20" s="488"/>
      <c r="AO20" s="488"/>
      <c r="AP20" s="488"/>
      <c r="AQ20" s="488"/>
      <c r="AR20" s="488"/>
      <c r="AS20" s="488"/>
      <c r="AT20" s="489"/>
      <c r="AU20" s="562"/>
      <c r="AV20" s="563"/>
      <c r="AW20" s="563"/>
      <c r="AX20" s="564"/>
      <c r="AY20" s="467"/>
      <c r="AZ20" s="468"/>
      <c r="BA20" s="468"/>
      <c r="BB20" s="468"/>
      <c r="BC20" s="468"/>
      <c r="BD20" s="468"/>
      <c r="BE20" s="468"/>
      <c r="BF20" s="468"/>
      <c r="BG20" s="468"/>
      <c r="BH20" s="468"/>
      <c r="BI20" s="468"/>
      <c r="BJ20" s="468"/>
      <c r="BK20" s="468"/>
      <c r="BL20" s="468"/>
      <c r="BM20" s="469"/>
      <c r="BN20" s="433"/>
      <c r="BO20" s="434"/>
      <c r="BP20" s="434"/>
      <c r="BQ20" s="434"/>
      <c r="BR20" s="434"/>
      <c r="BS20" s="434"/>
      <c r="BT20" s="434"/>
      <c r="BU20" s="435"/>
      <c r="BV20" s="433"/>
      <c r="BW20" s="434"/>
      <c r="BX20" s="434"/>
      <c r="BY20" s="434"/>
      <c r="BZ20" s="434"/>
      <c r="CA20" s="434"/>
      <c r="CB20" s="434"/>
      <c r="CC20" s="435"/>
      <c r="CD20" s="201"/>
      <c r="CE20" s="543"/>
      <c r="CF20" s="543"/>
      <c r="CG20" s="543"/>
      <c r="CH20" s="543"/>
      <c r="CI20" s="543"/>
      <c r="CJ20" s="543"/>
      <c r="CK20" s="543"/>
      <c r="CL20" s="543"/>
      <c r="CM20" s="543"/>
      <c r="CN20" s="543"/>
      <c r="CO20" s="543"/>
      <c r="CP20" s="543"/>
      <c r="CQ20" s="543"/>
      <c r="CR20" s="543"/>
      <c r="CS20" s="544"/>
      <c r="CT20" s="430"/>
      <c r="CU20" s="431"/>
      <c r="CV20" s="431"/>
      <c r="CW20" s="431"/>
      <c r="CX20" s="431"/>
      <c r="CY20" s="431"/>
      <c r="CZ20" s="431"/>
      <c r="DA20" s="432"/>
      <c r="DB20" s="430"/>
      <c r="DC20" s="431"/>
      <c r="DD20" s="431"/>
      <c r="DE20" s="431"/>
      <c r="DF20" s="431"/>
      <c r="DG20" s="431"/>
      <c r="DH20" s="431"/>
      <c r="DI20" s="432"/>
      <c r="DJ20" s="186"/>
      <c r="DK20" s="186"/>
      <c r="DL20" s="186"/>
      <c r="DM20" s="186"/>
      <c r="DN20" s="186"/>
      <c r="DO20" s="186"/>
    </row>
    <row r="21" spans="1:119" ht="18.75" customHeight="1" x14ac:dyDescent="0.15">
      <c r="A21" s="187"/>
      <c r="B21" s="567" t="s">
        <v>161</v>
      </c>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9"/>
      <c r="AY21" s="467"/>
      <c r="AZ21" s="468"/>
      <c r="BA21" s="468"/>
      <c r="BB21" s="468"/>
      <c r="BC21" s="468"/>
      <c r="BD21" s="468"/>
      <c r="BE21" s="468"/>
      <c r="BF21" s="468"/>
      <c r="BG21" s="468"/>
      <c r="BH21" s="468"/>
      <c r="BI21" s="468"/>
      <c r="BJ21" s="468"/>
      <c r="BK21" s="468"/>
      <c r="BL21" s="468"/>
      <c r="BM21" s="469"/>
      <c r="BN21" s="433"/>
      <c r="BO21" s="434"/>
      <c r="BP21" s="434"/>
      <c r="BQ21" s="434"/>
      <c r="BR21" s="434"/>
      <c r="BS21" s="434"/>
      <c r="BT21" s="434"/>
      <c r="BU21" s="435"/>
      <c r="BV21" s="433"/>
      <c r="BW21" s="434"/>
      <c r="BX21" s="434"/>
      <c r="BY21" s="434"/>
      <c r="BZ21" s="434"/>
      <c r="CA21" s="434"/>
      <c r="CB21" s="434"/>
      <c r="CC21" s="435"/>
      <c r="CD21" s="201"/>
      <c r="CE21" s="543"/>
      <c r="CF21" s="543"/>
      <c r="CG21" s="543"/>
      <c r="CH21" s="543"/>
      <c r="CI21" s="543"/>
      <c r="CJ21" s="543"/>
      <c r="CK21" s="543"/>
      <c r="CL21" s="543"/>
      <c r="CM21" s="543"/>
      <c r="CN21" s="543"/>
      <c r="CO21" s="543"/>
      <c r="CP21" s="543"/>
      <c r="CQ21" s="543"/>
      <c r="CR21" s="543"/>
      <c r="CS21" s="544"/>
      <c r="CT21" s="430"/>
      <c r="CU21" s="431"/>
      <c r="CV21" s="431"/>
      <c r="CW21" s="431"/>
      <c r="CX21" s="431"/>
      <c r="CY21" s="431"/>
      <c r="CZ21" s="431"/>
      <c r="DA21" s="432"/>
      <c r="DB21" s="430"/>
      <c r="DC21" s="431"/>
      <c r="DD21" s="431"/>
      <c r="DE21" s="431"/>
      <c r="DF21" s="431"/>
      <c r="DG21" s="431"/>
      <c r="DH21" s="431"/>
      <c r="DI21" s="432"/>
      <c r="DJ21" s="186"/>
      <c r="DK21" s="186"/>
      <c r="DL21" s="186"/>
      <c r="DM21" s="186"/>
      <c r="DN21" s="186"/>
      <c r="DO21" s="186"/>
    </row>
    <row r="22" spans="1:119" ht="18.75" customHeight="1" thickBot="1" x14ac:dyDescent="0.2">
      <c r="A22" s="187"/>
      <c r="B22" s="570" t="s">
        <v>162</v>
      </c>
      <c r="C22" s="571"/>
      <c r="D22" s="572"/>
      <c r="E22" s="445" t="s">
        <v>1</v>
      </c>
      <c r="F22" s="450"/>
      <c r="G22" s="450"/>
      <c r="H22" s="450"/>
      <c r="I22" s="450"/>
      <c r="J22" s="450"/>
      <c r="K22" s="440"/>
      <c r="L22" s="445" t="s">
        <v>163</v>
      </c>
      <c r="M22" s="450"/>
      <c r="N22" s="450"/>
      <c r="O22" s="450"/>
      <c r="P22" s="440"/>
      <c r="Q22" s="579" t="s">
        <v>164</v>
      </c>
      <c r="R22" s="580"/>
      <c r="S22" s="580"/>
      <c r="T22" s="580"/>
      <c r="U22" s="580"/>
      <c r="V22" s="581"/>
      <c r="W22" s="585" t="s">
        <v>165</v>
      </c>
      <c r="X22" s="571"/>
      <c r="Y22" s="572"/>
      <c r="Z22" s="445" t="s">
        <v>1</v>
      </c>
      <c r="AA22" s="450"/>
      <c r="AB22" s="450"/>
      <c r="AC22" s="450"/>
      <c r="AD22" s="450"/>
      <c r="AE22" s="450"/>
      <c r="AF22" s="450"/>
      <c r="AG22" s="440"/>
      <c r="AH22" s="598" t="s">
        <v>166</v>
      </c>
      <c r="AI22" s="450"/>
      <c r="AJ22" s="450"/>
      <c r="AK22" s="450"/>
      <c r="AL22" s="440"/>
      <c r="AM22" s="598" t="s">
        <v>167</v>
      </c>
      <c r="AN22" s="599"/>
      <c r="AO22" s="599"/>
      <c r="AP22" s="599"/>
      <c r="AQ22" s="599"/>
      <c r="AR22" s="600"/>
      <c r="AS22" s="579" t="s">
        <v>164</v>
      </c>
      <c r="AT22" s="580"/>
      <c r="AU22" s="580"/>
      <c r="AV22" s="580"/>
      <c r="AW22" s="580"/>
      <c r="AX22" s="604"/>
      <c r="AY22" s="606"/>
      <c r="AZ22" s="607"/>
      <c r="BA22" s="607"/>
      <c r="BB22" s="607"/>
      <c r="BC22" s="607"/>
      <c r="BD22" s="607"/>
      <c r="BE22" s="607"/>
      <c r="BF22" s="607"/>
      <c r="BG22" s="607"/>
      <c r="BH22" s="607"/>
      <c r="BI22" s="607"/>
      <c r="BJ22" s="607"/>
      <c r="BK22" s="607"/>
      <c r="BL22" s="607"/>
      <c r="BM22" s="608"/>
      <c r="BN22" s="609"/>
      <c r="BO22" s="610"/>
      <c r="BP22" s="610"/>
      <c r="BQ22" s="610"/>
      <c r="BR22" s="610"/>
      <c r="BS22" s="610"/>
      <c r="BT22" s="610"/>
      <c r="BU22" s="611"/>
      <c r="BV22" s="609"/>
      <c r="BW22" s="610"/>
      <c r="BX22" s="610"/>
      <c r="BY22" s="610"/>
      <c r="BZ22" s="610"/>
      <c r="CA22" s="610"/>
      <c r="CB22" s="610"/>
      <c r="CC22" s="611"/>
      <c r="CD22" s="201"/>
      <c r="CE22" s="543"/>
      <c r="CF22" s="543"/>
      <c r="CG22" s="543"/>
      <c r="CH22" s="543"/>
      <c r="CI22" s="543"/>
      <c r="CJ22" s="543"/>
      <c r="CK22" s="543"/>
      <c r="CL22" s="543"/>
      <c r="CM22" s="543"/>
      <c r="CN22" s="543"/>
      <c r="CO22" s="543"/>
      <c r="CP22" s="543"/>
      <c r="CQ22" s="543"/>
      <c r="CR22" s="543"/>
      <c r="CS22" s="544"/>
      <c r="CT22" s="430"/>
      <c r="CU22" s="431"/>
      <c r="CV22" s="431"/>
      <c r="CW22" s="431"/>
      <c r="CX22" s="431"/>
      <c r="CY22" s="431"/>
      <c r="CZ22" s="431"/>
      <c r="DA22" s="432"/>
      <c r="DB22" s="430"/>
      <c r="DC22" s="431"/>
      <c r="DD22" s="431"/>
      <c r="DE22" s="431"/>
      <c r="DF22" s="431"/>
      <c r="DG22" s="431"/>
      <c r="DH22" s="431"/>
      <c r="DI22" s="432"/>
      <c r="DJ22" s="186"/>
      <c r="DK22" s="186"/>
      <c r="DL22" s="186"/>
      <c r="DM22" s="186"/>
      <c r="DN22" s="186"/>
      <c r="DO22" s="186"/>
    </row>
    <row r="23" spans="1:119" ht="18.75" customHeight="1" x14ac:dyDescent="0.15">
      <c r="A23" s="187"/>
      <c r="B23" s="573"/>
      <c r="C23" s="574"/>
      <c r="D23" s="575"/>
      <c r="E23" s="419"/>
      <c r="F23" s="424"/>
      <c r="G23" s="424"/>
      <c r="H23" s="424"/>
      <c r="I23" s="424"/>
      <c r="J23" s="424"/>
      <c r="K23" s="413"/>
      <c r="L23" s="419"/>
      <c r="M23" s="424"/>
      <c r="N23" s="424"/>
      <c r="O23" s="424"/>
      <c r="P23" s="413"/>
      <c r="Q23" s="582"/>
      <c r="R23" s="583"/>
      <c r="S23" s="583"/>
      <c r="T23" s="583"/>
      <c r="U23" s="583"/>
      <c r="V23" s="584"/>
      <c r="W23" s="586"/>
      <c r="X23" s="574"/>
      <c r="Y23" s="575"/>
      <c r="Z23" s="419"/>
      <c r="AA23" s="424"/>
      <c r="AB23" s="424"/>
      <c r="AC23" s="424"/>
      <c r="AD23" s="424"/>
      <c r="AE23" s="424"/>
      <c r="AF23" s="424"/>
      <c r="AG23" s="413"/>
      <c r="AH23" s="419"/>
      <c r="AI23" s="424"/>
      <c r="AJ23" s="424"/>
      <c r="AK23" s="424"/>
      <c r="AL23" s="413"/>
      <c r="AM23" s="601"/>
      <c r="AN23" s="602"/>
      <c r="AO23" s="602"/>
      <c r="AP23" s="602"/>
      <c r="AQ23" s="602"/>
      <c r="AR23" s="603"/>
      <c r="AS23" s="582"/>
      <c r="AT23" s="583"/>
      <c r="AU23" s="583"/>
      <c r="AV23" s="583"/>
      <c r="AW23" s="583"/>
      <c r="AX23" s="605"/>
      <c r="AY23" s="393" t="s">
        <v>168</v>
      </c>
      <c r="AZ23" s="394"/>
      <c r="BA23" s="394"/>
      <c r="BB23" s="394"/>
      <c r="BC23" s="394"/>
      <c r="BD23" s="394"/>
      <c r="BE23" s="394"/>
      <c r="BF23" s="394"/>
      <c r="BG23" s="394"/>
      <c r="BH23" s="394"/>
      <c r="BI23" s="394"/>
      <c r="BJ23" s="394"/>
      <c r="BK23" s="394"/>
      <c r="BL23" s="394"/>
      <c r="BM23" s="395"/>
      <c r="BN23" s="433">
        <v>8815335</v>
      </c>
      <c r="BO23" s="434"/>
      <c r="BP23" s="434"/>
      <c r="BQ23" s="434"/>
      <c r="BR23" s="434"/>
      <c r="BS23" s="434"/>
      <c r="BT23" s="434"/>
      <c r="BU23" s="435"/>
      <c r="BV23" s="433">
        <v>8688213</v>
      </c>
      <c r="BW23" s="434"/>
      <c r="BX23" s="434"/>
      <c r="BY23" s="434"/>
      <c r="BZ23" s="434"/>
      <c r="CA23" s="434"/>
      <c r="CB23" s="434"/>
      <c r="CC23" s="435"/>
      <c r="CD23" s="201"/>
      <c r="CE23" s="543"/>
      <c r="CF23" s="543"/>
      <c r="CG23" s="543"/>
      <c r="CH23" s="543"/>
      <c r="CI23" s="543"/>
      <c r="CJ23" s="543"/>
      <c r="CK23" s="543"/>
      <c r="CL23" s="543"/>
      <c r="CM23" s="543"/>
      <c r="CN23" s="543"/>
      <c r="CO23" s="543"/>
      <c r="CP23" s="543"/>
      <c r="CQ23" s="543"/>
      <c r="CR23" s="543"/>
      <c r="CS23" s="544"/>
      <c r="CT23" s="430"/>
      <c r="CU23" s="431"/>
      <c r="CV23" s="431"/>
      <c r="CW23" s="431"/>
      <c r="CX23" s="431"/>
      <c r="CY23" s="431"/>
      <c r="CZ23" s="431"/>
      <c r="DA23" s="432"/>
      <c r="DB23" s="430"/>
      <c r="DC23" s="431"/>
      <c r="DD23" s="431"/>
      <c r="DE23" s="431"/>
      <c r="DF23" s="431"/>
      <c r="DG23" s="431"/>
      <c r="DH23" s="431"/>
      <c r="DI23" s="432"/>
      <c r="DJ23" s="186"/>
      <c r="DK23" s="186"/>
      <c r="DL23" s="186"/>
      <c r="DM23" s="186"/>
      <c r="DN23" s="186"/>
      <c r="DO23" s="186"/>
    </row>
    <row r="24" spans="1:119" ht="18.75" customHeight="1" thickBot="1" x14ac:dyDescent="0.2">
      <c r="A24" s="187"/>
      <c r="B24" s="573"/>
      <c r="C24" s="574"/>
      <c r="D24" s="575"/>
      <c r="E24" s="483" t="s">
        <v>169</v>
      </c>
      <c r="F24" s="463"/>
      <c r="G24" s="463"/>
      <c r="H24" s="463"/>
      <c r="I24" s="463"/>
      <c r="J24" s="463"/>
      <c r="K24" s="464"/>
      <c r="L24" s="484">
        <v>1</v>
      </c>
      <c r="M24" s="485"/>
      <c r="N24" s="485"/>
      <c r="O24" s="485"/>
      <c r="P24" s="527"/>
      <c r="Q24" s="484">
        <v>7830</v>
      </c>
      <c r="R24" s="485"/>
      <c r="S24" s="485"/>
      <c r="T24" s="485"/>
      <c r="U24" s="485"/>
      <c r="V24" s="527"/>
      <c r="W24" s="586"/>
      <c r="X24" s="574"/>
      <c r="Y24" s="575"/>
      <c r="Z24" s="483" t="s">
        <v>170</v>
      </c>
      <c r="AA24" s="463"/>
      <c r="AB24" s="463"/>
      <c r="AC24" s="463"/>
      <c r="AD24" s="463"/>
      <c r="AE24" s="463"/>
      <c r="AF24" s="463"/>
      <c r="AG24" s="464"/>
      <c r="AH24" s="484">
        <v>272</v>
      </c>
      <c r="AI24" s="485"/>
      <c r="AJ24" s="485"/>
      <c r="AK24" s="485"/>
      <c r="AL24" s="527"/>
      <c r="AM24" s="484">
        <v>818992</v>
      </c>
      <c r="AN24" s="485"/>
      <c r="AO24" s="485"/>
      <c r="AP24" s="485"/>
      <c r="AQ24" s="485"/>
      <c r="AR24" s="527"/>
      <c r="AS24" s="484">
        <v>3011</v>
      </c>
      <c r="AT24" s="485"/>
      <c r="AU24" s="485"/>
      <c r="AV24" s="485"/>
      <c r="AW24" s="485"/>
      <c r="AX24" s="486"/>
      <c r="AY24" s="606" t="s">
        <v>171</v>
      </c>
      <c r="AZ24" s="607"/>
      <c r="BA24" s="607"/>
      <c r="BB24" s="607"/>
      <c r="BC24" s="607"/>
      <c r="BD24" s="607"/>
      <c r="BE24" s="607"/>
      <c r="BF24" s="607"/>
      <c r="BG24" s="607"/>
      <c r="BH24" s="607"/>
      <c r="BI24" s="607"/>
      <c r="BJ24" s="607"/>
      <c r="BK24" s="607"/>
      <c r="BL24" s="607"/>
      <c r="BM24" s="608"/>
      <c r="BN24" s="433">
        <v>7306317</v>
      </c>
      <c r="BO24" s="434"/>
      <c r="BP24" s="434"/>
      <c r="BQ24" s="434"/>
      <c r="BR24" s="434"/>
      <c r="BS24" s="434"/>
      <c r="BT24" s="434"/>
      <c r="BU24" s="435"/>
      <c r="BV24" s="433">
        <v>7343077</v>
      </c>
      <c r="BW24" s="434"/>
      <c r="BX24" s="434"/>
      <c r="BY24" s="434"/>
      <c r="BZ24" s="434"/>
      <c r="CA24" s="434"/>
      <c r="CB24" s="434"/>
      <c r="CC24" s="435"/>
      <c r="CD24" s="201"/>
      <c r="CE24" s="543"/>
      <c r="CF24" s="543"/>
      <c r="CG24" s="543"/>
      <c r="CH24" s="543"/>
      <c r="CI24" s="543"/>
      <c r="CJ24" s="543"/>
      <c r="CK24" s="543"/>
      <c r="CL24" s="543"/>
      <c r="CM24" s="543"/>
      <c r="CN24" s="543"/>
      <c r="CO24" s="543"/>
      <c r="CP24" s="543"/>
      <c r="CQ24" s="543"/>
      <c r="CR24" s="543"/>
      <c r="CS24" s="544"/>
      <c r="CT24" s="430"/>
      <c r="CU24" s="431"/>
      <c r="CV24" s="431"/>
      <c r="CW24" s="431"/>
      <c r="CX24" s="431"/>
      <c r="CY24" s="431"/>
      <c r="CZ24" s="431"/>
      <c r="DA24" s="432"/>
      <c r="DB24" s="430"/>
      <c r="DC24" s="431"/>
      <c r="DD24" s="431"/>
      <c r="DE24" s="431"/>
      <c r="DF24" s="431"/>
      <c r="DG24" s="431"/>
      <c r="DH24" s="431"/>
      <c r="DI24" s="432"/>
      <c r="DJ24" s="186"/>
      <c r="DK24" s="186"/>
      <c r="DL24" s="186"/>
      <c r="DM24" s="186"/>
      <c r="DN24" s="186"/>
      <c r="DO24" s="186"/>
    </row>
    <row r="25" spans="1:119" s="186" customFormat="1" ht="18.75" customHeight="1" x14ac:dyDescent="0.15">
      <c r="A25" s="187"/>
      <c r="B25" s="573"/>
      <c r="C25" s="574"/>
      <c r="D25" s="575"/>
      <c r="E25" s="483" t="s">
        <v>172</v>
      </c>
      <c r="F25" s="463"/>
      <c r="G25" s="463"/>
      <c r="H25" s="463"/>
      <c r="I25" s="463"/>
      <c r="J25" s="463"/>
      <c r="K25" s="464"/>
      <c r="L25" s="484">
        <v>1</v>
      </c>
      <c r="M25" s="485"/>
      <c r="N25" s="485"/>
      <c r="O25" s="485"/>
      <c r="P25" s="527"/>
      <c r="Q25" s="484">
        <v>6740</v>
      </c>
      <c r="R25" s="485"/>
      <c r="S25" s="485"/>
      <c r="T25" s="485"/>
      <c r="U25" s="485"/>
      <c r="V25" s="527"/>
      <c r="W25" s="586"/>
      <c r="X25" s="574"/>
      <c r="Y25" s="575"/>
      <c r="Z25" s="483" t="s">
        <v>173</v>
      </c>
      <c r="AA25" s="463"/>
      <c r="AB25" s="463"/>
      <c r="AC25" s="463"/>
      <c r="AD25" s="463"/>
      <c r="AE25" s="463"/>
      <c r="AF25" s="463"/>
      <c r="AG25" s="464"/>
      <c r="AH25" s="484" t="s">
        <v>136</v>
      </c>
      <c r="AI25" s="485"/>
      <c r="AJ25" s="485"/>
      <c r="AK25" s="485"/>
      <c r="AL25" s="527"/>
      <c r="AM25" s="484" t="s">
        <v>174</v>
      </c>
      <c r="AN25" s="485"/>
      <c r="AO25" s="485"/>
      <c r="AP25" s="485"/>
      <c r="AQ25" s="485"/>
      <c r="AR25" s="527"/>
      <c r="AS25" s="484" t="s">
        <v>175</v>
      </c>
      <c r="AT25" s="485"/>
      <c r="AU25" s="485"/>
      <c r="AV25" s="485"/>
      <c r="AW25" s="485"/>
      <c r="AX25" s="486"/>
      <c r="AY25" s="393" t="s">
        <v>176</v>
      </c>
      <c r="AZ25" s="394"/>
      <c r="BA25" s="394"/>
      <c r="BB25" s="394"/>
      <c r="BC25" s="394"/>
      <c r="BD25" s="394"/>
      <c r="BE25" s="394"/>
      <c r="BF25" s="394"/>
      <c r="BG25" s="394"/>
      <c r="BH25" s="394"/>
      <c r="BI25" s="394"/>
      <c r="BJ25" s="394"/>
      <c r="BK25" s="394"/>
      <c r="BL25" s="394"/>
      <c r="BM25" s="395"/>
      <c r="BN25" s="396">
        <v>3187466</v>
      </c>
      <c r="BO25" s="397"/>
      <c r="BP25" s="397"/>
      <c r="BQ25" s="397"/>
      <c r="BR25" s="397"/>
      <c r="BS25" s="397"/>
      <c r="BT25" s="397"/>
      <c r="BU25" s="398"/>
      <c r="BV25" s="396">
        <v>2321788</v>
      </c>
      <c r="BW25" s="397"/>
      <c r="BX25" s="397"/>
      <c r="BY25" s="397"/>
      <c r="BZ25" s="397"/>
      <c r="CA25" s="397"/>
      <c r="CB25" s="397"/>
      <c r="CC25" s="398"/>
      <c r="CD25" s="201"/>
      <c r="CE25" s="543"/>
      <c r="CF25" s="543"/>
      <c r="CG25" s="543"/>
      <c r="CH25" s="543"/>
      <c r="CI25" s="543"/>
      <c r="CJ25" s="543"/>
      <c r="CK25" s="543"/>
      <c r="CL25" s="543"/>
      <c r="CM25" s="543"/>
      <c r="CN25" s="543"/>
      <c r="CO25" s="543"/>
      <c r="CP25" s="543"/>
      <c r="CQ25" s="543"/>
      <c r="CR25" s="543"/>
      <c r="CS25" s="544"/>
      <c r="CT25" s="430"/>
      <c r="CU25" s="431"/>
      <c r="CV25" s="431"/>
      <c r="CW25" s="431"/>
      <c r="CX25" s="431"/>
      <c r="CY25" s="431"/>
      <c r="CZ25" s="431"/>
      <c r="DA25" s="432"/>
      <c r="DB25" s="430"/>
      <c r="DC25" s="431"/>
      <c r="DD25" s="431"/>
      <c r="DE25" s="431"/>
      <c r="DF25" s="431"/>
      <c r="DG25" s="431"/>
      <c r="DH25" s="431"/>
      <c r="DI25" s="432"/>
    </row>
    <row r="26" spans="1:119" s="186" customFormat="1" ht="18.75" customHeight="1" x14ac:dyDescent="0.15">
      <c r="A26" s="187"/>
      <c r="B26" s="573"/>
      <c r="C26" s="574"/>
      <c r="D26" s="575"/>
      <c r="E26" s="483" t="s">
        <v>177</v>
      </c>
      <c r="F26" s="463"/>
      <c r="G26" s="463"/>
      <c r="H26" s="463"/>
      <c r="I26" s="463"/>
      <c r="J26" s="463"/>
      <c r="K26" s="464"/>
      <c r="L26" s="484">
        <v>1</v>
      </c>
      <c r="M26" s="485"/>
      <c r="N26" s="485"/>
      <c r="O26" s="485"/>
      <c r="P26" s="527"/>
      <c r="Q26" s="484">
        <v>6180</v>
      </c>
      <c r="R26" s="485"/>
      <c r="S26" s="485"/>
      <c r="T26" s="485"/>
      <c r="U26" s="485"/>
      <c r="V26" s="527"/>
      <c r="W26" s="586"/>
      <c r="X26" s="574"/>
      <c r="Y26" s="575"/>
      <c r="Z26" s="483" t="s">
        <v>178</v>
      </c>
      <c r="AA26" s="596"/>
      <c r="AB26" s="596"/>
      <c r="AC26" s="596"/>
      <c r="AD26" s="596"/>
      <c r="AE26" s="596"/>
      <c r="AF26" s="596"/>
      <c r="AG26" s="597"/>
      <c r="AH26" s="484" t="s">
        <v>175</v>
      </c>
      <c r="AI26" s="485"/>
      <c r="AJ26" s="485"/>
      <c r="AK26" s="485"/>
      <c r="AL26" s="527"/>
      <c r="AM26" s="484" t="s">
        <v>179</v>
      </c>
      <c r="AN26" s="485"/>
      <c r="AO26" s="485"/>
      <c r="AP26" s="485"/>
      <c r="AQ26" s="485"/>
      <c r="AR26" s="527"/>
      <c r="AS26" s="484" t="s">
        <v>179</v>
      </c>
      <c r="AT26" s="485"/>
      <c r="AU26" s="485"/>
      <c r="AV26" s="485"/>
      <c r="AW26" s="485"/>
      <c r="AX26" s="486"/>
      <c r="AY26" s="436" t="s">
        <v>180</v>
      </c>
      <c r="AZ26" s="437"/>
      <c r="BA26" s="437"/>
      <c r="BB26" s="437"/>
      <c r="BC26" s="437"/>
      <c r="BD26" s="437"/>
      <c r="BE26" s="437"/>
      <c r="BF26" s="437"/>
      <c r="BG26" s="437"/>
      <c r="BH26" s="437"/>
      <c r="BI26" s="437"/>
      <c r="BJ26" s="437"/>
      <c r="BK26" s="437"/>
      <c r="BL26" s="437"/>
      <c r="BM26" s="438"/>
      <c r="BN26" s="433" t="s">
        <v>175</v>
      </c>
      <c r="BO26" s="434"/>
      <c r="BP26" s="434"/>
      <c r="BQ26" s="434"/>
      <c r="BR26" s="434"/>
      <c r="BS26" s="434"/>
      <c r="BT26" s="434"/>
      <c r="BU26" s="435"/>
      <c r="BV26" s="433" t="s">
        <v>179</v>
      </c>
      <c r="BW26" s="434"/>
      <c r="BX26" s="434"/>
      <c r="BY26" s="434"/>
      <c r="BZ26" s="434"/>
      <c r="CA26" s="434"/>
      <c r="CB26" s="434"/>
      <c r="CC26" s="435"/>
      <c r="CD26" s="201"/>
      <c r="CE26" s="543"/>
      <c r="CF26" s="543"/>
      <c r="CG26" s="543"/>
      <c r="CH26" s="543"/>
      <c r="CI26" s="543"/>
      <c r="CJ26" s="543"/>
      <c r="CK26" s="543"/>
      <c r="CL26" s="543"/>
      <c r="CM26" s="543"/>
      <c r="CN26" s="543"/>
      <c r="CO26" s="543"/>
      <c r="CP26" s="543"/>
      <c r="CQ26" s="543"/>
      <c r="CR26" s="543"/>
      <c r="CS26" s="544"/>
      <c r="CT26" s="430"/>
      <c r="CU26" s="431"/>
      <c r="CV26" s="431"/>
      <c r="CW26" s="431"/>
      <c r="CX26" s="431"/>
      <c r="CY26" s="431"/>
      <c r="CZ26" s="431"/>
      <c r="DA26" s="432"/>
      <c r="DB26" s="430"/>
      <c r="DC26" s="431"/>
      <c r="DD26" s="431"/>
      <c r="DE26" s="431"/>
      <c r="DF26" s="431"/>
      <c r="DG26" s="431"/>
      <c r="DH26" s="431"/>
      <c r="DI26" s="432"/>
    </row>
    <row r="27" spans="1:119" ht="18.75" customHeight="1" thickBot="1" x14ac:dyDescent="0.2">
      <c r="A27" s="187"/>
      <c r="B27" s="573"/>
      <c r="C27" s="574"/>
      <c r="D27" s="575"/>
      <c r="E27" s="483" t="s">
        <v>181</v>
      </c>
      <c r="F27" s="463"/>
      <c r="G27" s="463"/>
      <c r="H27" s="463"/>
      <c r="I27" s="463"/>
      <c r="J27" s="463"/>
      <c r="K27" s="464"/>
      <c r="L27" s="484">
        <v>1</v>
      </c>
      <c r="M27" s="485"/>
      <c r="N27" s="485"/>
      <c r="O27" s="485"/>
      <c r="P27" s="527"/>
      <c r="Q27" s="484">
        <v>3200</v>
      </c>
      <c r="R27" s="485"/>
      <c r="S27" s="485"/>
      <c r="T27" s="485"/>
      <c r="U27" s="485"/>
      <c r="V27" s="527"/>
      <c r="W27" s="586"/>
      <c r="X27" s="574"/>
      <c r="Y27" s="575"/>
      <c r="Z27" s="483" t="s">
        <v>182</v>
      </c>
      <c r="AA27" s="463"/>
      <c r="AB27" s="463"/>
      <c r="AC27" s="463"/>
      <c r="AD27" s="463"/>
      <c r="AE27" s="463"/>
      <c r="AF27" s="463"/>
      <c r="AG27" s="464"/>
      <c r="AH27" s="484">
        <v>24</v>
      </c>
      <c r="AI27" s="485"/>
      <c r="AJ27" s="485"/>
      <c r="AK27" s="485"/>
      <c r="AL27" s="527"/>
      <c r="AM27" s="484">
        <v>75700</v>
      </c>
      <c r="AN27" s="485"/>
      <c r="AO27" s="485"/>
      <c r="AP27" s="485"/>
      <c r="AQ27" s="485"/>
      <c r="AR27" s="527"/>
      <c r="AS27" s="484">
        <v>3154</v>
      </c>
      <c r="AT27" s="485"/>
      <c r="AU27" s="485"/>
      <c r="AV27" s="485"/>
      <c r="AW27" s="485"/>
      <c r="AX27" s="486"/>
      <c r="AY27" s="528" t="s">
        <v>183</v>
      </c>
      <c r="AZ27" s="529"/>
      <c r="BA27" s="529"/>
      <c r="BB27" s="529"/>
      <c r="BC27" s="529"/>
      <c r="BD27" s="529"/>
      <c r="BE27" s="529"/>
      <c r="BF27" s="529"/>
      <c r="BG27" s="529"/>
      <c r="BH27" s="529"/>
      <c r="BI27" s="529"/>
      <c r="BJ27" s="529"/>
      <c r="BK27" s="529"/>
      <c r="BL27" s="529"/>
      <c r="BM27" s="530"/>
      <c r="BN27" s="609">
        <v>100000</v>
      </c>
      <c r="BO27" s="610"/>
      <c r="BP27" s="610"/>
      <c r="BQ27" s="610"/>
      <c r="BR27" s="610"/>
      <c r="BS27" s="610"/>
      <c r="BT27" s="610"/>
      <c r="BU27" s="611"/>
      <c r="BV27" s="609">
        <v>100000</v>
      </c>
      <c r="BW27" s="610"/>
      <c r="BX27" s="610"/>
      <c r="BY27" s="610"/>
      <c r="BZ27" s="610"/>
      <c r="CA27" s="610"/>
      <c r="CB27" s="610"/>
      <c r="CC27" s="611"/>
      <c r="CD27" s="203"/>
      <c r="CE27" s="543"/>
      <c r="CF27" s="543"/>
      <c r="CG27" s="543"/>
      <c r="CH27" s="543"/>
      <c r="CI27" s="543"/>
      <c r="CJ27" s="543"/>
      <c r="CK27" s="543"/>
      <c r="CL27" s="543"/>
      <c r="CM27" s="543"/>
      <c r="CN27" s="543"/>
      <c r="CO27" s="543"/>
      <c r="CP27" s="543"/>
      <c r="CQ27" s="543"/>
      <c r="CR27" s="543"/>
      <c r="CS27" s="544"/>
      <c r="CT27" s="430"/>
      <c r="CU27" s="431"/>
      <c r="CV27" s="431"/>
      <c r="CW27" s="431"/>
      <c r="CX27" s="431"/>
      <c r="CY27" s="431"/>
      <c r="CZ27" s="431"/>
      <c r="DA27" s="432"/>
      <c r="DB27" s="430"/>
      <c r="DC27" s="431"/>
      <c r="DD27" s="431"/>
      <c r="DE27" s="431"/>
      <c r="DF27" s="431"/>
      <c r="DG27" s="431"/>
      <c r="DH27" s="431"/>
      <c r="DI27" s="432"/>
      <c r="DJ27" s="186"/>
      <c r="DK27" s="186"/>
      <c r="DL27" s="186"/>
      <c r="DM27" s="186"/>
      <c r="DN27" s="186"/>
      <c r="DO27" s="186"/>
    </row>
    <row r="28" spans="1:119" ht="18.75" customHeight="1" x14ac:dyDescent="0.15">
      <c r="A28" s="187"/>
      <c r="B28" s="573"/>
      <c r="C28" s="574"/>
      <c r="D28" s="575"/>
      <c r="E28" s="483" t="s">
        <v>184</v>
      </c>
      <c r="F28" s="463"/>
      <c r="G28" s="463"/>
      <c r="H28" s="463"/>
      <c r="I28" s="463"/>
      <c r="J28" s="463"/>
      <c r="K28" s="464"/>
      <c r="L28" s="484">
        <v>1</v>
      </c>
      <c r="M28" s="485"/>
      <c r="N28" s="485"/>
      <c r="O28" s="485"/>
      <c r="P28" s="527"/>
      <c r="Q28" s="484">
        <v>2550</v>
      </c>
      <c r="R28" s="485"/>
      <c r="S28" s="485"/>
      <c r="T28" s="485"/>
      <c r="U28" s="485"/>
      <c r="V28" s="527"/>
      <c r="W28" s="586"/>
      <c r="X28" s="574"/>
      <c r="Y28" s="575"/>
      <c r="Z28" s="483" t="s">
        <v>185</v>
      </c>
      <c r="AA28" s="463"/>
      <c r="AB28" s="463"/>
      <c r="AC28" s="463"/>
      <c r="AD28" s="463"/>
      <c r="AE28" s="463"/>
      <c r="AF28" s="463"/>
      <c r="AG28" s="464"/>
      <c r="AH28" s="484" t="s">
        <v>145</v>
      </c>
      <c r="AI28" s="485"/>
      <c r="AJ28" s="485"/>
      <c r="AK28" s="485"/>
      <c r="AL28" s="527"/>
      <c r="AM28" s="484" t="s">
        <v>179</v>
      </c>
      <c r="AN28" s="485"/>
      <c r="AO28" s="485"/>
      <c r="AP28" s="485"/>
      <c r="AQ28" s="485"/>
      <c r="AR28" s="527"/>
      <c r="AS28" s="484" t="s">
        <v>175</v>
      </c>
      <c r="AT28" s="485"/>
      <c r="AU28" s="485"/>
      <c r="AV28" s="485"/>
      <c r="AW28" s="485"/>
      <c r="AX28" s="486"/>
      <c r="AY28" s="612" t="s">
        <v>186</v>
      </c>
      <c r="AZ28" s="613"/>
      <c r="BA28" s="613"/>
      <c r="BB28" s="614"/>
      <c r="BC28" s="393" t="s">
        <v>47</v>
      </c>
      <c r="BD28" s="394"/>
      <c r="BE28" s="394"/>
      <c r="BF28" s="394"/>
      <c r="BG28" s="394"/>
      <c r="BH28" s="394"/>
      <c r="BI28" s="394"/>
      <c r="BJ28" s="394"/>
      <c r="BK28" s="394"/>
      <c r="BL28" s="394"/>
      <c r="BM28" s="395"/>
      <c r="BN28" s="396">
        <v>992283</v>
      </c>
      <c r="BO28" s="397"/>
      <c r="BP28" s="397"/>
      <c r="BQ28" s="397"/>
      <c r="BR28" s="397"/>
      <c r="BS28" s="397"/>
      <c r="BT28" s="397"/>
      <c r="BU28" s="398"/>
      <c r="BV28" s="396">
        <v>994649</v>
      </c>
      <c r="BW28" s="397"/>
      <c r="BX28" s="397"/>
      <c r="BY28" s="397"/>
      <c r="BZ28" s="397"/>
      <c r="CA28" s="397"/>
      <c r="CB28" s="397"/>
      <c r="CC28" s="398"/>
      <c r="CD28" s="201"/>
      <c r="CE28" s="543"/>
      <c r="CF28" s="543"/>
      <c r="CG28" s="543"/>
      <c r="CH28" s="543"/>
      <c r="CI28" s="543"/>
      <c r="CJ28" s="543"/>
      <c r="CK28" s="543"/>
      <c r="CL28" s="543"/>
      <c r="CM28" s="543"/>
      <c r="CN28" s="543"/>
      <c r="CO28" s="543"/>
      <c r="CP28" s="543"/>
      <c r="CQ28" s="543"/>
      <c r="CR28" s="543"/>
      <c r="CS28" s="544"/>
      <c r="CT28" s="430"/>
      <c r="CU28" s="431"/>
      <c r="CV28" s="431"/>
      <c r="CW28" s="431"/>
      <c r="CX28" s="431"/>
      <c r="CY28" s="431"/>
      <c r="CZ28" s="431"/>
      <c r="DA28" s="432"/>
      <c r="DB28" s="430"/>
      <c r="DC28" s="431"/>
      <c r="DD28" s="431"/>
      <c r="DE28" s="431"/>
      <c r="DF28" s="431"/>
      <c r="DG28" s="431"/>
      <c r="DH28" s="431"/>
      <c r="DI28" s="432"/>
      <c r="DJ28" s="186"/>
      <c r="DK28" s="186"/>
      <c r="DL28" s="186"/>
      <c r="DM28" s="186"/>
      <c r="DN28" s="186"/>
      <c r="DO28" s="186"/>
    </row>
    <row r="29" spans="1:119" ht="18.75" customHeight="1" x14ac:dyDescent="0.15">
      <c r="A29" s="187"/>
      <c r="B29" s="573"/>
      <c r="C29" s="574"/>
      <c r="D29" s="575"/>
      <c r="E29" s="483" t="s">
        <v>187</v>
      </c>
      <c r="F29" s="463"/>
      <c r="G29" s="463"/>
      <c r="H29" s="463"/>
      <c r="I29" s="463"/>
      <c r="J29" s="463"/>
      <c r="K29" s="464"/>
      <c r="L29" s="484">
        <v>13</v>
      </c>
      <c r="M29" s="485"/>
      <c r="N29" s="485"/>
      <c r="O29" s="485"/>
      <c r="P29" s="527"/>
      <c r="Q29" s="484">
        <v>2350</v>
      </c>
      <c r="R29" s="485"/>
      <c r="S29" s="485"/>
      <c r="T29" s="485"/>
      <c r="U29" s="485"/>
      <c r="V29" s="527"/>
      <c r="W29" s="587"/>
      <c r="X29" s="588"/>
      <c r="Y29" s="589"/>
      <c r="Z29" s="483" t="s">
        <v>188</v>
      </c>
      <c r="AA29" s="463"/>
      <c r="AB29" s="463"/>
      <c r="AC29" s="463"/>
      <c r="AD29" s="463"/>
      <c r="AE29" s="463"/>
      <c r="AF29" s="463"/>
      <c r="AG29" s="464"/>
      <c r="AH29" s="484">
        <v>296</v>
      </c>
      <c r="AI29" s="485"/>
      <c r="AJ29" s="485"/>
      <c r="AK29" s="485"/>
      <c r="AL29" s="527"/>
      <c r="AM29" s="484">
        <v>894692</v>
      </c>
      <c r="AN29" s="485"/>
      <c r="AO29" s="485"/>
      <c r="AP29" s="485"/>
      <c r="AQ29" s="485"/>
      <c r="AR29" s="527"/>
      <c r="AS29" s="484">
        <v>3023</v>
      </c>
      <c r="AT29" s="485"/>
      <c r="AU29" s="485"/>
      <c r="AV29" s="485"/>
      <c r="AW29" s="485"/>
      <c r="AX29" s="486"/>
      <c r="AY29" s="615"/>
      <c r="AZ29" s="616"/>
      <c r="BA29" s="616"/>
      <c r="BB29" s="617"/>
      <c r="BC29" s="467" t="s">
        <v>189</v>
      </c>
      <c r="BD29" s="468"/>
      <c r="BE29" s="468"/>
      <c r="BF29" s="468"/>
      <c r="BG29" s="468"/>
      <c r="BH29" s="468"/>
      <c r="BI29" s="468"/>
      <c r="BJ29" s="468"/>
      <c r="BK29" s="468"/>
      <c r="BL29" s="468"/>
      <c r="BM29" s="469"/>
      <c r="BN29" s="433" t="s">
        <v>179</v>
      </c>
      <c r="BO29" s="434"/>
      <c r="BP29" s="434"/>
      <c r="BQ29" s="434"/>
      <c r="BR29" s="434"/>
      <c r="BS29" s="434"/>
      <c r="BT29" s="434"/>
      <c r="BU29" s="435"/>
      <c r="BV29" s="433" t="s">
        <v>179</v>
      </c>
      <c r="BW29" s="434"/>
      <c r="BX29" s="434"/>
      <c r="BY29" s="434"/>
      <c r="BZ29" s="434"/>
      <c r="CA29" s="434"/>
      <c r="CB29" s="434"/>
      <c r="CC29" s="435"/>
      <c r="CD29" s="203"/>
      <c r="CE29" s="543"/>
      <c r="CF29" s="543"/>
      <c r="CG29" s="543"/>
      <c r="CH29" s="543"/>
      <c r="CI29" s="543"/>
      <c r="CJ29" s="543"/>
      <c r="CK29" s="543"/>
      <c r="CL29" s="543"/>
      <c r="CM29" s="543"/>
      <c r="CN29" s="543"/>
      <c r="CO29" s="543"/>
      <c r="CP29" s="543"/>
      <c r="CQ29" s="543"/>
      <c r="CR29" s="543"/>
      <c r="CS29" s="544"/>
      <c r="CT29" s="430"/>
      <c r="CU29" s="431"/>
      <c r="CV29" s="431"/>
      <c r="CW29" s="431"/>
      <c r="CX29" s="431"/>
      <c r="CY29" s="431"/>
      <c r="CZ29" s="431"/>
      <c r="DA29" s="432"/>
      <c r="DB29" s="430"/>
      <c r="DC29" s="431"/>
      <c r="DD29" s="431"/>
      <c r="DE29" s="431"/>
      <c r="DF29" s="431"/>
      <c r="DG29" s="431"/>
      <c r="DH29" s="431"/>
      <c r="DI29" s="432"/>
      <c r="DJ29" s="186"/>
      <c r="DK29" s="186"/>
      <c r="DL29" s="186"/>
      <c r="DM29" s="186"/>
      <c r="DN29" s="186"/>
      <c r="DO29" s="186"/>
    </row>
    <row r="30" spans="1:119" ht="18.75" customHeight="1" thickBot="1" x14ac:dyDescent="0.2">
      <c r="A30" s="187"/>
      <c r="B30" s="576"/>
      <c r="C30" s="577"/>
      <c r="D30" s="578"/>
      <c r="E30" s="487"/>
      <c r="F30" s="488"/>
      <c r="G30" s="488"/>
      <c r="H30" s="488"/>
      <c r="I30" s="488"/>
      <c r="J30" s="488"/>
      <c r="K30" s="489"/>
      <c r="L30" s="590"/>
      <c r="M30" s="591"/>
      <c r="N30" s="591"/>
      <c r="O30" s="591"/>
      <c r="P30" s="592"/>
      <c r="Q30" s="590"/>
      <c r="R30" s="591"/>
      <c r="S30" s="591"/>
      <c r="T30" s="591"/>
      <c r="U30" s="591"/>
      <c r="V30" s="592"/>
      <c r="W30" s="593" t="s">
        <v>190</v>
      </c>
      <c r="X30" s="594"/>
      <c r="Y30" s="594"/>
      <c r="Z30" s="594"/>
      <c r="AA30" s="594"/>
      <c r="AB30" s="594"/>
      <c r="AC30" s="594"/>
      <c r="AD30" s="594"/>
      <c r="AE30" s="594"/>
      <c r="AF30" s="594"/>
      <c r="AG30" s="595"/>
      <c r="AH30" s="552">
        <v>96.1</v>
      </c>
      <c r="AI30" s="553"/>
      <c r="AJ30" s="553"/>
      <c r="AK30" s="553"/>
      <c r="AL30" s="553"/>
      <c r="AM30" s="553"/>
      <c r="AN30" s="553"/>
      <c r="AO30" s="553"/>
      <c r="AP30" s="553"/>
      <c r="AQ30" s="553"/>
      <c r="AR30" s="553"/>
      <c r="AS30" s="553"/>
      <c r="AT30" s="553"/>
      <c r="AU30" s="553"/>
      <c r="AV30" s="553"/>
      <c r="AW30" s="553"/>
      <c r="AX30" s="555"/>
      <c r="AY30" s="618"/>
      <c r="AZ30" s="619"/>
      <c r="BA30" s="619"/>
      <c r="BB30" s="620"/>
      <c r="BC30" s="606" t="s">
        <v>49</v>
      </c>
      <c r="BD30" s="607"/>
      <c r="BE30" s="607"/>
      <c r="BF30" s="607"/>
      <c r="BG30" s="607"/>
      <c r="BH30" s="607"/>
      <c r="BI30" s="607"/>
      <c r="BJ30" s="607"/>
      <c r="BK30" s="607"/>
      <c r="BL30" s="607"/>
      <c r="BM30" s="608"/>
      <c r="BN30" s="609">
        <v>493930</v>
      </c>
      <c r="BO30" s="610"/>
      <c r="BP30" s="610"/>
      <c r="BQ30" s="610"/>
      <c r="BR30" s="610"/>
      <c r="BS30" s="610"/>
      <c r="BT30" s="610"/>
      <c r="BU30" s="611"/>
      <c r="BV30" s="609">
        <v>490981</v>
      </c>
      <c r="BW30" s="610"/>
      <c r="BX30" s="610"/>
      <c r="BY30" s="610"/>
      <c r="BZ30" s="610"/>
      <c r="CA30" s="610"/>
      <c r="CB30" s="610"/>
      <c r="CC30" s="61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7" t="s">
        <v>197</v>
      </c>
      <c r="D33" s="457"/>
      <c r="E33" s="422" t="s">
        <v>198</v>
      </c>
      <c r="F33" s="422"/>
      <c r="G33" s="422"/>
      <c r="H33" s="422"/>
      <c r="I33" s="422"/>
      <c r="J33" s="422"/>
      <c r="K33" s="422"/>
      <c r="L33" s="422"/>
      <c r="M33" s="422"/>
      <c r="N33" s="422"/>
      <c r="O33" s="422"/>
      <c r="P33" s="422"/>
      <c r="Q33" s="422"/>
      <c r="R33" s="422"/>
      <c r="S33" s="422"/>
      <c r="T33" s="216"/>
      <c r="U33" s="457" t="s">
        <v>199</v>
      </c>
      <c r="V33" s="457"/>
      <c r="W33" s="422" t="s">
        <v>198</v>
      </c>
      <c r="X33" s="422"/>
      <c r="Y33" s="422"/>
      <c r="Z33" s="422"/>
      <c r="AA33" s="422"/>
      <c r="AB33" s="422"/>
      <c r="AC33" s="422"/>
      <c r="AD33" s="422"/>
      <c r="AE33" s="422"/>
      <c r="AF33" s="422"/>
      <c r="AG33" s="422"/>
      <c r="AH33" s="422"/>
      <c r="AI33" s="422"/>
      <c r="AJ33" s="422"/>
      <c r="AK33" s="422"/>
      <c r="AL33" s="216"/>
      <c r="AM33" s="457" t="s">
        <v>200</v>
      </c>
      <c r="AN33" s="457"/>
      <c r="AO33" s="422" t="s">
        <v>198</v>
      </c>
      <c r="AP33" s="422"/>
      <c r="AQ33" s="422"/>
      <c r="AR33" s="422"/>
      <c r="AS33" s="422"/>
      <c r="AT33" s="422"/>
      <c r="AU33" s="422"/>
      <c r="AV33" s="422"/>
      <c r="AW33" s="422"/>
      <c r="AX33" s="422"/>
      <c r="AY33" s="422"/>
      <c r="AZ33" s="422"/>
      <c r="BA33" s="422"/>
      <c r="BB33" s="422"/>
      <c r="BC33" s="422"/>
      <c r="BD33" s="217"/>
      <c r="BE33" s="422" t="s">
        <v>201</v>
      </c>
      <c r="BF33" s="422"/>
      <c r="BG33" s="422" t="s">
        <v>202</v>
      </c>
      <c r="BH33" s="422"/>
      <c r="BI33" s="422"/>
      <c r="BJ33" s="422"/>
      <c r="BK33" s="422"/>
      <c r="BL33" s="422"/>
      <c r="BM33" s="422"/>
      <c r="BN33" s="422"/>
      <c r="BO33" s="422"/>
      <c r="BP33" s="422"/>
      <c r="BQ33" s="422"/>
      <c r="BR33" s="422"/>
      <c r="BS33" s="422"/>
      <c r="BT33" s="422"/>
      <c r="BU33" s="422"/>
      <c r="BV33" s="217"/>
      <c r="BW33" s="457" t="s">
        <v>201</v>
      </c>
      <c r="BX33" s="457"/>
      <c r="BY33" s="422" t="s">
        <v>203</v>
      </c>
      <c r="BZ33" s="422"/>
      <c r="CA33" s="422"/>
      <c r="CB33" s="422"/>
      <c r="CC33" s="422"/>
      <c r="CD33" s="422"/>
      <c r="CE33" s="422"/>
      <c r="CF33" s="422"/>
      <c r="CG33" s="422"/>
      <c r="CH33" s="422"/>
      <c r="CI33" s="422"/>
      <c r="CJ33" s="422"/>
      <c r="CK33" s="422"/>
      <c r="CL33" s="422"/>
      <c r="CM33" s="422"/>
      <c r="CN33" s="216"/>
      <c r="CO33" s="457" t="s">
        <v>200</v>
      </c>
      <c r="CP33" s="457"/>
      <c r="CQ33" s="422" t="s">
        <v>204</v>
      </c>
      <c r="CR33" s="422"/>
      <c r="CS33" s="422"/>
      <c r="CT33" s="422"/>
      <c r="CU33" s="422"/>
      <c r="CV33" s="422"/>
      <c r="CW33" s="422"/>
      <c r="CX33" s="422"/>
      <c r="CY33" s="422"/>
      <c r="CZ33" s="422"/>
      <c r="DA33" s="422"/>
      <c r="DB33" s="422"/>
      <c r="DC33" s="422"/>
      <c r="DD33" s="422"/>
      <c r="DE33" s="422"/>
      <c r="DF33" s="216"/>
      <c r="DG33" s="621" t="s">
        <v>205</v>
      </c>
      <c r="DH33" s="621"/>
      <c r="DI33" s="218"/>
      <c r="DJ33" s="186"/>
      <c r="DK33" s="186"/>
      <c r="DL33" s="186"/>
      <c r="DM33" s="186"/>
      <c r="DN33" s="186"/>
      <c r="DO33" s="186"/>
    </row>
    <row r="34" spans="1:119" ht="32.25" customHeight="1" x14ac:dyDescent="0.15">
      <c r="A34" s="187"/>
      <c r="B34" s="213"/>
      <c r="C34" s="622">
        <f>IF(E34="","",1)</f>
        <v>1</v>
      </c>
      <c r="D34" s="622"/>
      <c r="E34" s="623" t="str">
        <f>IF('各会計、関係団体の財政状況及び健全化判断比率'!B7="","",'各会計、関係団体の財政状況及び健全化判断比率'!B7)</f>
        <v>一般会計</v>
      </c>
      <c r="F34" s="623"/>
      <c r="G34" s="623"/>
      <c r="H34" s="623"/>
      <c r="I34" s="623"/>
      <c r="J34" s="623"/>
      <c r="K34" s="623"/>
      <c r="L34" s="623"/>
      <c r="M34" s="623"/>
      <c r="N34" s="623"/>
      <c r="O34" s="623"/>
      <c r="P34" s="623"/>
      <c r="Q34" s="623"/>
      <c r="R34" s="623"/>
      <c r="S34" s="623"/>
      <c r="T34" s="214"/>
      <c r="U34" s="622">
        <f>IF(W34="","",MAX(C34:D43)+1)</f>
        <v>2</v>
      </c>
      <c r="V34" s="622"/>
      <c r="W34" s="623" t="str">
        <f>IF('各会計、関係団体の財政状況及び健全化判断比率'!B28="","",'各会計、関係団体の財政状況及び健全化判断比率'!B28)</f>
        <v>国民健康保険特別会計</v>
      </c>
      <c r="X34" s="623"/>
      <c r="Y34" s="623"/>
      <c r="Z34" s="623"/>
      <c r="AA34" s="623"/>
      <c r="AB34" s="623"/>
      <c r="AC34" s="623"/>
      <c r="AD34" s="623"/>
      <c r="AE34" s="623"/>
      <c r="AF34" s="623"/>
      <c r="AG34" s="623"/>
      <c r="AH34" s="623"/>
      <c r="AI34" s="623"/>
      <c r="AJ34" s="623"/>
      <c r="AK34" s="623"/>
      <c r="AL34" s="214"/>
      <c r="AM34" s="622">
        <f>IF(AO34="","",MAX(C34:D43,U34:V43)+1)</f>
        <v>5</v>
      </c>
      <c r="AN34" s="622"/>
      <c r="AO34" s="623" t="str">
        <f>IF('各会計、関係団体の財政状況及び健全化判断比率'!B31="","",'各会計、関係団体の財政状況及び健全化判断比率'!B31)</f>
        <v>杉戸町水道事業会計</v>
      </c>
      <c r="AP34" s="623"/>
      <c r="AQ34" s="623"/>
      <c r="AR34" s="623"/>
      <c r="AS34" s="623"/>
      <c r="AT34" s="623"/>
      <c r="AU34" s="623"/>
      <c r="AV34" s="623"/>
      <c r="AW34" s="623"/>
      <c r="AX34" s="623"/>
      <c r="AY34" s="623"/>
      <c r="AZ34" s="623"/>
      <c r="BA34" s="623"/>
      <c r="BB34" s="623"/>
      <c r="BC34" s="623"/>
      <c r="BD34" s="214"/>
      <c r="BE34" s="622" t="str">
        <f>IF(BG34="","",MAX(C34:D43,U34:V43,AM34:AN43)+1)</f>
        <v/>
      </c>
      <c r="BF34" s="622"/>
      <c r="BG34" s="623"/>
      <c r="BH34" s="623"/>
      <c r="BI34" s="623"/>
      <c r="BJ34" s="623"/>
      <c r="BK34" s="623"/>
      <c r="BL34" s="623"/>
      <c r="BM34" s="623"/>
      <c r="BN34" s="623"/>
      <c r="BO34" s="623"/>
      <c r="BP34" s="623"/>
      <c r="BQ34" s="623"/>
      <c r="BR34" s="623"/>
      <c r="BS34" s="623"/>
      <c r="BT34" s="623"/>
      <c r="BU34" s="623"/>
      <c r="BV34" s="214"/>
      <c r="BW34" s="622">
        <f>IF(BY34="","",MAX(C34:D43,U34:V43,AM34:AN43,BE34:BF43)+1)</f>
        <v>7</v>
      </c>
      <c r="BX34" s="622"/>
      <c r="BY34" s="623" t="str">
        <f>IF('各会計、関係団体の財政状況及び健全化判断比率'!B68="","",'各会計、関係団体の財政状況及び健全化判断比率'!B68)</f>
        <v>埼葛斎場組合</v>
      </c>
      <c r="BZ34" s="623"/>
      <c r="CA34" s="623"/>
      <c r="CB34" s="623"/>
      <c r="CC34" s="623"/>
      <c r="CD34" s="623"/>
      <c r="CE34" s="623"/>
      <c r="CF34" s="623"/>
      <c r="CG34" s="623"/>
      <c r="CH34" s="623"/>
      <c r="CI34" s="623"/>
      <c r="CJ34" s="623"/>
      <c r="CK34" s="623"/>
      <c r="CL34" s="623"/>
      <c r="CM34" s="623"/>
      <c r="CN34" s="214"/>
      <c r="CO34" s="622">
        <f>IF(CQ34="","",MAX(C34:D43,U34:V43,AM34:AN43,BE34:BF43,BW34:BX43)+1)</f>
        <v>15</v>
      </c>
      <c r="CP34" s="622"/>
      <c r="CQ34" s="623" t="str">
        <f>IF('各会計、関係団体の財政状況及び健全化判断比率'!BS7="","",'各会計、関係団体の財政状況及び健全化判断比率'!BS7)</f>
        <v>(有)アグリパークゆめすぎと</v>
      </c>
      <c r="CR34" s="623"/>
      <c r="CS34" s="623"/>
      <c r="CT34" s="623"/>
      <c r="CU34" s="623"/>
      <c r="CV34" s="623"/>
      <c r="CW34" s="623"/>
      <c r="CX34" s="623"/>
      <c r="CY34" s="623"/>
      <c r="CZ34" s="623"/>
      <c r="DA34" s="623"/>
      <c r="DB34" s="623"/>
      <c r="DC34" s="623"/>
      <c r="DD34" s="623"/>
      <c r="DE34" s="623"/>
      <c r="DF34" s="211"/>
      <c r="DG34" s="624" t="str">
        <f>IF('各会計、関係団体の財政状況及び健全化判断比率'!BR7="","",'各会計、関係団体の財政状況及び健全化判断比率'!BR7)</f>
        <v/>
      </c>
      <c r="DH34" s="624"/>
      <c r="DI34" s="218"/>
      <c r="DJ34" s="186"/>
      <c r="DK34" s="186"/>
      <c r="DL34" s="186"/>
      <c r="DM34" s="186"/>
      <c r="DN34" s="186"/>
      <c r="DO34" s="186"/>
    </row>
    <row r="35" spans="1:119" ht="32.25" customHeight="1" x14ac:dyDescent="0.15">
      <c r="A35" s="187"/>
      <c r="B35" s="213"/>
      <c r="C35" s="622" t="str">
        <f>IF(E35="","",C34+1)</f>
        <v/>
      </c>
      <c r="D35" s="622"/>
      <c r="E35" s="623" t="str">
        <f>IF('各会計、関係団体の財政状況及び健全化判断比率'!B8="","",'各会計、関係団体の財政状況及び健全化判断比率'!B8)</f>
        <v/>
      </c>
      <c r="F35" s="623"/>
      <c r="G35" s="623"/>
      <c r="H35" s="623"/>
      <c r="I35" s="623"/>
      <c r="J35" s="623"/>
      <c r="K35" s="623"/>
      <c r="L35" s="623"/>
      <c r="M35" s="623"/>
      <c r="N35" s="623"/>
      <c r="O35" s="623"/>
      <c r="P35" s="623"/>
      <c r="Q35" s="623"/>
      <c r="R35" s="623"/>
      <c r="S35" s="623"/>
      <c r="T35" s="214"/>
      <c r="U35" s="622">
        <f>IF(W35="","",U34+1)</f>
        <v>3</v>
      </c>
      <c r="V35" s="622"/>
      <c r="W35" s="623" t="str">
        <f>IF('各会計、関係団体の財政状況及び健全化判断比率'!B29="","",'各会計、関係団体の財政状況及び健全化判断比率'!B29)</f>
        <v>介護保険特別会計</v>
      </c>
      <c r="X35" s="623"/>
      <c r="Y35" s="623"/>
      <c r="Z35" s="623"/>
      <c r="AA35" s="623"/>
      <c r="AB35" s="623"/>
      <c r="AC35" s="623"/>
      <c r="AD35" s="623"/>
      <c r="AE35" s="623"/>
      <c r="AF35" s="623"/>
      <c r="AG35" s="623"/>
      <c r="AH35" s="623"/>
      <c r="AI35" s="623"/>
      <c r="AJ35" s="623"/>
      <c r="AK35" s="623"/>
      <c r="AL35" s="214"/>
      <c r="AM35" s="622">
        <f t="shared" ref="AM35:AM43" si="0">IF(AO35="","",AM34+1)</f>
        <v>6</v>
      </c>
      <c r="AN35" s="622"/>
      <c r="AO35" s="623" t="str">
        <f>IF('各会計、関係団体の財政状況及び健全化判断比率'!B32="","",'各会計、関係団体の財政状況及び健全化判断比率'!B32)</f>
        <v>杉戸町下水道事業会計</v>
      </c>
      <c r="AP35" s="623"/>
      <c r="AQ35" s="623"/>
      <c r="AR35" s="623"/>
      <c r="AS35" s="623"/>
      <c r="AT35" s="623"/>
      <c r="AU35" s="623"/>
      <c r="AV35" s="623"/>
      <c r="AW35" s="623"/>
      <c r="AX35" s="623"/>
      <c r="AY35" s="623"/>
      <c r="AZ35" s="623"/>
      <c r="BA35" s="623"/>
      <c r="BB35" s="623"/>
      <c r="BC35" s="623"/>
      <c r="BD35" s="214"/>
      <c r="BE35" s="622" t="str">
        <f t="shared" ref="BE35:BE43" si="1">IF(BG35="","",BE34+1)</f>
        <v/>
      </c>
      <c r="BF35" s="622"/>
      <c r="BG35" s="623"/>
      <c r="BH35" s="623"/>
      <c r="BI35" s="623"/>
      <c r="BJ35" s="623"/>
      <c r="BK35" s="623"/>
      <c r="BL35" s="623"/>
      <c r="BM35" s="623"/>
      <c r="BN35" s="623"/>
      <c r="BO35" s="623"/>
      <c r="BP35" s="623"/>
      <c r="BQ35" s="623"/>
      <c r="BR35" s="623"/>
      <c r="BS35" s="623"/>
      <c r="BT35" s="623"/>
      <c r="BU35" s="623"/>
      <c r="BV35" s="214"/>
      <c r="BW35" s="622">
        <f t="shared" ref="BW35:BW43" si="2">IF(BY35="","",BW34+1)</f>
        <v>8</v>
      </c>
      <c r="BX35" s="622"/>
      <c r="BY35" s="623" t="str">
        <f>IF('各会計、関係団体の財政状況及び健全化判断比率'!B69="","",'各会計、関係団体の財政状況及び健全化判断比率'!B69)</f>
        <v>利根川栗橋流域水防事務組合</v>
      </c>
      <c r="BZ35" s="623"/>
      <c r="CA35" s="623"/>
      <c r="CB35" s="623"/>
      <c r="CC35" s="623"/>
      <c r="CD35" s="623"/>
      <c r="CE35" s="623"/>
      <c r="CF35" s="623"/>
      <c r="CG35" s="623"/>
      <c r="CH35" s="623"/>
      <c r="CI35" s="623"/>
      <c r="CJ35" s="623"/>
      <c r="CK35" s="623"/>
      <c r="CL35" s="623"/>
      <c r="CM35" s="623"/>
      <c r="CN35" s="214"/>
      <c r="CO35" s="622" t="str">
        <f t="shared" ref="CO35:CO43" si="3">IF(CQ35="","",CO34+1)</f>
        <v/>
      </c>
      <c r="CP35" s="622"/>
      <c r="CQ35" s="623" t="str">
        <f>IF('各会計、関係団体の財政状況及び健全化判断比率'!BS8="","",'各会計、関係団体の財政状況及び健全化判断比率'!BS8)</f>
        <v/>
      </c>
      <c r="CR35" s="623"/>
      <c r="CS35" s="623"/>
      <c r="CT35" s="623"/>
      <c r="CU35" s="623"/>
      <c r="CV35" s="623"/>
      <c r="CW35" s="623"/>
      <c r="CX35" s="623"/>
      <c r="CY35" s="623"/>
      <c r="CZ35" s="623"/>
      <c r="DA35" s="623"/>
      <c r="DB35" s="623"/>
      <c r="DC35" s="623"/>
      <c r="DD35" s="623"/>
      <c r="DE35" s="623"/>
      <c r="DF35" s="211"/>
      <c r="DG35" s="624" t="str">
        <f>IF('各会計、関係団体の財政状況及び健全化判断比率'!BR8="","",'各会計、関係団体の財政状況及び健全化判断比率'!BR8)</f>
        <v/>
      </c>
      <c r="DH35" s="624"/>
      <c r="DI35" s="218"/>
      <c r="DJ35" s="186"/>
      <c r="DK35" s="186"/>
      <c r="DL35" s="186"/>
      <c r="DM35" s="186"/>
      <c r="DN35" s="186"/>
      <c r="DO35" s="186"/>
    </row>
    <row r="36" spans="1:119" ht="32.25" customHeight="1" x14ac:dyDescent="0.15">
      <c r="A36" s="187"/>
      <c r="B36" s="213"/>
      <c r="C36" s="622" t="str">
        <f>IF(E36="","",C35+1)</f>
        <v/>
      </c>
      <c r="D36" s="622"/>
      <c r="E36" s="623" t="str">
        <f>IF('各会計、関係団体の財政状況及び健全化判断比率'!B9="","",'各会計、関係団体の財政状況及び健全化判断比率'!B9)</f>
        <v/>
      </c>
      <c r="F36" s="623"/>
      <c r="G36" s="623"/>
      <c r="H36" s="623"/>
      <c r="I36" s="623"/>
      <c r="J36" s="623"/>
      <c r="K36" s="623"/>
      <c r="L36" s="623"/>
      <c r="M36" s="623"/>
      <c r="N36" s="623"/>
      <c r="O36" s="623"/>
      <c r="P36" s="623"/>
      <c r="Q36" s="623"/>
      <c r="R36" s="623"/>
      <c r="S36" s="623"/>
      <c r="T36" s="214"/>
      <c r="U36" s="622">
        <f t="shared" ref="U36:U43" si="4">IF(W36="","",U35+1)</f>
        <v>4</v>
      </c>
      <c r="V36" s="622"/>
      <c r="W36" s="623" t="str">
        <f>IF('各会計、関係団体の財政状況及び健全化判断比率'!B30="","",'各会計、関係団体の財政状況及び健全化判断比率'!B30)</f>
        <v>後期高齢者医療特別会計</v>
      </c>
      <c r="X36" s="623"/>
      <c r="Y36" s="623"/>
      <c r="Z36" s="623"/>
      <c r="AA36" s="623"/>
      <c r="AB36" s="623"/>
      <c r="AC36" s="623"/>
      <c r="AD36" s="623"/>
      <c r="AE36" s="623"/>
      <c r="AF36" s="623"/>
      <c r="AG36" s="623"/>
      <c r="AH36" s="623"/>
      <c r="AI36" s="623"/>
      <c r="AJ36" s="623"/>
      <c r="AK36" s="623"/>
      <c r="AL36" s="214"/>
      <c r="AM36" s="622" t="str">
        <f t="shared" si="0"/>
        <v/>
      </c>
      <c r="AN36" s="622"/>
      <c r="AO36" s="623"/>
      <c r="AP36" s="623"/>
      <c r="AQ36" s="623"/>
      <c r="AR36" s="623"/>
      <c r="AS36" s="623"/>
      <c r="AT36" s="623"/>
      <c r="AU36" s="623"/>
      <c r="AV36" s="623"/>
      <c r="AW36" s="623"/>
      <c r="AX36" s="623"/>
      <c r="AY36" s="623"/>
      <c r="AZ36" s="623"/>
      <c r="BA36" s="623"/>
      <c r="BB36" s="623"/>
      <c r="BC36" s="623"/>
      <c r="BD36" s="214"/>
      <c r="BE36" s="622" t="str">
        <f t="shared" si="1"/>
        <v/>
      </c>
      <c r="BF36" s="622"/>
      <c r="BG36" s="623"/>
      <c r="BH36" s="623"/>
      <c r="BI36" s="623"/>
      <c r="BJ36" s="623"/>
      <c r="BK36" s="623"/>
      <c r="BL36" s="623"/>
      <c r="BM36" s="623"/>
      <c r="BN36" s="623"/>
      <c r="BO36" s="623"/>
      <c r="BP36" s="623"/>
      <c r="BQ36" s="623"/>
      <c r="BR36" s="623"/>
      <c r="BS36" s="623"/>
      <c r="BT36" s="623"/>
      <c r="BU36" s="623"/>
      <c r="BV36" s="214"/>
      <c r="BW36" s="622">
        <f t="shared" si="2"/>
        <v>9</v>
      </c>
      <c r="BX36" s="622"/>
      <c r="BY36" s="623" t="str">
        <f>IF('各会計、関係団体の財政状況及び健全化判断比率'!B70="","",'各会計、関係団体の財政状況及び健全化判断比率'!B70)</f>
        <v>埼玉県市町村総合事務組合</v>
      </c>
      <c r="BZ36" s="623"/>
      <c r="CA36" s="623"/>
      <c r="CB36" s="623"/>
      <c r="CC36" s="623"/>
      <c r="CD36" s="623"/>
      <c r="CE36" s="623"/>
      <c r="CF36" s="623"/>
      <c r="CG36" s="623"/>
      <c r="CH36" s="623"/>
      <c r="CI36" s="623"/>
      <c r="CJ36" s="623"/>
      <c r="CK36" s="623"/>
      <c r="CL36" s="623"/>
      <c r="CM36" s="623"/>
      <c r="CN36" s="214"/>
      <c r="CO36" s="622" t="str">
        <f t="shared" si="3"/>
        <v/>
      </c>
      <c r="CP36" s="622"/>
      <c r="CQ36" s="623" t="str">
        <f>IF('各会計、関係団体の財政状況及び健全化判断比率'!BS9="","",'各会計、関係団体の財政状況及び健全化判断比率'!BS9)</f>
        <v/>
      </c>
      <c r="CR36" s="623"/>
      <c r="CS36" s="623"/>
      <c r="CT36" s="623"/>
      <c r="CU36" s="623"/>
      <c r="CV36" s="623"/>
      <c r="CW36" s="623"/>
      <c r="CX36" s="623"/>
      <c r="CY36" s="623"/>
      <c r="CZ36" s="623"/>
      <c r="DA36" s="623"/>
      <c r="DB36" s="623"/>
      <c r="DC36" s="623"/>
      <c r="DD36" s="623"/>
      <c r="DE36" s="623"/>
      <c r="DF36" s="211"/>
      <c r="DG36" s="624" t="str">
        <f>IF('各会計、関係団体の財政状況及び健全化判断比率'!BR9="","",'各会計、関係団体の財政状況及び健全化判断比率'!BR9)</f>
        <v/>
      </c>
      <c r="DH36" s="624"/>
      <c r="DI36" s="218"/>
      <c r="DJ36" s="186"/>
      <c r="DK36" s="186"/>
      <c r="DL36" s="186"/>
      <c r="DM36" s="186"/>
      <c r="DN36" s="186"/>
      <c r="DO36" s="186"/>
    </row>
    <row r="37" spans="1:119" ht="32.25" customHeight="1" x14ac:dyDescent="0.15">
      <c r="A37" s="187"/>
      <c r="B37" s="213"/>
      <c r="C37" s="622" t="str">
        <f>IF(E37="","",C36+1)</f>
        <v/>
      </c>
      <c r="D37" s="622"/>
      <c r="E37" s="623" t="str">
        <f>IF('各会計、関係団体の財政状況及び健全化判断比率'!B10="","",'各会計、関係団体の財政状況及び健全化判断比率'!B10)</f>
        <v/>
      </c>
      <c r="F37" s="623"/>
      <c r="G37" s="623"/>
      <c r="H37" s="623"/>
      <c r="I37" s="623"/>
      <c r="J37" s="623"/>
      <c r="K37" s="623"/>
      <c r="L37" s="623"/>
      <c r="M37" s="623"/>
      <c r="N37" s="623"/>
      <c r="O37" s="623"/>
      <c r="P37" s="623"/>
      <c r="Q37" s="623"/>
      <c r="R37" s="623"/>
      <c r="S37" s="623"/>
      <c r="T37" s="214"/>
      <c r="U37" s="622" t="str">
        <f t="shared" si="4"/>
        <v/>
      </c>
      <c r="V37" s="622"/>
      <c r="W37" s="623"/>
      <c r="X37" s="623"/>
      <c r="Y37" s="623"/>
      <c r="Z37" s="623"/>
      <c r="AA37" s="623"/>
      <c r="AB37" s="623"/>
      <c r="AC37" s="623"/>
      <c r="AD37" s="623"/>
      <c r="AE37" s="623"/>
      <c r="AF37" s="623"/>
      <c r="AG37" s="623"/>
      <c r="AH37" s="623"/>
      <c r="AI37" s="623"/>
      <c r="AJ37" s="623"/>
      <c r="AK37" s="623"/>
      <c r="AL37" s="214"/>
      <c r="AM37" s="622" t="str">
        <f t="shared" si="0"/>
        <v/>
      </c>
      <c r="AN37" s="622"/>
      <c r="AO37" s="623"/>
      <c r="AP37" s="623"/>
      <c r="AQ37" s="623"/>
      <c r="AR37" s="623"/>
      <c r="AS37" s="623"/>
      <c r="AT37" s="623"/>
      <c r="AU37" s="623"/>
      <c r="AV37" s="623"/>
      <c r="AW37" s="623"/>
      <c r="AX37" s="623"/>
      <c r="AY37" s="623"/>
      <c r="AZ37" s="623"/>
      <c r="BA37" s="623"/>
      <c r="BB37" s="623"/>
      <c r="BC37" s="623"/>
      <c r="BD37" s="214"/>
      <c r="BE37" s="622" t="str">
        <f t="shared" si="1"/>
        <v/>
      </c>
      <c r="BF37" s="622"/>
      <c r="BG37" s="623"/>
      <c r="BH37" s="623"/>
      <c r="BI37" s="623"/>
      <c r="BJ37" s="623"/>
      <c r="BK37" s="623"/>
      <c r="BL37" s="623"/>
      <c r="BM37" s="623"/>
      <c r="BN37" s="623"/>
      <c r="BO37" s="623"/>
      <c r="BP37" s="623"/>
      <c r="BQ37" s="623"/>
      <c r="BR37" s="623"/>
      <c r="BS37" s="623"/>
      <c r="BT37" s="623"/>
      <c r="BU37" s="623"/>
      <c r="BV37" s="214"/>
      <c r="BW37" s="622">
        <f t="shared" si="2"/>
        <v>10</v>
      </c>
      <c r="BX37" s="622"/>
      <c r="BY37" s="623" t="str">
        <f>IF('各会計、関係団体の財政状況及び健全化判断比率'!B71="","",'各会計、関係団体の財政状況及び健全化判断比率'!B71)</f>
        <v>埼玉県市町村総合事務組合</v>
      </c>
      <c r="BZ37" s="623"/>
      <c r="CA37" s="623"/>
      <c r="CB37" s="623"/>
      <c r="CC37" s="623"/>
      <c r="CD37" s="623"/>
      <c r="CE37" s="623"/>
      <c r="CF37" s="623"/>
      <c r="CG37" s="623"/>
      <c r="CH37" s="623"/>
      <c r="CI37" s="623"/>
      <c r="CJ37" s="623"/>
      <c r="CK37" s="623"/>
      <c r="CL37" s="623"/>
      <c r="CM37" s="623"/>
      <c r="CN37" s="214"/>
      <c r="CO37" s="622" t="str">
        <f t="shared" si="3"/>
        <v/>
      </c>
      <c r="CP37" s="622"/>
      <c r="CQ37" s="623" t="str">
        <f>IF('各会計、関係団体の財政状況及び健全化判断比率'!BS10="","",'各会計、関係団体の財政状況及び健全化判断比率'!BS10)</f>
        <v/>
      </c>
      <c r="CR37" s="623"/>
      <c r="CS37" s="623"/>
      <c r="CT37" s="623"/>
      <c r="CU37" s="623"/>
      <c r="CV37" s="623"/>
      <c r="CW37" s="623"/>
      <c r="CX37" s="623"/>
      <c r="CY37" s="623"/>
      <c r="CZ37" s="623"/>
      <c r="DA37" s="623"/>
      <c r="DB37" s="623"/>
      <c r="DC37" s="623"/>
      <c r="DD37" s="623"/>
      <c r="DE37" s="623"/>
      <c r="DF37" s="211"/>
      <c r="DG37" s="624" t="str">
        <f>IF('各会計、関係団体の財政状況及び健全化判断比率'!BR10="","",'各会計、関係団体の財政状況及び健全化判断比率'!BR10)</f>
        <v/>
      </c>
      <c r="DH37" s="624"/>
      <c r="DI37" s="218"/>
      <c r="DJ37" s="186"/>
      <c r="DK37" s="186"/>
      <c r="DL37" s="186"/>
      <c r="DM37" s="186"/>
      <c r="DN37" s="186"/>
      <c r="DO37" s="186"/>
    </row>
    <row r="38" spans="1:119" ht="32.25" customHeight="1" x14ac:dyDescent="0.15">
      <c r="A38" s="187"/>
      <c r="B38" s="213"/>
      <c r="C38" s="622" t="str">
        <f t="shared" ref="C38:C43" si="5">IF(E38="","",C37+1)</f>
        <v/>
      </c>
      <c r="D38" s="622"/>
      <c r="E38" s="623" t="str">
        <f>IF('各会計、関係団体の財政状況及び健全化判断比率'!B11="","",'各会計、関係団体の財政状況及び健全化判断比率'!B11)</f>
        <v/>
      </c>
      <c r="F38" s="623"/>
      <c r="G38" s="623"/>
      <c r="H38" s="623"/>
      <c r="I38" s="623"/>
      <c r="J38" s="623"/>
      <c r="K38" s="623"/>
      <c r="L38" s="623"/>
      <c r="M38" s="623"/>
      <c r="N38" s="623"/>
      <c r="O38" s="623"/>
      <c r="P38" s="623"/>
      <c r="Q38" s="623"/>
      <c r="R38" s="623"/>
      <c r="S38" s="623"/>
      <c r="T38" s="214"/>
      <c r="U38" s="622" t="str">
        <f t="shared" si="4"/>
        <v/>
      </c>
      <c r="V38" s="622"/>
      <c r="W38" s="623"/>
      <c r="X38" s="623"/>
      <c r="Y38" s="623"/>
      <c r="Z38" s="623"/>
      <c r="AA38" s="623"/>
      <c r="AB38" s="623"/>
      <c r="AC38" s="623"/>
      <c r="AD38" s="623"/>
      <c r="AE38" s="623"/>
      <c r="AF38" s="623"/>
      <c r="AG38" s="623"/>
      <c r="AH38" s="623"/>
      <c r="AI38" s="623"/>
      <c r="AJ38" s="623"/>
      <c r="AK38" s="623"/>
      <c r="AL38" s="214"/>
      <c r="AM38" s="622" t="str">
        <f t="shared" si="0"/>
        <v/>
      </c>
      <c r="AN38" s="622"/>
      <c r="AO38" s="623"/>
      <c r="AP38" s="623"/>
      <c r="AQ38" s="623"/>
      <c r="AR38" s="623"/>
      <c r="AS38" s="623"/>
      <c r="AT38" s="623"/>
      <c r="AU38" s="623"/>
      <c r="AV38" s="623"/>
      <c r="AW38" s="623"/>
      <c r="AX38" s="623"/>
      <c r="AY38" s="623"/>
      <c r="AZ38" s="623"/>
      <c r="BA38" s="623"/>
      <c r="BB38" s="623"/>
      <c r="BC38" s="623"/>
      <c r="BD38" s="214"/>
      <c r="BE38" s="622" t="str">
        <f t="shared" si="1"/>
        <v/>
      </c>
      <c r="BF38" s="622"/>
      <c r="BG38" s="623"/>
      <c r="BH38" s="623"/>
      <c r="BI38" s="623"/>
      <c r="BJ38" s="623"/>
      <c r="BK38" s="623"/>
      <c r="BL38" s="623"/>
      <c r="BM38" s="623"/>
      <c r="BN38" s="623"/>
      <c r="BO38" s="623"/>
      <c r="BP38" s="623"/>
      <c r="BQ38" s="623"/>
      <c r="BR38" s="623"/>
      <c r="BS38" s="623"/>
      <c r="BT38" s="623"/>
      <c r="BU38" s="623"/>
      <c r="BV38" s="214"/>
      <c r="BW38" s="622">
        <f t="shared" si="2"/>
        <v>11</v>
      </c>
      <c r="BX38" s="622"/>
      <c r="BY38" s="623" t="str">
        <f>IF('各会計、関係団体の財政状況及び健全化判断比率'!B72="","",'各会計、関係団体の財政状況及び健全化判断比率'!B72)</f>
        <v>彩の国さいたま人づくり広域連合</v>
      </c>
      <c r="BZ38" s="623"/>
      <c r="CA38" s="623"/>
      <c r="CB38" s="623"/>
      <c r="CC38" s="623"/>
      <c r="CD38" s="623"/>
      <c r="CE38" s="623"/>
      <c r="CF38" s="623"/>
      <c r="CG38" s="623"/>
      <c r="CH38" s="623"/>
      <c r="CI38" s="623"/>
      <c r="CJ38" s="623"/>
      <c r="CK38" s="623"/>
      <c r="CL38" s="623"/>
      <c r="CM38" s="623"/>
      <c r="CN38" s="214"/>
      <c r="CO38" s="622" t="str">
        <f t="shared" si="3"/>
        <v/>
      </c>
      <c r="CP38" s="622"/>
      <c r="CQ38" s="623" t="str">
        <f>IF('各会計、関係団体の財政状況及び健全化判断比率'!BS11="","",'各会計、関係団体の財政状況及び健全化判断比率'!BS11)</f>
        <v/>
      </c>
      <c r="CR38" s="623"/>
      <c r="CS38" s="623"/>
      <c r="CT38" s="623"/>
      <c r="CU38" s="623"/>
      <c r="CV38" s="623"/>
      <c r="CW38" s="623"/>
      <c r="CX38" s="623"/>
      <c r="CY38" s="623"/>
      <c r="CZ38" s="623"/>
      <c r="DA38" s="623"/>
      <c r="DB38" s="623"/>
      <c r="DC38" s="623"/>
      <c r="DD38" s="623"/>
      <c r="DE38" s="623"/>
      <c r="DF38" s="211"/>
      <c r="DG38" s="624" t="str">
        <f>IF('各会計、関係団体の財政状況及び健全化判断比率'!BR11="","",'各会計、関係団体の財政状況及び健全化判断比率'!BR11)</f>
        <v/>
      </c>
      <c r="DH38" s="624"/>
      <c r="DI38" s="218"/>
      <c r="DJ38" s="186"/>
      <c r="DK38" s="186"/>
      <c r="DL38" s="186"/>
      <c r="DM38" s="186"/>
      <c r="DN38" s="186"/>
      <c r="DO38" s="186"/>
    </row>
    <row r="39" spans="1:119" ht="32.25" customHeight="1" x14ac:dyDescent="0.15">
      <c r="A39" s="187"/>
      <c r="B39" s="213"/>
      <c r="C39" s="622" t="str">
        <f t="shared" si="5"/>
        <v/>
      </c>
      <c r="D39" s="622"/>
      <c r="E39" s="623" t="str">
        <f>IF('各会計、関係団体の財政状況及び健全化判断比率'!B12="","",'各会計、関係団体の財政状況及び健全化判断比率'!B12)</f>
        <v/>
      </c>
      <c r="F39" s="623"/>
      <c r="G39" s="623"/>
      <c r="H39" s="623"/>
      <c r="I39" s="623"/>
      <c r="J39" s="623"/>
      <c r="K39" s="623"/>
      <c r="L39" s="623"/>
      <c r="M39" s="623"/>
      <c r="N39" s="623"/>
      <c r="O39" s="623"/>
      <c r="P39" s="623"/>
      <c r="Q39" s="623"/>
      <c r="R39" s="623"/>
      <c r="S39" s="623"/>
      <c r="T39" s="214"/>
      <c r="U39" s="622" t="str">
        <f t="shared" si="4"/>
        <v/>
      </c>
      <c r="V39" s="622"/>
      <c r="W39" s="623"/>
      <c r="X39" s="623"/>
      <c r="Y39" s="623"/>
      <c r="Z39" s="623"/>
      <c r="AA39" s="623"/>
      <c r="AB39" s="623"/>
      <c r="AC39" s="623"/>
      <c r="AD39" s="623"/>
      <c r="AE39" s="623"/>
      <c r="AF39" s="623"/>
      <c r="AG39" s="623"/>
      <c r="AH39" s="623"/>
      <c r="AI39" s="623"/>
      <c r="AJ39" s="623"/>
      <c r="AK39" s="623"/>
      <c r="AL39" s="214"/>
      <c r="AM39" s="622" t="str">
        <f t="shared" si="0"/>
        <v/>
      </c>
      <c r="AN39" s="622"/>
      <c r="AO39" s="623"/>
      <c r="AP39" s="623"/>
      <c r="AQ39" s="623"/>
      <c r="AR39" s="623"/>
      <c r="AS39" s="623"/>
      <c r="AT39" s="623"/>
      <c r="AU39" s="623"/>
      <c r="AV39" s="623"/>
      <c r="AW39" s="623"/>
      <c r="AX39" s="623"/>
      <c r="AY39" s="623"/>
      <c r="AZ39" s="623"/>
      <c r="BA39" s="623"/>
      <c r="BB39" s="623"/>
      <c r="BC39" s="623"/>
      <c r="BD39" s="214"/>
      <c r="BE39" s="622" t="str">
        <f t="shared" si="1"/>
        <v/>
      </c>
      <c r="BF39" s="622"/>
      <c r="BG39" s="623"/>
      <c r="BH39" s="623"/>
      <c r="BI39" s="623"/>
      <c r="BJ39" s="623"/>
      <c r="BK39" s="623"/>
      <c r="BL39" s="623"/>
      <c r="BM39" s="623"/>
      <c r="BN39" s="623"/>
      <c r="BO39" s="623"/>
      <c r="BP39" s="623"/>
      <c r="BQ39" s="623"/>
      <c r="BR39" s="623"/>
      <c r="BS39" s="623"/>
      <c r="BT39" s="623"/>
      <c r="BU39" s="623"/>
      <c r="BV39" s="214"/>
      <c r="BW39" s="622">
        <f t="shared" si="2"/>
        <v>12</v>
      </c>
      <c r="BX39" s="622"/>
      <c r="BY39" s="623" t="str">
        <f>IF('各会計、関係団体の財政状況及び健全化判断比率'!B73="","",'各会計、関係団体の財政状況及び健全化判断比率'!B73)</f>
        <v>埼玉県後期高齢者医療広域連合</v>
      </c>
      <c r="BZ39" s="623"/>
      <c r="CA39" s="623"/>
      <c r="CB39" s="623"/>
      <c r="CC39" s="623"/>
      <c r="CD39" s="623"/>
      <c r="CE39" s="623"/>
      <c r="CF39" s="623"/>
      <c r="CG39" s="623"/>
      <c r="CH39" s="623"/>
      <c r="CI39" s="623"/>
      <c r="CJ39" s="623"/>
      <c r="CK39" s="623"/>
      <c r="CL39" s="623"/>
      <c r="CM39" s="623"/>
      <c r="CN39" s="214"/>
      <c r="CO39" s="622" t="str">
        <f t="shared" si="3"/>
        <v/>
      </c>
      <c r="CP39" s="622"/>
      <c r="CQ39" s="623" t="str">
        <f>IF('各会計、関係団体の財政状況及び健全化判断比率'!BS12="","",'各会計、関係団体の財政状況及び健全化判断比率'!BS12)</f>
        <v/>
      </c>
      <c r="CR39" s="623"/>
      <c r="CS39" s="623"/>
      <c r="CT39" s="623"/>
      <c r="CU39" s="623"/>
      <c r="CV39" s="623"/>
      <c r="CW39" s="623"/>
      <c r="CX39" s="623"/>
      <c r="CY39" s="623"/>
      <c r="CZ39" s="623"/>
      <c r="DA39" s="623"/>
      <c r="DB39" s="623"/>
      <c r="DC39" s="623"/>
      <c r="DD39" s="623"/>
      <c r="DE39" s="623"/>
      <c r="DF39" s="211"/>
      <c r="DG39" s="624" t="str">
        <f>IF('各会計、関係団体の財政状況及び健全化判断比率'!BR12="","",'各会計、関係団体の財政状況及び健全化判断比率'!BR12)</f>
        <v/>
      </c>
      <c r="DH39" s="624"/>
      <c r="DI39" s="218"/>
      <c r="DJ39" s="186"/>
      <c r="DK39" s="186"/>
      <c r="DL39" s="186"/>
      <c r="DM39" s="186"/>
      <c r="DN39" s="186"/>
      <c r="DO39" s="186"/>
    </row>
    <row r="40" spans="1:119" ht="32.25" customHeight="1" x14ac:dyDescent="0.15">
      <c r="A40" s="187"/>
      <c r="B40" s="213"/>
      <c r="C40" s="622" t="str">
        <f t="shared" si="5"/>
        <v/>
      </c>
      <c r="D40" s="622"/>
      <c r="E40" s="623" t="str">
        <f>IF('各会計、関係団体の財政状況及び健全化判断比率'!B13="","",'各会計、関係団体の財政状況及び健全化判断比率'!B13)</f>
        <v/>
      </c>
      <c r="F40" s="623"/>
      <c r="G40" s="623"/>
      <c r="H40" s="623"/>
      <c r="I40" s="623"/>
      <c r="J40" s="623"/>
      <c r="K40" s="623"/>
      <c r="L40" s="623"/>
      <c r="M40" s="623"/>
      <c r="N40" s="623"/>
      <c r="O40" s="623"/>
      <c r="P40" s="623"/>
      <c r="Q40" s="623"/>
      <c r="R40" s="623"/>
      <c r="S40" s="623"/>
      <c r="T40" s="214"/>
      <c r="U40" s="622" t="str">
        <f t="shared" si="4"/>
        <v/>
      </c>
      <c r="V40" s="622"/>
      <c r="W40" s="623"/>
      <c r="X40" s="623"/>
      <c r="Y40" s="623"/>
      <c r="Z40" s="623"/>
      <c r="AA40" s="623"/>
      <c r="AB40" s="623"/>
      <c r="AC40" s="623"/>
      <c r="AD40" s="623"/>
      <c r="AE40" s="623"/>
      <c r="AF40" s="623"/>
      <c r="AG40" s="623"/>
      <c r="AH40" s="623"/>
      <c r="AI40" s="623"/>
      <c r="AJ40" s="623"/>
      <c r="AK40" s="623"/>
      <c r="AL40" s="214"/>
      <c r="AM40" s="622" t="str">
        <f t="shared" si="0"/>
        <v/>
      </c>
      <c r="AN40" s="622"/>
      <c r="AO40" s="623"/>
      <c r="AP40" s="623"/>
      <c r="AQ40" s="623"/>
      <c r="AR40" s="623"/>
      <c r="AS40" s="623"/>
      <c r="AT40" s="623"/>
      <c r="AU40" s="623"/>
      <c r="AV40" s="623"/>
      <c r="AW40" s="623"/>
      <c r="AX40" s="623"/>
      <c r="AY40" s="623"/>
      <c r="AZ40" s="623"/>
      <c r="BA40" s="623"/>
      <c r="BB40" s="623"/>
      <c r="BC40" s="623"/>
      <c r="BD40" s="214"/>
      <c r="BE40" s="622" t="str">
        <f t="shared" si="1"/>
        <v/>
      </c>
      <c r="BF40" s="622"/>
      <c r="BG40" s="623"/>
      <c r="BH40" s="623"/>
      <c r="BI40" s="623"/>
      <c r="BJ40" s="623"/>
      <c r="BK40" s="623"/>
      <c r="BL40" s="623"/>
      <c r="BM40" s="623"/>
      <c r="BN40" s="623"/>
      <c r="BO40" s="623"/>
      <c r="BP40" s="623"/>
      <c r="BQ40" s="623"/>
      <c r="BR40" s="623"/>
      <c r="BS40" s="623"/>
      <c r="BT40" s="623"/>
      <c r="BU40" s="623"/>
      <c r="BV40" s="214"/>
      <c r="BW40" s="622">
        <f t="shared" si="2"/>
        <v>13</v>
      </c>
      <c r="BX40" s="622"/>
      <c r="BY40" s="623" t="str">
        <f>IF('各会計、関係団体の財政状況及び健全化判断比率'!B74="","",'各会計、関係団体の財政状況及び健全化判断比率'!B74)</f>
        <v>埼玉県後期高齢者医療広域連合</v>
      </c>
      <c r="BZ40" s="623"/>
      <c r="CA40" s="623"/>
      <c r="CB40" s="623"/>
      <c r="CC40" s="623"/>
      <c r="CD40" s="623"/>
      <c r="CE40" s="623"/>
      <c r="CF40" s="623"/>
      <c r="CG40" s="623"/>
      <c r="CH40" s="623"/>
      <c r="CI40" s="623"/>
      <c r="CJ40" s="623"/>
      <c r="CK40" s="623"/>
      <c r="CL40" s="623"/>
      <c r="CM40" s="623"/>
      <c r="CN40" s="214"/>
      <c r="CO40" s="622" t="str">
        <f t="shared" si="3"/>
        <v/>
      </c>
      <c r="CP40" s="622"/>
      <c r="CQ40" s="623" t="str">
        <f>IF('各会計、関係団体の財政状況及び健全化判断比率'!BS13="","",'各会計、関係団体の財政状況及び健全化判断比率'!BS13)</f>
        <v/>
      </c>
      <c r="CR40" s="623"/>
      <c r="CS40" s="623"/>
      <c r="CT40" s="623"/>
      <c r="CU40" s="623"/>
      <c r="CV40" s="623"/>
      <c r="CW40" s="623"/>
      <c r="CX40" s="623"/>
      <c r="CY40" s="623"/>
      <c r="CZ40" s="623"/>
      <c r="DA40" s="623"/>
      <c r="DB40" s="623"/>
      <c r="DC40" s="623"/>
      <c r="DD40" s="623"/>
      <c r="DE40" s="623"/>
      <c r="DF40" s="211"/>
      <c r="DG40" s="624" t="str">
        <f>IF('各会計、関係団体の財政状況及び健全化判断比率'!BR13="","",'各会計、関係団体の財政状況及び健全化判断比率'!BR13)</f>
        <v/>
      </c>
      <c r="DH40" s="624"/>
      <c r="DI40" s="218"/>
      <c r="DJ40" s="186"/>
      <c r="DK40" s="186"/>
      <c r="DL40" s="186"/>
      <c r="DM40" s="186"/>
      <c r="DN40" s="186"/>
      <c r="DO40" s="186"/>
    </row>
    <row r="41" spans="1:119" ht="32.25" customHeight="1" x14ac:dyDescent="0.15">
      <c r="A41" s="187"/>
      <c r="B41" s="213"/>
      <c r="C41" s="622" t="str">
        <f t="shared" si="5"/>
        <v/>
      </c>
      <c r="D41" s="622"/>
      <c r="E41" s="623" t="str">
        <f>IF('各会計、関係団体の財政状況及び健全化判断比率'!B14="","",'各会計、関係団体の財政状況及び健全化判断比率'!B14)</f>
        <v/>
      </c>
      <c r="F41" s="623"/>
      <c r="G41" s="623"/>
      <c r="H41" s="623"/>
      <c r="I41" s="623"/>
      <c r="J41" s="623"/>
      <c r="K41" s="623"/>
      <c r="L41" s="623"/>
      <c r="M41" s="623"/>
      <c r="N41" s="623"/>
      <c r="O41" s="623"/>
      <c r="P41" s="623"/>
      <c r="Q41" s="623"/>
      <c r="R41" s="623"/>
      <c r="S41" s="623"/>
      <c r="T41" s="214"/>
      <c r="U41" s="622" t="str">
        <f t="shared" si="4"/>
        <v/>
      </c>
      <c r="V41" s="622"/>
      <c r="W41" s="623"/>
      <c r="X41" s="623"/>
      <c r="Y41" s="623"/>
      <c r="Z41" s="623"/>
      <c r="AA41" s="623"/>
      <c r="AB41" s="623"/>
      <c r="AC41" s="623"/>
      <c r="AD41" s="623"/>
      <c r="AE41" s="623"/>
      <c r="AF41" s="623"/>
      <c r="AG41" s="623"/>
      <c r="AH41" s="623"/>
      <c r="AI41" s="623"/>
      <c r="AJ41" s="623"/>
      <c r="AK41" s="623"/>
      <c r="AL41" s="214"/>
      <c r="AM41" s="622" t="str">
        <f t="shared" si="0"/>
        <v/>
      </c>
      <c r="AN41" s="622"/>
      <c r="AO41" s="623"/>
      <c r="AP41" s="623"/>
      <c r="AQ41" s="623"/>
      <c r="AR41" s="623"/>
      <c r="AS41" s="623"/>
      <c r="AT41" s="623"/>
      <c r="AU41" s="623"/>
      <c r="AV41" s="623"/>
      <c r="AW41" s="623"/>
      <c r="AX41" s="623"/>
      <c r="AY41" s="623"/>
      <c r="AZ41" s="623"/>
      <c r="BA41" s="623"/>
      <c r="BB41" s="623"/>
      <c r="BC41" s="623"/>
      <c r="BD41" s="214"/>
      <c r="BE41" s="622" t="str">
        <f t="shared" si="1"/>
        <v/>
      </c>
      <c r="BF41" s="622"/>
      <c r="BG41" s="623"/>
      <c r="BH41" s="623"/>
      <c r="BI41" s="623"/>
      <c r="BJ41" s="623"/>
      <c r="BK41" s="623"/>
      <c r="BL41" s="623"/>
      <c r="BM41" s="623"/>
      <c r="BN41" s="623"/>
      <c r="BO41" s="623"/>
      <c r="BP41" s="623"/>
      <c r="BQ41" s="623"/>
      <c r="BR41" s="623"/>
      <c r="BS41" s="623"/>
      <c r="BT41" s="623"/>
      <c r="BU41" s="623"/>
      <c r="BV41" s="214"/>
      <c r="BW41" s="622">
        <f t="shared" si="2"/>
        <v>14</v>
      </c>
      <c r="BX41" s="622"/>
      <c r="BY41" s="623" t="str">
        <f>IF('各会計、関係団体の財政状況及び健全化判断比率'!B75="","",'各会計、関係団体の財政状況及び健全化判断比率'!B75)</f>
        <v>埼玉東部消防組合</v>
      </c>
      <c r="BZ41" s="623"/>
      <c r="CA41" s="623"/>
      <c r="CB41" s="623"/>
      <c r="CC41" s="623"/>
      <c r="CD41" s="623"/>
      <c r="CE41" s="623"/>
      <c r="CF41" s="623"/>
      <c r="CG41" s="623"/>
      <c r="CH41" s="623"/>
      <c r="CI41" s="623"/>
      <c r="CJ41" s="623"/>
      <c r="CK41" s="623"/>
      <c r="CL41" s="623"/>
      <c r="CM41" s="623"/>
      <c r="CN41" s="214"/>
      <c r="CO41" s="622" t="str">
        <f t="shared" si="3"/>
        <v/>
      </c>
      <c r="CP41" s="622"/>
      <c r="CQ41" s="623" t="str">
        <f>IF('各会計、関係団体の財政状況及び健全化判断比率'!BS14="","",'各会計、関係団体の財政状況及び健全化判断比率'!BS14)</f>
        <v/>
      </c>
      <c r="CR41" s="623"/>
      <c r="CS41" s="623"/>
      <c r="CT41" s="623"/>
      <c r="CU41" s="623"/>
      <c r="CV41" s="623"/>
      <c r="CW41" s="623"/>
      <c r="CX41" s="623"/>
      <c r="CY41" s="623"/>
      <c r="CZ41" s="623"/>
      <c r="DA41" s="623"/>
      <c r="DB41" s="623"/>
      <c r="DC41" s="623"/>
      <c r="DD41" s="623"/>
      <c r="DE41" s="623"/>
      <c r="DF41" s="211"/>
      <c r="DG41" s="624" t="str">
        <f>IF('各会計、関係団体の財政状況及び健全化判断比率'!BR14="","",'各会計、関係団体の財政状況及び健全化判断比率'!BR14)</f>
        <v/>
      </c>
      <c r="DH41" s="624"/>
      <c r="DI41" s="218"/>
      <c r="DJ41" s="186"/>
      <c r="DK41" s="186"/>
      <c r="DL41" s="186"/>
      <c r="DM41" s="186"/>
      <c r="DN41" s="186"/>
      <c r="DO41" s="186"/>
    </row>
    <row r="42" spans="1:119" ht="32.25" customHeight="1" x14ac:dyDescent="0.15">
      <c r="A42" s="186"/>
      <c r="B42" s="213"/>
      <c r="C42" s="622" t="str">
        <f t="shared" si="5"/>
        <v/>
      </c>
      <c r="D42" s="622"/>
      <c r="E42" s="623" t="str">
        <f>IF('各会計、関係団体の財政状況及び健全化判断比率'!B15="","",'各会計、関係団体の財政状況及び健全化判断比率'!B15)</f>
        <v/>
      </c>
      <c r="F42" s="623"/>
      <c r="G42" s="623"/>
      <c r="H42" s="623"/>
      <c r="I42" s="623"/>
      <c r="J42" s="623"/>
      <c r="K42" s="623"/>
      <c r="L42" s="623"/>
      <c r="M42" s="623"/>
      <c r="N42" s="623"/>
      <c r="O42" s="623"/>
      <c r="P42" s="623"/>
      <c r="Q42" s="623"/>
      <c r="R42" s="623"/>
      <c r="S42" s="623"/>
      <c r="T42" s="214"/>
      <c r="U42" s="622" t="str">
        <f t="shared" si="4"/>
        <v/>
      </c>
      <c r="V42" s="622"/>
      <c r="W42" s="623"/>
      <c r="X42" s="623"/>
      <c r="Y42" s="623"/>
      <c r="Z42" s="623"/>
      <c r="AA42" s="623"/>
      <c r="AB42" s="623"/>
      <c r="AC42" s="623"/>
      <c r="AD42" s="623"/>
      <c r="AE42" s="623"/>
      <c r="AF42" s="623"/>
      <c r="AG42" s="623"/>
      <c r="AH42" s="623"/>
      <c r="AI42" s="623"/>
      <c r="AJ42" s="623"/>
      <c r="AK42" s="623"/>
      <c r="AL42" s="214"/>
      <c r="AM42" s="622" t="str">
        <f t="shared" si="0"/>
        <v/>
      </c>
      <c r="AN42" s="622"/>
      <c r="AO42" s="623"/>
      <c r="AP42" s="623"/>
      <c r="AQ42" s="623"/>
      <c r="AR42" s="623"/>
      <c r="AS42" s="623"/>
      <c r="AT42" s="623"/>
      <c r="AU42" s="623"/>
      <c r="AV42" s="623"/>
      <c r="AW42" s="623"/>
      <c r="AX42" s="623"/>
      <c r="AY42" s="623"/>
      <c r="AZ42" s="623"/>
      <c r="BA42" s="623"/>
      <c r="BB42" s="623"/>
      <c r="BC42" s="623"/>
      <c r="BD42" s="214"/>
      <c r="BE42" s="622" t="str">
        <f t="shared" si="1"/>
        <v/>
      </c>
      <c r="BF42" s="622"/>
      <c r="BG42" s="623"/>
      <c r="BH42" s="623"/>
      <c r="BI42" s="623"/>
      <c r="BJ42" s="623"/>
      <c r="BK42" s="623"/>
      <c r="BL42" s="623"/>
      <c r="BM42" s="623"/>
      <c r="BN42" s="623"/>
      <c r="BO42" s="623"/>
      <c r="BP42" s="623"/>
      <c r="BQ42" s="623"/>
      <c r="BR42" s="623"/>
      <c r="BS42" s="623"/>
      <c r="BT42" s="623"/>
      <c r="BU42" s="623"/>
      <c r="BV42" s="214"/>
      <c r="BW42" s="622" t="str">
        <f t="shared" si="2"/>
        <v/>
      </c>
      <c r="BX42" s="622"/>
      <c r="BY42" s="623" t="str">
        <f>IF('各会計、関係団体の財政状況及び健全化判断比率'!B76="","",'各会計、関係団体の財政状況及び健全化判断比率'!B76)</f>
        <v/>
      </c>
      <c r="BZ42" s="623"/>
      <c r="CA42" s="623"/>
      <c r="CB42" s="623"/>
      <c r="CC42" s="623"/>
      <c r="CD42" s="623"/>
      <c r="CE42" s="623"/>
      <c r="CF42" s="623"/>
      <c r="CG42" s="623"/>
      <c r="CH42" s="623"/>
      <c r="CI42" s="623"/>
      <c r="CJ42" s="623"/>
      <c r="CK42" s="623"/>
      <c r="CL42" s="623"/>
      <c r="CM42" s="623"/>
      <c r="CN42" s="214"/>
      <c r="CO42" s="622" t="str">
        <f t="shared" si="3"/>
        <v/>
      </c>
      <c r="CP42" s="622"/>
      <c r="CQ42" s="623" t="str">
        <f>IF('各会計、関係団体の財政状況及び健全化判断比率'!BS15="","",'各会計、関係団体の財政状況及び健全化判断比率'!BS15)</f>
        <v/>
      </c>
      <c r="CR42" s="623"/>
      <c r="CS42" s="623"/>
      <c r="CT42" s="623"/>
      <c r="CU42" s="623"/>
      <c r="CV42" s="623"/>
      <c r="CW42" s="623"/>
      <c r="CX42" s="623"/>
      <c r="CY42" s="623"/>
      <c r="CZ42" s="623"/>
      <c r="DA42" s="623"/>
      <c r="DB42" s="623"/>
      <c r="DC42" s="623"/>
      <c r="DD42" s="623"/>
      <c r="DE42" s="623"/>
      <c r="DF42" s="211"/>
      <c r="DG42" s="624" t="str">
        <f>IF('各会計、関係団体の財政状況及び健全化判断比率'!BR15="","",'各会計、関係団体の財政状況及び健全化判断比率'!BR15)</f>
        <v/>
      </c>
      <c r="DH42" s="624"/>
      <c r="DI42" s="218"/>
      <c r="DJ42" s="186"/>
      <c r="DK42" s="186"/>
      <c r="DL42" s="186"/>
      <c r="DM42" s="186"/>
      <c r="DN42" s="186"/>
      <c r="DO42" s="186"/>
    </row>
    <row r="43" spans="1:119" ht="32.25" customHeight="1" x14ac:dyDescent="0.15">
      <c r="A43" s="186"/>
      <c r="B43" s="213"/>
      <c r="C43" s="622" t="str">
        <f t="shared" si="5"/>
        <v/>
      </c>
      <c r="D43" s="622"/>
      <c r="E43" s="623" t="str">
        <f>IF('各会計、関係団体の財政状況及び健全化判断比率'!B16="","",'各会計、関係団体の財政状況及び健全化判断比率'!B16)</f>
        <v/>
      </c>
      <c r="F43" s="623"/>
      <c r="G43" s="623"/>
      <c r="H43" s="623"/>
      <c r="I43" s="623"/>
      <c r="J43" s="623"/>
      <c r="K43" s="623"/>
      <c r="L43" s="623"/>
      <c r="M43" s="623"/>
      <c r="N43" s="623"/>
      <c r="O43" s="623"/>
      <c r="P43" s="623"/>
      <c r="Q43" s="623"/>
      <c r="R43" s="623"/>
      <c r="S43" s="623"/>
      <c r="T43" s="214"/>
      <c r="U43" s="622" t="str">
        <f t="shared" si="4"/>
        <v/>
      </c>
      <c r="V43" s="622"/>
      <c r="W43" s="623"/>
      <c r="X43" s="623"/>
      <c r="Y43" s="623"/>
      <c r="Z43" s="623"/>
      <c r="AA43" s="623"/>
      <c r="AB43" s="623"/>
      <c r="AC43" s="623"/>
      <c r="AD43" s="623"/>
      <c r="AE43" s="623"/>
      <c r="AF43" s="623"/>
      <c r="AG43" s="623"/>
      <c r="AH43" s="623"/>
      <c r="AI43" s="623"/>
      <c r="AJ43" s="623"/>
      <c r="AK43" s="623"/>
      <c r="AL43" s="214"/>
      <c r="AM43" s="622" t="str">
        <f t="shared" si="0"/>
        <v/>
      </c>
      <c r="AN43" s="622"/>
      <c r="AO43" s="623"/>
      <c r="AP43" s="623"/>
      <c r="AQ43" s="623"/>
      <c r="AR43" s="623"/>
      <c r="AS43" s="623"/>
      <c r="AT43" s="623"/>
      <c r="AU43" s="623"/>
      <c r="AV43" s="623"/>
      <c r="AW43" s="623"/>
      <c r="AX43" s="623"/>
      <c r="AY43" s="623"/>
      <c r="AZ43" s="623"/>
      <c r="BA43" s="623"/>
      <c r="BB43" s="623"/>
      <c r="BC43" s="623"/>
      <c r="BD43" s="214"/>
      <c r="BE43" s="622" t="str">
        <f t="shared" si="1"/>
        <v/>
      </c>
      <c r="BF43" s="622"/>
      <c r="BG43" s="623"/>
      <c r="BH43" s="623"/>
      <c r="BI43" s="623"/>
      <c r="BJ43" s="623"/>
      <c r="BK43" s="623"/>
      <c r="BL43" s="623"/>
      <c r="BM43" s="623"/>
      <c r="BN43" s="623"/>
      <c r="BO43" s="623"/>
      <c r="BP43" s="623"/>
      <c r="BQ43" s="623"/>
      <c r="BR43" s="623"/>
      <c r="BS43" s="623"/>
      <c r="BT43" s="623"/>
      <c r="BU43" s="623"/>
      <c r="BV43" s="214"/>
      <c r="BW43" s="622" t="str">
        <f t="shared" si="2"/>
        <v/>
      </c>
      <c r="BX43" s="622"/>
      <c r="BY43" s="623" t="str">
        <f>IF('各会計、関係団体の財政状況及び健全化判断比率'!B77="","",'各会計、関係団体の財政状況及び健全化判断比率'!B77)</f>
        <v/>
      </c>
      <c r="BZ43" s="623"/>
      <c r="CA43" s="623"/>
      <c r="CB43" s="623"/>
      <c r="CC43" s="623"/>
      <c r="CD43" s="623"/>
      <c r="CE43" s="623"/>
      <c r="CF43" s="623"/>
      <c r="CG43" s="623"/>
      <c r="CH43" s="623"/>
      <c r="CI43" s="623"/>
      <c r="CJ43" s="623"/>
      <c r="CK43" s="623"/>
      <c r="CL43" s="623"/>
      <c r="CM43" s="623"/>
      <c r="CN43" s="214"/>
      <c r="CO43" s="622" t="str">
        <f t="shared" si="3"/>
        <v/>
      </c>
      <c r="CP43" s="622"/>
      <c r="CQ43" s="623" t="str">
        <f>IF('各会計、関係団体の財政状況及び健全化判断比率'!BS16="","",'各会計、関係団体の財政状況及び健全化判断比率'!BS16)</f>
        <v/>
      </c>
      <c r="CR43" s="623"/>
      <c r="CS43" s="623"/>
      <c r="CT43" s="623"/>
      <c r="CU43" s="623"/>
      <c r="CV43" s="623"/>
      <c r="CW43" s="623"/>
      <c r="CX43" s="623"/>
      <c r="CY43" s="623"/>
      <c r="CZ43" s="623"/>
      <c r="DA43" s="623"/>
      <c r="DB43" s="623"/>
      <c r="DC43" s="623"/>
      <c r="DD43" s="623"/>
      <c r="DE43" s="623"/>
      <c r="DF43" s="211"/>
      <c r="DG43" s="624" t="str">
        <f>IF('各会計、関係団体の財政状況及び健全化判断比率'!BR16="","",'各会計、関係団体の財政状況及び健全化判断比率'!BR16)</f>
        <v/>
      </c>
      <c r="DH43" s="624"/>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u+pvN4/tIs6fC25d/35vr6HlDWCWs+6f3GbwOkv+FOZ4M5ENN0klgmeKlBh5r/Y25nA2brLXwCADvOdTzK51ZA==" saltValue="lijGrXaRGll6GRyIIi1g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5" t="s">
        <v>214</v>
      </c>
      <c r="DI1" s="626"/>
      <c r="DJ1" s="626"/>
      <c r="DK1" s="626"/>
      <c r="DL1" s="626"/>
      <c r="DM1" s="626"/>
      <c r="DN1" s="627"/>
      <c r="DO1" s="226"/>
      <c r="DP1" s="625" t="s">
        <v>215</v>
      </c>
      <c r="DQ1" s="626"/>
      <c r="DR1" s="626"/>
      <c r="DS1" s="626"/>
      <c r="DT1" s="626"/>
      <c r="DU1" s="626"/>
      <c r="DV1" s="626"/>
      <c r="DW1" s="626"/>
      <c r="DX1" s="626"/>
      <c r="DY1" s="626"/>
      <c r="DZ1" s="626"/>
      <c r="EA1" s="626"/>
      <c r="EB1" s="626"/>
      <c r="EC1" s="627"/>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8" t="s">
        <v>217</v>
      </c>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8" t="s">
        <v>218</v>
      </c>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c r="BT3" s="629"/>
      <c r="BU3" s="629"/>
      <c r="BV3" s="629"/>
      <c r="BW3" s="629"/>
      <c r="BX3" s="629"/>
      <c r="BY3" s="629"/>
      <c r="BZ3" s="629"/>
      <c r="CA3" s="629"/>
      <c r="CB3" s="630"/>
      <c r="CD3" s="631" t="s">
        <v>219</v>
      </c>
      <c r="CE3" s="632"/>
      <c r="CF3" s="632"/>
      <c r="CG3" s="632"/>
      <c r="CH3" s="632"/>
      <c r="CI3" s="632"/>
      <c r="CJ3" s="632"/>
      <c r="CK3" s="632"/>
      <c r="CL3" s="632"/>
      <c r="CM3" s="632"/>
      <c r="CN3" s="632"/>
      <c r="CO3" s="632"/>
      <c r="CP3" s="632"/>
      <c r="CQ3" s="632"/>
      <c r="CR3" s="632"/>
      <c r="CS3" s="632"/>
      <c r="CT3" s="632"/>
      <c r="CU3" s="632"/>
      <c r="CV3" s="632"/>
      <c r="CW3" s="632"/>
      <c r="CX3" s="632"/>
      <c r="CY3" s="632"/>
      <c r="CZ3" s="632"/>
      <c r="DA3" s="632"/>
      <c r="DB3" s="632"/>
      <c r="DC3" s="632"/>
      <c r="DD3" s="632"/>
      <c r="DE3" s="632"/>
      <c r="DF3" s="632"/>
      <c r="DG3" s="632"/>
      <c r="DH3" s="632"/>
      <c r="DI3" s="632"/>
      <c r="DJ3" s="632"/>
      <c r="DK3" s="632"/>
      <c r="DL3" s="632"/>
      <c r="DM3" s="632"/>
      <c r="DN3" s="632"/>
      <c r="DO3" s="632"/>
      <c r="DP3" s="632"/>
      <c r="DQ3" s="632"/>
      <c r="DR3" s="632"/>
      <c r="DS3" s="632"/>
      <c r="DT3" s="632"/>
      <c r="DU3" s="632"/>
      <c r="DV3" s="632"/>
      <c r="DW3" s="632"/>
      <c r="DX3" s="632"/>
      <c r="DY3" s="632"/>
      <c r="DZ3" s="632"/>
      <c r="EA3" s="632"/>
      <c r="EB3" s="632"/>
      <c r="EC3" s="633"/>
    </row>
    <row r="4" spans="2:143" ht="11.25" customHeight="1" x14ac:dyDescent="0.15">
      <c r="B4" s="628" t="s">
        <v>1</v>
      </c>
      <c r="C4" s="629"/>
      <c r="D4" s="629"/>
      <c r="E4" s="629"/>
      <c r="F4" s="629"/>
      <c r="G4" s="629"/>
      <c r="H4" s="629"/>
      <c r="I4" s="629"/>
      <c r="J4" s="629"/>
      <c r="K4" s="629"/>
      <c r="L4" s="629"/>
      <c r="M4" s="629"/>
      <c r="N4" s="629"/>
      <c r="O4" s="629"/>
      <c r="P4" s="629"/>
      <c r="Q4" s="630"/>
      <c r="R4" s="628" t="s">
        <v>220</v>
      </c>
      <c r="S4" s="629"/>
      <c r="T4" s="629"/>
      <c r="U4" s="629"/>
      <c r="V4" s="629"/>
      <c r="W4" s="629"/>
      <c r="X4" s="629"/>
      <c r="Y4" s="630"/>
      <c r="Z4" s="628" t="s">
        <v>221</v>
      </c>
      <c r="AA4" s="629"/>
      <c r="AB4" s="629"/>
      <c r="AC4" s="630"/>
      <c r="AD4" s="628" t="s">
        <v>222</v>
      </c>
      <c r="AE4" s="629"/>
      <c r="AF4" s="629"/>
      <c r="AG4" s="629"/>
      <c r="AH4" s="629"/>
      <c r="AI4" s="629"/>
      <c r="AJ4" s="629"/>
      <c r="AK4" s="630"/>
      <c r="AL4" s="628" t="s">
        <v>221</v>
      </c>
      <c r="AM4" s="629"/>
      <c r="AN4" s="629"/>
      <c r="AO4" s="630"/>
      <c r="AP4" s="634" t="s">
        <v>223</v>
      </c>
      <c r="AQ4" s="634"/>
      <c r="AR4" s="634"/>
      <c r="AS4" s="634"/>
      <c r="AT4" s="634"/>
      <c r="AU4" s="634"/>
      <c r="AV4" s="634"/>
      <c r="AW4" s="634"/>
      <c r="AX4" s="634"/>
      <c r="AY4" s="634"/>
      <c r="AZ4" s="634"/>
      <c r="BA4" s="634"/>
      <c r="BB4" s="634"/>
      <c r="BC4" s="634"/>
      <c r="BD4" s="634"/>
      <c r="BE4" s="634"/>
      <c r="BF4" s="634"/>
      <c r="BG4" s="634" t="s">
        <v>224</v>
      </c>
      <c r="BH4" s="634"/>
      <c r="BI4" s="634"/>
      <c r="BJ4" s="634"/>
      <c r="BK4" s="634"/>
      <c r="BL4" s="634"/>
      <c r="BM4" s="634"/>
      <c r="BN4" s="634"/>
      <c r="BO4" s="634" t="s">
        <v>221</v>
      </c>
      <c r="BP4" s="634"/>
      <c r="BQ4" s="634"/>
      <c r="BR4" s="634"/>
      <c r="BS4" s="634" t="s">
        <v>225</v>
      </c>
      <c r="BT4" s="634"/>
      <c r="BU4" s="634"/>
      <c r="BV4" s="634"/>
      <c r="BW4" s="634"/>
      <c r="BX4" s="634"/>
      <c r="BY4" s="634"/>
      <c r="BZ4" s="634"/>
      <c r="CA4" s="634"/>
      <c r="CB4" s="634"/>
      <c r="CD4" s="631" t="s">
        <v>226</v>
      </c>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c r="DH4" s="632"/>
      <c r="DI4" s="632"/>
      <c r="DJ4" s="632"/>
      <c r="DK4" s="632"/>
      <c r="DL4" s="632"/>
      <c r="DM4" s="632"/>
      <c r="DN4" s="632"/>
      <c r="DO4" s="632"/>
      <c r="DP4" s="632"/>
      <c r="DQ4" s="632"/>
      <c r="DR4" s="632"/>
      <c r="DS4" s="632"/>
      <c r="DT4" s="632"/>
      <c r="DU4" s="632"/>
      <c r="DV4" s="632"/>
      <c r="DW4" s="632"/>
      <c r="DX4" s="632"/>
      <c r="DY4" s="632"/>
      <c r="DZ4" s="632"/>
      <c r="EA4" s="632"/>
      <c r="EB4" s="632"/>
      <c r="EC4" s="633"/>
    </row>
    <row r="5" spans="2:143" s="230" customFormat="1" ht="11.25" customHeight="1" x14ac:dyDescent="0.15">
      <c r="B5" s="635" t="s">
        <v>227</v>
      </c>
      <c r="C5" s="636"/>
      <c r="D5" s="636"/>
      <c r="E5" s="636"/>
      <c r="F5" s="636"/>
      <c r="G5" s="636"/>
      <c r="H5" s="636"/>
      <c r="I5" s="636"/>
      <c r="J5" s="636"/>
      <c r="K5" s="636"/>
      <c r="L5" s="636"/>
      <c r="M5" s="636"/>
      <c r="N5" s="636"/>
      <c r="O5" s="636"/>
      <c r="P5" s="636"/>
      <c r="Q5" s="637"/>
      <c r="R5" s="638">
        <v>5871798</v>
      </c>
      <c r="S5" s="639"/>
      <c r="T5" s="639"/>
      <c r="U5" s="639"/>
      <c r="V5" s="639"/>
      <c r="W5" s="639"/>
      <c r="X5" s="639"/>
      <c r="Y5" s="640"/>
      <c r="Z5" s="641">
        <v>30.5</v>
      </c>
      <c r="AA5" s="641"/>
      <c r="AB5" s="641"/>
      <c r="AC5" s="641"/>
      <c r="AD5" s="642">
        <v>5871798</v>
      </c>
      <c r="AE5" s="642"/>
      <c r="AF5" s="642"/>
      <c r="AG5" s="642"/>
      <c r="AH5" s="642"/>
      <c r="AI5" s="642"/>
      <c r="AJ5" s="642"/>
      <c r="AK5" s="642"/>
      <c r="AL5" s="643">
        <v>67</v>
      </c>
      <c r="AM5" s="644"/>
      <c r="AN5" s="644"/>
      <c r="AO5" s="645"/>
      <c r="AP5" s="635" t="s">
        <v>228</v>
      </c>
      <c r="AQ5" s="636"/>
      <c r="AR5" s="636"/>
      <c r="AS5" s="636"/>
      <c r="AT5" s="636"/>
      <c r="AU5" s="636"/>
      <c r="AV5" s="636"/>
      <c r="AW5" s="636"/>
      <c r="AX5" s="636"/>
      <c r="AY5" s="636"/>
      <c r="AZ5" s="636"/>
      <c r="BA5" s="636"/>
      <c r="BB5" s="636"/>
      <c r="BC5" s="636"/>
      <c r="BD5" s="636"/>
      <c r="BE5" s="636"/>
      <c r="BF5" s="637"/>
      <c r="BG5" s="649">
        <v>5871798</v>
      </c>
      <c r="BH5" s="650"/>
      <c r="BI5" s="650"/>
      <c r="BJ5" s="650"/>
      <c r="BK5" s="650"/>
      <c r="BL5" s="650"/>
      <c r="BM5" s="650"/>
      <c r="BN5" s="651"/>
      <c r="BO5" s="652">
        <v>100</v>
      </c>
      <c r="BP5" s="652"/>
      <c r="BQ5" s="652"/>
      <c r="BR5" s="652"/>
      <c r="BS5" s="653">
        <v>34448</v>
      </c>
      <c r="BT5" s="653"/>
      <c r="BU5" s="653"/>
      <c r="BV5" s="653"/>
      <c r="BW5" s="653"/>
      <c r="BX5" s="653"/>
      <c r="BY5" s="653"/>
      <c r="BZ5" s="653"/>
      <c r="CA5" s="653"/>
      <c r="CB5" s="657"/>
      <c r="CD5" s="631" t="s">
        <v>223</v>
      </c>
      <c r="CE5" s="632"/>
      <c r="CF5" s="632"/>
      <c r="CG5" s="632"/>
      <c r="CH5" s="632"/>
      <c r="CI5" s="632"/>
      <c r="CJ5" s="632"/>
      <c r="CK5" s="632"/>
      <c r="CL5" s="632"/>
      <c r="CM5" s="632"/>
      <c r="CN5" s="632"/>
      <c r="CO5" s="632"/>
      <c r="CP5" s="632"/>
      <c r="CQ5" s="633"/>
      <c r="CR5" s="631" t="s">
        <v>229</v>
      </c>
      <c r="CS5" s="632"/>
      <c r="CT5" s="632"/>
      <c r="CU5" s="632"/>
      <c r="CV5" s="632"/>
      <c r="CW5" s="632"/>
      <c r="CX5" s="632"/>
      <c r="CY5" s="633"/>
      <c r="CZ5" s="631" t="s">
        <v>221</v>
      </c>
      <c r="DA5" s="632"/>
      <c r="DB5" s="632"/>
      <c r="DC5" s="633"/>
      <c r="DD5" s="631" t="s">
        <v>230</v>
      </c>
      <c r="DE5" s="632"/>
      <c r="DF5" s="632"/>
      <c r="DG5" s="632"/>
      <c r="DH5" s="632"/>
      <c r="DI5" s="632"/>
      <c r="DJ5" s="632"/>
      <c r="DK5" s="632"/>
      <c r="DL5" s="632"/>
      <c r="DM5" s="632"/>
      <c r="DN5" s="632"/>
      <c r="DO5" s="632"/>
      <c r="DP5" s="633"/>
      <c r="DQ5" s="631" t="s">
        <v>231</v>
      </c>
      <c r="DR5" s="632"/>
      <c r="DS5" s="632"/>
      <c r="DT5" s="632"/>
      <c r="DU5" s="632"/>
      <c r="DV5" s="632"/>
      <c r="DW5" s="632"/>
      <c r="DX5" s="632"/>
      <c r="DY5" s="632"/>
      <c r="DZ5" s="632"/>
      <c r="EA5" s="632"/>
      <c r="EB5" s="632"/>
      <c r="EC5" s="633"/>
    </row>
    <row r="6" spans="2:143" ht="11.25" customHeight="1" x14ac:dyDescent="0.15">
      <c r="B6" s="646" t="s">
        <v>232</v>
      </c>
      <c r="C6" s="647"/>
      <c r="D6" s="647"/>
      <c r="E6" s="647"/>
      <c r="F6" s="647"/>
      <c r="G6" s="647"/>
      <c r="H6" s="647"/>
      <c r="I6" s="647"/>
      <c r="J6" s="647"/>
      <c r="K6" s="647"/>
      <c r="L6" s="647"/>
      <c r="M6" s="647"/>
      <c r="N6" s="647"/>
      <c r="O6" s="647"/>
      <c r="P6" s="647"/>
      <c r="Q6" s="648"/>
      <c r="R6" s="649">
        <v>158102</v>
      </c>
      <c r="S6" s="650"/>
      <c r="T6" s="650"/>
      <c r="U6" s="650"/>
      <c r="V6" s="650"/>
      <c r="W6" s="650"/>
      <c r="X6" s="650"/>
      <c r="Y6" s="651"/>
      <c r="Z6" s="652">
        <v>0.8</v>
      </c>
      <c r="AA6" s="652"/>
      <c r="AB6" s="652"/>
      <c r="AC6" s="652"/>
      <c r="AD6" s="653">
        <v>158102</v>
      </c>
      <c r="AE6" s="653"/>
      <c r="AF6" s="653"/>
      <c r="AG6" s="653"/>
      <c r="AH6" s="653"/>
      <c r="AI6" s="653"/>
      <c r="AJ6" s="653"/>
      <c r="AK6" s="653"/>
      <c r="AL6" s="654">
        <v>1.8</v>
      </c>
      <c r="AM6" s="655"/>
      <c r="AN6" s="655"/>
      <c r="AO6" s="656"/>
      <c r="AP6" s="646" t="s">
        <v>233</v>
      </c>
      <c r="AQ6" s="647"/>
      <c r="AR6" s="647"/>
      <c r="AS6" s="647"/>
      <c r="AT6" s="647"/>
      <c r="AU6" s="647"/>
      <c r="AV6" s="647"/>
      <c r="AW6" s="647"/>
      <c r="AX6" s="647"/>
      <c r="AY6" s="647"/>
      <c r="AZ6" s="647"/>
      <c r="BA6" s="647"/>
      <c r="BB6" s="647"/>
      <c r="BC6" s="647"/>
      <c r="BD6" s="647"/>
      <c r="BE6" s="647"/>
      <c r="BF6" s="648"/>
      <c r="BG6" s="649">
        <v>5871798</v>
      </c>
      <c r="BH6" s="650"/>
      <c r="BI6" s="650"/>
      <c r="BJ6" s="650"/>
      <c r="BK6" s="650"/>
      <c r="BL6" s="650"/>
      <c r="BM6" s="650"/>
      <c r="BN6" s="651"/>
      <c r="BO6" s="652">
        <v>100</v>
      </c>
      <c r="BP6" s="652"/>
      <c r="BQ6" s="652"/>
      <c r="BR6" s="652"/>
      <c r="BS6" s="653">
        <v>34448</v>
      </c>
      <c r="BT6" s="653"/>
      <c r="BU6" s="653"/>
      <c r="BV6" s="653"/>
      <c r="BW6" s="653"/>
      <c r="BX6" s="653"/>
      <c r="BY6" s="653"/>
      <c r="BZ6" s="653"/>
      <c r="CA6" s="653"/>
      <c r="CB6" s="657"/>
      <c r="CD6" s="660" t="s">
        <v>234</v>
      </c>
      <c r="CE6" s="661"/>
      <c r="CF6" s="661"/>
      <c r="CG6" s="661"/>
      <c r="CH6" s="661"/>
      <c r="CI6" s="661"/>
      <c r="CJ6" s="661"/>
      <c r="CK6" s="661"/>
      <c r="CL6" s="661"/>
      <c r="CM6" s="661"/>
      <c r="CN6" s="661"/>
      <c r="CO6" s="661"/>
      <c r="CP6" s="661"/>
      <c r="CQ6" s="662"/>
      <c r="CR6" s="649">
        <v>127943</v>
      </c>
      <c r="CS6" s="650"/>
      <c r="CT6" s="650"/>
      <c r="CU6" s="650"/>
      <c r="CV6" s="650"/>
      <c r="CW6" s="650"/>
      <c r="CX6" s="650"/>
      <c r="CY6" s="651"/>
      <c r="CZ6" s="643">
        <v>0.7</v>
      </c>
      <c r="DA6" s="644"/>
      <c r="DB6" s="644"/>
      <c r="DC6" s="663"/>
      <c r="DD6" s="658" t="s">
        <v>235</v>
      </c>
      <c r="DE6" s="650"/>
      <c r="DF6" s="650"/>
      <c r="DG6" s="650"/>
      <c r="DH6" s="650"/>
      <c r="DI6" s="650"/>
      <c r="DJ6" s="650"/>
      <c r="DK6" s="650"/>
      <c r="DL6" s="650"/>
      <c r="DM6" s="650"/>
      <c r="DN6" s="650"/>
      <c r="DO6" s="650"/>
      <c r="DP6" s="651"/>
      <c r="DQ6" s="658">
        <v>127943</v>
      </c>
      <c r="DR6" s="650"/>
      <c r="DS6" s="650"/>
      <c r="DT6" s="650"/>
      <c r="DU6" s="650"/>
      <c r="DV6" s="650"/>
      <c r="DW6" s="650"/>
      <c r="DX6" s="650"/>
      <c r="DY6" s="650"/>
      <c r="DZ6" s="650"/>
      <c r="EA6" s="650"/>
      <c r="EB6" s="650"/>
      <c r="EC6" s="659"/>
    </row>
    <row r="7" spans="2:143" ht="11.25" customHeight="1" x14ac:dyDescent="0.15">
      <c r="B7" s="646" t="s">
        <v>236</v>
      </c>
      <c r="C7" s="647"/>
      <c r="D7" s="647"/>
      <c r="E7" s="647"/>
      <c r="F7" s="647"/>
      <c r="G7" s="647"/>
      <c r="H7" s="647"/>
      <c r="I7" s="647"/>
      <c r="J7" s="647"/>
      <c r="K7" s="647"/>
      <c r="L7" s="647"/>
      <c r="M7" s="647"/>
      <c r="N7" s="647"/>
      <c r="O7" s="647"/>
      <c r="P7" s="647"/>
      <c r="Q7" s="648"/>
      <c r="R7" s="649">
        <v>4430</v>
      </c>
      <c r="S7" s="650"/>
      <c r="T7" s="650"/>
      <c r="U7" s="650"/>
      <c r="V7" s="650"/>
      <c r="W7" s="650"/>
      <c r="X7" s="650"/>
      <c r="Y7" s="651"/>
      <c r="Z7" s="652">
        <v>0</v>
      </c>
      <c r="AA7" s="652"/>
      <c r="AB7" s="652"/>
      <c r="AC7" s="652"/>
      <c r="AD7" s="653">
        <v>4430</v>
      </c>
      <c r="AE7" s="653"/>
      <c r="AF7" s="653"/>
      <c r="AG7" s="653"/>
      <c r="AH7" s="653"/>
      <c r="AI7" s="653"/>
      <c r="AJ7" s="653"/>
      <c r="AK7" s="653"/>
      <c r="AL7" s="654">
        <v>0.1</v>
      </c>
      <c r="AM7" s="655"/>
      <c r="AN7" s="655"/>
      <c r="AO7" s="656"/>
      <c r="AP7" s="646" t="s">
        <v>237</v>
      </c>
      <c r="AQ7" s="647"/>
      <c r="AR7" s="647"/>
      <c r="AS7" s="647"/>
      <c r="AT7" s="647"/>
      <c r="AU7" s="647"/>
      <c r="AV7" s="647"/>
      <c r="AW7" s="647"/>
      <c r="AX7" s="647"/>
      <c r="AY7" s="647"/>
      <c r="AZ7" s="647"/>
      <c r="BA7" s="647"/>
      <c r="BB7" s="647"/>
      <c r="BC7" s="647"/>
      <c r="BD7" s="647"/>
      <c r="BE7" s="647"/>
      <c r="BF7" s="648"/>
      <c r="BG7" s="649">
        <v>2871274</v>
      </c>
      <c r="BH7" s="650"/>
      <c r="BI7" s="650"/>
      <c r="BJ7" s="650"/>
      <c r="BK7" s="650"/>
      <c r="BL7" s="650"/>
      <c r="BM7" s="650"/>
      <c r="BN7" s="651"/>
      <c r="BO7" s="652">
        <v>48.9</v>
      </c>
      <c r="BP7" s="652"/>
      <c r="BQ7" s="652"/>
      <c r="BR7" s="652"/>
      <c r="BS7" s="653">
        <v>34448</v>
      </c>
      <c r="BT7" s="653"/>
      <c r="BU7" s="653"/>
      <c r="BV7" s="653"/>
      <c r="BW7" s="653"/>
      <c r="BX7" s="653"/>
      <c r="BY7" s="653"/>
      <c r="BZ7" s="653"/>
      <c r="CA7" s="653"/>
      <c r="CB7" s="657"/>
      <c r="CD7" s="664" t="s">
        <v>238</v>
      </c>
      <c r="CE7" s="665"/>
      <c r="CF7" s="665"/>
      <c r="CG7" s="665"/>
      <c r="CH7" s="665"/>
      <c r="CI7" s="665"/>
      <c r="CJ7" s="665"/>
      <c r="CK7" s="665"/>
      <c r="CL7" s="665"/>
      <c r="CM7" s="665"/>
      <c r="CN7" s="665"/>
      <c r="CO7" s="665"/>
      <c r="CP7" s="665"/>
      <c r="CQ7" s="666"/>
      <c r="CR7" s="649">
        <v>5800690</v>
      </c>
      <c r="CS7" s="650"/>
      <c r="CT7" s="650"/>
      <c r="CU7" s="650"/>
      <c r="CV7" s="650"/>
      <c r="CW7" s="650"/>
      <c r="CX7" s="650"/>
      <c r="CY7" s="651"/>
      <c r="CZ7" s="652">
        <v>31.4</v>
      </c>
      <c r="DA7" s="652"/>
      <c r="DB7" s="652"/>
      <c r="DC7" s="652"/>
      <c r="DD7" s="658">
        <v>6750</v>
      </c>
      <c r="DE7" s="650"/>
      <c r="DF7" s="650"/>
      <c r="DG7" s="650"/>
      <c r="DH7" s="650"/>
      <c r="DI7" s="650"/>
      <c r="DJ7" s="650"/>
      <c r="DK7" s="650"/>
      <c r="DL7" s="650"/>
      <c r="DM7" s="650"/>
      <c r="DN7" s="650"/>
      <c r="DO7" s="650"/>
      <c r="DP7" s="651"/>
      <c r="DQ7" s="658">
        <v>1143494</v>
      </c>
      <c r="DR7" s="650"/>
      <c r="DS7" s="650"/>
      <c r="DT7" s="650"/>
      <c r="DU7" s="650"/>
      <c r="DV7" s="650"/>
      <c r="DW7" s="650"/>
      <c r="DX7" s="650"/>
      <c r="DY7" s="650"/>
      <c r="DZ7" s="650"/>
      <c r="EA7" s="650"/>
      <c r="EB7" s="650"/>
      <c r="EC7" s="659"/>
    </row>
    <row r="8" spans="2:143" ht="11.25" customHeight="1" x14ac:dyDescent="0.15">
      <c r="B8" s="646" t="s">
        <v>239</v>
      </c>
      <c r="C8" s="647"/>
      <c r="D8" s="647"/>
      <c r="E8" s="647"/>
      <c r="F8" s="647"/>
      <c r="G8" s="647"/>
      <c r="H8" s="647"/>
      <c r="I8" s="647"/>
      <c r="J8" s="647"/>
      <c r="K8" s="647"/>
      <c r="L8" s="647"/>
      <c r="M8" s="647"/>
      <c r="N8" s="647"/>
      <c r="O8" s="647"/>
      <c r="P8" s="647"/>
      <c r="Q8" s="648"/>
      <c r="R8" s="649">
        <v>23371</v>
      </c>
      <c r="S8" s="650"/>
      <c r="T8" s="650"/>
      <c r="U8" s="650"/>
      <c r="V8" s="650"/>
      <c r="W8" s="650"/>
      <c r="X8" s="650"/>
      <c r="Y8" s="651"/>
      <c r="Z8" s="652">
        <v>0.1</v>
      </c>
      <c r="AA8" s="652"/>
      <c r="AB8" s="652"/>
      <c r="AC8" s="652"/>
      <c r="AD8" s="653">
        <v>23371</v>
      </c>
      <c r="AE8" s="653"/>
      <c r="AF8" s="653"/>
      <c r="AG8" s="653"/>
      <c r="AH8" s="653"/>
      <c r="AI8" s="653"/>
      <c r="AJ8" s="653"/>
      <c r="AK8" s="653"/>
      <c r="AL8" s="654">
        <v>0.3</v>
      </c>
      <c r="AM8" s="655"/>
      <c r="AN8" s="655"/>
      <c r="AO8" s="656"/>
      <c r="AP8" s="646" t="s">
        <v>240</v>
      </c>
      <c r="AQ8" s="647"/>
      <c r="AR8" s="647"/>
      <c r="AS8" s="647"/>
      <c r="AT8" s="647"/>
      <c r="AU8" s="647"/>
      <c r="AV8" s="647"/>
      <c r="AW8" s="647"/>
      <c r="AX8" s="647"/>
      <c r="AY8" s="647"/>
      <c r="AZ8" s="647"/>
      <c r="BA8" s="647"/>
      <c r="BB8" s="647"/>
      <c r="BC8" s="647"/>
      <c r="BD8" s="647"/>
      <c r="BE8" s="647"/>
      <c r="BF8" s="648"/>
      <c r="BG8" s="649">
        <v>80100</v>
      </c>
      <c r="BH8" s="650"/>
      <c r="BI8" s="650"/>
      <c r="BJ8" s="650"/>
      <c r="BK8" s="650"/>
      <c r="BL8" s="650"/>
      <c r="BM8" s="650"/>
      <c r="BN8" s="651"/>
      <c r="BO8" s="652">
        <v>1.4</v>
      </c>
      <c r="BP8" s="652"/>
      <c r="BQ8" s="652"/>
      <c r="BR8" s="652"/>
      <c r="BS8" s="658" t="s">
        <v>235</v>
      </c>
      <c r="BT8" s="650"/>
      <c r="BU8" s="650"/>
      <c r="BV8" s="650"/>
      <c r="BW8" s="650"/>
      <c r="BX8" s="650"/>
      <c r="BY8" s="650"/>
      <c r="BZ8" s="650"/>
      <c r="CA8" s="650"/>
      <c r="CB8" s="659"/>
      <c r="CD8" s="664" t="s">
        <v>241</v>
      </c>
      <c r="CE8" s="665"/>
      <c r="CF8" s="665"/>
      <c r="CG8" s="665"/>
      <c r="CH8" s="665"/>
      <c r="CI8" s="665"/>
      <c r="CJ8" s="665"/>
      <c r="CK8" s="665"/>
      <c r="CL8" s="665"/>
      <c r="CM8" s="665"/>
      <c r="CN8" s="665"/>
      <c r="CO8" s="665"/>
      <c r="CP8" s="665"/>
      <c r="CQ8" s="666"/>
      <c r="CR8" s="649">
        <v>4669845</v>
      </c>
      <c r="CS8" s="650"/>
      <c r="CT8" s="650"/>
      <c r="CU8" s="650"/>
      <c r="CV8" s="650"/>
      <c r="CW8" s="650"/>
      <c r="CX8" s="650"/>
      <c r="CY8" s="651"/>
      <c r="CZ8" s="652">
        <v>25.3</v>
      </c>
      <c r="DA8" s="652"/>
      <c r="DB8" s="652"/>
      <c r="DC8" s="652"/>
      <c r="DD8" s="658">
        <v>10008</v>
      </c>
      <c r="DE8" s="650"/>
      <c r="DF8" s="650"/>
      <c r="DG8" s="650"/>
      <c r="DH8" s="650"/>
      <c r="DI8" s="650"/>
      <c r="DJ8" s="650"/>
      <c r="DK8" s="650"/>
      <c r="DL8" s="650"/>
      <c r="DM8" s="650"/>
      <c r="DN8" s="650"/>
      <c r="DO8" s="650"/>
      <c r="DP8" s="651"/>
      <c r="DQ8" s="658">
        <v>2721140</v>
      </c>
      <c r="DR8" s="650"/>
      <c r="DS8" s="650"/>
      <c r="DT8" s="650"/>
      <c r="DU8" s="650"/>
      <c r="DV8" s="650"/>
      <c r="DW8" s="650"/>
      <c r="DX8" s="650"/>
      <c r="DY8" s="650"/>
      <c r="DZ8" s="650"/>
      <c r="EA8" s="650"/>
      <c r="EB8" s="650"/>
      <c r="EC8" s="659"/>
    </row>
    <row r="9" spans="2:143" ht="11.25" customHeight="1" x14ac:dyDescent="0.15">
      <c r="B9" s="646" t="s">
        <v>242</v>
      </c>
      <c r="C9" s="647"/>
      <c r="D9" s="647"/>
      <c r="E9" s="647"/>
      <c r="F9" s="647"/>
      <c r="G9" s="647"/>
      <c r="H9" s="647"/>
      <c r="I9" s="647"/>
      <c r="J9" s="647"/>
      <c r="K9" s="647"/>
      <c r="L9" s="647"/>
      <c r="M9" s="647"/>
      <c r="N9" s="647"/>
      <c r="O9" s="647"/>
      <c r="P9" s="647"/>
      <c r="Q9" s="648"/>
      <c r="R9" s="649">
        <v>27886</v>
      </c>
      <c r="S9" s="650"/>
      <c r="T9" s="650"/>
      <c r="U9" s="650"/>
      <c r="V9" s="650"/>
      <c r="W9" s="650"/>
      <c r="X9" s="650"/>
      <c r="Y9" s="651"/>
      <c r="Z9" s="652">
        <v>0.1</v>
      </c>
      <c r="AA9" s="652"/>
      <c r="AB9" s="652"/>
      <c r="AC9" s="652"/>
      <c r="AD9" s="653">
        <v>27886</v>
      </c>
      <c r="AE9" s="653"/>
      <c r="AF9" s="653"/>
      <c r="AG9" s="653"/>
      <c r="AH9" s="653"/>
      <c r="AI9" s="653"/>
      <c r="AJ9" s="653"/>
      <c r="AK9" s="653"/>
      <c r="AL9" s="654">
        <v>0.3</v>
      </c>
      <c r="AM9" s="655"/>
      <c r="AN9" s="655"/>
      <c r="AO9" s="656"/>
      <c r="AP9" s="646" t="s">
        <v>243</v>
      </c>
      <c r="AQ9" s="647"/>
      <c r="AR9" s="647"/>
      <c r="AS9" s="647"/>
      <c r="AT9" s="647"/>
      <c r="AU9" s="647"/>
      <c r="AV9" s="647"/>
      <c r="AW9" s="647"/>
      <c r="AX9" s="647"/>
      <c r="AY9" s="647"/>
      <c r="AZ9" s="647"/>
      <c r="BA9" s="647"/>
      <c r="BB9" s="647"/>
      <c r="BC9" s="647"/>
      <c r="BD9" s="647"/>
      <c r="BE9" s="647"/>
      <c r="BF9" s="648"/>
      <c r="BG9" s="649">
        <v>2292663</v>
      </c>
      <c r="BH9" s="650"/>
      <c r="BI9" s="650"/>
      <c r="BJ9" s="650"/>
      <c r="BK9" s="650"/>
      <c r="BL9" s="650"/>
      <c r="BM9" s="650"/>
      <c r="BN9" s="651"/>
      <c r="BO9" s="652">
        <v>39</v>
      </c>
      <c r="BP9" s="652"/>
      <c r="BQ9" s="652"/>
      <c r="BR9" s="652"/>
      <c r="BS9" s="658" t="s">
        <v>179</v>
      </c>
      <c r="BT9" s="650"/>
      <c r="BU9" s="650"/>
      <c r="BV9" s="650"/>
      <c r="BW9" s="650"/>
      <c r="BX9" s="650"/>
      <c r="BY9" s="650"/>
      <c r="BZ9" s="650"/>
      <c r="CA9" s="650"/>
      <c r="CB9" s="659"/>
      <c r="CD9" s="664" t="s">
        <v>244</v>
      </c>
      <c r="CE9" s="665"/>
      <c r="CF9" s="665"/>
      <c r="CG9" s="665"/>
      <c r="CH9" s="665"/>
      <c r="CI9" s="665"/>
      <c r="CJ9" s="665"/>
      <c r="CK9" s="665"/>
      <c r="CL9" s="665"/>
      <c r="CM9" s="665"/>
      <c r="CN9" s="665"/>
      <c r="CO9" s="665"/>
      <c r="CP9" s="665"/>
      <c r="CQ9" s="666"/>
      <c r="CR9" s="649">
        <v>1527981</v>
      </c>
      <c r="CS9" s="650"/>
      <c r="CT9" s="650"/>
      <c r="CU9" s="650"/>
      <c r="CV9" s="650"/>
      <c r="CW9" s="650"/>
      <c r="CX9" s="650"/>
      <c r="CY9" s="651"/>
      <c r="CZ9" s="652">
        <v>8.3000000000000007</v>
      </c>
      <c r="DA9" s="652"/>
      <c r="DB9" s="652"/>
      <c r="DC9" s="652"/>
      <c r="DD9" s="658">
        <v>204864</v>
      </c>
      <c r="DE9" s="650"/>
      <c r="DF9" s="650"/>
      <c r="DG9" s="650"/>
      <c r="DH9" s="650"/>
      <c r="DI9" s="650"/>
      <c r="DJ9" s="650"/>
      <c r="DK9" s="650"/>
      <c r="DL9" s="650"/>
      <c r="DM9" s="650"/>
      <c r="DN9" s="650"/>
      <c r="DO9" s="650"/>
      <c r="DP9" s="651"/>
      <c r="DQ9" s="658">
        <v>1019268</v>
      </c>
      <c r="DR9" s="650"/>
      <c r="DS9" s="650"/>
      <c r="DT9" s="650"/>
      <c r="DU9" s="650"/>
      <c r="DV9" s="650"/>
      <c r="DW9" s="650"/>
      <c r="DX9" s="650"/>
      <c r="DY9" s="650"/>
      <c r="DZ9" s="650"/>
      <c r="EA9" s="650"/>
      <c r="EB9" s="650"/>
      <c r="EC9" s="659"/>
    </row>
    <row r="10" spans="2:143" ht="11.25" customHeight="1" x14ac:dyDescent="0.15">
      <c r="B10" s="646" t="s">
        <v>245</v>
      </c>
      <c r="C10" s="647"/>
      <c r="D10" s="647"/>
      <c r="E10" s="647"/>
      <c r="F10" s="647"/>
      <c r="G10" s="647"/>
      <c r="H10" s="647"/>
      <c r="I10" s="647"/>
      <c r="J10" s="647"/>
      <c r="K10" s="647"/>
      <c r="L10" s="647"/>
      <c r="M10" s="647"/>
      <c r="N10" s="647"/>
      <c r="O10" s="647"/>
      <c r="P10" s="647"/>
      <c r="Q10" s="648"/>
      <c r="R10" s="649" t="s">
        <v>179</v>
      </c>
      <c r="S10" s="650"/>
      <c r="T10" s="650"/>
      <c r="U10" s="650"/>
      <c r="V10" s="650"/>
      <c r="W10" s="650"/>
      <c r="X10" s="650"/>
      <c r="Y10" s="651"/>
      <c r="Z10" s="652" t="s">
        <v>235</v>
      </c>
      <c r="AA10" s="652"/>
      <c r="AB10" s="652"/>
      <c r="AC10" s="652"/>
      <c r="AD10" s="653" t="s">
        <v>127</v>
      </c>
      <c r="AE10" s="653"/>
      <c r="AF10" s="653"/>
      <c r="AG10" s="653"/>
      <c r="AH10" s="653"/>
      <c r="AI10" s="653"/>
      <c r="AJ10" s="653"/>
      <c r="AK10" s="653"/>
      <c r="AL10" s="654" t="s">
        <v>235</v>
      </c>
      <c r="AM10" s="655"/>
      <c r="AN10" s="655"/>
      <c r="AO10" s="656"/>
      <c r="AP10" s="646" t="s">
        <v>246</v>
      </c>
      <c r="AQ10" s="647"/>
      <c r="AR10" s="647"/>
      <c r="AS10" s="647"/>
      <c r="AT10" s="647"/>
      <c r="AU10" s="647"/>
      <c r="AV10" s="647"/>
      <c r="AW10" s="647"/>
      <c r="AX10" s="647"/>
      <c r="AY10" s="647"/>
      <c r="AZ10" s="647"/>
      <c r="BA10" s="647"/>
      <c r="BB10" s="647"/>
      <c r="BC10" s="647"/>
      <c r="BD10" s="647"/>
      <c r="BE10" s="647"/>
      <c r="BF10" s="648"/>
      <c r="BG10" s="649">
        <v>113693</v>
      </c>
      <c r="BH10" s="650"/>
      <c r="BI10" s="650"/>
      <c r="BJ10" s="650"/>
      <c r="BK10" s="650"/>
      <c r="BL10" s="650"/>
      <c r="BM10" s="650"/>
      <c r="BN10" s="651"/>
      <c r="BO10" s="652">
        <v>1.9</v>
      </c>
      <c r="BP10" s="652"/>
      <c r="BQ10" s="652"/>
      <c r="BR10" s="652"/>
      <c r="BS10" s="658" t="s">
        <v>127</v>
      </c>
      <c r="BT10" s="650"/>
      <c r="BU10" s="650"/>
      <c r="BV10" s="650"/>
      <c r="BW10" s="650"/>
      <c r="BX10" s="650"/>
      <c r="BY10" s="650"/>
      <c r="BZ10" s="650"/>
      <c r="CA10" s="650"/>
      <c r="CB10" s="659"/>
      <c r="CD10" s="664" t="s">
        <v>247</v>
      </c>
      <c r="CE10" s="665"/>
      <c r="CF10" s="665"/>
      <c r="CG10" s="665"/>
      <c r="CH10" s="665"/>
      <c r="CI10" s="665"/>
      <c r="CJ10" s="665"/>
      <c r="CK10" s="665"/>
      <c r="CL10" s="665"/>
      <c r="CM10" s="665"/>
      <c r="CN10" s="665"/>
      <c r="CO10" s="665"/>
      <c r="CP10" s="665"/>
      <c r="CQ10" s="666"/>
      <c r="CR10" s="649">
        <v>43598</v>
      </c>
      <c r="CS10" s="650"/>
      <c r="CT10" s="650"/>
      <c r="CU10" s="650"/>
      <c r="CV10" s="650"/>
      <c r="CW10" s="650"/>
      <c r="CX10" s="650"/>
      <c r="CY10" s="651"/>
      <c r="CZ10" s="652">
        <v>0.2</v>
      </c>
      <c r="DA10" s="652"/>
      <c r="DB10" s="652"/>
      <c r="DC10" s="652"/>
      <c r="DD10" s="658">
        <v>1581</v>
      </c>
      <c r="DE10" s="650"/>
      <c r="DF10" s="650"/>
      <c r="DG10" s="650"/>
      <c r="DH10" s="650"/>
      <c r="DI10" s="650"/>
      <c r="DJ10" s="650"/>
      <c r="DK10" s="650"/>
      <c r="DL10" s="650"/>
      <c r="DM10" s="650"/>
      <c r="DN10" s="650"/>
      <c r="DO10" s="650"/>
      <c r="DP10" s="651"/>
      <c r="DQ10" s="658">
        <v>41870</v>
      </c>
      <c r="DR10" s="650"/>
      <c r="DS10" s="650"/>
      <c r="DT10" s="650"/>
      <c r="DU10" s="650"/>
      <c r="DV10" s="650"/>
      <c r="DW10" s="650"/>
      <c r="DX10" s="650"/>
      <c r="DY10" s="650"/>
      <c r="DZ10" s="650"/>
      <c r="EA10" s="650"/>
      <c r="EB10" s="650"/>
      <c r="EC10" s="659"/>
    </row>
    <row r="11" spans="2:143" ht="11.25" customHeight="1" x14ac:dyDescent="0.15">
      <c r="B11" s="646" t="s">
        <v>248</v>
      </c>
      <c r="C11" s="647"/>
      <c r="D11" s="647"/>
      <c r="E11" s="647"/>
      <c r="F11" s="647"/>
      <c r="G11" s="647"/>
      <c r="H11" s="647"/>
      <c r="I11" s="647"/>
      <c r="J11" s="647"/>
      <c r="K11" s="647"/>
      <c r="L11" s="647"/>
      <c r="M11" s="647"/>
      <c r="N11" s="647"/>
      <c r="O11" s="647"/>
      <c r="P11" s="647"/>
      <c r="Q11" s="648"/>
      <c r="R11" s="649">
        <v>916272</v>
      </c>
      <c r="S11" s="650"/>
      <c r="T11" s="650"/>
      <c r="U11" s="650"/>
      <c r="V11" s="650"/>
      <c r="W11" s="650"/>
      <c r="X11" s="650"/>
      <c r="Y11" s="651"/>
      <c r="Z11" s="654">
        <v>4.8</v>
      </c>
      <c r="AA11" s="655"/>
      <c r="AB11" s="655"/>
      <c r="AC11" s="667"/>
      <c r="AD11" s="658">
        <v>916272</v>
      </c>
      <c r="AE11" s="650"/>
      <c r="AF11" s="650"/>
      <c r="AG11" s="650"/>
      <c r="AH11" s="650"/>
      <c r="AI11" s="650"/>
      <c r="AJ11" s="650"/>
      <c r="AK11" s="651"/>
      <c r="AL11" s="654">
        <v>10.5</v>
      </c>
      <c r="AM11" s="655"/>
      <c r="AN11" s="655"/>
      <c r="AO11" s="656"/>
      <c r="AP11" s="646" t="s">
        <v>249</v>
      </c>
      <c r="AQ11" s="647"/>
      <c r="AR11" s="647"/>
      <c r="AS11" s="647"/>
      <c r="AT11" s="647"/>
      <c r="AU11" s="647"/>
      <c r="AV11" s="647"/>
      <c r="AW11" s="647"/>
      <c r="AX11" s="647"/>
      <c r="AY11" s="647"/>
      <c r="AZ11" s="647"/>
      <c r="BA11" s="647"/>
      <c r="BB11" s="647"/>
      <c r="BC11" s="647"/>
      <c r="BD11" s="647"/>
      <c r="BE11" s="647"/>
      <c r="BF11" s="648"/>
      <c r="BG11" s="649">
        <v>384818</v>
      </c>
      <c r="BH11" s="650"/>
      <c r="BI11" s="650"/>
      <c r="BJ11" s="650"/>
      <c r="BK11" s="650"/>
      <c r="BL11" s="650"/>
      <c r="BM11" s="650"/>
      <c r="BN11" s="651"/>
      <c r="BO11" s="652">
        <v>6.6</v>
      </c>
      <c r="BP11" s="652"/>
      <c r="BQ11" s="652"/>
      <c r="BR11" s="652"/>
      <c r="BS11" s="658">
        <v>34448</v>
      </c>
      <c r="BT11" s="650"/>
      <c r="BU11" s="650"/>
      <c r="BV11" s="650"/>
      <c r="BW11" s="650"/>
      <c r="BX11" s="650"/>
      <c r="BY11" s="650"/>
      <c r="BZ11" s="650"/>
      <c r="CA11" s="650"/>
      <c r="CB11" s="659"/>
      <c r="CD11" s="664" t="s">
        <v>250</v>
      </c>
      <c r="CE11" s="665"/>
      <c r="CF11" s="665"/>
      <c r="CG11" s="665"/>
      <c r="CH11" s="665"/>
      <c r="CI11" s="665"/>
      <c r="CJ11" s="665"/>
      <c r="CK11" s="665"/>
      <c r="CL11" s="665"/>
      <c r="CM11" s="665"/>
      <c r="CN11" s="665"/>
      <c r="CO11" s="665"/>
      <c r="CP11" s="665"/>
      <c r="CQ11" s="666"/>
      <c r="CR11" s="649">
        <v>151996</v>
      </c>
      <c r="CS11" s="650"/>
      <c r="CT11" s="650"/>
      <c r="CU11" s="650"/>
      <c r="CV11" s="650"/>
      <c r="CW11" s="650"/>
      <c r="CX11" s="650"/>
      <c r="CY11" s="651"/>
      <c r="CZ11" s="652">
        <v>0.8</v>
      </c>
      <c r="DA11" s="652"/>
      <c r="DB11" s="652"/>
      <c r="DC11" s="652"/>
      <c r="DD11" s="658">
        <v>40472</v>
      </c>
      <c r="DE11" s="650"/>
      <c r="DF11" s="650"/>
      <c r="DG11" s="650"/>
      <c r="DH11" s="650"/>
      <c r="DI11" s="650"/>
      <c r="DJ11" s="650"/>
      <c r="DK11" s="650"/>
      <c r="DL11" s="650"/>
      <c r="DM11" s="650"/>
      <c r="DN11" s="650"/>
      <c r="DO11" s="650"/>
      <c r="DP11" s="651"/>
      <c r="DQ11" s="658">
        <v>135421</v>
      </c>
      <c r="DR11" s="650"/>
      <c r="DS11" s="650"/>
      <c r="DT11" s="650"/>
      <c r="DU11" s="650"/>
      <c r="DV11" s="650"/>
      <c r="DW11" s="650"/>
      <c r="DX11" s="650"/>
      <c r="DY11" s="650"/>
      <c r="DZ11" s="650"/>
      <c r="EA11" s="650"/>
      <c r="EB11" s="650"/>
      <c r="EC11" s="659"/>
    </row>
    <row r="12" spans="2:143" ht="11.25" customHeight="1" x14ac:dyDescent="0.15">
      <c r="B12" s="646" t="s">
        <v>251</v>
      </c>
      <c r="C12" s="647"/>
      <c r="D12" s="647"/>
      <c r="E12" s="647"/>
      <c r="F12" s="647"/>
      <c r="G12" s="647"/>
      <c r="H12" s="647"/>
      <c r="I12" s="647"/>
      <c r="J12" s="647"/>
      <c r="K12" s="647"/>
      <c r="L12" s="647"/>
      <c r="M12" s="647"/>
      <c r="N12" s="647"/>
      <c r="O12" s="647"/>
      <c r="P12" s="647"/>
      <c r="Q12" s="648"/>
      <c r="R12" s="649" t="s">
        <v>127</v>
      </c>
      <c r="S12" s="650"/>
      <c r="T12" s="650"/>
      <c r="U12" s="650"/>
      <c r="V12" s="650"/>
      <c r="W12" s="650"/>
      <c r="X12" s="650"/>
      <c r="Y12" s="651"/>
      <c r="Z12" s="652" t="s">
        <v>127</v>
      </c>
      <c r="AA12" s="652"/>
      <c r="AB12" s="652"/>
      <c r="AC12" s="652"/>
      <c r="AD12" s="653" t="s">
        <v>235</v>
      </c>
      <c r="AE12" s="653"/>
      <c r="AF12" s="653"/>
      <c r="AG12" s="653"/>
      <c r="AH12" s="653"/>
      <c r="AI12" s="653"/>
      <c r="AJ12" s="653"/>
      <c r="AK12" s="653"/>
      <c r="AL12" s="654" t="s">
        <v>235</v>
      </c>
      <c r="AM12" s="655"/>
      <c r="AN12" s="655"/>
      <c r="AO12" s="656"/>
      <c r="AP12" s="646" t="s">
        <v>252</v>
      </c>
      <c r="AQ12" s="647"/>
      <c r="AR12" s="647"/>
      <c r="AS12" s="647"/>
      <c r="AT12" s="647"/>
      <c r="AU12" s="647"/>
      <c r="AV12" s="647"/>
      <c r="AW12" s="647"/>
      <c r="AX12" s="647"/>
      <c r="AY12" s="647"/>
      <c r="AZ12" s="647"/>
      <c r="BA12" s="647"/>
      <c r="BB12" s="647"/>
      <c r="BC12" s="647"/>
      <c r="BD12" s="647"/>
      <c r="BE12" s="647"/>
      <c r="BF12" s="648"/>
      <c r="BG12" s="649">
        <v>2652314</v>
      </c>
      <c r="BH12" s="650"/>
      <c r="BI12" s="650"/>
      <c r="BJ12" s="650"/>
      <c r="BK12" s="650"/>
      <c r="BL12" s="650"/>
      <c r="BM12" s="650"/>
      <c r="BN12" s="651"/>
      <c r="BO12" s="652">
        <v>45.2</v>
      </c>
      <c r="BP12" s="652"/>
      <c r="BQ12" s="652"/>
      <c r="BR12" s="652"/>
      <c r="BS12" s="658" t="s">
        <v>179</v>
      </c>
      <c r="BT12" s="650"/>
      <c r="BU12" s="650"/>
      <c r="BV12" s="650"/>
      <c r="BW12" s="650"/>
      <c r="BX12" s="650"/>
      <c r="BY12" s="650"/>
      <c r="BZ12" s="650"/>
      <c r="CA12" s="650"/>
      <c r="CB12" s="659"/>
      <c r="CD12" s="664" t="s">
        <v>253</v>
      </c>
      <c r="CE12" s="665"/>
      <c r="CF12" s="665"/>
      <c r="CG12" s="665"/>
      <c r="CH12" s="665"/>
      <c r="CI12" s="665"/>
      <c r="CJ12" s="665"/>
      <c r="CK12" s="665"/>
      <c r="CL12" s="665"/>
      <c r="CM12" s="665"/>
      <c r="CN12" s="665"/>
      <c r="CO12" s="665"/>
      <c r="CP12" s="665"/>
      <c r="CQ12" s="666"/>
      <c r="CR12" s="649">
        <v>222035</v>
      </c>
      <c r="CS12" s="650"/>
      <c r="CT12" s="650"/>
      <c r="CU12" s="650"/>
      <c r="CV12" s="650"/>
      <c r="CW12" s="650"/>
      <c r="CX12" s="650"/>
      <c r="CY12" s="651"/>
      <c r="CZ12" s="652">
        <v>1.2</v>
      </c>
      <c r="DA12" s="652"/>
      <c r="DB12" s="652"/>
      <c r="DC12" s="652"/>
      <c r="DD12" s="658" t="s">
        <v>235</v>
      </c>
      <c r="DE12" s="650"/>
      <c r="DF12" s="650"/>
      <c r="DG12" s="650"/>
      <c r="DH12" s="650"/>
      <c r="DI12" s="650"/>
      <c r="DJ12" s="650"/>
      <c r="DK12" s="650"/>
      <c r="DL12" s="650"/>
      <c r="DM12" s="650"/>
      <c r="DN12" s="650"/>
      <c r="DO12" s="650"/>
      <c r="DP12" s="651"/>
      <c r="DQ12" s="658">
        <v>221931</v>
      </c>
      <c r="DR12" s="650"/>
      <c r="DS12" s="650"/>
      <c r="DT12" s="650"/>
      <c r="DU12" s="650"/>
      <c r="DV12" s="650"/>
      <c r="DW12" s="650"/>
      <c r="DX12" s="650"/>
      <c r="DY12" s="650"/>
      <c r="DZ12" s="650"/>
      <c r="EA12" s="650"/>
      <c r="EB12" s="650"/>
      <c r="EC12" s="659"/>
    </row>
    <row r="13" spans="2:143" ht="11.25" customHeight="1" x14ac:dyDescent="0.15">
      <c r="B13" s="646" t="s">
        <v>254</v>
      </c>
      <c r="C13" s="647"/>
      <c r="D13" s="647"/>
      <c r="E13" s="647"/>
      <c r="F13" s="647"/>
      <c r="G13" s="647"/>
      <c r="H13" s="647"/>
      <c r="I13" s="647"/>
      <c r="J13" s="647"/>
      <c r="K13" s="647"/>
      <c r="L13" s="647"/>
      <c r="M13" s="647"/>
      <c r="N13" s="647"/>
      <c r="O13" s="647"/>
      <c r="P13" s="647"/>
      <c r="Q13" s="648"/>
      <c r="R13" s="649" t="s">
        <v>235</v>
      </c>
      <c r="S13" s="650"/>
      <c r="T13" s="650"/>
      <c r="U13" s="650"/>
      <c r="V13" s="650"/>
      <c r="W13" s="650"/>
      <c r="X13" s="650"/>
      <c r="Y13" s="651"/>
      <c r="Z13" s="652" t="s">
        <v>235</v>
      </c>
      <c r="AA13" s="652"/>
      <c r="AB13" s="652"/>
      <c r="AC13" s="652"/>
      <c r="AD13" s="653" t="s">
        <v>235</v>
      </c>
      <c r="AE13" s="653"/>
      <c r="AF13" s="653"/>
      <c r="AG13" s="653"/>
      <c r="AH13" s="653"/>
      <c r="AI13" s="653"/>
      <c r="AJ13" s="653"/>
      <c r="AK13" s="653"/>
      <c r="AL13" s="654" t="s">
        <v>235</v>
      </c>
      <c r="AM13" s="655"/>
      <c r="AN13" s="655"/>
      <c r="AO13" s="656"/>
      <c r="AP13" s="646" t="s">
        <v>255</v>
      </c>
      <c r="AQ13" s="647"/>
      <c r="AR13" s="647"/>
      <c r="AS13" s="647"/>
      <c r="AT13" s="647"/>
      <c r="AU13" s="647"/>
      <c r="AV13" s="647"/>
      <c r="AW13" s="647"/>
      <c r="AX13" s="647"/>
      <c r="AY13" s="647"/>
      <c r="AZ13" s="647"/>
      <c r="BA13" s="647"/>
      <c r="BB13" s="647"/>
      <c r="BC13" s="647"/>
      <c r="BD13" s="647"/>
      <c r="BE13" s="647"/>
      <c r="BF13" s="648"/>
      <c r="BG13" s="649">
        <v>2635192</v>
      </c>
      <c r="BH13" s="650"/>
      <c r="BI13" s="650"/>
      <c r="BJ13" s="650"/>
      <c r="BK13" s="650"/>
      <c r="BL13" s="650"/>
      <c r="BM13" s="650"/>
      <c r="BN13" s="651"/>
      <c r="BO13" s="652">
        <v>44.9</v>
      </c>
      <c r="BP13" s="652"/>
      <c r="BQ13" s="652"/>
      <c r="BR13" s="652"/>
      <c r="BS13" s="658" t="s">
        <v>235</v>
      </c>
      <c r="BT13" s="650"/>
      <c r="BU13" s="650"/>
      <c r="BV13" s="650"/>
      <c r="BW13" s="650"/>
      <c r="BX13" s="650"/>
      <c r="BY13" s="650"/>
      <c r="BZ13" s="650"/>
      <c r="CA13" s="650"/>
      <c r="CB13" s="659"/>
      <c r="CD13" s="664" t="s">
        <v>256</v>
      </c>
      <c r="CE13" s="665"/>
      <c r="CF13" s="665"/>
      <c r="CG13" s="665"/>
      <c r="CH13" s="665"/>
      <c r="CI13" s="665"/>
      <c r="CJ13" s="665"/>
      <c r="CK13" s="665"/>
      <c r="CL13" s="665"/>
      <c r="CM13" s="665"/>
      <c r="CN13" s="665"/>
      <c r="CO13" s="665"/>
      <c r="CP13" s="665"/>
      <c r="CQ13" s="666"/>
      <c r="CR13" s="649">
        <v>1639840</v>
      </c>
      <c r="CS13" s="650"/>
      <c r="CT13" s="650"/>
      <c r="CU13" s="650"/>
      <c r="CV13" s="650"/>
      <c r="CW13" s="650"/>
      <c r="CX13" s="650"/>
      <c r="CY13" s="651"/>
      <c r="CZ13" s="652">
        <v>8.9</v>
      </c>
      <c r="DA13" s="652"/>
      <c r="DB13" s="652"/>
      <c r="DC13" s="652"/>
      <c r="DD13" s="658">
        <v>962323</v>
      </c>
      <c r="DE13" s="650"/>
      <c r="DF13" s="650"/>
      <c r="DG13" s="650"/>
      <c r="DH13" s="650"/>
      <c r="DI13" s="650"/>
      <c r="DJ13" s="650"/>
      <c r="DK13" s="650"/>
      <c r="DL13" s="650"/>
      <c r="DM13" s="650"/>
      <c r="DN13" s="650"/>
      <c r="DO13" s="650"/>
      <c r="DP13" s="651"/>
      <c r="DQ13" s="658">
        <v>885811</v>
      </c>
      <c r="DR13" s="650"/>
      <c r="DS13" s="650"/>
      <c r="DT13" s="650"/>
      <c r="DU13" s="650"/>
      <c r="DV13" s="650"/>
      <c r="DW13" s="650"/>
      <c r="DX13" s="650"/>
      <c r="DY13" s="650"/>
      <c r="DZ13" s="650"/>
      <c r="EA13" s="650"/>
      <c r="EB13" s="650"/>
      <c r="EC13" s="659"/>
    </row>
    <row r="14" spans="2:143" ht="11.25" customHeight="1" x14ac:dyDescent="0.15">
      <c r="B14" s="646" t="s">
        <v>257</v>
      </c>
      <c r="C14" s="647"/>
      <c r="D14" s="647"/>
      <c r="E14" s="647"/>
      <c r="F14" s="647"/>
      <c r="G14" s="647"/>
      <c r="H14" s="647"/>
      <c r="I14" s="647"/>
      <c r="J14" s="647"/>
      <c r="K14" s="647"/>
      <c r="L14" s="647"/>
      <c r="M14" s="647"/>
      <c r="N14" s="647"/>
      <c r="O14" s="647"/>
      <c r="P14" s="647"/>
      <c r="Q14" s="648"/>
      <c r="R14" s="649" t="s">
        <v>127</v>
      </c>
      <c r="S14" s="650"/>
      <c r="T14" s="650"/>
      <c r="U14" s="650"/>
      <c r="V14" s="650"/>
      <c r="W14" s="650"/>
      <c r="X14" s="650"/>
      <c r="Y14" s="651"/>
      <c r="Z14" s="652" t="s">
        <v>127</v>
      </c>
      <c r="AA14" s="652"/>
      <c r="AB14" s="652"/>
      <c r="AC14" s="652"/>
      <c r="AD14" s="653" t="s">
        <v>127</v>
      </c>
      <c r="AE14" s="653"/>
      <c r="AF14" s="653"/>
      <c r="AG14" s="653"/>
      <c r="AH14" s="653"/>
      <c r="AI14" s="653"/>
      <c r="AJ14" s="653"/>
      <c r="AK14" s="653"/>
      <c r="AL14" s="654" t="s">
        <v>127</v>
      </c>
      <c r="AM14" s="655"/>
      <c r="AN14" s="655"/>
      <c r="AO14" s="656"/>
      <c r="AP14" s="646" t="s">
        <v>258</v>
      </c>
      <c r="AQ14" s="647"/>
      <c r="AR14" s="647"/>
      <c r="AS14" s="647"/>
      <c r="AT14" s="647"/>
      <c r="AU14" s="647"/>
      <c r="AV14" s="647"/>
      <c r="AW14" s="647"/>
      <c r="AX14" s="647"/>
      <c r="AY14" s="647"/>
      <c r="AZ14" s="647"/>
      <c r="BA14" s="647"/>
      <c r="BB14" s="647"/>
      <c r="BC14" s="647"/>
      <c r="BD14" s="647"/>
      <c r="BE14" s="647"/>
      <c r="BF14" s="648"/>
      <c r="BG14" s="649">
        <v>113417</v>
      </c>
      <c r="BH14" s="650"/>
      <c r="BI14" s="650"/>
      <c r="BJ14" s="650"/>
      <c r="BK14" s="650"/>
      <c r="BL14" s="650"/>
      <c r="BM14" s="650"/>
      <c r="BN14" s="651"/>
      <c r="BO14" s="652">
        <v>1.9</v>
      </c>
      <c r="BP14" s="652"/>
      <c r="BQ14" s="652"/>
      <c r="BR14" s="652"/>
      <c r="BS14" s="658" t="s">
        <v>127</v>
      </c>
      <c r="BT14" s="650"/>
      <c r="BU14" s="650"/>
      <c r="BV14" s="650"/>
      <c r="BW14" s="650"/>
      <c r="BX14" s="650"/>
      <c r="BY14" s="650"/>
      <c r="BZ14" s="650"/>
      <c r="CA14" s="650"/>
      <c r="CB14" s="659"/>
      <c r="CD14" s="664" t="s">
        <v>259</v>
      </c>
      <c r="CE14" s="665"/>
      <c r="CF14" s="665"/>
      <c r="CG14" s="665"/>
      <c r="CH14" s="665"/>
      <c r="CI14" s="665"/>
      <c r="CJ14" s="665"/>
      <c r="CK14" s="665"/>
      <c r="CL14" s="665"/>
      <c r="CM14" s="665"/>
      <c r="CN14" s="665"/>
      <c r="CO14" s="665"/>
      <c r="CP14" s="665"/>
      <c r="CQ14" s="666"/>
      <c r="CR14" s="649">
        <v>1086145</v>
      </c>
      <c r="CS14" s="650"/>
      <c r="CT14" s="650"/>
      <c r="CU14" s="650"/>
      <c r="CV14" s="650"/>
      <c r="CW14" s="650"/>
      <c r="CX14" s="650"/>
      <c r="CY14" s="651"/>
      <c r="CZ14" s="652">
        <v>5.9</v>
      </c>
      <c r="DA14" s="652"/>
      <c r="DB14" s="652"/>
      <c r="DC14" s="652"/>
      <c r="DD14" s="658">
        <v>260440</v>
      </c>
      <c r="DE14" s="650"/>
      <c r="DF14" s="650"/>
      <c r="DG14" s="650"/>
      <c r="DH14" s="650"/>
      <c r="DI14" s="650"/>
      <c r="DJ14" s="650"/>
      <c r="DK14" s="650"/>
      <c r="DL14" s="650"/>
      <c r="DM14" s="650"/>
      <c r="DN14" s="650"/>
      <c r="DO14" s="650"/>
      <c r="DP14" s="651"/>
      <c r="DQ14" s="658">
        <v>831573</v>
      </c>
      <c r="DR14" s="650"/>
      <c r="DS14" s="650"/>
      <c r="DT14" s="650"/>
      <c r="DU14" s="650"/>
      <c r="DV14" s="650"/>
      <c r="DW14" s="650"/>
      <c r="DX14" s="650"/>
      <c r="DY14" s="650"/>
      <c r="DZ14" s="650"/>
      <c r="EA14" s="650"/>
      <c r="EB14" s="650"/>
      <c r="EC14" s="659"/>
    </row>
    <row r="15" spans="2:143" ht="11.25" customHeight="1" x14ac:dyDescent="0.15">
      <c r="B15" s="646" t="s">
        <v>260</v>
      </c>
      <c r="C15" s="647"/>
      <c r="D15" s="647"/>
      <c r="E15" s="647"/>
      <c r="F15" s="647"/>
      <c r="G15" s="647"/>
      <c r="H15" s="647"/>
      <c r="I15" s="647"/>
      <c r="J15" s="647"/>
      <c r="K15" s="647"/>
      <c r="L15" s="647"/>
      <c r="M15" s="647"/>
      <c r="N15" s="647"/>
      <c r="O15" s="647"/>
      <c r="P15" s="647"/>
      <c r="Q15" s="648"/>
      <c r="R15" s="649" t="s">
        <v>235</v>
      </c>
      <c r="S15" s="650"/>
      <c r="T15" s="650"/>
      <c r="U15" s="650"/>
      <c r="V15" s="650"/>
      <c r="W15" s="650"/>
      <c r="X15" s="650"/>
      <c r="Y15" s="651"/>
      <c r="Z15" s="652" t="s">
        <v>127</v>
      </c>
      <c r="AA15" s="652"/>
      <c r="AB15" s="652"/>
      <c r="AC15" s="652"/>
      <c r="AD15" s="653" t="s">
        <v>235</v>
      </c>
      <c r="AE15" s="653"/>
      <c r="AF15" s="653"/>
      <c r="AG15" s="653"/>
      <c r="AH15" s="653"/>
      <c r="AI15" s="653"/>
      <c r="AJ15" s="653"/>
      <c r="AK15" s="653"/>
      <c r="AL15" s="654" t="s">
        <v>235</v>
      </c>
      <c r="AM15" s="655"/>
      <c r="AN15" s="655"/>
      <c r="AO15" s="656"/>
      <c r="AP15" s="646" t="s">
        <v>261</v>
      </c>
      <c r="AQ15" s="647"/>
      <c r="AR15" s="647"/>
      <c r="AS15" s="647"/>
      <c r="AT15" s="647"/>
      <c r="AU15" s="647"/>
      <c r="AV15" s="647"/>
      <c r="AW15" s="647"/>
      <c r="AX15" s="647"/>
      <c r="AY15" s="647"/>
      <c r="AZ15" s="647"/>
      <c r="BA15" s="647"/>
      <c r="BB15" s="647"/>
      <c r="BC15" s="647"/>
      <c r="BD15" s="647"/>
      <c r="BE15" s="647"/>
      <c r="BF15" s="648"/>
      <c r="BG15" s="649">
        <v>234793</v>
      </c>
      <c r="BH15" s="650"/>
      <c r="BI15" s="650"/>
      <c r="BJ15" s="650"/>
      <c r="BK15" s="650"/>
      <c r="BL15" s="650"/>
      <c r="BM15" s="650"/>
      <c r="BN15" s="651"/>
      <c r="BO15" s="652">
        <v>4</v>
      </c>
      <c r="BP15" s="652"/>
      <c r="BQ15" s="652"/>
      <c r="BR15" s="652"/>
      <c r="BS15" s="658" t="s">
        <v>235</v>
      </c>
      <c r="BT15" s="650"/>
      <c r="BU15" s="650"/>
      <c r="BV15" s="650"/>
      <c r="BW15" s="650"/>
      <c r="BX15" s="650"/>
      <c r="BY15" s="650"/>
      <c r="BZ15" s="650"/>
      <c r="CA15" s="650"/>
      <c r="CB15" s="659"/>
      <c r="CD15" s="664" t="s">
        <v>262</v>
      </c>
      <c r="CE15" s="665"/>
      <c r="CF15" s="665"/>
      <c r="CG15" s="665"/>
      <c r="CH15" s="665"/>
      <c r="CI15" s="665"/>
      <c r="CJ15" s="665"/>
      <c r="CK15" s="665"/>
      <c r="CL15" s="665"/>
      <c r="CM15" s="665"/>
      <c r="CN15" s="665"/>
      <c r="CO15" s="665"/>
      <c r="CP15" s="665"/>
      <c r="CQ15" s="666"/>
      <c r="CR15" s="649">
        <v>2134906</v>
      </c>
      <c r="CS15" s="650"/>
      <c r="CT15" s="650"/>
      <c r="CU15" s="650"/>
      <c r="CV15" s="650"/>
      <c r="CW15" s="650"/>
      <c r="CX15" s="650"/>
      <c r="CY15" s="651"/>
      <c r="CZ15" s="652">
        <v>11.6</v>
      </c>
      <c r="DA15" s="652"/>
      <c r="DB15" s="652"/>
      <c r="DC15" s="652"/>
      <c r="DD15" s="658">
        <v>456678</v>
      </c>
      <c r="DE15" s="650"/>
      <c r="DF15" s="650"/>
      <c r="DG15" s="650"/>
      <c r="DH15" s="650"/>
      <c r="DI15" s="650"/>
      <c r="DJ15" s="650"/>
      <c r="DK15" s="650"/>
      <c r="DL15" s="650"/>
      <c r="DM15" s="650"/>
      <c r="DN15" s="650"/>
      <c r="DO15" s="650"/>
      <c r="DP15" s="651"/>
      <c r="DQ15" s="658">
        <v>1607033</v>
      </c>
      <c r="DR15" s="650"/>
      <c r="DS15" s="650"/>
      <c r="DT15" s="650"/>
      <c r="DU15" s="650"/>
      <c r="DV15" s="650"/>
      <c r="DW15" s="650"/>
      <c r="DX15" s="650"/>
      <c r="DY15" s="650"/>
      <c r="DZ15" s="650"/>
      <c r="EA15" s="650"/>
      <c r="EB15" s="650"/>
      <c r="EC15" s="659"/>
    </row>
    <row r="16" spans="2:143" ht="11.25" customHeight="1" x14ac:dyDescent="0.15">
      <c r="B16" s="646" t="s">
        <v>263</v>
      </c>
      <c r="C16" s="647"/>
      <c r="D16" s="647"/>
      <c r="E16" s="647"/>
      <c r="F16" s="647"/>
      <c r="G16" s="647"/>
      <c r="H16" s="647"/>
      <c r="I16" s="647"/>
      <c r="J16" s="647"/>
      <c r="K16" s="647"/>
      <c r="L16" s="647"/>
      <c r="M16" s="647"/>
      <c r="N16" s="647"/>
      <c r="O16" s="647"/>
      <c r="P16" s="647"/>
      <c r="Q16" s="648"/>
      <c r="R16" s="649">
        <v>22217</v>
      </c>
      <c r="S16" s="650"/>
      <c r="T16" s="650"/>
      <c r="U16" s="650"/>
      <c r="V16" s="650"/>
      <c r="W16" s="650"/>
      <c r="X16" s="650"/>
      <c r="Y16" s="651"/>
      <c r="Z16" s="652">
        <v>0.1</v>
      </c>
      <c r="AA16" s="652"/>
      <c r="AB16" s="652"/>
      <c r="AC16" s="652"/>
      <c r="AD16" s="653">
        <v>22217</v>
      </c>
      <c r="AE16" s="653"/>
      <c r="AF16" s="653"/>
      <c r="AG16" s="653"/>
      <c r="AH16" s="653"/>
      <c r="AI16" s="653"/>
      <c r="AJ16" s="653"/>
      <c r="AK16" s="653"/>
      <c r="AL16" s="654">
        <v>0.3</v>
      </c>
      <c r="AM16" s="655"/>
      <c r="AN16" s="655"/>
      <c r="AO16" s="656"/>
      <c r="AP16" s="646" t="s">
        <v>264</v>
      </c>
      <c r="AQ16" s="647"/>
      <c r="AR16" s="647"/>
      <c r="AS16" s="647"/>
      <c r="AT16" s="647"/>
      <c r="AU16" s="647"/>
      <c r="AV16" s="647"/>
      <c r="AW16" s="647"/>
      <c r="AX16" s="647"/>
      <c r="AY16" s="647"/>
      <c r="AZ16" s="647"/>
      <c r="BA16" s="647"/>
      <c r="BB16" s="647"/>
      <c r="BC16" s="647"/>
      <c r="BD16" s="647"/>
      <c r="BE16" s="647"/>
      <c r="BF16" s="648"/>
      <c r="BG16" s="649" t="s">
        <v>235</v>
      </c>
      <c r="BH16" s="650"/>
      <c r="BI16" s="650"/>
      <c r="BJ16" s="650"/>
      <c r="BK16" s="650"/>
      <c r="BL16" s="650"/>
      <c r="BM16" s="650"/>
      <c r="BN16" s="651"/>
      <c r="BO16" s="652" t="s">
        <v>127</v>
      </c>
      <c r="BP16" s="652"/>
      <c r="BQ16" s="652"/>
      <c r="BR16" s="652"/>
      <c r="BS16" s="658" t="s">
        <v>235</v>
      </c>
      <c r="BT16" s="650"/>
      <c r="BU16" s="650"/>
      <c r="BV16" s="650"/>
      <c r="BW16" s="650"/>
      <c r="BX16" s="650"/>
      <c r="BY16" s="650"/>
      <c r="BZ16" s="650"/>
      <c r="CA16" s="650"/>
      <c r="CB16" s="659"/>
      <c r="CD16" s="664" t="s">
        <v>265</v>
      </c>
      <c r="CE16" s="665"/>
      <c r="CF16" s="665"/>
      <c r="CG16" s="665"/>
      <c r="CH16" s="665"/>
      <c r="CI16" s="665"/>
      <c r="CJ16" s="665"/>
      <c r="CK16" s="665"/>
      <c r="CL16" s="665"/>
      <c r="CM16" s="665"/>
      <c r="CN16" s="665"/>
      <c r="CO16" s="665"/>
      <c r="CP16" s="665"/>
      <c r="CQ16" s="666"/>
      <c r="CR16" s="649" t="s">
        <v>127</v>
      </c>
      <c r="CS16" s="650"/>
      <c r="CT16" s="650"/>
      <c r="CU16" s="650"/>
      <c r="CV16" s="650"/>
      <c r="CW16" s="650"/>
      <c r="CX16" s="650"/>
      <c r="CY16" s="651"/>
      <c r="CZ16" s="652" t="s">
        <v>179</v>
      </c>
      <c r="DA16" s="652"/>
      <c r="DB16" s="652"/>
      <c r="DC16" s="652"/>
      <c r="DD16" s="658" t="s">
        <v>235</v>
      </c>
      <c r="DE16" s="650"/>
      <c r="DF16" s="650"/>
      <c r="DG16" s="650"/>
      <c r="DH16" s="650"/>
      <c r="DI16" s="650"/>
      <c r="DJ16" s="650"/>
      <c r="DK16" s="650"/>
      <c r="DL16" s="650"/>
      <c r="DM16" s="650"/>
      <c r="DN16" s="650"/>
      <c r="DO16" s="650"/>
      <c r="DP16" s="651"/>
      <c r="DQ16" s="658" t="s">
        <v>127</v>
      </c>
      <c r="DR16" s="650"/>
      <c r="DS16" s="650"/>
      <c r="DT16" s="650"/>
      <c r="DU16" s="650"/>
      <c r="DV16" s="650"/>
      <c r="DW16" s="650"/>
      <c r="DX16" s="650"/>
      <c r="DY16" s="650"/>
      <c r="DZ16" s="650"/>
      <c r="EA16" s="650"/>
      <c r="EB16" s="650"/>
      <c r="EC16" s="659"/>
    </row>
    <row r="17" spans="2:133" ht="11.25" customHeight="1" x14ac:dyDescent="0.15">
      <c r="B17" s="646" t="s">
        <v>266</v>
      </c>
      <c r="C17" s="647"/>
      <c r="D17" s="647"/>
      <c r="E17" s="647"/>
      <c r="F17" s="647"/>
      <c r="G17" s="647"/>
      <c r="H17" s="647"/>
      <c r="I17" s="647"/>
      <c r="J17" s="647"/>
      <c r="K17" s="647"/>
      <c r="L17" s="647"/>
      <c r="M17" s="647"/>
      <c r="N17" s="647"/>
      <c r="O17" s="647"/>
      <c r="P17" s="647"/>
      <c r="Q17" s="648"/>
      <c r="R17" s="649">
        <v>26882</v>
      </c>
      <c r="S17" s="650"/>
      <c r="T17" s="650"/>
      <c r="U17" s="650"/>
      <c r="V17" s="650"/>
      <c r="W17" s="650"/>
      <c r="X17" s="650"/>
      <c r="Y17" s="651"/>
      <c r="Z17" s="652">
        <v>0.1</v>
      </c>
      <c r="AA17" s="652"/>
      <c r="AB17" s="652"/>
      <c r="AC17" s="652"/>
      <c r="AD17" s="653">
        <v>26882</v>
      </c>
      <c r="AE17" s="653"/>
      <c r="AF17" s="653"/>
      <c r="AG17" s="653"/>
      <c r="AH17" s="653"/>
      <c r="AI17" s="653"/>
      <c r="AJ17" s="653"/>
      <c r="AK17" s="653"/>
      <c r="AL17" s="654">
        <v>0.3</v>
      </c>
      <c r="AM17" s="655"/>
      <c r="AN17" s="655"/>
      <c r="AO17" s="656"/>
      <c r="AP17" s="646" t="s">
        <v>267</v>
      </c>
      <c r="AQ17" s="647"/>
      <c r="AR17" s="647"/>
      <c r="AS17" s="647"/>
      <c r="AT17" s="647"/>
      <c r="AU17" s="647"/>
      <c r="AV17" s="647"/>
      <c r="AW17" s="647"/>
      <c r="AX17" s="647"/>
      <c r="AY17" s="647"/>
      <c r="AZ17" s="647"/>
      <c r="BA17" s="647"/>
      <c r="BB17" s="647"/>
      <c r="BC17" s="647"/>
      <c r="BD17" s="647"/>
      <c r="BE17" s="647"/>
      <c r="BF17" s="648"/>
      <c r="BG17" s="649" t="s">
        <v>235</v>
      </c>
      <c r="BH17" s="650"/>
      <c r="BI17" s="650"/>
      <c r="BJ17" s="650"/>
      <c r="BK17" s="650"/>
      <c r="BL17" s="650"/>
      <c r="BM17" s="650"/>
      <c r="BN17" s="651"/>
      <c r="BO17" s="652" t="s">
        <v>127</v>
      </c>
      <c r="BP17" s="652"/>
      <c r="BQ17" s="652"/>
      <c r="BR17" s="652"/>
      <c r="BS17" s="658" t="s">
        <v>235</v>
      </c>
      <c r="BT17" s="650"/>
      <c r="BU17" s="650"/>
      <c r="BV17" s="650"/>
      <c r="BW17" s="650"/>
      <c r="BX17" s="650"/>
      <c r="BY17" s="650"/>
      <c r="BZ17" s="650"/>
      <c r="CA17" s="650"/>
      <c r="CB17" s="659"/>
      <c r="CD17" s="664" t="s">
        <v>268</v>
      </c>
      <c r="CE17" s="665"/>
      <c r="CF17" s="665"/>
      <c r="CG17" s="665"/>
      <c r="CH17" s="665"/>
      <c r="CI17" s="665"/>
      <c r="CJ17" s="665"/>
      <c r="CK17" s="665"/>
      <c r="CL17" s="665"/>
      <c r="CM17" s="665"/>
      <c r="CN17" s="665"/>
      <c r="CO17" s="665"/>
      <c r="CP17" s="665"/>
      <c r="CQ17" s="666"/>
      <c r="CR17" s="649">
        <v>1060689</v>
      </c>
      <c r="CS17" s="650"/>
      <c r="CT17" s="650"/>
      <c r="CU17" s="650"/>
      <c r="CV17" s="650"/>
      <c r="CW17" s="650"/>
      <c r="CX17" s="650"/>
      <c r="CY17" s="651"/>
      <c r="CZ17" s="652">
        <v>5.7</v>
      </c>
      <c r="DA17" s="652"/>
      <c r="DB17" s="652"/>
      <c r="DC17" s="652"/>
      <c r="DD17" s="658" t="s">
        <v>127</v>
      </c>
      <c r="DE17" s="650"/>
      <c r="DF17" s="650"/>
      <c r="DG17" s="650"/>
      <c r="DH17" s="650"/>
      <c r="DI17" s="650"/>
      <c r="DJ17" s="650"/>
      <c r="DK17" s="650"/>
      <c r="DL17" s="650"/>
      <c r="DM17" s="650"/>
      <c r="DN17" s="650"/>
      <c r="DO17" s="650"/>
      <c r="DP17" s="651"/>
      <c r="DQ17" s="658">
        <v>1060689</v>
      </c>
      <c r="DR17" s="650"/>
      <c r="DS17" s="650"/>
      <c r="DT17" s="650"/>
      <c r="DU17" s="650"/>
      <c r="DV17" s="650"/>
      <c r="DW17" s="650"/>
      <c r="DX17" s="650"/>
      <c r="DY17" s="650"/>
      <c r="DZ17" s="650"/>
      <c r="EA17" s="650"/>
      <c r="EB17" s="650"/>
      <c r="EC17" s="659"/>
    </row>
    <row r="18" spans="2:133" ht="11.25" customHeight="1" x14ac:dyDescent="0.15">
      <c r="B18" s="646" t="s">
        <v>269</v>
      </c>
      <c r="C18" s="647"/>
      <c r="D18" s="647"/>
      <c r="E18" s="647"/>
      <c r="F18" s="647"/>
      <c r="G18" s="647"/>
      <c r="H18" s="647"/>
      <c r="I18" s="647"/>
      <c r="J18" s="647"/>
      <c r="K18" s="647"/>
      <c r="L18" s="647"/>
      <c r="M18" s="647"/>
      <c r="N18" s="647"/>
      <c r="O18" s="647"/>
      <c r="P18" s="647"/>
      <c r="Q18" s="648"/>
      <c r="R18" s="649">
        <v>55638</v>
      </c>
      <c r="S18" s="650"/>
      <c r="T18" s="650"/>
      <c r="U18" s="650"/>
      <c r="V18" s="650"/>
      <c r="W18" s="650"/>
      <c r="X18" s="650"/>
      <c r="Y18" s="651"/>
      <c r="Z18" s="652">
        <v>0.3</v>
      </c>
      <c r="AA18" s="652"/>
      <c r="AB18" s="652"/>
      <c r="AC18" s="652"/>
      <c r="AD18" s="653">
        <v>55638</v>
      </c>
      <c r="AE18" s="653"/>
      <c r="AF18" s="653"/>
      <c r="AG18" s="653"/>
      <c r="AH18" s="653"/>
      <c r="AI18" s="653"/>
      <c r="AJ18" s="653"/>
      <c r="AK18" s="653"/>
      <c r="AL18" s="654">
        <v>0.6</v>
      </c>
      <c r="AM18" s="655"/>
      <c r="AN18" s="655"/>
      <c r="AO18" s="656"/>
      <c r="AP18" s="646" t="s">
        <v>270</v>
      </c>
      <c r="AQ18" s="647"/>
      <c r="AR18" s="647"/>
      <c r="AS18" s="647"/>
      <c r="AT18" s="647"/>
      <c r="AU18" s="647"/>
      <c r="AV18" s="647"/>
      <c r="AW18" s="647"/>
      <c r="AX18" s="647"/>
      <c r="AY18" s="647"/>
      <c r="AZ18" s="647"/>
      <c r="BA18" s="647"/>
      <c r="BB18" s="647"/>
      <c r="BC18" s="647"/>
      <c r="BD18" s="647"/>
      <c r="BE18" s="647"/>
      <c r="BF18" s="648"/>
      <c r="BG18" s="649" t="s">
        <v>127</v>
      </c>
      <c r="BH18" s="650"/>
      <c r="BI18" s="650"/>
      <c r="BJ18" s="650"/>
      <c r="BK18" s="650"/>
      <c r="BL18" s="650"/>
      <c r="BM18" s="650"/>
      <c r="BN18" s="651"/>
      <c r="BO18" s="652" t="s">
        <v>235</v>
      </c>
      <c r="BP18" s="652"/>
      <c r="BQ18" s="652"/>
      <c r="BR18" s="652"/>
      <c r="BS18" s="658" t="s">
        <v>235</v>
      </c>
      <c r="BT18" s="650"/>
      <c r="BU18" s="650"/>
      <c r="BV18" s="650"/>
      <c r="BW18" s="650"/>
      <c r="BX18" s="650"/>
      <c r="BY18" s="650"/>
      <c r="BZ18" s="650"/>
      <c r="CA18" s="650"/>
      <c r="CB18" s="659"/>
      <c r="CD18" s="664" t="s">
        <v>271</v>
      </c>
      <c r="CE18" s="665"/>
      <c r="CF18" s="665"/>
      <c r="CG18" s="665"/>
      <c r="CH18" s="665"/>
      <c r="CI18" s="665"/>
      <c r="CJ18" s="665"/>
      <c r="CK18" s="665"/>
      <c r="CL18" s="665"/>
      <c r="CM18" s="665"/>
      <c r="CN18" s="665"/>
      <c r="CO18" s="665"/>
      <c r="CP18" s="665"/>
      <c r="CQ18" s="666"/>
      <c r="CR18" s="649" t="s">
        <v>235</v>
      </c>
      <c r="CS18" s="650"/>
      <c r="CT18" s="650"/>
      <c r="CU18" s="650"/>
      <c r="CV18" s="650"/>
      <c r="CW18" s="650"/>
      <c r="CX18" s="650"/>
      <c r="CY18" s="651"/>
      <c r="CZ18" s="652" t="s">
        <v>127</v>
      </c>
      <c r="DA18" s="652"/>
      <c r="DB18" s="652"/>
      <c r="DC18" s="652"/>
      <c r="DD18" s="658" t="s">
        <v>127</v>
      </c>
      <c r="DE18" s="650"/>
      <c r="DF18" s="650"/>
      <c r="DG18" s="650"/>
      <c r="DH18" s="650"/>
      <c r="DI18" s="650"/>
      <c r="DJ18" s="650"/>
      <c r="DK18" s="650"/>
      <c r="DL18" s="650"/>
      <c r="DM18" s="650"/>
      <c r="DN18" s="650"/>
      <c r="DO18" s="650"/>
      <c r="DP18" s="651"/>
      <c r="DQ18" s="658" t="s">
        <v>127</v>
      </c>
      <c r="DR18" s="650"/>
      <c r="DS18" s="650"/>
      <c r="DT18" s="650"/>
      <c r="DU18" s="650"/>
      <c r="DV18" s="650"/>
      <c r="DW18" s="650"/>
      <c r="DX18" s="650"/>
      <c r="DY18" s="650"/>
      <c r="DZ18" s="650"/>
      <c r="EA18" s="650"/>
      <c r="EB18" s="650"/>
      <c r="EC18" s="659"/>
    </row>
    <row r="19" spans="2:133" ht="11.25" customHeight="1" x14ac:dyDescent="0.15">
      <c r="B19" s="646" t="s">
        <v>272</v>
      </c>
      <c r="C19" s="647"/>
      <c r="D19" s="647"/>
      <c r="E19" s="647"/>
      <c r="F19" s="647"/>
      <c r="G19" s="647"/>
      <c r="H19" s="647"/>
      <c r="I19" s="647"/>
      <c r="J19" s="647"/>
      <c r="K19" s="647"/>
      <c r="L19" s="647"/>
      <c r="M19" s="647"/>
      <c r="N19" s="647"/>
      <c r="O19" s="647"/>
      <c r="P19" s="647"/>
      <c r="Q19" s="648"/>
      <c r="R19" s="649">
        <v>39827</v>
      </c>
      <c r="S19" s="650"/>
      <c r="T19" s="650"/>
      <c r="U19" s="650"/>
      <c r="V19" s="650"/>
      <c r="W19" s="650"/>
      <c r="X19" s="650"/>
      <c r="Y19" s="651"/>
      <c r="Z19" s="652">
        <v>0.2</v>
      </c>
      <c r="AA19" s="652"/>
      <c r="AB19" s="652"/>
      <c r="AC19" s="652"/>
      <c r="AD19" s="653">
        <v>39827</v>
      </c>
      <c r="AE19" s="653"/>
      <c r="AF19" s="653"/>
      <c r="AG19" s="653"/>
      <c r="AH19" s="653"/>
      <c r="AI19" s="653"/>
      <c r="AJ19" s="653"/>
      <c r="AK19" s="653"/>
      <c r="AL19" s="654">
        <v>0.5</v>
      </c>
      <c r="AM19" s="655"/>
      <c r="AN19" s="655"/>
      <c r="AO19" s="656"/>
      <c r="AP19" s="646" t="s">
        <v>273</v>
      </c>
      <c r="AQ19" s="647"/>
      <c r="AR19" s="647"/>
      <c r="AS19" s="647"/>
      <c r="AT19" s="647"/>
      <c r="AU19" s="647"/>
      <c r="AV19" s="647"/>
      <c r="AW19" s="647"/>
      <c r="AX19" s="647"/>
      <c r="AY19" s="647"/>
      <c r="AZ19" s="647"/>
      <c r="BA19" s="647"/>
      <c r="BB19" s="647"/>
      <c r="BC19" s="647"/>
      <c r="BD19" s="647"/>
      <c r="BE19" s="647"/>
      <c r="BF19" s="648"/>
      <c r="BG19" s="649" t="s">
        <v>127</v>
      </c>
      <c r="BH19" s="650"/>
      <c r="BI19" s="650"/>
      <c r="BJ19" s="650"/>
      <c r="BK19" s="650"/>
      <c r="BL19" s="650"/>
      <c r="BM19" s="650"/>
      <c r="BN19" s="651"/>
      <c r="BO19" s="652" t="s">
        <v>235</v>
      </c>
      <c r="BP19" s="652"/>
      <c r="BQ19" s="652"/>
      <c r="BR19" s="652"/>
      <c r="BS19" s="658" t="s">
        <v>235</v>
      </c>
      <c r="BT19" s="650"/>
      <c r="BU19" s="650"/>
      <c r="BV19" s="650"/>
      <c r="BW19" s="650"/>
      <c r="BX19" s="650"/>
      <c r="BY19" s="650"/>
      <c r="BZ19" s="650"/>
      <c r="CA19" s="650"/>
      <c r="CB19" s="659"/>
      <c r="CD19" s="664" t="s">
        <v>274</v>
      </c>
      <c r="CE19" s="665"/>
      <c r="CF19" s="665"/>
      <c r="CG19" s="665"/>
      <c r="CH19" s="665"/>
      <c r="CI19" s="665"/>
      <c r="CJ19" s="665"/>
      <c r="CK19" s="665"/>
      <c r="CL19" s="665"/>
      <c r="CM19" s="665"/>
      <c r="CN19" s="665"/>
      <c r="CO19" s="665"/>
      <c r="CP19" s="665"/>
      <c r="CQ19" s="666"/>
      <c r="CR19" s="649" t="s">
        <v>235</v>
      </c>
      <c r="CS19" s="650"/>
      <c r="CT19" s="650"/>
      <c r="CU19" s="650"/>
      <c r="CV19" s="650"/>
      <c r="CW19" s="650"/>
      <c r="CX19" s="650"/>
      <c r="CY19" s="651"/>
      <c r="CZ19" s="652" t="s">
        <v>235</v>
      </c>
      <c r="DA19" s="652"/>
      <c r="DB19" s="652"/>
      <c r="DC19" s="652"/>
      <c r="DD19" s="658" t="s">
        <v>127</v>
      </c>
      <c r="DE19" s="650"/>
      <c r="DF19" s="650"/>
      <c r="DG19" s="650"/>
      <c r="DH19" s="650"/>
      <c r="DI19" s="650"/>
      <c r="DJ19" s="650"/>
      <c r="DK19" s="650"/>
      <c r="DL19" s="650"/>
      <c r="DM19" s="650"/>
      <c r="DN19" s="650"/>
      <c r="DO19" s="650"/>
      <c r="DP19" s="651"/>
      <c r="DQ19" s="658" t="s">
        <v>127</v>
      </c>
      <c r="DR19" s="650"/>
      <c r="DS19" s="650"/>
      <c r="DT19" s="650"/>
      <c r="DU19" s="650"/>
      <c r="DV19" s="650"/>
      <c r="DW19" s="650"/>
      <c r="DX19" s="650"/>
      <c r="DY19" s="650"/>
      <c r="DZ19" s="650"/>
      <c r="EA19" s="650"/>
      <c r="EB19" s="650"/>
      <c r="EC19" s="659"/>
    </row>
    <row r="20" spans="2:133" ht="11.25" customHeight="1" x14ac:dyDescent="0.15">
      <c r="B20" s="646" t="s">
        <v>275</v>
      </c>
      <c r="C20" s="647"/>
      <c r="D20" s="647"/>
      <c r="E20" s="647"/>
      <c r="F20" s="647"/>
      <c r="G20" s="647"/>
      <c r="H20" s="647"/>
      <c r="I20" s="647"/>
      <c r="J20" s="647"/>
      <c r="K20" s="647"/>
      <c r="L20" s="647"/>
      <c r="M20" s="647"/>
      <c r="N20" s="647"/>
      <c r="O20" s="647"/>
      <c r="P20" s="647"/>
      <c r="Q20" s="648"/>
      <c r="R20" s="649">
        <v>11289</v>
      </c>
      <c r="S20" s="650"/>
      <c r="T20" s="650"/>
      <c r="U20" s="650"/>
      <c r="V20" s="650"/>
      <c r="W20" s="650"/>
      <c r="X20" s="650"/>
      <c r="Y20" s="651"/>
      <c r="Z20" s="652">
        <v>0.1</v>
      </c>
      <c r="AA20" s="652"/>
      <c r="AB20" s="652"/>
      <c r="AC20" s="652"/>
      <c r="AD20" s="653">
        <v>11289</v>
      </c>
      <c r="AE20" s="653"/>
      <c r="AF20" s="653"/>
      <c r="AG20" s="653"/>
      <c r="AH20" s="653"/>
      <c r="AI20" s="653"/>
      <c r="AJ20" s="653"/>
      <c r="AK20" s="653"/>
      <c r="AL20" s="654">
        <v>0.1</v>
      </c>
      <c r="AM20" s="655"/>
      <c r="AN20" s="655"/>
      <c r="AO20" s="656"/>
      <c r="AP20" s="646" t="s">
        <v>276</v>
      </c>
      <c r="AQ20" s="647"/>
      <c r="AR20" s="647"/>
      <c r="AS20" s="647"/>
      <c r="AT20" s="647"/>
      <c r="AU20" s="647"/>
      <c r="AV20" s="647"/>
      <c r="AW20" s="647"/>
      <c r="AX20" s="647"/>
      <c r="AY20" s="647"/>
      <c r="AZ20" s="647"/>
      <c r="BA20" s="647"/>
      <c r="BB20" s="647"/>
      <c r="BC20" s="647"/>
      <c r="BD20" s="647"/>
      <c r="BE20" s="647"/>
      <c r="BF20" s="648"/>
      <c r="BG20" s="649" t="s">
        <v>127</v>
      </c>
      <c r="BH20" s="650"/>
      <c r="BI20" s="650"/>
      <c r="BJ20" s="650"/>
      <c r="BK20" s="650"/>
      <c r="BL20" s="650"/>
      <c r="BM20" s="650"/>
      <c r="BN20" s="651"/>
      <c r="BO20" s="652" t="s">
        <v>127</v>
      </c>
      <c r="BP20" s="652"/>
      <c r="BQ20" s="652"/>
      <c r="BR20" s="652"/>
      <c r="BS20" s="658" t="s">
        <v>127</v>
      </c>
      <c r="BT20" s="650"/>
      <c r="BU20" s="650"/>
      <c r="BV20" s="650"/>
      <c r="BW20" s="650"/>
      <c r="BX20" s="650"/>
      <c r="BY20" s="650"/>
      <c r="BZ20" s="650"/>
      <c r="CA20" s="650"/>
      <c r="CB20" s="659"/>
      <c r="CD20" s="664" t="s">
        <v>277</v>
      </c>
      <c r="CE20" s="665"/>
      <c r="CF20" s="665"/>
      <c r="CG20" s="665"/>
      <c r="CH20" s="665"/>
      <c r="CI20" s="665"/>
      <c r="CJ20" s="665"/>
      <c r="CK20" s="665"/>
      <c r="CL20" s="665"/>
      <c r="CM20" s="665"/>
      <c r="CN20" s="665"/>
      <c r="CO20" s="665"/>
      <c r="CP20" s="665"/>
      <c r="CQ20" s="666"/>
      <c r="CR20" s="649">
        <v>18465668</v>
      </c>
      <c r="CS20" s="650"/>
      <c r="CT20" s="650"/>
      <c r="CU20" s="650"/>
      <c r="CV20" s="650"/>
      <c r="CW20" s="650"/>
      <c r="CX20" s="650"/>
      <c r="CY20" s="651"/>
      <c r="CZ20" s="652">
        <v>100</v>
      </c>
      <c r="DA20" s="652"/>
      <c r="DB20" s="652"/>
      <c r="DC20" s="652"/>
      <c r="DD20" s="658">
        <v>1943116</v>
      </c>
      <c r="DE20" s="650"/>
      <c r="DF20" s="650"/>
      <c r="DG20" s="650"/>
      <c r="DH20" s="650"/>
      <c r="DI20" s="650"/>
      <c r="DJ20" s="650"/>
      <c r="DK20" s="650"/>
      <c r="DL20" s="650"/>
      <c r="DM20" s="650"/>
      <c r="DN20" s="650"/>
      <c r="DO20" s="650"/>
      <c r="DP20" s="651"/>
      <c r="DQ20" s="658">
        <v>9796173</v>
      </c>
      <c r="DR20" s="650"/>
      <c r="DS20" s="650"/>
      <c r="DT20" s="650"/>
      <c r="DU20" s="650"/>
      <c r="DV20" s="650"/>
      <c r="DW20" s="650"/>
      <c r="DX20" s="650"/>
      <c r="DY20" s="650"/>
      <c r="DZ20" s="650"/>
      <c r="EA20" s="650"/>
      <c r="EB20" s="650"/>
      <c r="EC20" s="659"/>
    </row>
    <row r="21" spans="2:133" ht="11.25" customHeight="1" x14ac:dyDescent="0.15">
      <c r="B21" s="646" t="s">
        <v>278</v>
      </c>
      <c r="C21" s="647"/>
      <c r="D21" s="647"/>
      <c r="E21" s="647"/>
      <c r="F21" s="647"/>
      <c r="G21" s="647"/>
      <c r="H21" s="647"/>
      <c r="I21" s="647"/>
      <c r="J21" s="647"/>
      <c r="K21" s="647"/>
      <c r="L21" s="647"/>
      <c r="M21" s="647"/>
      <c r="N21" s="647"/>
      <c r="O21" s="647"/>
      <c r="P21" s="647"/>
      <c r="Q21" s="648"/>
      <c r="R21" s="649">
        <v>4522</v>
      </c>
      <c r="S21" s="650"/>
      <c r="T21" s="650"/>
      <c r="U21" s="650"/>
      <c r="V21" s="650"/>
      <c r="W21" s="650"/>
      <c r="X21" s="650"/>
      <c r="Y21" s="651"/>
      <c r="Z21" s="652">
        <v>0</v>
      </c>
      <c r="AA21" s="652"/>
      <c r="AB21" s="652"/>
      <c r="AC21" s="652"/>
      <c r="AD21" s="653">
        <v>4522</v>
      </c>
      <c r="AE21" s="653"/>
      <c r="AF21" s="653"/>
      <c r="AG21" s="653"/>
      <c r="AH21" s="653"/>
      <c r="AI21" s="653"/>
      <c r="AJ21" s="653"/>
      <c r="AK21" s="653"/>
      <c r="AL21" s="654">
        <v>0.1</v>
      </c>
      <c r="AM21" s="655"/>
      <c r="AN21" s="655"/>
      <c r="AO21" s="656"/>
      <c r="AP21" s="668" t="s">
        <v>279</v>
      </c>
      <c r="AQ21" s="669"/>
      <c r="AR21" s="669"/>
      <c r="AS21" s="669"/>
      <c r="AT21" s="669"/>
      <c r="AU21" s="669"/>
      <c r="AV21" s="669"/>
      <c r="AW21" s="669"/>
      <c r="AX21" s="669"/>
      <c r="AY21" s="669"/>
      <c r="AZ21" s="669"/>
      <c r="BA21" s="669"/>
      <c r="BB21" s="669"/>
      <c r="BC21" s="669"/>
      <c r="BD21" s="669"/>
      <c r="BE21" s="669"/>
      <c r="BF21" s="670"/>
      <c r="BG21" s="649" t="s">
        <v>235</v>
      </c>
      <c r="BH21" s="650"/>
      <c r="BI21" s="650"/>
      <c r="BJ21" s="650"/>
      <c r="BK21" s="650"/>
      <c r="BL21" s="650"/>
      <c r="BM21" s="650"/>
      <c r="BN21" s="651"/>
      <c r="BO21" s="652" t="s">
        <v>235</v>
      </c>
      <c r="BP21" s="652"/>
      <c r="BQ21" s="652"/>
      <c r="BR21" s="652"/>
      <c r="BS21" s="658" t="s">
        <v>179</v>
      </c>
      <c r="BT21" s="650"/>
      <c r="BU21" s="650"/>
      <c r="BV21" s="650"/>
      <c r="BW21" s="650"/>
      <c r="BX21" s="650"/>
      <c r="BY21" s="650"/>
      <c r="BZ21" s="650"/>
      <c r="CA21" s="650"/>
      <c r="CB21" s="659"/>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15">
      <c r="B22" s="646" t="s">
        <v>280</v>
      </c>
      <c r="C22" s="647"/>
      <c r="D22" s="647"/>
      <c r="E22" s="647"/>
      <c r="F22" s="647"/>
      <c r="G22" s="647"/>
      <c r="H22" s="647"/>
      <c r="I22" s="647"/>
      <c r="J22" s="647"/>
      <c r="K22" s="647"/>
      <c r="L22" s="647"/>
      <c r="M22" s="647"/>
      <c r="N22" s="647"/>
      <c r="O22" s="647"/>
      <c r="P22" s="647"/>
      <c r="Q22" s="648"/>
      <c r="R22" s="649">
        <v>1717823</v>
      </c>
      <c r="S22" s="650"/>
      <c r="T22" s="650"/>
      <c r="U22" s="650"/>
      <c r="V22" s="650"/>
      <c r="W22" s="650"/>
      <c r="X22" s="650"/>
      <c r="Y22" s="651"/>
      <c r="Z22" s="652">
        <v>8.9</v>
      </c>
      <c r="AA22" s="652"/>
      <c r="AB22" s="652"/>
      <c r="AC22" s="652"/>
      <c r="AD22" s="653">
        <v>1619255</v>
      </c>
      <c r="AE22" s="653"/>
      <c r="AF22" s="653"/>
      <c r="AG22" s="653"/>
      <c r="AH22" s="653"/>
      <c r="AI22" s="653"/>
      <c r="AJ22" s="653"/>
      <c r="AK22" s="653"/>
      <c r="AL22" s="654">
        <v>18.5</v>
      </c>
      <c r="AM22" s="655"/>
      <c r="AN22" s="655"/>
      <c r="AO22" s="656"/>
      <c r="AP22" s="668" t="s">
        <v>281</v>
      </c>
      <c r="AQ22" s="669"/>
      <c r="AR22" s="669"/>
      <c r="AS22" s="669"/>
      <c r="AT22" s="669"/>
      <c r="AU22" s="669"/>
      <c r="AV22" s="669"/>
      <c r="AW22" s="669"/>
      <c r="AX22" s="669"/>
      <c r="AY22" s="669"/>
      <c r="AZ22" s="669"/>
      <c r="BA22" s="669"/>
      <c r="BB22" s="669"/>
      <c r="BC22" s="669"/>
      <c r="BD22" s="669"/>
      <c r="BE22" s="669"/>
      <c r="BF22" s="670"/>
      <c r="BG22" s="649" t="s">
        <v>235</v>
      </c>
      <c r="BH22" s="650"/>
      <c r="BI22" s="650"/>
      <c r="BJ22" s="650"/>
      <c r="BK22" s="650"/>
      <c r="BL22" s="650"/>
      <c r="BM22" s="650"/>
      <c r="BN22" s="651"/>
      <c r="BO22" s="652" t="s">
        <v>235</v>
      </c>
      <c r="BP22" s="652"/>
      <c r="BQ22" s="652"/>
      <c r="BR22" s="652"/>
      <c r="BS22" s="658" t="s">
        <v>127</v>
      </c>
      <c r="BT22" s="650"/>
      <c r="BU22" s="650"/>
      <c r="BV22" s="650"/>
      <c r="BW22" s="650"/>
      <c r="BX22" s="650"/>
      <c r="BY22" s="650"/>
      <c r="BZ22" s="650"/>
      <c r="CA22" s="650"/>
      <c r="CB22" s="659"/>
      <c r="CD22" s="631" t="s">
        <v>282</v>
      </c>
      <c r="CE22" s="632"/>
      <c r="CF22" s="632"/>
      <c r="CG22" s="632"/>
      <c r="CH22" s="632"/>
      <c r="CI22" s="632"/>
      <c r="CJ22" s="632"/>
      <c r="CK22" s="632"/>
      <c r="CL22" s="632"/>
      <c r="CM22" s="632"/>
      <c r="CN22" s="632"/>
      <c r="CO22" s="632"/>
      <c r="CP22" s="632"/>
      <c r="CQ22" s="632"/>
      <c r="CR22" s="632"/>
      <c r="CS22" s="632"/>
      <c r="CT22" s="632"/>
      <c r="CU22" s="632"/>
      <c r="CV22" s="632"/>
      <c r="CW22" s="632"/>
      <c r="CX22" s="632"/>
      <c r="CY22" s="632"/>
      <c r="CZ22" s="632"/>
      <c r="DA22" s="632"/>
      <c r="DB22" s="632"/>
      <c r="DC22" s="632"/>
      <c r="DD22" s="632"/>
      <c r="DE22" s="632"/>
      <c r="DF22" s="632"/>
      <c r="DG22" s="632"/>
      <c r="DH22" s="632"/>
      <c r="DI22" s="632"/>
      <c r="DJ22" s="632"/>
      <c r="DK22" s="632"/>
      <c r="DL22" s="632"/>
      <c r="DM22" s="632"/>
      <c r="DN22" s="632"/>
      <c r="DO22" s="632"/>
      <c r="DP22" s="632"/>
      <c r="DQ22" s="632"/>
      <c r="DR22" s="632"/>
      <c r="DS22" s="632"/>
      <c r="DT22" s="632"/>
      <c r="DU22" s="632"/>
      <c r="DV22" s="632"/>
      <c r="DW22" s="632"/>
      <c r="DX22" s="632"/>
      <c r="DY22" s="632"/>
      <c r="DZ22" s="632"/>
      <c r="EA22" s="632"/>
      <c r="EB22" s="632"/>
      <c r="EC22" s="633"/>
    </row>
    <row r="23" spans="2:133" ht="11.25" customHeight="1" x14ac:dyDescent="0.15">
      <c r="B23" s="646" t="s">
        <v>283</v>
      </c>
      <c r="C23" s="647"/>
      <c r="D23" s="647"/>
      <c r="E23" s="647"/>
      <c r="F23" s="647"/>
      <c r="G23" s="647"/>
      <c r="H23" s="647"/>
      <c r="I23" s="647"/>
      <c r="J23" s="647"/>
      <c r="K23" s="647"/>
      <c r="L23" s="647"/>
      <c r="M23" s="647"/>
      <c r="N23" s="647"/>
      <c r="O23" s="647"/>
      <c r="P23" s="647"/>
      <c r="Q23" s="648"/>
      <c r="R23" s="649">
        <v>1619255</v>
      </c>
      <c r="S23" s="650"/>
      <c r="T23" s="650"/>
      <c r="U23" s="650"/>
      <c r="V23" s="650"/>
      <c r="W23" s="650"/>
      <c r="X23" s="650"/>
      <c r="Y23" s="651"/>
      <c r="Z23" s="652">
        <v>8.4</v>
      </c>
      <c r="AA23" s="652"/>
      <c r="AB23" s="652"/>
      <c r="AC23" s="652"/>
      <c r="AD23" s="653">
        <v>1619255</v>
      </c>
      <c r="AE23" s="653"/>
      <c r="AF23" s="653"/>
      <c r="AG23" s="653"/>
      <c r="AH23" s="653"/>
      <c r="AI23" s="653"/>
      <c r="AJ23" s="653"/>
      <c r="AK23" s="653"/>
      <c r="AL23" s="654">
        <v>18.5</v>
      </c>
      <c r="AM23" s="655"/>
      <c r="AN23" s="655"/>
      <c r="AO23" s="656"/>
      <c r="AP23" s="668" t="s">
        <v>284</v>
      </c>
      <c r="AQ23" s="669"/>
      <c r="AR23" s="669"/>
      <c r="AS23" s="669"/>
      <c r="AT23" s="669"/>
      <c r="AU23" s="669"/>
      <c r="AV23" s="669"/>
      <c r="AW23" s="669"/>
      <c r="AX23" s="669"/>
      <c r="AY23" s="669"/>
      <c r="AZ23" s="669"/>
      <c r="BA23" s="669"/>
      <c r="BB23" s="669"/>
      <c r="BC23" s="669"/>
      <c r="BD23" s="669"/>
      <c r="BE23" s="669"/>
      <c r="BF23" s="670"/>
      <c r="BG23" s="649" t="s">
        <v>235</v>
      </c>
      <c r="BH23" s="650"/>
      <c r="BI23" s="650"/>
      <c r="BJ23" s="650"/>
      <c r="BK23" s="650"/>
      <c r="BL23" s="650"/>
      <c r="BM23" s="650"/>
      <c r="BN23" s="651"/>
      <c r="BO23" s="652" t="s">
        <v>127</v>
      </c>
      <c r="BP23" s="652"/>
      <c r="BQ23" s="652"/>
      <c r="BR23" s="652"/>
      <c r="BS23" s="658" t="s">
        <v>235</v>
      </c>
      <c r="BT23" s="650"/>
      <c r="BU23" s="650"/>
      <c r="BV23" s="650"/>
      <c r="BW23" s="650"/>
      <c r="BX23" s="650"/>
      <c r="BY23" s="650"/>
      <c r="BZ23" s="650"/>
      <c r="CA23" s="650"/>
      <c r="CB23" s="659"/>
      <c r="CD23" s="631" t="s">
        <v>223</v>
      </c>
      <c r="CE23" s="632"/>
      <c r="CF23" s="632"/>
      <c r="CG23" s="632"/>
      <c r="CH23" s="632"/>
      <c r="CI23" s="632"/>
      <c r="CJ23" s="632"/>
      <c r="CK23" s="632"/>
      <c r="CL23" s="632"/>
      <c r="CM23" s="632"/>
      <c r="CN23" s="632"/>
      <c r="CO23" s="632"/>
      <c r="CP23" s="632"/>
      <c r="CQ23" s="633"/>
      <c r="CR23" s="631" t="s">
        <v>285</v>
      </c>
      <c r="CS23" s="632"/>
      <c r="CT23" s="632"/>
      <c r="CU23" s="632"/>
      <c r="CV23" s="632"/>
      <c r="CW23" s="632"/>
      <c r="CX23" s="632"/>
      <c r="CY23" s="633"/>
      <c r="CZ23" s="631" t="s">
        <v>286</v>
      </c>
      <c r="DA23" s="632"/>
      <c r="DB23" s="632"/>
      <c r="DC23" s="633"/>
      <c r="DD23" s="631" t="s">
        <v>287</v>
      </c>
      <c r="DE23" s="632"/>
      <c r="DF23" s="632"/>
      <c r="DG23" s="632"/>
      <c r="DH23" s="632"/>
      <c r="DI23" s="632"/>
      <c r="DJ23" s="632"/>
      <c r="DK23" s="633"/>
      <c r="DL23" s="680" t="s">
        <v>288</v>
      </c>
      <c r="DM23" s="681"/>
      <c r="DN23" s="681"/>
      <c r="DO23" s="681"/>
      <c r="DP23" s="681"/>
      <c r="DQ23" s="681"/>
      <c r="DR23" s="681"/>
      <c r="DS23" s="681"/>
      <c r="DT23" s="681"/>
      <c r="DU23" s="681"/>
      <c r="DV23" s="682"/>
      <c r="DW23" s="631" t="s">
        <v>289</v>
      </c>
      <c r="DX23" s="632"/>
      <c r="DY23" s="632"/>
      <c r="DZ23" s="632"/>
      <c r="EA23" s="632"/>
      <c r="EB23" s="632"/>
      <c r="EC23" s="633"/>
    </row>
    <row r="24" spans="2:133" ht="11.25" customHeight="1" x14ac:dyDescent="0.15">
      <c r="B24" s="646" t="s">
        <v>290</v>
      </c>
      <c r="C24" s="647"/>
      <c r="D24" s="647"/>
      <c r="E24" s="647"/>
      <c r="F24" s="647"/>
      <c r="G24" s="647"/>
      <c r="H24" s="647"/>
      <c r="I24" s="647"/>
      <c r="J24" s="647"/>
      <c r="K24" s="647"/>
      <c r="L24" s="647"/>
      <c r="M24" s="647"/>
      <c r="N24" s="647"/>
      <c r="O24" s="647"/>
      <c r="P24" s="647"/>
      <c r="Q24" s="648"/>
      <c r="R24" s="649">
        <v>98352</v>
      </c>
      <c r="S24" s="650"/>
      <c r="T24" s="650"/>
      <c r="U24" s="650"/>
      <c r="V24" s="650"/>
      <c r="W24" s="650"/>
      <c r="X24" s="650"/>
      <c r="Y24" s="651"/>
      <c r="Z24" s="652">
        <v>0.5</v>
      </c>
      <c r="AA24" s="652"/>
      <c r="AB24" s="652"/>
      <c r="AC24" s="652"/>
      <c r="AD24" s="653" t="s">
        <v>179</v>
      </c>
      <c r="AE24" s="653"/>
      <c r="AF24" s="653"/>
      <c r="AG24" s="653"/>
      <c r="AH24" s="653"/>
      <c r="AI24" s="653"/>
      <c r="AJ24" s="653"/>
      <c r="AK24" s="653"/>
      <c r="AL24" s="654" t="s">
        <v>235</v>
      </c>
      <c r="AM24" s="655"/>
      <c r="AN24" s="655"/>
      <c r="AO24" s="656"/>
      <c r="AP24" s="668" t="s">
        <v>291</v>
      </c>
      <c r="AQ24" s="669"/>
      <c r="AR24" s="669"/>
      <c r="AS24" s="669"/>
      <c r="AT24" s="669"/>
      <c r="AU24" s="669"/>
      <c r="AV24" s="669"/>
      <c r="AW24" s="669"/>
      <c r="AX24" s="669"/>
      <c r="AY24" s="669"/>
      <c r="AZ24" s="669"/>
      <c r="BA24" s="669"/>
      <c r="BB24" s="669"/>
      <c r="BC24" s="669"/>
      <c r="BD24" s="669"/>
      <c r="BE24" s="669"/>
      <c r="BF24" s="670"/>
      <c r="BG24" s="649" t="s">
        <v>127</v>
      </c>
      <c r="BH24" s="650"/>
      <c r="BI24" s="650"/>
      <c r="BJ24" s="650"/>
      <c r="BK24" s="650"/>
      <c r="BL24" s="650"/>
      <c r="BM24" s="650"/>
      <c r="BN24" s="651"/>
      <c r="BO24" s="652" t="s">
        <v>179</v>
      </c>
      <c r="BP24" s="652"/>
      <c r="BQ24" s="652"/>
      <c r="BR24" s="652"/>
      <c r="BS24" s="658" t="s">
        <v>235</v>
      </c>
      <c r="BT24" s="650"/>
      <c r="BU24" s="650"/>
      <c r="BV24" s="650"/>
      <c r="BW24" s="650"/>
      <c r="BX24" s="650"/>
      <c r="BY24" s="650"/>
      <c r="BZ24" s="650"/>
      <c r="CA24" s="650"/>
      <c r="CB24" s="659"/>
      <c r="CD24" s="660" t="s">
        <v>292</v>
      </c>
      <c r="CE24" s="661"/>
      <c r="CF24" s="661"/>
      <c r="CG24" s="661"/>
      <c r="CH24" s="661"/>
      <c r="CI24" s="661"/>
      <c r="CJ24" s="661"/>
      <c r="CK24" s="661"/>
      <c r="CL24" s="661"/>
      <c r="CM24" s="661"/>
      <c r="CN24" s="661"/>
      <c r="CO24" s="661"/>
      <c r="CP24" s="661"/>
      <c r="CQ24" s="662"/>
      <c r="CR24" s="638">
        <v>5985974</v>
      </c>
      <c r="CS24" s="639"/>
      <c r="CT24" s="639"/>
      <c r="CU24" s="639"/>
      <c r="CV24" s="639"/>
      <c r="CW24" s="639"/>
      <c r="CX24" s="639"/>
      <c r="CY24" s="640"/>
      <c r="CZ24" s="643">
        <v>32.4</v>
      </c>
      <c r="DA24" s="644"/>
      <c r="DB24" s="644"/>
      <c r="DC24" s="663"/>
      <c r="DD24" s="685">
        <v>4109396</v>
      </c>
      <c r="DE24" s="639"/>
      <c r="DF24" s="639"/>
      <c r="DG24" s="639"/>
      <c r="DH24" s="639"/>
      <c r="DI24" s="639"/>
      <c r="DJ24" s="639"/>
      <c r="DK24" s="640"/>
      <c r="DL24" s="685">
        <v>4052348</v>
      </c>
      <c r="DM24" s="639"/>
      <c r="DN24" s="639"/>
      <c r="DO24" s="639"/>
      <c r="DP24" s="639"/>
      <c r="DQ24" s="639"/>
      <c r="DR24" s="639"/>
      <c r="DS24" s="639"/>
      <c r="DT24" s="639"/>
      <c r="DU24" s="639"/>
      <c r="DV24" s="640"/>
      <c r="DW24" s="643">
        <v>43.7</v>
      </c>
      <c r="DX24" s="644"/>
      <c r="DY24" s="644"/>
      <c r="DZ24" s="644"/>
      <c r="EA24" s="644"/>
      <c r="EB24" s="644"/>
      <c r="EC24" s="645"/>
    </row>
    <row r="25" spans="2:133" ht="11.25" customHeight="1" x14ac:dyDescent="0.15">
      <c r="B25" s="646" t="s">
        <v>293</v>
      </c>
      <c r="C25" s="647"/>
      <c r="D25" s="647"/>
      <c r="E25" s="647"/>
      <c r="F25" s="647"/>
      <c r="G25" s="647"/>
      <c r="H25" s="647"/>
      <c r="I25" s="647"/>
      <c r="J25" s="647"/>
      <c r="K25" s="647"/>
      <c r="L25" s="647"/>
      <c r="M25" s="647"/>
      <c r="N25" s="647"/>
      <c r="O25" s="647"/>
      <c r="P25" s="647"/>
      <c r="Q25" s="648"/>
      <c r="R25" s="649">
        <v>216</v>
      </c>
      <c r="S25" s="650"/>
      <c r="T25" s="650"/>
      <c r="U25" s="650"/>
      <c r="V25" s="650"/>
      <c r="W25" s="650"/>
      <c r="X25" s="650"/>
      <c r="Y25" s="651"/>
      <c r="Z25" s="652">
        <v>0</v>
      </c>
      <c r="AA25" s="652"/>
      <c r="AB25" s="652"/>
      <c r="AC25" s="652"/>
      <c r="AD25" s="653" t="s">
        <v>235</v>
      </c>
      <c r="AE25" s="653"/>
      <c r="AF25" s="653"/>
      <c r="AG25" s="653"/>
      <c r="AH25" s="653"/>
      <c r="AI25" s="653"/>
      <c r="AJ25" s="653"/>
      <c r="AK25" s="653"/>
      <c r="AL25" s="654" t="s">
        <v>235</v>
      </c>
      <c r="AM25" s="655"/>
      <c r="AN25" s="655"/>
      <c r="AO25" s="656"/>
      <c r="AP25" s="668" t="s">
        <v>294</v>
      </c>
      <c r="AQ25" s="669"/>
      <c r="AR25" s="669"/>
      <c r="AS25" s="669"/>
      <c r="AT25" s="669"/>
      <c r="AU25" s="669"/>
      <c r="AV25" s="669"/>
      <c r="AW25" s="669"/>
      <c r="AX25" s="669"/>
      <c r="AY25" s="669"/>
      <c r="AZ25" s="669"/>
      <c r="BA25" s="669"/>
      <c r="BB25" s="669"/>
      <c r="BC25" s="669"/>
      <c r="BD25" s="669"/>
      <c r="BE25" s="669"/>
      <c r="BF25" s="670"/>
      <c r="BG25" s="649" t="s">
        <v>235</v>
      </c>
      <c r="BH25" s="650"/>
      <c r="BI25" s="650"/>
      <c r="BJ25" s="650"/>
      <c r="BK25" s="650"/>
      <c r="BL25" s="650"/>
      <c r="BM25" s="650"/>
      <c r="BN25" s="651"/>
      <c r="BO25" s="652" t="s">
        <v>127</v>
      </c>
      <c r="BP25" s="652"/>
      <c r="BQ25" s="652"/>
      <c r="BR25" s="652"/>
      <c r="BS25" s="658" t="s">
        <v>235</v>
      </c>
      <c r="BT25" s="650"/>
      <c r="BU25" s="650"/>
      <c r="BV25" s="650"/>
      <c r="BW25" s="650"/>
      <c r="BX25" s="650"/>
      <c r="BY25" s="650"/>
      <c r="BZ25" s="650"/>
      <c r="CA25" s="650"/>
      <c r="CB25" s="659"/>
      <c r="CD25" s="664" t="s">
        <v>295</v>
      </c>
      <c r="CE25" s="665"/>
      <c r="CF25" s="665"/>
      <c r="CG25" s="665"/>
      <c r="CH25" s="665"/>
      <c r="CI25" s="665"/>
      <c r="CJ25" s="665"/>
      <c r="CK25" s="665"/>
      <c r="CL25" s="665"/>
      <c r="CM25" s="665"/>
      <c r="CN25" s="665"/>
      <c r="CO25" s="665"/>
      <c r="CP25" s="665"/>
      <c r="CQ25" s="666"/>
      <c r="CR25" s="649">
        <v>2616250</v>
      </c>
      <c r="CS25" s="686"/>
      <c r="CT25" s="686"/>
      <c r="CU25" s="686"/>
      <c r="CV25" s="686"/>
      <c r="CW25" s="686"/>
      <c r="CX25" s="686"/>
      <c r="CY25" s="687"/>
      <c r="CZ25" s="654">
        <v>14.2</v>
      </c>
      <c r="DA25" s="683"/>
      <c r="DB25" s="683"/>
      <c r="DC25" s="688"/>
      <c r="DD25" s="658">
        <v>2342274</v>
      </c>
      <c r="DE25" s="686"/>
      <c r="DF25" s="686"/>
      <c r="DG25" s="686"/>
      <c r="DH25" s="686"/>
      <c r="DI25" s="686"/>
      <c r="DJ25" s="686"/>
      <c r="DK25" s="687"/>
      <c r="DL25" s="658">
        <v>2297121</v>
      </c>
      <c r="DM25" s="686"/>
      <c r="DN25" s="686"/>
      <c r="DO25" s="686"/>
      <c r="DP25" s="686"/>
      <c r="DQ25" s="686"/>
      <c r="DR25" s="686"/>
      <c r="DS25" s="686"/>
      <c r="DT25" s="686"/>
      <c r="DU25" s="686"/>
      <c r="DV25" s="687"/>
      <c r="DW25" s="654">
        <v>24.7</v>
      </c>
      <c r="DX25" s="683"/>
      <c r="DY25" s="683"/>
      <c r="DZ25" s="683"/>
      <c r="EA25" s="683"/>
      <c r="EB25" s="683"/>
      <c r="EC25" s="684"/>
    </row>
    <row r="26" spans="2:133" ht="11.25" customHeight="1" x14ac:dyDescent="0.15">
      <c r="B26" s="646" t="s">
        <v>296</v>
      </c>
      <c r="C26" s="647"/>
      <c r="D26" s="647"/>
      <c r="E26" s="647"/>
      <c r="F26" s="647"/>
      <c r="G26" s="647"/>
      <c r="H26" s="647"/>
      <c r="I26" s="647"/>
      <c r="J26" s="647"/>
      <c r="K26" s="647"/>
      <c r="L26" s="647"/>
      <c r="M26" s="647"/>
      <c r="N26" s="647"/>
      <c r="O26" s="647"/>
      <c r="P26" s="647"/>
      <c r="Q26" s="648"/>
      <c r="R26" s="649">
        <v>8824419</v>
      </c>
      <c r="S26" s="650"/>
      <c r="T26" s="650"/>
      <c r="U26" s="650"/>
      <c r="V26" s="650"/>
      <c r="W26" s="650"/>
      <c r="X26" s="650"/>
      <c r="Y26" s="651"/>
      <c r="Z26" s="652">
        <v>45.9</v>
      </c>
      <c r="AA26" s="652"/>
      <c r="AB26" s="652"/>
      <c r="AC26" s="652"/>
      <c r="AD26" s="653">
        <v>8725851</v>
      </c>
      <c r="AE26" s="653"/>
      <c r="AF26" s="653"/>
      <c r="AG26" s="653"/>
      <c r="AH26" s="653"/>
      <c r="AI26" s="653"/>
      <c r="AJ26" s="653"/>
      <c r="AK26" s="653"/>
      <c r="AL26" s="654">
        <v>99.6</v>
      </c>
      <c r="AM26" s="655"/>
      <c r="AN26" s="655"/>
      <c r="AO26" s="656"/>
      <c r="AP26" s="668" t="s">
        <v>297</v>
      </c>
      <c r="AQ26" s="689"/>
      <c r="AR26" s="689"/>
      <c r="AS26" s="689"/>
      <c r="AT26" s="689"/>
      <c r="AU26" s="689"/>
      <c r="AV26" s="689"/>
      <c r="AW26" s="689"/>
      <c r="AX26" s="689"/>
      <c r="AY26" s="689"/>
      <c r="AZ26" s="689"/>
      <c r="BA26" s="689"/>
      <c r="BB26" s="689"/>
      <c r="BC26" s="689"/>
      <c r="BD26" s="689"/>
      <c r="BE26" s="689"/>
      <c r="BF26" s="670"/>
      <c r="BG26" s="649" t="s">
        <v>127</v>
      </c>
      <c r="BH26" s="650"/>
      <c r="BI26" s="650"/>
      <c r="BJ26" s="650"/>
      <c r="BK26" s="650"/>
      <c r="BL26" s="650"/>
      <c r="BM26" s="650"/>
      <c r="BN26" s="651"/>
      <c r="BO26" s="652" t="s">
        <v>127</v>
      </c>
      <c r="BP26" s="652"/>
      <c r="BQ26" s="652"/>
      <c r="BR26" s="652"/>
      <c r="BS26" s="658" t="s">
        <v>235</v>
      </c>
      <c r="BT26" s="650"/>
      <c r="BU26" s="650"/>
      <c r="BV26" s="650"/>
      <c r="BW26" s="650"/>
      <c r="BX26" s="650"/>
      <c r="BY26" s="650"/>
      <c r="BZ26" s="650"/>
      <c r="CA26" s="650"/>
      <c r="CB26" s="659"/>
      <c r="CD26" s="664" t="s">
        <v>298</v>
      </c>
      <c r="CE26" s="665"/>
      <c r="CF26" s="665"/>
      <c r="CG26" s="665"/>
      <c r="CH26" s="665"/>
      <c r="CI26" s="665"/>
      <c r="CJ26" s="665"/>
      <c r="CK26" s="665"/>
      <c r="CL26" s="665"/>
      <c r="CM26" s="665"/>
      <c r="CN26" s="665"/>
      <c r="CO26" s="665"/>
      <c r="CP26" s="665"/>
      <c r="CQ26" s="666"/>
      <c r="CR26" s="649">
        <v>1656831</v>
      </c>
      <c r="CS26" s="650"/>
      <c r="CT26" s="650"/>
      <c r="CU26" s="650"/>
      <c r="CV26" s="650"/>
      <c r="CW26" s="650"/>
      <c r="CX26" s="650"/>
      <c r="CY26" s="651"/>
      <c r="CZ26" s="654">
        <v>9</v>
      </c>
      <c r="DA26" s="683"/>
      <c r="DB26" s="683"/>
      <c r="DC26" s="688"/>
      <c r="DD26" s="658">
        <v>1514194</v>
      </c>
      <c r="DE26" s="650"/>
      <c r="DF26" s="650"/>
      <c r="DG26" s="650"/>
      <c r="DH26" s="650"/>
      <c r="DI26" s="650"/>
      <c r="DJ26" s="650"/>
      <c r="DK26" s="651"/>
      <c r="DL26" s="658" t="s">
        <v>235</v>
      </c>
      <c r="DM26" s="650"/>
      <c r="DN26" s="650"/>
      <c r="DO26" s="650"/>
      <c r="DP26" s="650"/>
      <c r="DQ26" s="650"/>
      <c r="DR26" s="650"/>
      <c r="DS26" s="650"/>
      <c r="DT26" s="650"/>
      <c r="DU26" s="650"/>
      <c r="DV26" s="651"/>
      <c r="DW26" s="654" t="s">
        <v>179</v>
      </c>
      <c r="DX26" s="683"/>
      <c r="DY26" s="683"/>
      <c r="DZ26" s="683"/>
      <c r="EA26" s="683"/>
      <c r="EB26" s="683"/>
      <c r="EC26" s="684"/>
    </row>
    <row r="27" spans="2:133" ht="11.25" customHeight="1" x14ac:dyDescent="0.15">
      <c r="B27" s="646" t="s">
        <v>299</v>
      </c>
      <c r="C27" s="647"/>
      <c r="D27" s="647"/>
      <c r="E27" s="647"/>
      <c r="F27" s="647"/>
      <c r="G27" s="647"/>
      <c r="H27" s="647"/>
      <c r="I27" s="647"/>
      <c r="J27" s="647"/>
      <c r="K27" s="647"/>
      <c r="L27" s="647"/>
      <c r="M27" s="647"/>
      <c r="N27" s="647"/>
      <c r="O27" s="647"/>
      <c r="P27" s="647"/>
      <c r="Q27" s="648"/>
      <c r="R27" s="649">
        <v>7670</v>
      </c>
      <c r="S27" s="650"/>
      <c r="T27" s="650"/>
      <c r="U27" s="650"/>
      <c r="V27" s="650"/>
      <c r="W27" s="650"/>
      <c r="X27" s="650"/>
      <c r="Y27" s="651"/>
      <c r="Z27" s="652">
        <v>0</v>
      </c>
      <c r="AA27" s="652"/>
      <c r="AB27" s="652"/>
      <c r="AC27" s="652"/>
      <c r="AD27" s="653">
        <v>7670</v>
      </c>
      <c r="AE27" s="653"/>
      <c r="AF27" s="653"/>
      <c r="AG27" s="653"/>
      <c r="AH27" s="653"/>
      <c r="AI27" s="653"/>
      <c r="AJ27" s="653"/>
      <c r="AK27" s="653"/>
      <c r="AL27" s="654">
        <v>0.1</v>
      </c>
      <c r="AM27" s="655"/>
      <c r="AN27" s="655"/>
      <c r="AO27" s="656"/>
      <c r="AP27" s="646" t="s">
        <v>300</v>
      </c>
      <c r="AQ27" s="647"/>
      <c r="AR27" s="647"/>
      <c r="AS27" s="647"/>
      <c r="AT27" s="647"/>
      <c r="AU27" s="647"/>
      <c r="AV27" s="647"/>
      <c r="AW27" s="647"/>
      <c r="AX27" s="647"/>
      <c r="AY27" s="647"/>
      <c r="AZ27" s="647"/>
      <c r="BA27" s="647"/>
      <c r="BB27" s="647"/>
      <c r="BC27" s="647"/>
      <c r="BD27" s="647"/>
      <c r="BE27" s="647"/>
      <c r="BF27" s="648"/>
      <c r="BG27" s="649">
        <v>5871798</v>
      </c>
      <c r="BH27" s="650"/>
      <c r="BI27" s="650"/>
      <c r="BJ27" s="650"/>
      <c r="BK27" s="650"/>
      <c r="BL27" s="650"/>
      <c r="BM27" s="650"/>
      <c r="BN27" s="651"/>
      <c r="BO27" s="652">
        <v>100</v>
      </c>
      <c r="BP27" s="652"/>
      <c r="BQ27" s="652"/>
      <c r="BR27" s="652"/>
      <c r="BS27" s="658">
        <v>34448</v>
      </c>
      <c r="BT27" s="650"/>
      <c r="BU27" s="650"/>
      <c r="BV27" s="650"/>
      <c r="BW27" s="650"/>
      <c r="BX27" s="650"/>
      <c r="BY27" s="650"/>
      <c r="BZ27" s="650"/>
      <c r="CA27" s="650"/>
      <c r="CB27" s="659"/>
      <c r="CD27" s="664" t="s">
        <v>301</v>
      </c>
      <c r="CE27" s="665"/>
      <c r="CF27" s="665"/>
      <c r="CG27" s="665"/>
      <c r="CH27" s="665"/>
      <c r="CI27" s="665"/>
      <c r="CJ27" s="665"/>
      <c r="CK27" s="665"/>
      <c r="CL27" s="665"/>
      <c r="CM27" s="665"/>
      <c r="CN27" s="665"/>
      <c r="CO27" s="665"/>
      <c r="CP27" s="665"/>
      <c r="CQ27" s="666"/>
      <c r="CR27" s="649">
        <v>2309035</v>
      </c>
      <c r="CS27" s="686"/>
      <c r="CT27" s="686"/>
      <c r="CU27" s="686"/>
      <c r="CV27" s="686"/>
      <c r="CW27" s="686"/>
      <c r="CX27" s="686"/>
      <c r="CY27" s="687"/>
      <c r="CZ27" s="654">
        <v>12.5</v>
      </c>
      <c r="DA27" s="683"/>
      <c r="DB27" s="683"/>
      <c r="DC27" s="688"/>
      <c r="DD27" s="658">
        <v>706433</v>
      </c>
      <c r="DE27" s="686"/>
      <c r="DF27" s="686"/>
      <c r="DG27" s="686"/>
      <c r="DH27" s="686"/>
      <c r="DI27" s="686"/>
      <c r="DJ27" s="686"/>
      <c r="DK27" s="687"/>
      <c r="DL27" s="658">
        <v>694538</v>
      </c>
      <c r="DM27" s="686"/>
      <c r="DN27" s="686"/>
      <c r="DO27" s="686"/>
      <c r="DP27" s="686"/>
      <c r="DQ27" s="686"/>
      <c r="DR27" s="686"/>
      <c r="DS27" s="686"/>
      <c r="DT27" s="686"/>
      <c r="DU27" s="686"/>
      <c r="DV27" s="687"/>
      <c r="DW27" s="654">
        <v>7.5</v>
      </c>
      <c r="DX27" s="683"/>
      <c r="DY27" s="683"/>
      <c r="DZ27" s="683"/>
      <c r="EA27" s="683"/>
      <c r="EB27" s="683"/>
      <c r="EC27" s="684"/>
    </row>
    <row r="28" spans="2:133" ht="11.25" customHeight="1" x14ac:dyDescent="0.15">
      <c r="B28" s="646" t="s">
        <v>302</v>
      </c>
      <c r="C28" s="647"/>
      <c r="D28" s="647"/>
      <c r="E28" s="647"/>
      <c r="F28" s="647"/>
      <c r="G28" s="647"/>
      <c r="H28" s="647"/>
      <c r="I28" s="647"/>
      <c r="J28" s="647"/>
      <c r="K28" s="647"/>
      <c r="L28" s="647"/>
      <c r="M28" s="647"/>
      <c r="N28" s="647"/>
      <c r="O28" s="647"/>
      <c r="P28" s="647"/>
      <c r="Q28" s="648"/>
      <c r="R28" s="649">
        <v>345558</v>
      </c>
      <c r="S28" s="650"/>
      <c r="T28" s="650"/>
      <c r="U28" s="650"/>
      <c r="V28" s="650"/>
      <c r="W28" s="650"/>
      <c r="X28" s="650"/>
      <c r="Y28" s="651"/>
      <c r="Z28" s="652">
        <v>1.8</v>
      </c>
      <c r="AA28" s="652"/>
      <c r="AB28" s="652"/>
      <c r="AC28" s="652"/>
      <c r="AD28" s="653" t="s">
        <v>235</v>
      </c>
      <c r="AE28" s="653"/>
      <c r="AF28" s="653"/>
      <c r="AG28" s="653"/>
      <c r="AH28" s="653"/>
      <c r="AI28" s="653"/>
      <c r="AJ28" s="653"/>
      <c r="AK28" s="653"/>
      <c r="AL28" s="654" t="s">
        <v>235</v>
      </c>
      <c r="AM28" s="655"/>
      <c r="AN28" s="655"/>
      <c r="AO28" s="656"/>
      <c r="AP28" s="646"/>
      <c r="AQ28" s="647"/>
      <c r="AR28" s="647"/>
      <c r="AS28" s="647"/>
      <c r="AT28" s="647"/>
      <c r="AU28" s="647"/>
      <c r="AV28" s="647"/>
      <c r="AW28" s="647"/>
      <c r="AX28" s="647"/>
      <c r="AY28" s="647"/>
      <c r="AZ28" s="647"/>
      <c r="BA28" s="647"/>
      <c r="BB28" s="647"/>
      <c r="BC28" s="647"/>
      <c r="BD28" s="647"/>
      <c r="BE28" s="647"/>
      <c r="BF28" s="648"/>
      <c r="BG28" s="649"/>
      <c r="BH28" s="650"/>
      <c r="BI28" s="650"/>
      <c r="BJ28" s="650"/>
      <c r="BK28" s="650"/>
      <c r="BL28" s="650"/>
      <c r="BM28" s="650"/>
      <c r="BN28" s="651"/>
      <c r="BO28" s="652"/>
      <c r="BP28" s="652"/>
      <c r="BQ28" s="652"/>
      <c r="BR28" s="652"/>
      <c r="BS28" s="658"/>
      <c r="BT28" s="650"/>
      <c r="BU28" s="650"/>
      <c r="BV28" s="650"/>
      <c r="BW28" s="650"/>
      <c r="BX28" s="650"/>
      <c r="BY28" s="650"/>
      <c r="BZ28" s="650"/>
      <c r="CA28" s="650"/>
      <c r="CB28" s="659"/>
      <c r="CD28" s="664" t="s">
        <v>303</v>
      </c>
      <c r="CE28" s="665"/>
      <c r="CF28" s="665"/>
      <c r="CG28" s="665"/>
      <c r="CH28" s="665"/>
      <c r="CI28" s="665"/>
      <c r="CJ28" s="665"/>
      <c r="CK28" s="665"/>
      <c r="CL28" s="665"/>
      <c r="CM28" s="665"/>
      <c r="CN28" s="665"/>
      <c r="CO28" s="665"/>
      <c r="CP28" s="665"/>
      <c r="CQ28" s="666"/>
      <c r="CR28" s="649">
        <v>1060689</v>
      </c>
      <c r="CS28" s="650"/>
      <c r="CT28" s="650"/>
      <c r="CU28" s="650"/>
      <c r="CV28" s="650"/>
      <c r="CW28" s="650"/>
      <c r="CX28" s="650"/>
      <c r="CY28" s="651"/>
      <c r="CZ28" s="654">
        <v>5.7</v>
      </c>
      <c r="DA28" s="683"/>
      <c r="DB28" s="683"/>
      <c r="DC28" s="688"/>
      <c r="DD28" s="658">
        <v>1060689</v>
      </c>
      <c r="DE28" s="650"/>
      <c r="DF28" s="650"/>
      <c r="DG28" s="650"/>
      <c r="DH28" s="650"/>
      <c r="DI28" s="650"/>
      <c r="DJ28" s="650"/>
      <c r="DK28" s="651"/>
      <c r="DL28" s="658">
        <v>1060689</v>
      </c>
      <c r="DM28" s="650"/>
      <c r="DN28" s="650"/>
      <c r="DO28" s="650"/>
      <c r="DP28" s="650"/>
      <c r="DQ28" s="650"/>
      <c r="DR28" s="650"/>
      <c r="DS28" s="650"/>
      <c r="DT28" s="650"/>
      <c r="DU28" s="650"/>
      <c r="DV28" s="651"/>
      <c r="DW28" s="654">
        <v>11.4</v>
      </c>
      <c r="DX28" s="683"/>
      <c r="DY28" s="683"/>
      <c r="DZ28" s="683"/>
      <c r="EA28" s="683"/>
      <c r="EB28" s="683"/>
      <c r="EC28" s="684"/>
    </row>
    <row r="29" spans="2:133" ht="11.25" customHeight="1" x14ac:dyDescent="0.15">
      <c r="B29" s="646" t="s">
        <v>304</v>
      </c>
      <c r="C29" s="647"/>
      <c r="D29" s="647"/>
      <c r="E29" s="647"/>
      <c r="F29" s="647"/>
      <c r="G29" s="647"/>
      <c r="H29" s="647"/>
      <c r="I29" s="647"/>
      <c r="J29" s="647"/>
      <c r="K29" s="647"/>
      <c r="L29" s="647"/>
      <c r="M29" s="647"/>
      <c r="N29" s="647"/>
      <c r="O29" s="647"/>
      <c r="P29" s="647"/>
      <c r="Q29" s="648"/>
      <c r="R29" s="649">
        <v>90690</v>
      </c>
      <c r="S29" s="650"/>
      <c r="T29" s="650"/>
      <c r="U29" s="650"/>
      <c r="V29" s="650"/>
      <c r="W29" s="650"/>
      <c r="X29" s="650"/>
      <c r="Y29" s="651"/>
      <c r="Z29" s="652">
        <v>0.5</v>
      </c>
      <c r="AA29" s="652"/>
      <c r="AB29" s="652"/>
      <c r="AC29" s="652"/>
      <c r="AD29" s="653">
        <v>16274</v>
      </c>
      <c r="AE29" s="653"/>
      <c r="AF29" s="653"/>
      <c r="AG29" s="653"/>
      <c r="AH29" s="653"/>
      <c r="AI29" s="653"/>
      <c r="AJ29" s="653"/>
      <c r="AK29" s="653"/>
      <c r="AL29" s="654">
        <v>0.2</v>
      </c>
      <c r="AM29" s="655"/>
      <c r="AN29" s="655"/>
      <c r="AO29" s="656"/>
      <c r="AP29" s="690"/>
      <c r="AQ29" s="691"/>
      <c r="AR29" s="691"/>
      <c r="AS29" s="691"/>
      <c r="AT29" s="691"/>
      <c r="AU29" s="691"/>
      <c r="AV29" s="691"/>
      <c r="AW29" s="691"/>
      <c r="AX29" s="691"/>
      <c r="AY29" s="691"/>
      <c r="AZ29" s="691"/>
      <c r="BA29" s="691"/>
      <c r="BB29" s="691"/>
      <c r="BC29" s="691"/>
      <c r="BD29" s="691"/>
      <c r="BE29" s="691"/>
      <c r="BF29" s="692"/>
      <c r="BG29" s="649"/>
      <c r="BH29" s="650"/>
      <c r="BI29" s="650"/>
      <c r="BJ29" s="650"/>
      <c r="BK29" s="650"/>
      <c r="BL29" s="650"/>
      <c r="BM29" s="650"/>
      <c r="BN29" s="651"/>
      <c r="BO29" s="652"/>
      <c r="BP29" s="652"/>
      <c r="BQ29" s="652"/>
      <c r="BR29" s="652"/>
      <c r="BS29" s="653"/>
      <c r="BT29" s="653"/>
      <c r="BU29" s="653"/>
      <c r="BV29" s="653"/>
      <c r="BW29" s="653"/>
      <c r="BX29" s="653"/>
      <c r="BY29" s="653"/>
      <c r="BZ29" s="653"/>
      <c r="CA29" s="653"/>
      <c r="CB29" s="657"/>
      <c r="CD29" s="695" t="s">
        <v>305</v>
      </c>
      <c r="CE29" s="696"/>
      <c r="CF29" s="664" t="s">
        <v>69</v>
      </c>
      <c r="CG29" s="665"/>
      <c r="CH29" s="665"/>
      <c r="CI29" s="665"/>
      <c r="CJ29" s="665"/>
      <c r="CK29" s="665"/>
      <c r="CL29" s="665"/>
      <c r="CM29" s="665"/>
      <c r="CN29" s="665"/>
      <c r="CO29" s="665"/>
      <c r="CP29" s="665"/>
      <c r="CQ29" s="666"/>
      <c r="CR29" s="649">
        <v>1060689</v>
      </c>
      <c r="CS29" s="686"/>
      <c r="CT29" s="686"/>
      <c r="CU29" s="686"/>
      <c r="CV29" s="686"/>
      <c r="CW29" s="686"/>
      <c r="CX29" s="686"/>
      <c r="CY29" s="687"/>
      <c r="CZ29" s="654">
        <v>5.7</v>
      </c>
      <c r="DA29" s="683"/>
      <c r="DB29" s="683"/>
      <c r="DC29" s="688"/>
      <c r="DD29" s="658">
        <v>1060689</v>
      </c>
      <c r="DE29" s="686"/>
      <c r="DF29" s="686"/>
      <c r="DG29" s="686"/>
      <c r="DH29" s="686"/>
      <c r="DI29" s="686"/>
      <c r="DJ29" s="686"/>
      <c r="DK29" s="687"/>
      <c r="DL29" s="658">
        <v>1060689</v>
      </c>
      <c r="DM29" s="686"/>
      <c r="DN29" s="686"/>
      <c r="DO29" s="686"/>
      <c r="DP29" s="686"/>
      <c r="DQ29" s="686"/>
      <c r="DR29" s="686"/>
      <c r="DS29" s="686"/>
      <c r="DT29" s="686"/>
      <c r="DU29" s="686"/>
      <c r="DV29" s="687"/>
      <c r="DW29" s="654">
        <v>11.4</v>
      </c>
      <c r="DX29" s="683"/>
      <c r="DY29" s="683"/>
      <c r="DZ29" s="683"/>
      <c r="EA29" s="683"/>
      <c r="EB29" s="683"/>
      <c r="EC29" s="684"/>
    </row>
    <row r="30" spans="2:133" ht="11.25" customHeight="1" x14ac:dyDescent="0.15">
      <c r="B30" s="646" t="s">
        <v>306</v>
      </c>
      <c r="C30" s="647"/>
      <c r="D30" s="647"/>
      <c r="E30" s="647"/>
      <c r="F30" s="647"/>
      <c r="G30" s="647"/>
      <c r="H30" s="647"/>
      <c r="I30" s="647"/>
      <c r="J30" s="647"/>
      <c r="K30" s="647"/>
      <c r="L30" s="647"/>
      <c r="M30" s="647"/>
      <c r="N30" s="647"/>
      <c r="O30" s="647"/>
      <c r="P30" s="647"/>
      <c r="Q30" s="648"/>
      <c r="R30" s="649">
        <v>110297</v>
      </c>
      <c r="S30" s="650"/>
      <c r="T30" s="650"/>
      <c r="U30" s="650"/>
      <c r="V30" s="650"/>
      <c r="W30" s="650"/>
      <c r="X30" s="650"/>
      <c r="Y30" s="651"/>
      <c r="Z30" s="652">
        <v>0.6</v>
      </c>
      <c r="AA30" s="652"/>
      <c r="AB30" s="652"/>
      <c r="AC30" s="652"/>
      <c r="AD30" s="653" t="s">
        <v>127</v>
      </c>
      <c r="AE30" s="653"/>
      <c r="AF30" s="653"/>
      <c r="AG30" s="653"/>
      <c r="AH30" s="653"/>
      <c r="AI30" s="653"/>
      <c r="AJ30" s="653"/>
      <c r="AK30" s="653"/>
      <c r="AL30" s="654" t="s">
        <v>235</v>
      </c>
      <c r="AM30" s="655"/>
      <c r="AN30" s="655"/>
      <c r="AO30" s="656"/>
      <c r="AP30" s="628" t="s">
        <v>223</v>
      </c>
      <c r="AQ30" s="629"/>
      <c r="AR30" s="629"/>
      <c r="AS30" s="629"/>
      <c r="AT30" s="629"/>
      <c r="AU30" s="629"/>
      <c r="AV30" s="629"/>
      <c r="AW30" s="629"/>
      <c r="AX30" s="629"/>
      <c r="AY30" s="629"/>
      <c r="AZ30" s="629"/>
      <c r="BA30" s="629"/>
      <c r="BB30" s="629"/>
      <c r="BC30" s="629"/>
      <c r="BD30" s="629"/>
      <c r="BE30" s="629"/>
      <c r="BF30" s="630"/>
      <c r="BG30" s="628" t="s">
        <v>307</v>
      </c>
      <c r="BH30" s="693"/>
      <c r="BI30" s="693"/>
      <c r="BJ30" s="693"/>
      <c r="BK30" s="693"/>
      <c r="BL30" s="693"/>
      <c r="BM30" s="693"/>
      <c r="BN30" s="693"/>
      <c r="BO30" s="693"/>
      <c r="BP30" s="693"/>
      <c r="BQ30" s="694"/>
      <c r="BR30" s="628" t="s">
        <v>308</v>
      </c>
      <c r="BS30" s="693"/>
      <c r="BT30" s="693"/>
      <c r="BU30" s="693"/>
      <c r="BV30" s="693"/>
      <c r="BW30" s="693"/>
      <c r="BX30" s="693"/>
      <c r="BY30" s="693"/>
      <c r="BZ30" s="693"/>
      <c r="CA30" s="693"/>
      <c r="CB30" s="694"/>
      <c r="CD30" s="697"/>
      <c r="CE30" s="698"/>
      <c r="CF30" s="664" t="s">
        <v>309</v>
      </c>
      <c r="CG30" s="665"/>
      <c r="CH30" s="665"/>
      <c r="CI30" s="665"/>
      <c r="CJ30" s="665"/>
      <c r="CK30" s="665"/>
      <c r="CL30" s="665"/>
      <c r="CM30" s="665"/>
      <c r="CN30" s="665"/>
      <c r="CO30" s="665"/>
      <c r="CP30" s="665"/>
      <c r="CQ30" s="666"/>
      <c r="CR30" s="649">
        <v>1037378</v>
      </c>
      <c r="CS30" s="650"/>
      <c r="CT30" s="650"/>
      <c r="CU30" s="650"/>
      <c r="CV30" s="650"/>
      <c r="CW30" s="650"/>
      <c r="CX30" s="650"/>
      <c r="CY30" s="651"/>
      <c r="CZ30" s="654">
        <v>5.6</v>
      </c>
      <c r="DA30" s="683"/>
      <c r="DB30" s="683"/>
      <c r="DC30" s="688"/>
      <c r="DD30" s="658">
        <v>1037378</v>
      </c>
      <c r="DE30" s="650"/>
      <c r="DF30" s="650"/>
      <c r="DG30" s="650"/>
      <c r="DH30" s="650"/>
      <c r="DI30" s="650"/>
      <c r="DJ30" s="650"/>
      <c r="DK30" s="651"/>
      <c r="DL30" s="658">
        <v>1037378</v>
      </c>
      <c r="DM30" s="650"/>
      <c r="DN30" s="650"/>
      <c r="DO30" s="650"/>
      <c r="DP30" s="650"/>
      <c r="DQ30" s="650"/>
      <c r="DR30" s="650"/>
      <c r="DS30" s="650"/>
      <c r="DT30" s="650"/>
      <c r="DU30" s="650"/>
      <c r="DV30" s="651"/>
      <c r="DW30" s="654">
        <v>11.2</v>
      </c>
      <c r="DX30" s="683"/>
      <c r="DY30" s="683"/>
      <c r="DZ30" s="683"/>
      <c r="EA30" s="683"/>
      <c r="EB30" s="683"/>
      <c r="EC30" s="684"/>
    </row>
    <row r="31" spans="2:133" ht="11.25" customHeight="1" x14ac:dyDescent="0.15">
      <c r="B31" s="646" t="s">
        <v>310</v>
      </c>
      <c r="C31" s="647"/>
      <c r="D31" s="647"/>
      <c r="E31" s="647"/>
      <c r="F31" s="647"/>
      <c r="G31" s="647"/>
      <c r="H31" s="647"/>
      <c r="I31" s="647"/>
      <c r="J31" s="647"/>
      <c r="K31" s="647"/>
      <c r="L31" s="647"/>
      <c r="M31" s="647"/>
      <c r="N31" s="647"/>
      <c r="O31" s="647"/>
      <c r="P31" s="647"/>
      <c r="Q31" s="648"/>
      <c r="R31" s="649">
        <v>6563762</v>
      </c>
      <c r="S31" s="650"/>
      <c r="T31" s="650"/>
      <c r="U31" s="650"/>
      <c r="V31" s="650"/>
      <c r="W31" s="650"/>
      <c r="X31" s="650"/>
      <c r="Y31" s="651"/>
      <c r="Z31" s="652">
        <v>34.1</v>
      </c>
      <c r="AA31" s="652"/>
      <c r="AB31" s="652"/>
      <c r="AC31" s="652"/>
      <c r="AD31" s="653" t="s">
        <v>235</v>
      </c>
      <c r="AE31" s="653"/>
      <c r="AF31" s="653"/>
      <c r="AG31" s="653"/>
      <c r="AH31" s="653"/>
      <c r="AI31" s="653"/>
      <c r="AJ31" s="653"/>
      <c r="AK31" s="653"/>
      <c r="AL31" s="654" t="s">
        <v>235</v>
      </c>
      <c r="AM31" s="655"/>
      <c r="AN31" s="655"/>
      <c r="AO31" s="656"/>
      <c r="AP31" s="706" t="s">
        <v>311</v>
      </c>
      <c r="AQ31" s="707"/>
      <c r="AR31" s="707"/>
      <c r="AS31" s="707"/>
      <c r="AT31" s="712" t="s">
        <v>312</v>
      </c>
      <c r="AU31" s="231"/>
      <c r="AV31" s="231"/>
      <c r="AW31" s="231"/>
      <c r="AX31" s="635" t="s">
        <v>188</v>
      </c>
      <c r="AY31" s="636"/>
      <c r="AZ31" s="636"/>
      <c r="BA31" s="636"/>
      <c r="BB31" s="636"/>
      <c r="BC31" s="636"/>
      <c r="BD31" s="636"/>
      <c r="BE31" s="636"/>
      <c r="BF31" s="637"/>
      <c r="BG31" s="705">
        <v>99.3</v>
      </c>
      <c r="BH31" s="701"/>
      <c r="BI31" s="701"/>
      <c r="BJ31" s="701"/>
      <c r="BK31" s="701"/>
      <c r="BL31" s="701"/>
      <c r="BM31" s="644">
        <v>98.1</v>
      </c>
      <c r="BN31" s="701"/>
      <c r="BO31" s="701"/>
      <c r="BP31" s="701"/>
      <c r="BQ31" s="702"/>
      <c r="BR31" s="705">
        <v>99.2</v>
      </c>
      <c r="BS31" s="701"/>
      <c r="BT31" s="701"/>
      <c r="BU31" s="701"/>
      <c r="BV31" s="701"/>
      <c r="BW31" s="701"/>
      <c r="BX31" s="644">
        <v>97.7</v>
      </c>
      <c r="BY31" s="701"/>
      <c r="BZ31" s="701"/>
      <c r="CA31" s="701"/>
      <c r="CB31" s="702"/>
      <c r="CD31" s="697"/>
      <c r="CE31" s="698"/>
      <c r="CF31" s="664" t="s">
        <v>313</v>
      </c>
      <c r="CG31" s="665"/>
      <c r="CH31" s="665"/>
      <c r="CI31" s="665"/>
      <c r="CJ31" s="665"/>
      <c r="CK31" s="665"/>
      <c r="CL31" s="665"/>
      <c r="CM31" s="665"/>
      <c r="CN31" s="665"/>
      <c r="CO31" s="665"/>
      <c r="CP31" s="665"/>
      <c r="CQ31" s="666"/>
      <c r="CR31" s="649">
        <v>23311</v>
      </c>
      <c r="CS31" s="686"/>
      <c r="CT31" s="686"/>
      <c r="CU31" s="686"/>
      <c r="CV31" s="686"/>
      <c r="CW31" s="686"/>
      <c r="CX31" s="686"/>
      <c r="CY31" s="687"/>
      <c r="CZ31" s="654">
        <v>0.1</v>
      </c>
      <c r="DA31" s="683"/>
      <c r="DB31" s="683"/>
      <c r="DC31" s="688"/>
      <c r="DD31" s="658">
        <v>23311</v>
      </c>
      <c r="DE31" s="686"/>
      <c r="DF31" s="686"/>
      <c r="DG31" s="686"/>
      <c r="DH31" s="686"/>
      <c r="DI31" s="686"/>
      <c r="DJ31" s="686"/>
      <c r="DK31" s="687"/>
      <c r="DL31" s="658">
        <v>23311</v>
      </c>
      <c r="DM31" s="686"/>
      <c r="DN31" s="686"/>
      <c r="DO31" s="686"/>
      <c r="DP31" s="686"/>
      <c r="DQ31" s="686"/>
      <c r="DR31" s="686"/>
      <c r="DS31" s="686"/>
      <c r="DT31" s="686"/>
      <c r="DU31" s="686"/>
      <c r="DV31" s="687"/>
      <c r="DW31" s="654">
        <v>0.3</v>
      </c>
      <c r="DX31" s="683"/>
      <c r="DY31" s="683"/>
      <c r="DZ31" s="683"/>
      <c r="EA31" s="683"/>
      <c r="EB31" s="683"/>
      <c r="EC31" s="684"/>
    </row>
    <row r="32" spans="2:133" ht="11.25" customHeight="1" x14ac:dyDescent="0.15">
      <c r="B32" s="716" t="s">
        <v>314</v>
      </c>
      <c r="C32" s="717"/>
      <c r="D32" s="717"/>
      <c r="E32" s="717"/>
      <c r="F32" s="717"/>
      <c r="G32" s="717"/>
      <c r="H32" s="717"/>
      <c r="I32" s="717"/>
      <c r="J32" s="717"/>
      <c r="K32" s="717"/>
      <c r="L32" s="717"/>
      <c r="M32" s="717"/>
      <c r="N32" s="717"/>
      <c r="O32" s="717"/>
      <c r="P32" s="717"/>
      <c r="Q32" s="718"/>
      <c r="R32" s="649" t="s">
        <v>127</v>
      </c>
      <c r="S32" s="650"/>
      <c r="T32" s="650"/>
      <c r="U32" s="650"/>
      <c r="V32" s="650"/>
      <c r="W32" s="650"/>
      <c r="X32" s="650"/>
      <c r="Y32" s="651"/>
      <c r="Z32" s="652" t="s">
        <v>235</v>
      </c>
      <c r="AA32" s="652"/>
      <c r="AB32" s="652"/>
      <c r="AC32" s="652"/>
      <c r="AD32" s="653" t="s">
        <v>127</v>
      </c>
      <c r="AE32" s="653"/>
      <c r="AF32" s="653"/>
      <c r="AG32" s="653"/>
      <c r="AH32" s="653"/>
      <c r="AI32" s="653"/>
      <c r="AJ32" s="653"/>
      <c r="AK32" s="653"/>
      <c r="AL32" s="654" t="s">
        <v>235</v>
      </c>
      <c r="AM32" s="655"/>
      <c r="AN32" s="655"/>
      <c r="AO32" s="656"/>
      <c r="AP32" s="708"/>
      <c r="AQ32" s="709"/>
      <c r="AR32" s="709"/>
      <c r="AS32" s="709"/>
      <c r="AT32" s="713"/>
      <c r="AU32" s="230" t="s">
        <v>315</v>
      </c>
      <c r="AV32" s="230"/>
      <c r="AW32" s="230"/>
      <c r="AX32" s="646" t="s">
        <v>316</v>
      </c>
      <c r="AY32" s="647"/>
      <c r="AZ32" s="647"/>
      <c r="BA32" s="647"/>
      <c r="BB32" s="647"/>
      <c r="BC32" s="647"/>
      <c r="BD32" s="647"/>
      <c r="BE32" s="647"/>
      <c r="BF32" s="648"/>
      <c r="BG32" s="715">
        <v>99.2</v>
      </c>
      <c r="BH32" s="686"/>
      <c r="BI32" s="686"/>
      <c r="BJ32" s="686"/>
      <c r="BK32" s="686"/>
      <c r="BL32" s="686"/>
      <c r="BM32" s="655">
        <v>98</v>
      </c>
      <c r="BN32" s="703"/>
      <c r="BO32" s="703"/>
      <c r="BP32" s="703"/>
      <c r="BQ32" s="704"/>
      <c r="BR32" s="715">
        <v>99.1</v>
      </c>
      <c r="BS32" s="686"/>
      <c r="BT32" s="686"/>
      <c r="BU32" s="686"/>
      <c r="BV32" s="686"/>
      <c r="BW32" s="686"/>
      <c r="BX32" s="655">
        <v>97.8</v>
      </c>
      <c r="BY32" s="703"/>
      <c r="BZ32" s="703"/>
      <c r="CA32" s="703"/>
      <c r="CB32" s="704"/>
      <c r="CD32" s="699"/>
      <c r="CE32" s="700"/>
      <c r="CF32" s="664" t="s">
        <v>317</v>
      </c>
      <c r="CG32" s="665"/>
      <c r="CH32" s="665"/>
      <c r="CI32" s="665"/>
      <c r="CJ32" s="665"/>
      <c r="CK32" s="665"/>
      <c r="CL32" s="665"/>
      <c r="CM32" s="665"/>
      <c r="CN32" s="665"/>
      <c r="CO32" s="665"/>
      <c r="CP32" s="665"/>
      <c r="CQ32" s="666"/>
      <c r="CR32" s="649" t="s">
        <v>235</v>
      </c>
      <c r="CS32" s="650"/>
      <c r="CT32" s="650"/>
      <c r="CU32" s="650"/>
      <c r="CV32" s="650"/>
      <c r="CW32" s="650"/>
      <c r="CX32" s="650"/>
      <c r="CY32" s="651"/>
      <c r="CZ32" s="654" t="s">
        <v>235</v>
      </c>
      <c r="DA32" s="683"/>
      <c r="DB32" s="683"/>
      <c r="DC32" s="688"/>
      <c r="DD32" s="658" t="s">
        <v>127</v>
      </c>
      <c r="DE32" s="650"/>
      <c r="DF32" s="650"/>
      <c r="DG32" s="650"/>
      <c r="DH32" s="650"/>
      <c r="DI32" s="650"/>
      <c r="DJ32" s="650"/>
      <c r="DK32" s="651"/>
      <c r="DL32" s="658" t="s">
        <v>235</v>
      </c>
      <c r="DM32" s="650"/>
      <c r="DN32" s="650"/>
      <c r="DO32" s="650"/>
      <c r="DP32" s="650"/>
      <c r="DQ32" s="650"/>
      <c r="DR32" s="650"/>
      <c r="DS32" s="650"/>
      <c r="DT32" s="650"/>
      <c r="DU32" s="650"/>
      <c r="DV32" s="651"/>
      <c r="DW32" s="654" t="s">
        <v>127</v>
      </c>
      <c r="DX32" s="683"/>
      <c r="DY32" s="683"/>
      <c r="DZ32" s="683"/>
      <c r="EA32" s="683"/>
      <c r="EB32" s="683"/>
      <c r="EC32" s="684"/>
    </row>
    <row r="33" spans="2:133" ht="11.25" customHeight="1" x14ac:dyDescent="0.15">
      <c r="B33" s="646" t="s">
        <v>318</v>
      </c>
      <c r="C33" s="647"/>
      <c r="D33" s="647"/>
      <c r="E33" s="647"/>
      <c r="F33" s="647"/>
      <c r="G33" s="647"/>
      <c r="H33" s="647"/>
      <c r="I33" s="647"/>
      <c r="J33" s="647"/>
      <c r="K33" s="647"/>
      <c r="L33" s="647"/>
      <c r="M33" s="647"/>
      <c r="N33" s="647"/>
      <c r="O33" s="647"/>
      <c r="P33" s="647"/>
      <c r="Q33" s="648"/>
      <c r="R33" s="649">
        <v>1190883</v>
      </c>
      <c r="S33" s="650"/>
      <c r="T33" s="650"/>
      <c r="U33" s="650"/>
      <c r="V33" s="650"/>
      <c r="W33" s="650"/>
      <c r="X33" s="650"/>
      <c r="Y33" s="651"/>
      <c r="Z33" s="652">
        <v>6.2</v>
      </c>
      <c r="AA33" s="652"/>
      <c r="AB33" s="652"/>
      <c r="AC33" s="652"/>
      <c r="AD33" s="653" t="s">
        <v>127</v>
      </c>
      <c r="AE33" s="653"/>
      <c r="AF33" s="653"/>
      <c r="AG33" s="653"/>
      <c r="AH33" s="653"/>
      <c r="AI33" s="653"/>
      <c r="AJ33" s="653"/>
      <c r="AK33" s="653"/>
      <c r="AL33" s="654" t="s">
        <v>179</v>
      </c>
      <c r="AM33" s="655"/>
      <c r="AN33" s="655"/>
      <c r="AO33" s="656"/>
      <c r="AP33" s="710"/>
      <c r="AQ33" s="711"/>
      <c r="AR33" s="711"/>
      <c r="AS33" s="711"/>
      <c r="AT33" s="714"/>
      <c r="AU33" s="232"/>
      <c r="AV33" s="232"/>
      <c r="AW33" s="232"/>
      <c r="AX33" s="690" t="s">
        <v>319</v>
      </c>
      <c r="AY33" s="691"/>
      <c r="AZ33" s="691"/>
      <c r="BA33" s="691"/>
      <c r="BB33" s="691"/>
      <c r="BC33" s="691"/>
      <c r="BD33" s="691"/>
      <c r="BE33" s="691"/>
      <c r="BF33" s="692"/>
      <c r="BG33" s="719">
        <v>99.4</v>
      </c>
      <c r="BH33" s="720"/>
      <c r="BI33" s="720"/>
      <c r="BJ33" s="720"/>
      <c r="BK33" s="720"/>
      <c r="BL33" s="720"/>
      <c r="BM33" s="721">
        <v>98.2</v>
      </c>
      <c r="BN33" s="720"/>
      <c r="BO33" s="720"/>
      <c r="BP33" s="720"/>
      <c r="BQ33" s="722"/>
      <c r="BR33" s="719">
        <v>99.3</v>
      </c>
      <c r="BS33" s="720"/>
      <c r="BT33" s="720"/>
      <c r="BU33" s="720"/>
      <c r="BV33" s="720"/>
      <c r="BW33" s="720"/>
      <c r="BX33" s="721">
        <v>97.5</v>
      </c>
      <c r="BY33" s="720"/>
      <c r="BZ33" s="720"/>
      <c r="CA33" s="720"/>
      <c r="CB33" s="722"/>
      <c r="CD33" s="664" t="s">
        <v>320</v>
      </c>
      <c r="CE33" s="665"/>
      <c r="CF33" s="665"/>
      <c r="CG33" s="665"/>
      <c r="CH33" s="665"/>
      <c r="CI33" s="665"/>
      <c r="CJ33" s="665"/>
      <c r="CK33" s="665"/>
      <c r="CL33" s="665"/>
      <c r="CM33" s="665"/>
      <c r="CN33" s="665"/>
      <c r="CO33" s="665"/>
      <c r="CP33" s="665"/>
      <c r="CQ33" s="666"/>
      <c r="CR33" s="649">
        <v>10536578</v>
      </c>
      <c r="CS33" s="686"/>
      <c r="CT33" s="686"/>
      <c r="CU33" s="686"/>
      <c r="CV33" s="686"/>
      <c r="CW33" s="686"/>
      <c r="CX33" s="686"/>
      <c r="CY33" s="687"/>
      <c r="CZ33" s="654">
        <v>57.1</v>
      </c>
      <c r="DA33" s="683"/>
      <c r="DB33" s="683"/>
      <c r="DC33" s="688"/>
      <c r="DD33" s="658">
        <v>4917455</v>
      </c>
      <c r="DE33" s="686"/>
      <c r="DF33" s="686"/>
      <c r="DG33" s="686"/>
      <c r="DH33" s="686"/>
      <c r="DI33" s="686"/>
      <c r="DJ33" s="686"/>
      <c r="DK33" s="687"/>
      <c r="DL33" s="658">
        <v>4144928</v>
      </c>
      <c r="DM33" s="686"/>
      <c r="DN33" s="686"/>
      <c r="DO33" s="686"/>
      <c r="DP33" s="686"/>
      <c r="DQ33" s="686"/>
      <c r="DR33" s="686"/>
      <c r="DS33" s="686"/>
      <c r="DT33" s="686"/>
      <c r="DU33" s="686"/>
      <c r="DV33" s="687"/>
      <c r="DW33" s="654">
        <v>44.7</v>
      </c>
      <c r="DX33" s="683"/>
      <c r="DY33" s="683"/>
      <c r="DZ33" s="683"/>
      <c r="EA33" s="683"/>
      <c r="EB33" s="683"/>
      <c r="EC33" s="684"/>
    </row>
    <row r="34" spans="2:133" ht="11.25" customHeight="1" x14ac:dyDescent="0.15">
      <c r="B34" s="646" t="s">
        <v>321</v>
      </c>
      <c r="C34" s="647"/>
      <c r="D34" s="647"/>
      <c r="E34" s="647"/>
      <c r="F34" s="647"/>
      <c r="G34" s="647"/>
      <c r="H34" s="647"/>
      <c r="I34" s="647"/>
      <c r="J34" s="647"/>
      <c r="K34" s="647"/>
      <c r="L34" s="647"/>
      <c r="M34" s="647"/>
      <c r="N34" s="647"/>
      <c r="O34" s="647"/>
      <c r="P34" s="647"/>
      <c r="Q34" s="648"/>
      <c r="R34" s="649">
        <v>6066</v>
      </c>
      <c r="S34" s="650"/>
      <c r="T34" s="650"/>
      <c r="U34" s="650"/>
      <c r="V34" s="650"/>
      <c r="W34" s="650"/>
      <c r="X34" s="650"/>
      <c r="Y34" s="651"/>
      <c r="Z34" s="652">
        <v>0</v>
      </c>
      <c r="AA34" s="652"/>
      <c r="AB34" s="652"/>
      <c r="AC34" s="652"/>
      <c r="AD34" s="653">
        <v>5001</v>
      </c>
      <c r="AE34" s="653"/>
      <c r="AF34" s="653"/>
      <c r="AG34" s="653"/>
      <c r="AH34" s="653"/>
      <c r="AI34" s="653"/>
      <c r="AJ34" s="653"/>
      <c r="AK34" s="653"/>
      <c r="AL34" s="654">
        <v>0.1</v>
      </c>
      <c r="AM34" s="655"/>
      <c r="AN34" s="655"/>
      <c r="AO34" s="656"/>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4" t="s">
        <v>322</v>
      </c>
      <c r="CE34" s="665"/>
      <c r="CF34" s="665"/>
      <c r="CG34" s="665"/>
      <c r="CH34" s="665"/>
      <c r="CI34" s="665"/>
      <c r="CJ34" s="665"/>
      <c r="CK34" s="665"/>
      <c r="CL34" s="665"/>
      <c r="CM34" s="665"/>
      <c r="CN34" s="665"/>
      <c r="CO34" s="665"/>
      <c r="CP34" s="665"/>
      <c r="CQ34" s="666"/>
      <c r="CR34" s="649">
        <v>2730738</v>
      </c>
      <c r="CS34" s="650"/>
      <c r="CT34" s="650"/>
      <c r="CU34" s="650"/>
      <c r="CV34" s="650"/>
      <c r="CW34" s="650"/>
      <c r="CX34" s="650"/>
      <c r="CY34" s="651"/>
      <c r="CZ34" s="654">
        <v>14.8</v>
      </c>
      <c r="DA34" s="683"/>
      <c r="DB34" s="683"/>
      <c r="DC34" s="688"/>
      <c r="DD34" s="658">
        <v>1885957</v>
      </c>
      <c r="DE34" s="650"/>
      <c r="DF34" s="650"/>
      <c r="DG34" s="650"/>
      <c r="DH34" s="650"/>
      <c r="DI34" s="650"/>
      <c r="DJ34" s="650"/>
      <c r="DK34" s="651"/>
      <c r="DL34" s="658">
        <v>1505194</v>
      </c>
      <c r="DM34" s="650"/>
      <c r="DN34" s="650"/>
      <c r="DO34" s="650"/>
      <c r="DP34" s="650"/>
      <c r="DQ34" s="650"/>
      <c r="DR34" s="650"/>
      <c r="DS34" s="650"/>
      <c r="DT34" s="650"/>
      <c r="DU34" s="650"/>
      <c r="DV34" s="651"/>
      <c r="DW34" s="654">
        <v>16.2</v>
      </c>
      <c r="DX34" s="683"/>
      <c r="DY34" s="683"/>
      <c r="DZ34" s="683"/>
      <c r="EA34" s="683"/>
      <c r="EB34" s="683"/>
      <c r="EC34" s="684"/>
    </row>
    <row r="35" spans="2:133" ht="11.25" customHeight="1" x14ac:dyDescent="0.15">
      <c r="B35" s="646" t="s">
        <v>323</v>
      </c>
      <c r="C35" s="647"/>
      <c r="D35" s="647"/>
      <c r="E35" s="647"/>
      <c r="F35" s="647"/>
      <c r="G35" s="647"/>
      <c r="H35" s="647"/>
      <c r="I35" s="647"/>
      <c r="J35" s="647"/>
      <c r="K35" s="647"/>
      <c r="L35" s="647"/>
      <c r="M35" s="647"/>
      <c r="N35" s="647"/>
      <c r="O35" s="647"/>
      <c r="P35" s="647"/>
      <c r="Q35" s="648"/>
      <c r="R35" s="649">
        <v>44149</v>
      </c>
      <c r="S35" s="650"/>
      <c r="T35" s="650"/>
      <c r="U35" s="650"/>
      <c r="V35" s="650"/>
      <c r="W35" s="650"/>
      <c r="X35" s="650"/>
      <c r="Y35" s="651"/>
      <c r="Z35" s="652">
        <v>0.2</v>
      </c>
      <c r="AA35" s="652"/>
      <c r="AB35" s="652"/>
      <c r="AC35" s="652"/>
      <c r="AD35" s="653" t="s">
        <v>127</v>
      </c>
      <c r="AE35" s="653"/>
      <c r="AF35" s="653"/>
      <c r="AG35" s="653"/>
      <c r="AH35" s="653"/>
      <c r="AI35" s="653"/>
      <c r="AJ35" s="653"/>
      <c r="AK35" s="653"/>
      <c r="AL35" s="654" t="s">
        <v>235</v>
      </c>
      <c r="AM35" s="655"/>
      <c r="AN35" s="655"/>
      <c r="AO35" s="656"/>
      <c r="AP35" s="235"/>
      <c r="AQ35" s="628" t="s">
        <v>324</v>
      </c>
      <c r="AR35" s="629"/>
      <c r="AS35" s="629"/>
      <c r="AT35" s="629"/>
      <c r="AU35" s="629"/>
      <c r="AV35" s="629"/>
      <c r="AW35" s="629"/>
      <c r="AX35" s="629"/>
      <c r="AY35" s="629"/>
      <c r="AZ35" s="629"/>
      <c r="BA35" s="629"/>
      <c r="BB35" s="629"/>
      <c r="BC35" s="629"/>
      <c r="BD35" s="629"/>
      <c r="BE35" s="629"/>
      <c r="BF35" s="630"/>
      <c r="BG35" s="628" t="s">
        <v>325</v>
      </c>
      <c r="BH35" s="629"/>
      <c r="BI35" s="629"/>
      <c r="BJ35" s="629"/>
      <c r="BK35" s="629"/>
      <c r="BL35" s="629"/>
      <c r="BM35" s="629"/>
      <c r="BN35" s="629"/>
      <c r="BO35" s="629"/>
      <c r="BP35" s="629"/>
      <c r="BQ35" s="629"/>
      <c r="BR35" s="629"/>
      <c r="BS35" s="629"/>
      <c r="BT35" s="629"/>
      <c r="BU35" s="629"/>
      <c r="BV35" s="629"/>
      <c r="BW35" s="629"/>
      <c r="BX35" s="629"/>
      <c r="BY35" s="629"/>
      <c r="BZ35" s="629"/>
      <c r="CA35" s="629"/>
      <c r="CB35" s="630"/>
      <c r="CD35" s="664" t="s">
        <v>326</v>
      </c>
      <c r="CE35" s="665"/>
      <c r="CF35" s="665"/>
      <c r="CG35" s="665"/>
      <c r="CH35" s="665"/>
      <c r="CI35" s="665"/>
      <c r="CJ35" s="665"/>
      <c r="CK35" s="665"/>
      <c r="CL35" s="665"/>
      <c r="CM35" s="665"/>
      <c r="CN35" s="665"/>
      <c r="CO35" s="665"/>
      <c r="CP35" s="665"/>
      <c r="CQ35" s="666"/>
      <c r="CR35" s="649">
        <v>136964</v>
      </c>
      <c r="CS35" s="686"/>
      <c r="CT35" s="686"/>
      <c r="CU35" s="686"/>
      <c r="CV35" s="686"/>
      <c r="CW35" s="686"/>
      <c r="CX35" s="686"/>
      <c r="CY35" s="687"/>
      <c r="CZ35" s="654">
        <v>0.7</v>
      </c>
      <c r="DA35" s="683"/>
      <c r="DB35" s="683"/>
      <c r="DC35" s="688"/>
      <c r="DD35" s="658">
        <v>134028</v>
      </c>
      <c r="DE35" s="686"/>
      <c r="DF35" s="686"/>
      <c r="DG35" s="686"/>
      <c r="DH35" s="686"/>
      <c r="DI35" s="686"/>
      <c r="DJ35" s="686"/>
      <c r="DK35" s="687"/>
      <c r="DL35" s="658">
        <v>134028</v>
      </c>
      <c r="DM35" s="686"/>
      <c r="DN35" s="686"/>
      <c r="DO35" s="686"/>
      <c r="DP35" s="686"/>
      <c r="DQ35" s="686"/>
      <c r="DR35" s="686"/>
      <c r="DS35" s="686"/>
      <c r="DT35" s="686"/>
      <c r="DU35" s="686"/>
      <c r="DV35" s="687"/>
      <c r="DW35" s="654">
        <v>1.4</v>
      </c>
      <c r="DX35" s="683"/>
      <c r="DY35" s="683"/>
      <c r="DZ35" s="683"/>
      <c r="EA35" s="683"/>
      <c r="EB35" s="683"/>
      <c r="EC35" s="684"/>
    </row>
    <row r="36" spans="2:133" ht="11.25" customHeight="1" x14ac:dyDescent="0.15">
      <c r="B36" s="646" t="s">
        <v>327</v>
      </c>
      <c r="C36" s="647"/>
      <c r="D36" s="647"/>
      <c r="E36" s="647"/>
      <c r="F36" s="647"/>
      <c r="G36" s="647"/>
      <c r="H36" s="647"/>
      <c r="I36" s="647"/>
      <c r="J36" s="647"/>
      <c r="K36" s="647"/>
      <c r="L36" s="647"/>
      <c r="M36" s="647"/>
      <c r="N36" s="647"/>
      <c r="O36" s="647"/>
      <c r="P36" s="647"/>
      <c r="Q36" s="648"/>
      <c r="R36" s="649">
        <v>299658</v>
      </c>
      <c r="S36" s="650"/>
      <c r="T36" s="650"/>
      <c r="U36" s="650"/>
      <c r="V36" s="650"/>
      <c r="W36" s="650"/>
      <c r="X36" s="650"/>
      <c r="Y36" s="651"/>
      <c r="Z36" s="652">
        <v>1.6</v>
      </c>
      <c r="AA36" s="652"/>
      <c r="AB36" s="652"/>
      <c r="AC36" s="652"/>
      <c r="AD36" s="653" t="s">
        <v>127</v>
      </c>
      <c r="AE36" s="653"/>
      <c r="AF36" s="653"/>
      <c r="AG36" s="653"/>
      <c r="AH36" s="653"/>
      <c r="AI36" s="653"/>
      <c r="AJ36" s="653"/>
      <c r="AK36" s="653"/>
      <c r="AL36" s="654" t="s">
        <v>235</v>
      </c>
      <c r="AM36" s="655"/>
      <c r="AN36" s="655"/>
      <c r="AO36" s="656"/>
      <c r="AP36" s="235"/>
      <c r="AQ36" s="723" t="s">
        <v>328</v>
      </c>
      <c r="AR36" s="724"/>
      <c r="AS36" s="724"/>
      <c r="AT36" s="724"/>
      <c r="AU36" s="724"/>
      <c r="AV36" s="724"/>
      <c r="AW36" s="724"/>
      <c r="AX36" s="724"/>
      <c r="AY36" s="725"/>
      <c r="AZ36" s="638">
        <v>1825405</v>
      </c>
      <c r="BA36" s="639"/>
      <c r="BB36" s="639"/>
      <c r="BC36" s="639"/>
      <c r="BD36" s="639"/>
      <c r="BE36" s="639"/>
      <c r="BF36" s="726"/>
      <c r="BG36" s="660" t="s">
        <v>329</v>
      </c>
      <c r="BH36" s="661"/>
      <c r="BI36" s="661"/>
      <c r="BJ36" s="661"/>
      <c r="BK36" s="661"/>
      <c r="BL36" s="661"/>
      <c r="BM36" s="661"/>
      <c r="BN36" s="661"/>
      <c r="BO36" s="661"/>
      <c r="BP36" s="661"/>
      <c r="BQ36" s="661"/>
      <c r="BR36" s="661"/>
      <c r="BS36" s="661"/>
      <c r="BT36" s="661"/>
      <c r="BU36" s="662"/>
      <c r="BV36" s="638">
        <v>126157</v>
      </c>
      <c r="BW36" s="639"/>
      <c r="BX36" s="639"/>
      <c r="BY36" s="639"/>
      <c r="BZ36" s="639"/>
      <c r="CA36" s="639"/>
      <c r="CB36" s="726"/>
      <c r="CD36" s="664" t="s">
        <v>330</v>
      </c>
      <c r="CE36" s="665"/>
      <c r="CF36" s="665"/>
      <c r="CG36" s="665"/>
      <c r="CH36" s="665"/>
      <c r="CI36" s="665"/>
      <c r="CJ36" s="665"/>
      <c r="CK36" s="665"/>
      <c r="CL36" s="665"/>
      <c r="CM36" s="665"/>
      <c r="CN36" s="665"/>
      <c r="CO36" s="665"/>
      <c r="CP36" s="665"/>
      <c r="CQ36" s="666"/>
      <c r="CR36" s="649">
        <v>6200620</v>
      </c>
      <c r="CS36" s="650"/>
      <c r="CT36" s="650"/>
      <c r="CU36" s="650"/>
      <c r="CV36" s="650"/>
      <c r="CW36" s="650"/>
      <c r="CX36" s="650"/>
      <c r="CY36" s="651"/>
      <c r="CZ36" s="654">
        <v>33.6</v>
      </c>
      <c r="DA36" s="683"/>
      <c r="DB36" s="683"/>
      <c r="DC36" s="688"/>
      <c r="DD36" s="658">
        <v>1661192</v>
      </c>
      <c r="DE36" s="650"/>
      <c r="DF36" s="650"/>
      <c r="DG36" s="650"/>
      <c r="DH36" s="650"/>
      <c r="DI36" s="650"/>
      <c r="DJ36" s="650"/>
      <c r="DK36" s="651"/>
      <c r="DL36" s="658">
        <v>1301136</v>
      </c>
      <c r="DM36" s="650"/>
      <c r="DN36" s="650"/>
      <c r="DO36" s="650"/>
      <c r="DP36" s="650"/>
      <c r="DQ36" s="650"/>
      <c r="DR36" s="650"/>
      <c r="DS36" s="650"/>
      <c r="DT36" s="650"/>
      <c r="DU36" s="650"/>
      <c r="DV36" s="651"/>
      <c r="DW36" s="654">
        <v>14</v>
      </c>
      <c r="DX36" s="683"/>
      <c r="DY36" s="683"/>
      <c r="DZ36" s="683"/>
      <c r="EA36" s="683"/>
      <c r="EB36" s="683"/>
      <c r="EC36" s="684"/>
    </row>
    <row r="37" spans="2:133" ht="11.25" customHeight="1" x14ac:dyDescent="0.15">
      <c r="B37" s="646" t="s">
        <v>331</v>
      </c>
      <c r="C37" s="647"/>
      <c r="D37" s="647"/>
      <c r="E37" s="647"/>
      <c r="F37" s="647"/>
      <c r="G37" s="647"/>
      <c r="H37" s="647"/>
      <c r="I37" s="647"/>
      <c r="J37" s="647"/>
      <c r="K37" s="647"/>
      <c r="L37" s="647"/>
      <c r="M37" s="647"/>
      <c r="N37" s="647"/>
      <c r="O37" s="647"/>
      <c r="P37" s="647"/>
      <c r="Q37" s="648"/>
      <c r="R37" s="649">
        <v>282589</v>
      </c>
      <c r="S37" s="650"/>
      <c r="T37" s="650"/>
      <c r="U37" s="650"/>
      <c r="V37" s="650"/>
      <c r="W37" s="650"/>
      <c r="X37" s="650"/>
      <c r="Y37" s="651"/>
      <c r="Z37" s="652">
        <v>1.5</v>
      </c>
      <c r="AA37" s="652"/>
      <c r="AB37" s="652"/>
      <c r="AC37" s="652"/>
      <c r="AD37" s="653" t="s">
        <v>127</v>
      </c>
      <c r="AE37" s="653"/>
      <c r="AF37" s="653"/>
      <c r="AG37" s="653"/>
      <c r="AH37" s="653"/>
      <c r="AI37" s="653"/>
      <c r="AJ37" s="653"/>
      <c r="AK37" s="653"/>
      <c r="AL37" s="654" t="s">
        <v>235</v>
      </c>
      <c r="AM37" s="655"/>
      <c r="AN37" s="655"/>
      <c r="AO37" s="656"/>
      <c r="AQ37" s="727" t="s">
        <v>332</v>
      </c>
      <c r="AR37" s="728"/>
      <c r="AS37" s="728"/>
      <c r="AT37" s="728"/>
      <c r="AU37" s="728"/>
      <c r="AV37" s="728"/>
      <c r="AW37" s="728"/>
      <c r="AX37" s="728"/>
      <c r="AY37" s="729"/>
      <c r="AZ37" s="649">
        <v>296648</v>
      </c>
      <c r="BA37" s="650"/>
      <c r="BB37" s="650"/>
      <c r="BC37" s="650"/>
      <c r="BD37" s="686"/>
      <c r="BE37" s="686"/>
      <c r="BF37" s="704"/>
      <c r="BG37" s="664" t="s">
        <v>333</v>
      </c>
      <c r="BH37" s="665"/>
      <c r="BI37" s="665"/>
      <c r="BJ37" s="665"/>
      <c r="BK37" s="665"/>
      <c r="BL37" s="665"/>
      <c r="BM37" s="665"/>
      <c r="BN37" s="665"/>
      <c r="BO37" s="665"/>
      <c r="BP37" s="665"/>
      <c r="BQ37" s="665"/>
      <c r="BR37" s="665"/>
      <c r="BS37" s="665"/>
      <c r="BT37" s="665"/>
      <c r="BU37" s="666"/>
      <c r="BV37" s="649">
        <v>108453</v>
      </c>
      <c r="BW37" s="650"/>
      <c r="BX37" s="650"/>
      <c r="BY37" s="650"/>
      <c r="BZ37" s="650"/>
      <c r="CA37" s="650"/>
      <c r="CB37" s="659"/>
      <c r="CD37" s="664" t="s">
        <v>334</v>
      </c>
      <c r="CE37" s="665"/>
      <c r="CF37" s="665"/>
      <c r="CG37" s="665"/>
      <c r="CH37" s="665"/>
      <c r="CI37" s="665"/>
      <c r="CJ37" s="665"/>
      <c r="CK37" s="665"/>
      <c r="CL37" s="665"/>
      <c r="CM37" s="665"/>
      <c r="CN37" s="665"/>
      <c r="CO37" s="665"/>
      <c r="CP37" s="665"/>
      <c r="CQ37" s="666"/>
      <c r="CR37" s="649">
        <v>789079</v>
      </c>
      <c r="CS37" s="686"/>
      <c r="CT37" s="686"/>
      <c r="CU37" s="686"/>
      <c r="CV37" s="686"/>
      <c r="CW37" s="686"/>
      <c r="CX37" s="686"/>
      <c r="CY37" s="687"/>
      <c r="CZ37" s="654">
        <v>4.3</v>
      </c>
      <c r="DA37" s="683"/>
      <c r="DB37" s="683"/>
      <c r="DC37" s="688"/>
      <c r="DD37" s="658">
        <v>789079</v>
      </c>
      <c r="DE37" s="686"/>
      <c r="DF37" s="686"/>
      <c r="DG37" s="686"/>
      <c r="DH37" s="686"/>
      <c r="DI37" s="686"/>
      <c r="DJ37" s="686"/>
      <c r="DK37" s="687"/>
      <c r="DL37" s="658">
        <v>744918</v>
      </c>
      <c r="DM37" s="686"/>
      <c r="DN37" s="686"/>
      <c r="DO37" s="686"/>
      <c r="DP37" s="686"/>
      <c r="DQ37" s="686"/>
      <c r="DR37" s="686"/>
      <c r="DS37" s="686"/>
      <c r="DT37" s="686"/>
      <c r="DU37" s="686"/>
      <c r="DV37" s="687"/>
      <c r="DW37" s="654">
        <v>8</v>
      </c>
      <c r="DX37" s="683"/>
      <c r="DY37" s="683"/>
      <c r="DZ37" s="683"/>
      <c r="EA37" s="683"/>
      <c r="EB37" s="683"/>
      <c r="EC37" s="684"/>
    </row>
    <row r="38" spans="2:133" ht="11.25" customHeight="1" x14ac:dyDescent="0.15">
      <c r="B38" s="646" t="s">
        <v>335</v>
      </c>
      <c r="C38" s="647"/>
      <c r="D38" s="647"/>
      <c r="E38" s="647"/>
      <c r="F38" s="647"/>
      <c r="G38" s="647"/>
      <c r="H38" s="647"/>
      <c r="I38" s="647"/>
      <c r="J38" s="647"/>
      <c r="K38" s="647"/>
      <c r="L38" s="647"/>
      <c r="M38" s="647"/>
      <c r="N38" s="647"/>
      <c r="O38" s="647"/>
      <c r="P38" s="647"/>
      <c r="Q38" s="648"/>
      <c r="R38" s="649">
        <v>308147</v>
      </c>
      <c r="S38" s="650"/>
      <c r="T38" s="650"/>
      <c r="U38" s="650"/>
      <c r="V38" s="650"/>
      <c r="W38" s="650"/>
      <c r="X38" s="650"/>
      <c r="Y38" s="651"/>
      <c r="Z38" s="652">
        <v>1.6</v>
      </c>
      <c r="AA38" s="652"/>
      <c r="AB38" s="652"/>
      <c r="AC38" s="652"/>
      <c r="AD38" s="653">
        <v>4190</v>
      </c>
      <c r="AE38" s="653"/>
      <c r="AF38" s="653"/>
      <c r="AG38" s="653"/>
      <c r="AH38" s="653"/>
      <c r="AI38" s="653"/>
      <c r="AJ38" s="653"/>
      <c r="AK38" s="653"/>
      <c r="AL38" s="654">
        <v>0</v>
      </c>
      <c r="AM38" s="655"/>
      <c r="AN38" s="655"/>
      <c r="AO38" s="656"/>
      <c r="AQ38" s="727" t="s">
        <v>336</v>
      </c>
      <c r="AR38" s="728"/>
      <c r="AS38" s="728"/>
      <c r="AT38" s="728"/>
      <c r="AU38" s="728"/>
      <c r="AV38" s="728"/>
      <c r="AW38" s="728"/>
      <c r="AX38" s="728"/>
      <c r="AY38" s="729"/>
      <c r="AZ38" s="649">
        <v>64591</v>
      </c>
      <c r="BA38" s="650"/>
      <c r="BB38" s="650"/>
      <c r="BC38" s="650"/>
      <c r="BD38" s="686"/>
      <c r="BE38" s="686"/>
      <c r="BF38" s="704"/>
      <c r="BG38" s="664" t="s">
        <v>337</v>
      </c>
      <c r="BH38" s="665"/>
      <c r="BI38" s="665"/>
      <c r="BJ38" s="665"/>
      <c r="BK38" s="665"/>
      <c r="BL38" s="665"/>
      <c r="BM38" s="665"/>
      <c r="BN38" s="665"/>
      <c r="BO38" s="665"/>
      <c r="BP38" s="665"/>
      <c r="BQ38" s="665"/>
      <c r="BR38" s="665"/>
      <c r="BS38" s="665"/>
      <c r="BT38" s="665"/>
      <c r="BU38" s="666"/>
      <c r="BV38" s="649">
        <v>6719</v>
      </c>
      <c r="BW38" s="650"/>
      <c r="BX38" s="650"/>
      <c r="BY38" s="650"/>
      <c r="BZ38" s="650"/>
      <c r="CA38" s="650"/>
      <c r="CB38" s="659"/>
      <c r="CD38" s="664" t="s">
        <v>338</v>
      </c>
      <c r="CE38" s="665"/>
      <c r="CF38" s="665"/>
      <c r="CG38" s="665"/>
      <c r="CH38" s="665"/>
      <c r="CI38" s="665"/>
      <c r="CJ38" s="665"/>
      <c r="CK38" s="665"/>
      <c r="CL38" s="665"/>
      <c r="CM38" s="665"/>
      <c r="CN38" s="665"/>
      <c r="CO38" s="665"/>
      <c r="CP38" s="665"/>
      <c r="CQ38" s="666"/>
      <c r="CR38" s="649">
        <v>1464166</v>
      </c>
      <c r="CS38" s="650"/>
      <c r="CT38" s="650"/>
      <c r="CU38" s="650"/>
      <c r="CV38" s="650"/>
      <c r="CW38" s="650"/>
      <c r="CX38" s="650"/>
      <c r="CY38" s="651"/>
      <c r="CZ38" s="654">
        <v>7.9</v>
      </c>
      <c r="DA38" s="683"/>
      <c r="DB38" s="683"/>
      <c r="DC38" s="688"/>
      <c r="DD38" s="658">
        <v>1232524</v>
      </c>
      <c r="DE38" s="650"/>
      <c r="DF38" s="650"/>
      <c r="DG38" s="650"/>
      <c r="DH38" s="650"/>
      <c r="DI38" s="650"/>
      <c r="DJ38" s="650"/>
      <c r="DK38" s="651"/>
      <c r="DL38" s="658">
        <v>1204570</v>
      </c>
      <c r="DM38" s="650"/>
      <c r="DN38" s="650"/>
      <c r="DO38" s="650"/>
      <c r="DP38" s="650"/>
      <c r="DQ38" s="650"/>
      <c r="DR38" s="650"/>
      <c r="DS38" s="650"/>
      <c r="DT38" s="650"/>
      <c r="DU38" s="650"/>
      <c r="DV38" s="651"/>
      <c r="DW38" s="654">
        <v>13</v>
      </c>
      <c r="DX38" s="683"/>
      <c r="DY38" s="683"/>
      <c r="DZ38" s="683"/>
      <c r="EA38" s="683"/>
      <c r="EB38" s="683"/>
      <c r="EC38" s="684"/>
    </row>
    <row r="39" spans="2:133" ht="11.25" customHeight="1" x14ac:dyDescent="0.15">
      <c r="B39" s="646" t="s">
        <v>339</v>
      </c>
      <c r="C39" s="647"/>
      <c r="D39" s="647"/>
      <c r="E39" s="647"/>
      <c r="F39" s="647"/>
      <c r="G39" s="647"/>
      <c r="H39" s="647"/>
      <c r="I39" s="647"/>
      <c r="J39" s="647"/>
      <c r="K39" s="647"/>
      <c r="L39" s="647"/>
      <c r="M39" s="647"/>
      <c r="N39" s="647"/>
      <c r="O39" s="647"/>
      <c r="P39" s="647"/>
      <c r="Q39" s="648"/>
      <c r="R39" s="649">
        <v>1164500</v>
      </c>
      <c r="S39" s="650"/>
      <c r="T39" s="650"/>
      <c r="U39" s="650"/>
      <c r="V39" s="650"/>
      <c r="W39" s="650"/>
      <c r="X39" s="650"/>
      <c r="Y39" s="651"/>
      <c r="Z39" s="652">
        <v>6.1</v>
      </c>
      <c r="AA39" s="652"/>
      <c r="AB39" s="652"/>
      <c r="AC39" s="652"/>
      <c r="AD39" s="653" t="s">
        <v>235</v>
      </c>
      <c r="AE39" s="653"/>
      <c r="AF39" s="653"/>
      <c r="AG39" s="653"/>
      <c r="AH39" s="653"/>
      <c r="AI39" s="653"/>
      <c r="AJ39" s="653"/>
      <c r="AK39" s="653"/>
      <c r="AL39" s="654" t="s">
        <v>127</v>
      </c>
      <c r="AM39" s="655"/>
      <c r="AN39" s="655"/>
      <c r="AO39" s="656"/>
      <c r="AQ39" s="727" t="s">
        <v>340</v>
      </c>
      <c r="AR39" s="728"/>
      <c r="AS39" s="728"/>
      <c r="AT39" s="728"/>
      <c r="AU39" s="728"/>
      <c r="AV39" s="728"/>
      <c r="AW39" s="728"/>
      <c r="AX39" s="728"/>
      <c r="AY39" s="729"/>
      <c r="AZ39" s="649" t="s">
        <v>127</v>
      </c>
      <c r="BA39" s="650"/>
      <c r="BB39" s="650"/>
      <c r="BC39" s="650"/>
      <c r="BD39" s="686"/>
      <c r="BE39" s="686"/>
      <c r="BF39" s="704"/>
      <c r="BG39" s="664" t="s">
        <v>341</v>
      </c>
      <c r="BH39" s="665"/>
      <c r="BI39" s="665"/>
      <c r="BJ39" s="665"/>
      <c r="BK39" s="665"/>
      <c r="BL39" s="665"/>
      <c r="BM39" s="665"/>
      <c r="BN39" s="665"/>
      <c r="BO39" s="665"/>
      <c r="BP39" s="665"/>
      <c r="BQ39" s="665"/>
      <c r="BR39" s="665"/>
      <c r="BS39" s="665"/>
      <c r="BT39" s="665"/>
      <c r="BU39" s="666"/>
      <c r="BV39" s="649">
        <v>10583</v>
      </c>
      <c r="BW39" s="650"/>
      <c r="BX39" s="650"/>
      <c r="BY39" s="650"/>
      <c r="BZ39" s="650"/>
      <c r="CA39" s="650"/>
      <c r="CB39" s="659"/>
      <c r="CD39" s="664" t="s">
        <v>342</v>
      </c>
      <c r="CE39" s="665"/>
      <c r="CF39" s="665"/>
      <c r="CG39" s="665"/>
      <c r="CH39" s="665"/>
      <c r="CI39" s="665"/>
      <c r="CJ39" s="665"/>
      <c r="CK39" s="665"/>
      <c r="CL39" s="665"/>
      <c r="CM39" s="665"/>
      <c r="CN39" s="665"/>
      <c r="CO39" s="665"/>
      <c r="CP39" s="665"/>
      <c r="CQ39" s="666"/>
      <c r="CR39" s="649">
        <v>3790</v>
      </c>
      <c r="CS39" s="686"/>
      <c r="CT39" s="686"/>
      <c r="CU39" s="686"/>
      <c r="CV39" s="686"/>
      <c r="CW39" s="686"/>
      <c r="CX39" s="686"/>
      <c r="CY39" s="687"/>
      <c r="CZ39" s="654">
        <v>0</v>
      </c>
      <c r="DA39" s="683"/>
      <c r="DB39" s="683"/>
      <c r="DC39" s="688"/>
      <c r="DD39" s="658">
        <v>3754</v>
      </c>
      <c r="DE39" s="686"/>
      <c r="DF39" s="686"/>
      <c r="DG39" s="686"/>
      <c r="DH39" s="686"/>
      <c r="DI39" s="686"/>
      <c r="DJ39" s="686"/>
      <c r="DK39" s="687"/>
      <c r="DL39" s="658" t="s">
        <v>235</v>
      </c>
      <c r="DM39" s="686"/>
      <c r="DN39" s="686"/>
      <c r="DO39" s="686"/>
      <c r="DP39" s="686"/>
      <c r="DQ39" s="686"/>
      <c r="DR39" s="686"/>
      <c r="DS39" s="686"/>
      <c r="DT39" s="686"/>
      <c r="DU39" s="686"/>
      <c r="DV39" s="687"/>
      <c r="DW39" s="654" t="s">
        <v>235</v>
      </c>
      <c r="DX39" s="683"/>
      <c r="DY39" s="683"/>
      <c r="DZ39" s="683"/>
      <c r="EA39" s="683"/>
      <c r="EB39" s="683"/>
      <c r="EC39" s="684"/>
    </row>
    <row r="40" spans="2:133" ht="11.25" customHeight="1" x14ac:dyDescent="0.15">
      <c r="B40" s="646" t="s">
        <v>343</v>
      </c>
      <c r="C40" s="647"/>
      <c r="D40" s="647"/>
      <c r="E40" s="647"/>
      <c r="F40" s="647"/>
      <c r="G40" s="647"/>
      <c r="H40" s="647"/>
      <c r="I40" s="647"/>
      <c r="J40" s="647"/>
      <c r="K40" s="647"/>
      <c r="L40" s="647"/>
      <c r="M40" s="647"/>
      <c r="N40" s="647"/>
      <c r="O40" s="647"/>
      <c r="P40" s="647"/>
      <c r="Q40" s="648"/>
      <c r="R40" s="649" t="s">
        <v>235</v>
      </c>
      <c r="S40" s="650"/>
      <c r="T40" s="650"/>
      <c r="U40" s="650"/>
      <c r="V40" s="650"/>
      <c r="W40" s="650"/>
      <c r="X40" s="650"/>
      <c r="Y40" s="651"/>
      <c r="Z40" s="652" t="s">
        <v>235</v>
      </c>
      <c r="AA40" s="652"/>
      <c r="AB40" s="652"/>
      <c r="AC40" s="652"/>
      <c r="AD40" s="653" t="s">
        <v>127</v>
      </c>
      <c r="AE40" s="653"/>
      <c r="AF40" s="653"/>
      <c r="AG40" s="653"/>
      <c r="AH40" s="653"/>
      <c r="AI40" s="653"/>
      <c r="AJ40" s="653"/>
      <c r="AK40" s="653"/>
      <c r="AL40" s="654" t="s">
        <v>127</v>
      </c>
      <c r="AM40" s="655"/>
      <c r="AN40" s="655"/>
      <c r="AO40" s="656"/>
      <c r="AQ40" s="727" t="s">
        <v>344</v>
      </c>
      <c r="AR40" s="728"/>
      <c r="AS40" s="728"/>
      <c r="AT40" s="728"/>
      <c r="AU40" s="728"/>
      <c r="AV40" s="728"/>
      <c r="AW40" s="728"/>
      <c r="AX40" s="728"/>
      <c r="AY40" s="729"/>
      <c r="AZ40" s="649" t="s">
        <v>127</v>
      </c>
      <c r="BA40" s="650"/>
      <c r="BB40" s="650"/>
      <c r="BC40" s="650"/>
      <c r="BD40" s="686"/>
      <c r="BE40" s="686"/>
      <c r="BF40" s="704"/>
      <c r="BG40" s="730" t="s">
        <v>345</v>
      </c>
      <c r="BH40" s="731"/>
      <c r="BI40" s="731"/>
      <c r="BJ40" s="731"/>
      <c r="BK40" s="731"/>
      <c r="BL40" s="236"/>
      <c r="BM40" s="665" t="s">
        <v>346</v>
      </c>
      <c r="BN40" s="665"/>
      <c r="BO40" s="665"/>
      <c r="BP40" s="665"/>
      <c r="BQ40" s="665"/>
      <c r="BR40" s="665"/>
      <c r="BS40" s="665"/>
      <c r="BT40" s="665"/>
      <c r="BU40" s="666"/>
      <c r="BV40" s="649">
        <v>82</v>
      </c>
      <c r="BW40" s="650"/>
      <c r="BX40" s="650"/>
      <c r="BY40" s="650"/>
      <c r="BZ40" s="650"/>
      <c r="CA40" s="650"/>
      <c r="CB40" s="659"/>
      <c r="CD40" s="664" t="s">
        <v>347</v>
      </c>
      <c r="CE40" s="665"/>
      <c r="CF40" s="665"/>
      <c r="CG40" s="665"/>
      <c r="CH40" s="665"/>
      <c r="CI40" s="665"/>
      <c r="CJ40" s="665"/>
      <c r="CK40" s="665"/>
      <c r="CL40" s="665"/>
      <c r="CM40" s="665"/>
      <c r="CN40" s="665"/>
      <c r="CO40" s="665"/>
      <c r="CP40" s="665"/>
      <c r="CQ40" s="666"/>
      <c r="CR40" s="649">
        <v>300</v>
      </c>
      <c r="CS40" s="650"/>
      <c r="CT40" s="650"/>
      <c r="CU40" s="650"/>
      <c r="CV40" s="650"/>
      <c r="CW40" s="650"/>
      <c r="CX40" s="650"/>
      <c r="CY40" s="651"/>
      <c r="CZ40" s="654">
        <v>0</v>
      </c>
      <c r="DA40" s="683"/>
      <c r="DB40" s="683"/>
      <c r="DC40" s="688"/>
      <c r="DD40" s="658" t="s">
        <v>127</v>
      </c>
      <c r="DE40" s="650"/>
      <c r="DF40" s="650"/>
      <c r="DG40" s="650"/>
      <c r="DH40" s="650"/>
      <c r="DI40" s="650"/>
      <c r="DJ40" s="650"/>
      <c r="DK40" s="651"/>
      <c r="DL40" s="658" t="s">
        <v>179</v>
      </c>
      <c r="DM40" s="650"/>
      <c r="DN40" s="650"/>
      <c r="DO40" s="650"/>
      <c r="DP40" s="650"/>
      <c r="DQ40" s="650"/>
      <c r="DR40" s="650"/>
      <c r="DS40" s="650"/>
      <c r="DT40" s="650"/>
      <c r="DU40" s="650"/>
      <c r="DV40" s="651"/>
      <c r="DW40" s="654" t="s">
        <v>179</v>
      </c>
      <c r="DX40" s="683"/>
      <c r="DY40" s="683"/>
      <c r="DZ40" s="683"/>
      <c r="EA40" s="683"/>
      <c r="EB40" s="683"/>
      <c r="EC40" s="684"/>
    </row>
    <row r="41" spans="2:133" ht="11.25" customHeight="1" x14ac:dyDescent="0.15">
      <c r="B41" s="646" t="s">
        <v>348</v>
      </c>
      <c r="C41" s="647"/>
      <c r="D41" s="647"/>
      <c r="E41" s="647"/>
      <c r="F41" s="647"/>
      <c r="G41" s="647"/>
      <c r="H41" s="647"/>
      <c r="I41" s="647"/>
      <c r="J41" s="647"/>
      <c r="K41" s="647"/>
      <c r="L41" s="647"/>
      <c r="M41" s="647"/>
      <c r="N41" s="647"/>
      <c r="O41" s="647"/>
      <c r="P41" s="647"/>
      <c r="Q41" s="648"/>
      <c r="R41" s="649" t="s">
        <v>235</v>
      </c>
      <c r="S41" s="650"/>
      <c r="T41" s="650"/>
      <c r="U41" s="650"/>
      <c r="V41" s="650"/>
      <c r="W41" s="650"/>
      <c r="X41" s="650"/>
      <c r="Y41" s="651"/>
      <c r="Z41" s="652" t="s">
        <v>179</v>
      </c>
      <c r="AA41" s="652"/>
      <c r="AB41" s="652"/>
      <c r="AC41" s="652"/>
      <c r="AD41" s="653" t="s">
        <v>235</v>
      </c>
      <c r="AE41" s="653"/>
      <c r="AF41" s="653"/>
      <c r="AG41" s="653"/>
      <c r="AH41" s="653"/>
      <c r="AI41" s="653"/>
      <c r="AJ41" s="653"/>
      <c r="AK41" s="653"/>
      <c r="AL41" s="654" t="s">
        <v>127</v>
      </c>
      <c r="AM41" s="655"/>
      <c r="AN41" s="655"/>
      <c r="AO41" s="656"/>
      <c r="AQ41" s="727" t="s">
        <v>349</v>
      </c>
      <c r="AR41" s="728"/>
      <c r="AS41" s="728"/>
      <c r="AT41" s="728"/>
      <c r="AU41" s="728"/>
      <c r="AV41" s="728"/>
      <c r="AW41" s="728"/>
      <c r="AX41" s="728"/>
      <c r="AY41" s="729"/>
      <c r="AZ41" s="649">
        <v>323118</v>
      </c>
      <c r="BA41" s="650"/>
      <c r="BB41" s="650"/>
      <c r="BC41" s="650"/>
      <c r="BD41" s="686"/>
      <c r="BE41" s="686"/>
      <c r="BF41" s="704"/>
      <c r="BG41" s="730"/>
      <c r="BH41" s="731"/>
      <c r="BI41" s="731"/>
      <c r="BJ41" s="731"/>
      <c r="BK41" s="731"/>
      <c r="BL41" s="236"/>
      <c r="BM41" s="665" t="s">
        <v>350</v>
      </c>
      <c r="BN41" s="665"/>
      <c r="BO41" s="665"/>
      <c r="BP41" s="665"/>
      <c r="BQ41" s="665"/>
      <c r="BR41" s="665"/>
      <c r="BS41" s="665"/>
      <c r="BT41" s="665"/>
      <c r="BU41" s="666"/>
      <c r="BV41" s="649">
        <v>1</v>
      </c>
      <c r="BW41" s="650"/>
      <c r="BX41" s="650"/>
      <c r="BY41" s="650"/>
      <c r="BZ41" s="650"/>
      <c r="CA41" s="650"/>
      <c r="CB41" s="659"/>
      <c r="CD41" s="664" t="s">
        <v>351</v>
      </c>
      <c r="CE41" s="665"/>
      <c r="CF41" s="665"/>
      <c r="CG41" s="665"/>
      <c r="CH41" s="665"/>
      <c r="CI41" s="665"/>
      <c r="CJ41" s="665"/>
      <c r="CK41" s="665"/>
      <c r="CL41" s="665"/>
      <c r="CM41" s="665"/>
      <c r="CN41" s="665"/>
      <c r="CO41" s="665"/>
      <c r="CP41" s="665"/>
      <c r="CQ41" s="666"/>
      <c r="CR41" s="649" t="s">
        <v>127</v>
      </c>
      <c r="CS41" s="686"/>
      <c r="CT41" s="686"/>
      <c r="CU41" s="686"/>
      <c r="CV41" s="686"/>
      <c r="CW41" s="686"/>
      <c r="CX41" s="686"/>
      <c r="CY41" s="687"/>
      <c r="CZ41" s="654" t="s">
        <v>235</v>
      </c>
      <c r="DA41" s="683"/>
      <c r="DB41" s="683"/>
      <c r="DC41" s="688"/>
      <c r="DD41" s="658" t="s">
        <v>127</v>
      </c>
      <c r="DE41" s="686"/>
      <c r="DF41" s="686"/>
      <c r="DG41" s="686"/>
      <c r="DH41" s="686"/>
      <c r="DI41" s="686"/>
      <c r="DJ41" s="686"/>
      <c r="DK41" s="687"/>
      <c r="DL41" s="734"/>
      <c r="DM41" s="735"/>
      <c r="DN41" s="735"/>
      <c r="DO41" s="735"/>
      <c r="DP41" s="735"/>
      <c r="DQ41" s="735"/>
      <c r="DR41" s="735"/>
      <c r="DS41" s="735"/>
      <c r="DT41" s="735"/>
      <c r="DU41" s="735"/>
      <c r="DV41" s="736"/>
      <c r="DW41" s="737"/>
      <c r="DX41" s="738"/>
      <c r="DY41" s="738"/>
      <c r="DZ41" s="738"/>
      <c r="EA41" s="738"/>
      <c r="EB41" s="738"/>
      <c r="EC41" s="739"/>
    </row>
    <row r="42" spans="2:133" ht="11.25" customHeight="1" x14ac:dyDescent="0.15">
      <c r="B42" s="646" t="s">
        <v>352</v>
      </c>
      <c r="C42" s="647"/>
      <c r="D42" s="647"/>
      <c r="E42" s="647"/>
      <c r="F42" s="647"/>
      <c r="G42" s="647"/>
      <c r="H42" s="647"/>
      <c r="I42" s="647"/>
      <c r="J42" s="647"/>
      <c r="K42" s="647"/>
      <c r="L42" s="647"/>
      <c r="M42" s="647"/>
      <c r="N42" s="647"/>
      <c r="O42" s="647"/>
      <c r="P42" s="647"/>
      <c r="Q42" s="648"/>
      <c r="R42" s="649">
        <v>523700</v>
      </c>
      <c r="S42" s="650"/>
      <c r="T42" s="650"/>
      <c r="U42" s="650"/>
      <c r="V42" s="650"/>
      <c r="W42" s="650"/>
      <c r="X42" s="650"/>
      <c r="Y42" s="651"/>
      <c r="Z42" s="652">
        <v>2.7</v>
      </c>
      <c r="AA42" s="652"/>
      <c r="AB42" s="652"/>
      <c r="AC42" s="652"/>
      <c r="AD42" s="653" t="s">
        <v>235</v>
      </c>
      <c r="AE42" s="653"/>
      <c r="AF42" s="653"/>
      <c r="AG42" s="653"/>
      <c r="AH42" s="653"/>
      <c r="AI42" s="653"/>
      <c r="AJ42" s="653"/>
      <c r="AK42" s="653"/>
      <c r="AL42" s="654" t="s">
        <v>235</v>
      </c>
      <c r="AM42" s="655"/>
      <c r="AN42" s="655"/>
      <c r="AO42" s="656"/>
      <c r="AQ42" s="748" t="s">
        <v>353</v>
      </c>
      <c r="AR42" s="749"/>
      <c r="AS42" s="749"/>
      <c r="AT42" s="749"/>
      <c r="AU42" s="749"/>
      <c r="AV42" s="749"/>
      <c r="AW42" s="749"/>
      <c r="AX42" s="749"/>
      <c r="AY42" s="750"/>
      <c r="AZ42" s="740">
        <v>1141048</v>
      </c>
      <c r="BA42" s="741"/>
      <c r="BB42" s="741"/>
      <c r="BC42" s="741"/>
      <c r="BD42" s="720"/>
      <c r="BE42" s="720"/>
      <c r="BF42" s="722"/>
      <c r="BG42" s="732"/>
      <c r="BH42" s="733"/>
      <c r="BI42" s="733"/>
      <c r="BJ42" s="733"/>
      <c r="BK42" s="733"/>
      <c r="BL42" s="237"/>
      <c r="BM42" s="675" t="s">
        <v>354</v>
      </c>
      <c r="BN42" s="675"/>
      <c r="BO42" s="675"/>
      <c r="BP42" s="675"/>
      <c r="BQ42" s="675"/>
      <c r="BR42" s="675"/>
      <c r="BS42" s="675"/>
      <c r="BT42" s="675"/>
      <c r="BU42" s="676"/>
      <c r="BV42" s="740">
        <v>304</v>
      </c>
      <c r="BW42" s="741"/>
      <c r="BX42" s="741"/>
      <c r="BY42" s="741"/>
      <c r="BZ42" s="741"/>
      <c r="CA42" s="741"/>
      <c r="CB42" s="747"/>
      <c r="CD42" s="646" t="s">
        <v>355</v>
      </c>
      <c r="CE42" s="647"/>
      <c r="CF42" s="647"/>
      <c r="CG42" s="647"/>
      <c r="CH42" s="647"/>
      <c r="CI42" s="647"/>
      <c r="CJ42" s="647"/>
      <c r="CK42" s="647"/>
      <c r="CL42" s="647"/>
      <c r="CM42" s="647"/>
      <c r="CN42" s="647"/>
      <c r="CO42" s="647"/>
      <c r="CP42" s="647"/>
      <c r="CQ42" s="648"/>
      <c r="CR42" s="649">
        <v>1943116</v>
      </c>
      <c r="CS42" s="650"/>
      <c r="CT42" s="650"/>
      <c r="CU42" s="650"/>
      <c r="CV42" s="650"/>
      <c r="CW42" s="650"/>
      <c r="CX42" s="650"/>
      <c r="CY42" s="651"/>
      <c r="CZ42" s="654">
        <v>10.5</v>
      </c>
      <c r="DA42" s="655"/>
      <c r="DB42" s="655"/>
      <c r="DC42" s="667"/>
      <c r="DD42" s="658">
        <v>769322</v>
      </c>
      <c r="DE42" s="650"/>
      <c r="DF42" s="650"/>
      <c r="DG42" s="650"/>
      <c r="DH42" s="650"/>
      <c r="DI42" s="650"/>
      <c r="DJ42" s="650"/>
      <c r="DK42" s="651"/>
      <c r="DL42" s="734"/>
      <c r="DM42" s="735"/>
      <c r="DN42" s="735"/>
      <c r="DO42" s="735"/>
      <c r="DP42" s="735"/>
      <c r="DQ42" s="735"/>
      <c r="DR42" s="735"/>
      <c r="DS42" s="735"/>
      <c r="DT42" s="735"/>
      <c r="DU42" s="735"/>
      <c r="DV42" s="736"/>
      <c r="DW42" s="737"/>
      <c r="DX42" s="738"/>
      <c r="DY42" s="738"/>
      <c r="DZ42" s="738"/>
      <c r="EA42" s="738"/>
      <c r="EB42" s="738"/>
      <c r="EC42" s="739"/>
    </row>
    <row r="43" spans="2:133" ht="11.25" customHeight="1" x14ac:dyDescent="0.15">
      <c r="B43" s="690" t="s">
        <v>356</v>
      </c>
      <c r="C43" s="691"/>
      <c r="D43" s="691"/>
      <c r="E43" s="691"/>
      <c r="F43" s="691"/>
      <c r="G43" s="691"/>
      <c r="H43" s="691"/>
      <c r="I43" s="691"/>
      <c r="J43" s="691"/>
      <c r="K43" s="691"/>
      <c r="L43" s="691"/>
      <c r="M43" s="691"/>
      <c r="N43" s="691"/>
      <c r="O43" s="691"/>
      <c r="P43" s="691"/>
      <c r="Q43" s="692"/>
      <c r="R43" s="740">
        <v>19238388</v>
      </c>
      <c r="S43" s="741"/>
      <c r="T43" s="741"/>
      <c r="U43" s="741"/>
      <c r="V43" s="741"/>
      <c r="W43" s="741"/>
      <c r="X43" s="741"/>
      <c r="Y43" s="742"/>
      <c r="Z43" s="743">
        <v>100</v>
      </c>
      <c r="AA43" s="743"/>
      <c r="AB43" s="743"/>
      <c r="AC43" s="743"/>
      <c r="AD43" s="744">
        <v>8758986</v>
      </c>
      <c r="AE43" s="744"/>
      <c r="AF43" s="744"/>
      <c r="AG43" s="744"/>
      <c r="AH43" s="744"/>
      <c r="AI43" s="744"/>
      <c r="AJ43" s="744"/>
      <c r="AK43" s="744"/>
      <c r="AL43" s="745">
        <v>100</v>
      </c>
      <c r="AM43" s="721"/>
      <c r="AN43" s="721"/>
      <c r="AO43" s="746"/>
      <c r="BV43" s="238"/>
      <c r="BW43" s="238"/>
      <c r="BX43" s="238"/>
      <c r="BY43" s="238"/>
      <c r="BZ43" s="238"/>
      <c r="CA43" s="238"/>
      <c r="CB43" s="238"/>
      <c r="CD43" s="646" t="s">
        <v>357</v>
      </c>
      <c r="CE43" s="647"/>
      <c r="CF43" s="647"/>
      <c r="CG43" s="647"/>
      <c r="CH43" s="647"/>
      <c r="CI43" s="647"/>
      <c r="CJ43" s="647"/>
      <c r="CK43" s="647"/>
      <c r="CL43" s="647"/>
      <c r="CM43" s="647"/>
      <c r="CN43" s="647"/>
      <c r="CO43" s="647"/>
      <c r="CP43" s="647"/>
      <c r="CQ43" s="648"/>
      <c r="CR43" s="649">
        <v>28388</v>
      </c>
      <c r="CS43" s="686"/>
      <c r="CT43" s="686"/>
      <c r="CU43" s="686"/>
      <c r="CV43" s="686"/>
      <c r="CW43" s="686"/>
      <c r="CX43" s="686"/>
      <c r="CY43" s="687"/>
      <c r="CZ43" s="654">
        <v>0.2</v>
      </c>
      <c r="DA43" s="683"/>
      <c r="DB43" s="683"/>
      <c r="DC43" s="688"/>
      <c r="DD43" s="658">
        <v>28388</v>
      </c>
      <c r="DE43" s="686"/>
      <c r="DF43" s="686"/>
      <c r="DG43" s="686"/>
      <c r="DH43" s="686"/>
      <c r="DI43" s="686"/>
      <c r="DJ43" s="686"/>
      <c r="DK43" s="687"/>
      <c r="DL43" s="734"/>
      <c r="DM43" s="735"/>
      <c r="DN43" s="735"/>
      <c r="DO43" s="735"/>
      <c r="DP43" s="735"/>
      <c r="DQ43" s="735"/>
      <c r="DR43" s="735"/>
      <c r="DS43" s="735"/>
      <c r="DT43" s="735"/>
      <c r="DU43" s="735"/>
      <c r="DV43" s="736"/>
      <c r="DW43" s="737"/>
      <c r="DX43" s="738"/>
      <c r="DY43" s="738"/>
      <c r="DZ43" s="738"/>
      <c r="EA43" s="738"/>
      <c r="EB43" s="738"/>
      <c r="EC43" s="739"/>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61" t="s">
        <v>305</v>
      </c>
      <c r="CE44" s="762"/>
      <c r="CF44" s="646" t="s">
        <v>358</v>
      </c>
      <c r="CG44" s="647"/>
      <c r="CH44" s="647"/>
      <c r="CI44" s="647"/>
      <c r="CJ44" s="647"/>
      <c r="CK44" s="647"/>
      <c r="CL44" s="647"/>
      <c r="CM44" s="647"/>
      <c r="CN44" s="647"/>
      <c r="CO44" s="647"/>
      <c r="CP44" s="647"/>
      <c r="CQ44" s="648"/>
      <c r="CR44" s="649">
        <v>1943116</v>
      </c>
      <c r="CS44" s="650"/>
      <c r="CT44" s="650"/>
      <c r="CU44" s="650"/>
      <c r="CV44" s="650"/>
      <c r="CW44" s="650"/>
      <c r="CX44" s="650"/>
      <c r="CY44" s="651"/>
      <c r="CZ44" s="654">
        <v>10.5</v>
      </c>
      <c r="DA44" s="655"/>
      <c r="DB44" s="655"/>
      <c r="DC44" s="667"/>
      <c r="DD44" s="658">
        <v>769322</v>
      </c>
      <c r="DE44" s="650"/>
      <c r="DF44" s="650"/>
      <c r="DG44" s="650"/>
      <c r="DH44" s="650"/>
      <c r="DI44" s="650"/>
      <c r="DJ44" s="650"/>
      <c r="DK44" s="651"/>
      <c r="DL44" s="734"/>
      <c r="DM44" s="735"/>
      <c r="DN44" s="735"/>
      <c r="DO44" s="735"/>
      <c r="DP44" s="735"/>
      <c r="DQ44" s="735"/>
      <c r="DR44" s="735"/>
      <c r="DS44" s="735"/>
      <c r="DT44" s="735"/>
      <c r="DU44" s="735"/>
      <c r="DV44" s="736"/>
      <c r="DW44" s="737"/>
      <c r="DX44" s="738"/>
      <c r="DY44" s="738"/>
      <c r="DZ44" s="738"/>
      <c r="EA44" s="738"/>
      <c r="EB44" s="738"/>
      <c r="EC44" s="739"/>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3"/>
      <c r="CE45" s="764"/>
      <c r="CF45" s="646" t="s">
        <v>360</v>
      </c>
      <c r="CG45" s="647"/>
      <c r="CH45" s="647"/>
      <c r="CI45" s="647"/>
      <c r="CJ45" s="647"/>
      <c r="CK45" s="647"/>
      <c r="CL45" s="647"/>
      <c r="CM45" s="647"/>
      <c r="CN45" s="647"/>
      <c r="CO45" s="647"/>
      <c r="CP45" s="647"/>
      <c r="CQ45" s="648"/>
      <c r="CR45" s="649">
        <v>680112</v>
      </c>
      <c r="CS45" s="686"/>
      <c r="CT45" s="686"/>
      <c r="CU45" s="686"/>
      <c r="CV45" s="686"/>
      <c r="CW45" s="686"/>
      <c r="CX45" s="686"/>
      <c r="CY45" s="687"/>
      <c r="CZ45" s="654">
        <v>3.7</v>
      </c>
      <c r="DA45" s="683"/>
      <c r="DB45" s="683"/>
      <c r="DC45" s="688"/>
      <c r="DD45" s="658">
        <v>25686</v>
      </c>
      <c r="DE45" s="686"/>
      <c r="DF45" s="686"/>
      <c r="DG45" s="686"/>
      <c r="DH45" s="686"/>
      <c r="DI45" s="686"/>
      <c r="DJ45" s="686"/>
      <c r="DK45" s="687"/>
      <c r="DL45" s="734"/>
      <c r="DM45" s="735"/>
      <c r="DN45" s="735"/>
      <c r="DO45" s="735"/>
      <c r="DP45" s="735"/>
      <c r="DQ45" s="735"/>
      <c r="DR45" s="735"/>
      <c r="DS45" s="735"/>
      <c r="DT45" s="735"/>
      <c r="DU45" s="735"/>
      <c r="DV45" s="736"/>
      <c r="DW45" s="737"/>
      <c r="DX45" s="738"/>
      <c r="DY45" s="738"/>
      <c r="DZ45" s="738"/>
      <c r="EA45" s="738"/>
      <c r="EB45" s="738"/>
      <c r="EC45" s="739"/>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3"/>
      <c r="CE46" s="764"/>
      <c r="CF46" s="646" t="s">
        <v>362</v>
      </c>
      <c r="CG46" s="647"/>
      <c r="CH46" s="647"/>
      <c r="CI46" s="647"/>
      <c r="CJ46" s="647"/>
      <c r="CK46" s="647"/>
      <c r="CL46" s="647"/>
      <c r="CM46" s="647"/>
      <c r="CN46" s="647"/>
      <c r="CO46" s="647"/>
      <c r="CP46" s="647"/>
      <c r="CQ46" s="648"/>
      <c r="CR46" s="649">
        <v>1150567</v>
      </c>
      <c r="CS46" s="650"/>
      <c r="CT46" s="650"/>
      <c r="CU46" s="650"/>
      <c r="CV46" s="650"/>
      <c r="CW46" s="650"/>
      <c r="CX46" s="650"/>
      <c r="CY46" s="651"/>
      <c r="CZ46" s="654">
        <v>6.2</v>
      </c>
      <c r="DA46" s="655"/>
      <c r="DB46" s="655"/>
      <c r="DC46" s="667"/>
      <c r="DD46" s="658">
        <v>697655</v>
      </c>
      <c r="DE46" s="650"/>
      <c r="DF46" s="650"/>
      <c r="DG46" s="650"/>
      <c r="DH46" s="650"/>
      <c r="DI46" s="650"/>
      <c r="DJ46" s="650"/>
      <c r="DK46" s="651"/>
      <c r="DL46" s="734"/>
      <c r="DM46" s="735"/>
      <c r="DN46" s="735"/>
      <c r="DO46" s="735"/>
      <c r="DP46" s="735"/>
      <c r="DQ46" s="735"/>
      <c r="DR46" s="735"/>
      <c r="DS46" s="735"/>
      <c r="DT46" s="735"/>
      <c r="DU46" s="735"/>
      <c r="DV46" s="736"/>
      <c r="DW46" s="737"/>
      <c r="DX46" s="738"/>
      <c r="DY46" s="738"/>
      <c r="DZ46" s="738"/>
      <c r="EA46" s="738"/>
      <c r="EB46" s="738"/>
      <c r="EC46" s="739"/>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3"/>
      <c r="CE47" s="764"/>
      <c r="CF47" s="646" t="s">
        <v>364</v>
      </c>
      <c r="CG47" s="647"/>
      <c r="CH47" s="647"/>
      <c r="CI47" s="647"/>
      <c r="CJ47" s="647"/>
      <c r="CK47" s="647"/>
      <c r="CL47" s="647"/>
      <c r="CM47" s="647"/>
      <c r="CN47" s="647"/>
      <c r="CO47" s="647"/>
      <c r="CP47" s="647"/>
      <c r="CQ47" s="648"/>
      <c r="CR47" s="649" t="s">
        <v>235</v>
      </c>
      <c r="CS47" s="686"/>
      <c r="CT47" s="686"/>
      <c r="CU47" s="686"/>
      <c r="CV47" s="686"/>
      <c r="CW47" s="686"/>
      <c r="CX47" s="686"/>
      <c r="CY47" s="687"/>
      <c r="CZ47" s="654" t="s">
        <v>235</v>
      </c>
      <c r="DA47" s="683"/>
      <c r="DB47" s="683"/>
      <c r="DC47" s="688"/>
      <c r="DD47" s="658" t="s">
        <v>179</v>
      </c>
      <c r="DE47" s="686"/>
      <c r="DF47" s="686"/>
      <c r="DG47" s="686"/>
      <c r="DH47" s="686"/>
      <c r="DI47" s="686"/>
      <c r="DJ47" s="686"/>
      <c r="DK47" s="687"/>
      <c r="DL47" s="734"/>
      <c r="DM47" s="735"/>
      <c r="DN47" s="735"/>
      <c r="DO47" s="735"/>
      <c r="DP47" s="735"/>
      <c r="DQ47" s="735"/>
      <c r="DR47" s="735"/>
      <c r="DS47" s="735"/>
      <c r="DT47" s="735"/>
      <c r="DU47" s="735"/>
      <c r="DV47" s="736"/>
      <c r="DW47" s="737"/>
      <c r="DX47" s="738"/>
      <c r="DY47" s="738"/>
      <c r="DZ47" s="738"/>
      <c r="EA47" s="738"/>
      <c r="EB47" s="738"/>
      <c r="EC47" s="739"/>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5"/>
      <c r="CE48" s="766"/>
      <c r="CF48" s="646" t="s">
        <v>365</v>
      </c>
      <c r="CG48" s="647"/>
      <c r="CH48" s="647"/>
      <c r="CI48" s="647"/>
      <c r="CJ48" s="647"/>
      <c r="CK48" s="647"/>
      <c r="CL48" s="647"/>
      <c r="CM48" s="647"/>
      <c r="CN48" s="647"/>
      <c r="CO48" s="647"/>
      <c r="CP48" s="647"/>
      <c r="CQ48" s="648"/>
      <c r="CR48" s="649" t="s">
        <v>127</v>
      </c>
      <c r="CS48" s="650"/>
      <c r="CT48" s="650"/>
      <c r="CU48" s="650"/>
      <c r="CV48" s="650"/>
      <c r="CW48" s="650"/>
      <c r="CX48" s="650"/>
      <c r="CY48" s="651"/>
      <c r="CZ48" s="654" t="s">
        <v>127</v>
      </c>
      <c r="DA48" s="655"/>
      <c r="DB48" s="655"/>
      <c r="DC48" s="667"/>
      <c r="DD48" s="658" t="s">
        <v>235</v>
      </c>
      <c r="DE48" s="650"/>
      <c r="DF48" s="650"/>
      <c r="DG48" s="650"/>
      <c r="DH48" s="650"/>
      <c r="DI48" s="650"/>
      <c r="DJ48" s="650"/>
      <c r="DK48" s="651"/>
      <c r="DL48" s="734"/>
      <c r="DM48" s="735"/>
      <c r="DN48" s="735"/>
      <c r="DO48" s="735"/>
      <c r="DP48" s="735"/>
      <c r="DQ48" s="735"/>
      <c r="DR48" s="735"/>
      <c r="DS48" s="735"/>
      <c r="DT48" s="735"/>
      <c r="DU48" s="735"/>
      <c r="DV48" s="736"/>
      <c r="DW48" s="737"/>
      <c r="DX48" s="738"/>
      <c r="DY48" s="738"/>
      <c r="DZ48" s="738"/>
      <c r="EA48" s="738"/>
      <c r="EB48" s="738"/>
      <c r="EC48" s="739"/>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0" t="s">
        <v>366</v>
      </c>
      <c r="CE49" s="691"/>
      <c r="CF49" s="691"/>
      <c r="CG49" s="691"/>
      <c r="CH49" s="691"/>
      <c r="CI49" s="691"/>
      <c r="CJ49" s="691"/>
      <c r="CK49" s="691"/>
      <c r="CL49" s="691"/>
      <c r="CM49" s="691"/>
      <c r="CN49" s="691"/>
      <c r="CO49" s="691"/>
      <c r="CP49" s="691"/>
      <c r="CQ49" s="692"/>
      <c r="CR49" s="740">
        <v>18465668</v>
      </c>
      <c r="CS49" s="720"/>
      <c r="CT49" s="720"/>
      <c r="CU49" s="720"/>
      <c r="CV49" s="720"/>
      <c r="CW49" s="720"/>
      <c r="CX49" s="720"/>
      <c r="CY49" s="751"/>
      <c r="CZ49" s="745">
        <v>100</v>
      </c>
      <c r="DA49" s="752"/>
      <c r="DB49" s="752"/>
      <c r="DC49" s="753"/>
      <c r="DD49" s="754">
        <v>9796173</v>
      </c>
      <c r="DE49" s="720"/>
      <c r="DF49" s="720"/>
      <c r="DG49" s="720"/>
      <c r="DH49" s="720"/>
      <c r="DI49" s="720"/>
      <c r="DJ49" s="720"/>
      <c r="DK49" s="751"/>
      <c r="DL49" s="755"/>
      <c r="DM49" s="756"/>
      <c r="DN49" s="756"/>
      <c r="DO49" s="756"/>
      <c r="DP49" s="756"/>
      <c r="DQ49" s="756"/>
      <c r="DR49" s="756"/>
      <c r="DS49" s="756"/>
      <c r="DT49" s="756"/>
      <c r="DU49" s="756"/>
      <c r="DV49" s="757"/>
      <c r="DW49" s="758"/>
      <c r="DX49" s="759"/>
      <c r="DY49" s="759"/>
      <c r="DZ49" s="759"/>
      <c r="EA49" s="759"/>
      <c r="EB49" s="759"/>
      <c r="EC49" s="760"/>
    </row>
  </sheetData>
  <sheetProtection algorithmName="SHA-512" hashValue="Ld+aQ3f0hnMSQlAevEFiThz4MSFf5qsE8QHus1vQ4CtefL6wg+GWazppuR5JqH7HZfMyjOpbRBfSzF47ZfYJNg==" saltValue="chr3/sSC162fGxPenRUEO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election activeCell="AZ71" sqref="AZ71:BD7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6" t="s">
        <v>368</v>
      </c>
      <c r="DK2" s="797"/>
      <c r="DL2" s="797"/>
      <c r="DM2" s="797"/>
      <c r="DN2" s="797"/>
      <c r="DO2" s="798"/>
      <c r="DP2" s="251"/>
      <c r="DQ2" s="796" t="s">
        <v>369</v>
      </c>
      <c r="DR2" s="797"/>
      <c r="DS2" s="797"/>
      <c r="DT2" s="797"/>
      <c r="DU2" s="797"/>
      <c r="DV2" s="797"/>
      <c r="DW2" s="797"/>
      <c r="DX2" s="797"/>
      <c r="DY2" s="797"/>
      <c r="DZ2" s="79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9" t="s">
        <v>370</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90" t="s">
        <v>372</v>
      </c>
      <c r="B5" s="791"/>
      <c r="C5" s="791"/>
      <c r="D5" s="791"/>
      <c r="E5" s="791"/>
      <c r="F5" s="791"/>
      <c r="G5" s="791"/>
      <c r="H5" s="791"/>
      <c r="I5" s="791"/>
      <c r="J5" s="791"/>
      <c r="K5" s="791"/>
      <c r="L5" s="791"/>
      <c r="M5" s="791"/>
      <c r="N5" s="791"/>
      <c r="O5" s="791"/>
      <c r="P5" s="792"/>
      <c r="Q5" s="767" t="s">
        <v>373</v>
      </c>
      <c r="R5" s="768"/>
      <c r="S5" s="768"/>
      <c r="T5" s="768"/>
      <c r="U5" s="769"/>
      <c r="V5" s="767" t="s">
        <v>374</v>
      </c>
      <c r="W5" s="768"/>
      <c r="X5" s="768"/>
      <c r="Y5" s="768"/>
      <c r="Z5" s="769"/>
      <c r="AA5" s="767" t="s">
        <v>375</v>
      </c>
      <c r="AB5" s="768"/>
      <c r="AC5" s="768"/>
      <c r="AD5" s="768"/>
      <c r="AE5" s="768"/>
      <c r="AF5" s="800" t="s">
        <v>376</v>
      </c>
      <c r="AG5" s="768"/>
      <c r="AH5" s="768"/>
      <c r="AI5" s="768"/>
      <c r="AJ5" s="779"/>
      <c r="AK5" s="768" t="s">
        <v>377</v>
      </c>
      <c r="AL5" s="768"/>
      <c r="AM5" s="768"/>
      <c r="AN5" s="768"/>
      <c r="AO5" s="769"/>
      <c r="AP5" s="767" t="s">
        <v>378</v>
      </c>
      <c r="AQ5" s="768"/>
      <c r="AR5" s="768"/>
      <c r="AS5" s="768"/>
      <c r="AT5" s="769"/>
      <c r="AU5" s="767" t="s">
        <v>379</v>
      </c>
      <c r="AV5" s="768"/>
      <c r="AW5" s="768"/>
      <c r="AX5" s="768"/>
      <c r="AY5" s="779"/>
      <c r="AZ5" s="258"/>
      <c r="BA5" s="258"/>
      <c r="BB5" s="258"/>
      <c r="BC5" s="258"/>
      <c r="BD5" s="258"/>
      <c r="BE5" s="259"/>
      <c r="BF5" s="259"/>
      <c r="BG5" s="259"/>
      <c r="BH5" s="259"/>
      <c r="BI5" s="259"/>
      <c r="BJ5" s="259"/>
      <c r="BK5" s="259"/>
      <c r="BL5" s="259"/>
      <c r="BM5" s="259"/>
      <c r="BN5" s="259"/>
      <c r="BO5" s="259"/>
      <c r="BP5" s="259"/>
      <c r="BQ5" s="790" t="s">
        <v>380</v>
      </c>
      <c r="BR5" s="791"/>
      <c r="BS5" s="791"/>
      <c r="BT5" s="791"/>
      <c r="BU5" s="791"/>
      <c r="BV5" s="791"/>
      <c r="BW5" s="791"/>
      <c r="BX5" s="791"/>
      <c r="BY5" s="791"/>
      <c r="BZ5" s="791"/>
      <c r="CA5" s="791"/>
      <c r="CB5" s="791"/>
      <c r="CC5" s="791"/>
      <c r="CD5" s="791"/>
      <c r="CE5" s="791"/>
      <c r="CF5" s="791"/>
      <c r="CG5" s="792"/>
      <c r="CH5" s="767" t="s">
        <v>381</v>
      </c>
      <c r="CI5" s="768"/>
      <c r="CJ5" s="768"/>
      <c r="CK5" s="768"/>
      <c r="CL5" s="769"/>
      <c r="CM5" s="767" t="s">
        <v>382</v>
      </c>
      <c r="CN5" s="768"/>
      <c r="CO5" s="768"/>
      <c r="CP5" s="768"/>
      <c r="CQ5" s="769"/>
      <c r="CR5" s="767" t="s">
        <v>383</v>
      </c>
      <c r="CS5" s="768"/>
      <c r="CT5" s="768"/>
      <c r="CU5" s="768"/>
      <c r="CV5" s="769"/>
      <c r="CW5" s="767" t="s">
        <v>384</v>
      </c>
      <c r="CX5" s="768"/>
      <c r="CY5" s="768"/>
      <c r="CZ5" s="768"/>
      <c r="DA5" s="769"/>
      <c r="DB5" s="767" t="s">
        <v>385</v>
      </c>
      <c r="DC5" s="768"/>
      <c r="DD5" s="768"/>
      <c r="DE5" s="768"/>
      <c r="DF5" s="769"/>
      <c r="DG5" s="773" t="s">
        <v>386</v>
      </c>
      <c r="DH5" s="774"/>
      <c r="DI5" s="774"/>
      <c r="DJ5" s="774"/>
      <c r="DK5" s="775"/>
      <c r="DL5" s="773" t="s">
        <v>387</v>
      </c>
      <c r="DM5" s="774"/>
      <c r="DN5" s="774"/>
      <c r="DO5" s="774"/>
      <c r="DP5" s="775"/>
      <c r="DQ5" s="767" t="s">
        <v>388</v>
      </c>
      <c r="DR5" s="768"/>
      <c r="DS5" s="768"/>
      <c r="DT5" s="768"/>
      <c r="DU5" s="769"/>
      <c r="DV5" s="767" t="s">
        <v>379</v>
      </c>
      <c r="DW5" s="768"/>
      <c r="DX5" s="768"/>
      <c r="DY5" s="768"/>
      <c r="DZ5" s="779"/>
      <c r="EA5" s="256"/>
    </row>
    <row r="6" spans="1:131" s="257" customFormat="1" ht="26.25" customHeight="1" thickBot="1" x14ac:dyDescent="0.2">
      <c r="A6" s="793"/>
      <c r="B6" s="794"/>
      <c r="C6" s="794"/>
      <c r="D6" s="794"/>
      <c r="E6" s="794"/>
      <c r="F6" s="794"/>
      <c r="G6" s="794"/>
      <c r="H6" s="794"/>
      <c r="I6" s="794"/>
      <c r="J6" s="794"/>
      <c r="K6" s="794"/>
      <c r="L6" s="794"/>
      <c r="M6" s="794"/>
      <c r="N6" s="794"/>
      <c r="O6" s="794"/>
      <c r="P6" s="795"/>
      <c r="Q6" s="770"/>
      <c r="R6" s="771"/>
      <c r="S6" s="771"/>
      <c r="T6" s="771"/>
      <c r="U6" s="772"/>
      <c r="V6" s="770"/>
      <c r="W6" s="771"/>
      <c r="X6" s="771"/>
      <c r="Y6" s="771"/>
      <c r="Z6" s="772"/>
      <c r="AA6" s="770"/>
      <c r="AB6" s="771"/>
      <c r="AC6" s="771"/>
      <c r="AD6" s="771"/>
      <c r="AE6" s="771"/>
      <c r="AF6" s="801"/>
      <c r="AG6" s="771"/>
      <c r="AH6" s="771"/>
      <c r="AI6" s="771"/>
      <c r="AJ6" s="780"/>
      <c r="AK6" s="771"/>
      <c r="AL6" s="771"/>
      <c r="AM6" s="771"/>
      <c r="AN6" s="771"/>
      <c r="AO6" s="772"/>
      <c r="AP6" s="770"/>
      <c r="AQ6" s="771"/>
      <c r="AR6" s="771"/>
      <c r="AS6" s="771"/>
      <c r="AT6" s="772"/>
      <c r="AU6" s="770"/>
      <c r="AV6" s="771"/>
      <c r="AW6" s="771"/>
      <c r="AX6" s="771"/>
      <c r="AY6" s="780"/>
      <c r="AZ6" s="254"/>
      <c r="BA6" s="254"/>
      <c r="BB6" s="254"/>
      <c r="BC6" s="254"/>
      <c r="BD6" s="254"/>
      <c r="BE6" s="255"/>
      <c r="BF6" s="255"/>
      <c r="BG6" s="255"/>
      <c r="BH6" s="255"/>
      <c r="BI6" s="255"/>
      <c r="BJ6" s="255"/>
      <c r="BK6" s="255"/>
      <c r="BL6" s="255"/>
      <c r="BM6" s="255"/>
      <c r="BN6" s="255"/>
      <c r="BO6" s="255"/>
      <c r="BP6" s="255"/>
      <c r="BQ6" s="793"/>
      <c r="BR6" s="794"/>
      <c r="BS6" s="794"/>
      <c r="BT6" s="794"/>
      <c r="BU6" s="794"/>
      <c r="BV6" s="794"/>
      <c r="BW6" s="794"/>
      <c r="BX6" s="794"/>
      <c r="BY6" s="794"/>
      <c r="BZ6" s="794"/>
      <c r="CA6" s="794"/>
      <c r="CB6" s="794"/>
      <c r="CC6" s="794"/>
      <c r="CD6" s="794"/>
      <c r="CE6" s="794"/>
      <c r="CF6" s="794"/>
      <c r="CG6" s="795"/>
      <c r="CH6" s="770"/>
      <c r="CI6" s="771"/>
      <c r="CJ6" s="771"/>
      <c r="CK6" s="771"/>
      <c r="CL6" s="772"/>
      <c r="CM6" s="770"/>
      <c r="CN6" s="771"/>
      <c r="CO6" s="771"/>
      <c r="CP6" s="771"/>
      <c r="CQ6" s="772"/>
      <c r="CR6" s="770"/>
      <c r="CS6" s="771"/>
      <c r="CT6" s="771"/>
      <c r="CU6" s="771"/>
      <c r="CV6" s="772"/>
      <c r="CW6" s="770"/>
      <c r="CX6" s="771"/>
      <c r="CY6" s="771"/>
      <c r="CZ6" s="771"/>
      <c r="DA6" s="772"/>
      <c r="DB6" s="770"/>
      <c r="DC6" s="771"/>
      <c r="DD6" s="771"/>
      <c r="DE6" s="771"/>
      <c r="DF6" s="772"/>
      <c r="DG6" s="776"/>
      <c r="DH6" s="777"/>
      <c r="DI6" s="777"/>
      <c r="DJ6" s="777"/>
      <c r="DK6" s="778"/>
      <c r="DL6" s="776"/>
      <c r="DM6" s="777"/>
      <c r="DN6" s="777"/>
      <c r="DO6" s="777"/>
      <c r="DP6" s="778"/>
      <c r="DQ6" s="770"/>
      <c r="DR6" s="771"/>
      <c r="DS6" s="771"/>
      <c r="DT6" s="771"/>
      <c r="DU6" s="772"/>
      <c r="DV6" s="770"/>
      <c r="DW6" s="771"/>
      <c r="DX6" s="771"/>
      <c r="DY6" s="771"/>
      <c r="DZ6" s="780"/>
      <c r="EA6" s="256"/>
    </row>
    <row r="7" spans="1:131" s="257" customFormat="1" ht="26.25" customHeight="1" thickTop="1" x14ac:dyDescent="0.15">
      <c r="A7" s="260">
        <v>1</v>
      </c>
      <c r="B7" s="781" t="s">
        <v>389</v>
      </c>
      <c r="C7" s="782"/>
      <c r="D7" s="782"/>
      <c r="E7" s="782"/>
      <c r="F7" s="782"/>
      <c r="G7" s="782"/>
      <c r="H7" s="782"/>
      <c r="I7" s="782"/>
      <c r="J7" s="782"/>
      <c r="K7" s="782"/>
      <c r="L7" s="782"/>
      <c r="M7" s="782"/>
      <c r="N7" s="782"/>
      <c r="O7" s="782"/>
      <c r="P7" s="783"/>
      <c r="Q7" s="784">
        <v>19239</v>
      </c>
      <c r="R7" s="785"/>
      <c r="S7" s="785"/>
      <c r="T7" s="785"/>
      <c r="U7" s="785"/>
      <c r="V7" s="785">
        <v>18467</v>
      </c>
      <c r="W7" s="785"/>
      <c r="X7" s="785"/>
      <c r="Y7" s="785"/>
      <c r="Z7" s="785"/>
      <c r="AA7" s="785">
        <v>773</v>
      </c>
      <c r="AB7" s="785"/>
      <c r="AC7" s="785"/>
      <c r="AD7" s="785"/>
      <c r="AE7" s="786"/>
      <c r="AF7" s="787">
        <v>606</v>
      </c>
      <c r="AG7" s="788"/>
      <c r="AH7" s="788"/>
      <c r="AI7" s="788"/>
      <c r="AJ7" s="789"/>
      <c r="AK7" s="824">
        <v>73</v>
      </c>
      <c r="AL7" s="825"/>
      <c r="AM7" s="825"/>
      <c r="AN7" s="825"/>
      <c r="AO7" s="825"/>
      <c r="AP7" s="825">
        <v>8815</v>
      </c>
      <c r="AQ7" s="825"/>
      <c r="AR7" s="825"/>
      <c r="AS7" s="825"/>
      <c r="AT7" s="825"/>
      <c r="AU7" s="826"/>
      <c r="AV7" s="826"/>
      <c r="AW7" s="826"/>
      <c r="AX7" s="826"/>
      <c r="AY7" s="827"/>
      <c r="AZ7" s="254"/>
      <c r="BA7" s="254"/>
      <c r="BB7" s="254"/>
      <c r="BC7" s="254"/>
      <c r="BD7" s="254"/>
      <c r="BE7" s="255"/>
      <c r="BF7" s="255"/>
      <c r="BG7" s="255"/>
      <c r="BH7" s="255"/>
      <c r="BI7" s="255"/>
      <c r="BJ7" s="255"/>
      <c r="BK7" s="255"/>
      <c r="BL7" s="255"/>
      <c r="BM7" s="255"/>
      <c r="BN7" s="255"/>
      <c r="BO7" s="255"/>
      <c r="BP7" s="255"/>
      <c r="BQ7" s="261">
        <v>1</v>
      </c>
      <c r="BR7" s="262"/>
      <c r="BS7" s="828" t="s">
        <v>594</v>
      </c>
      <c r="BT7" s="829"/>
      <c r="BU7" s="829"/>
      <c r="BV7" s="829"/>
      <c r="BW7" s="829"/>
      <c r="BX7" s="829"/>
      <c r="BY7" s="829"/>
      <c r="BZ7" s="829"/>
      <c r="CA7" s="829"/>
      <c r="CB7" s="829"/>
      <c r="CC7" s="829"/>
      <c r="CD7" s="829"/>
      <c r="CE7" s="829"/>
      <c r="CF7" s="829"/>
      <c r="CG7" s="830"/>
      <c r="CH7" s="821">
        <v>-6</v>
      </c>
      <c r="CI7" s="822"/>
      <c r="CJ7" s="822"/>
      <c r="CK7" s="822"/>
      <c r="CL7" s="823"/>
      <c r="CM7" s="821">
        <v>111</v>
      </c>
      <c r="CN7" s="822"/>
      <c r="CO7" s="822"/>
      <c r="CP7" s="822"/>
      <c r="CQ7" s="823"/>
      <c r="CR7" s="821">
        <v>30</v>
      </c>
      <c r="CS7" s="822"/>
      <c r="CT7" s="822"/>
      <c r="CU7" s="822"/>
      <c r="CV7" s="823"/>
      <c r="CW7" s="821" t="s">
        <v>595</v>
      </c>
      <c r="CX7" s="822"/>
      <c r="CY7" s="822"/>
      <c r="CZ7" s="822"/>
      <c r="DA7" s="823"/>
      <c r="DB7" s="821" t="s">
        <v>595</v>
      </c>
      <c r="DC7" s="822"/>
      <c r="DD7" s="822"/>
      <c r="DE7" s="822"/>
      <c r="DF7" s="823"/>
      <c r="DG7" s="821" t="s">
        <v>595</v>
      </c>
      <c r="DH7" s="822"/>
      <c r="DI7" s="822"/>
      <c r="DJ7" s="822"/>
      <c r="DK7" s="823"/>
      <c r="DL7" s="821" t="s">
        <v>595</v>
      </c>
      <c r="DM7" s="822"/>
      <c r="DN7" s="822"/>
      <c r="DO7" s="822"/>
      <c r="DP7" s="823"/>
      <c r="DQ7" s="821" t="s">
        <v>595</v>
      </c>
      <c r="DR7" s="822"/>
      <c r="DS7" s="822"/>
      <c r="DT7" s="822"/>
      <c r="DU7" s="823"/>
      <c r="DV7" s="802"/>
      <c r="DW7" s="803"/>
      <c r="DX7" s="803"/>
      <c r="DY7" s="803"/>
      <c r="DZ7" s="804"/>
      <c r="EA7" s="256"/>
    </row>
    <row r="8" spans="1:131" s="257" customFormat="1" ht="26.25" customHeight="1" x14ac:dyDescent="0.15">
      <c r="A8" s="263">
        <v>2</v>
      </c>
      <c r="B8" s="805"/>
      <c r="C8" s="806"/>
      <c r="D8" s="806"/>
      <c r="E8" s="806"/>
      <c r="F8" s="806"/>
      <c r="G8" s="806"/>
      <c r="H8" s="806"/>
      <c r="I8" s="806"/>
      <c r="J8" s="806"/>
      <c r="K8" s="806"/>
      <c r="L8" s="806"/>
      <c r="M8" s="806"/>
      <c r="N8" s="806"/>
      <c r="O8" s="806"/>
      <c r="P8" s="807"/>
      <c r="Q8" s="808"/>
      <c r="R8" s="809"/>
      <c r="S8" s="809"/>
      <c r="T8" s="809"/>
      <c r="U8" s="809"/>
      <c r="V8" s="809"/>
      <c r="W8" s="809"/>
      <c r="X8" s="809"/>
      <c r="Y8" s="809"/>
      <c r="Z8" s="809"/>
      <c r="AA8" s="809"/>
      <c r="AB8" s="809"/>
      <c r="AC8" s="809"/>
      <c r="AD8" s="809"/>
      <c r="AE8" s="810"/>
      <c r="AF8" s="811"/>
      <c r="AG8" s="812"/>
      <c r="AH8" s="812"/>
      <c r="AI8" s="812"/>
      <c r="AJ8" s="813"/>
      <c r="AK8" s="814"/>
      <c r="AL8" s="815"/>
      <c r="AM8" s="815"/>
      <c r="AN8" s="815"/>
      <c r="AO8" s="815"/>
      <c r="AP8" s="815"/>
      <c r="AQ8" s="815"/>
      <c r="AR8" s="815"/>
      <c r="AS8" s="815"/>
      <c r="AT8" s="815"/>
      <c r="AU8" s="816"/>
      <c r="AV8" s="816"/>
      <c r="AW8" s="816"/>
      <c r="AX8" s="816"/>
      <c r="AY8" s="817"/>
      <c r="AZ8" s="254"/>
      <c r="BA8" s="254"/>
      <c r="BB8" s="254"/>
      <c r="BC8" s="254"/>
      <c r="BD8" s="254"/>
      <c r="BE8" s="255"/>
      <c r="BF8" s="255"/>
      <c r="BG8" s="255"/>
      <c r="BH8" s="255"/>
      <c r="BI8" s="255"/>
      <c r="BJ8" s="255"/>
      <c r="BK8" s="255"/>
      <c r="BL8" s="255"/>
      <c r="BM8" s="255"/>
      <c r="BN8" s="255"/>
      <c r="BO8" s="255"/>
      <c r="BP8" s="255"/>
      <c r="BQ8" s="264">
        <v>2</v>
      </c>
      <c r="BR8" s="265"/>
      <c r="BS8" s="818"/>
      <c r="BT8" s="819"/>
      <c r="BU8" s="819"/>
      <c r="BV8" s="819"/>
      <c r="BW8" s="819"/>
      <c r="BX8" s="819"/>
      <c r="BY8" s="819"/>
      <c r="BZ8" s="819"/>
      <c r="CA8" s="819"/>
      <c r="CB8" s="819"/>
      <c r="CC8" s="819"/>
      <c r="CD8" s="819"/>
      <c r="CE8" s="819"/>
      <c r="CF8" s="819"/>
      <c r="CG8" s="820"/>
      <c r="CH8" s="831"/>
      <c r="CI8" s="832"/>
      <c r="CJ8" s="832"/>
      <c r="CK8" s="832"/>
      <c r="CL8" s="833"/>
      <c r="CM8" s="831"/>
      <c r="CN8" s="832"/>
      <c r="CO8" s="832"/>
      <c r="CP8" s="832"/>
      <c r="CQ8" s="833"/>
      <c r="CR8" s="831"/>
      <c r="CS8" s="832"/>
      <c r="CT8" s="832"/>
      <c r="CU8" s="832"/>
      <c r="CV8" s="833"/>
      <c r="CW8" s="831"/>
      <c r="CX8" s="832"/>
      <c r="CY8" s="832"/>
      <c r="CZ8" s="832"/>
      <c r="DA8" s="833"/>
      <c r="DB8" s="831"/>
      <c r="DC8" s="832"/>
      <c r="DD8" s="832"/>
      <c r="DE8" s="832"/>
      <c r="DF8" s="833"/>
      <c r="DG8" s="831"/>
      <c r="DH8" s="832"/>
      <c r="DI8" s="832"/>
      <c r="DJ8" s="832"/>
      <c r="DK8" s="833"/>
      <c r="DL8" s="831"/>
      <c r="DM8" s="832"/>
      <c r="DN8" s="832"/>
      <c r="DO8" s="832"/>
      <c r="DP8" s="833"/>
      <c r="DQ8" s="831"/>
      <c r="DR8" s="832"/>
      <c r="DS8" s="832"/>
      <c r="DT8" s="832"/>
      <c r="DU8" s="833"/>
      <c r="DV8" s="834"/>
      <c r="DW8" s="835"/>
      <c r="DX8" s="835"/>
      <c r="DY8" s="835"/>
      <c r="DZ8" s="836"/>
      <c r="EA8" s="256"/>
    </row>
    <row r="9" spans="1:131" s="257" customFormat="1" ht="26.25" customHeight="1" x14ac:dyDescent="0.15">
      <c r="A9" s="263">
        <v>3</v>
      </c>
      <c r="B9" s="805"/>
      <c r="C9" s="806"/>
      <c r="D9" s="806"/>
      <c r="E9" s="806"/>
      <c r="F9" s="806"/>
      <c r="G9" s="806"/>
      <c r="H9" s="806"/>
      <c r="I9" s="806"/>
      <c r="J9" s="806"/>
      <c r="K9" s="806"/>
      <c r="L9" s="806"/>
      <c r="M9" s="806"/>
      <c r="N9" s="806"/>
      <c r="O9" s="806"/>
      <c r="P9" s="807"/>
      <c r="Q9" s="808"/>
      <c r="R9" s="809"/>
      <c r="S9" s="809"/>
      <c r="T9" s="809"/>
      <c r="U9" s="809"/>
      <c r="V9" s="809"/>
      <c r="W9" s="809"/>
      <c r="X9" s="809"/>
      <c r="Y9" s="809"/>
      <c r="Z9" s="809"/>
      <c r="AA9" s="809"/>
      <c r="AB9" s="809"/>
      <c r="AC9" s="809"/>
      <c r="AD9" s="809"/>
      <c r="AE9" s="810"/>
      <c r="AF9" s="811"/>
      <c r="AG9" s="812"/>
      <c r="AH9" s="812"/>
      <c r="AI9" s="812"/>
      <c r="AJ9" s="813"/>
      <c r="AK9" s="814"/>
      <c r="AL9" s="815"/>
      <c r="AM9" s="815"/>
      <c r="AN9" s="815"/>
      <c r="AO9" s="815"/>
      <c r="AP9" s="815"/>
      <c r="AQ9" s="815"/>
      <c r="AR9" s="815"/>
      <c r="AS9" s="815"/>
      <c r="AT9" s="815"/>
      <c r="AU9" s="816"/>
      <c r="AV9" s="816"/>
      <c r="AW9" s="816"/>
      <c r="AX9" s="816"/>
      <c r="AY9" s="817"/>
      <c r="AZ9" s="254"/>
      <c r="BA9" s="254"/>
      <c r="BB9" s="254"/>
      <c r="BC9" s="254"/>
      <c r="BD9" s="254"/>
      <c r="BE9" s="255"/>
      <c r="BF9" s="255"/>
      <c r="BG9" s="255"/>
      <c r="BH9" s="255"/>
      <c r="BI9" s="255"/>
      <c r="BJ9" s="255"/>
      <c r="BK9" s="255"/>
      <c r="BL9" s="255"/>
      <c r="BM9" s="255"/>
      <c r="BN9" s="255"/>
      <c r="BO9" s="255"/>
      <c r="BP9" s="255"/>
      <c r="BQ9" s="264">
        <v>3</v>
      </c>
      <c r="BR9" s="265"/>
      <c r="BS9" s="818"/>
      <c r="BT9" s="819"/>
      <c r="BU9" s="819"/>
      <c r="BV9" s="819"/>
      <c r="BW9" s="819"/>
      <c r="BX9" s="819"/>
      <c r="BY9" s="819"/>
      <c r="BZ9" s="819"/>
      <c r="CA9" s="819"/>
      <c r="CB9" s="819"/>
      <c r="CC9" s="819"/>
      <c r="CD9" s="819"/>
      <c r="CE9" s="819"/>
      <c r="CF9" s="819"/>
      <c r="CG9" s="820"/>
      <c r="CH9" s="831"/>
      <c r="CI9" s="832"/>
      <c r="CJ9" s="832"/>
      <c r="CK9" s="832"/>
      <c r="CL9" s="833"/>
      <c r="CM9" s="831"/>
      <c r="CN9" s="832"/>
      <c r="CO9" s="832"/>
      <c r="CP9" s="832"/>
      <c r="CQ9" s="833"/>
      <c r="CR9" s="831"/>
      <c r="CS9" s="832"/>
      <c r="CT9" s="832"/>
      <c r="CU9" s="832"/>
      <c r="CV9" s="833"/>
      <c r="CW9" s="831"/>
      <c r="CX9" s="832"/>
      <c r="CY9" s="832"/>
      <c r="CZ9" s="832"/>
      <c r="DA9" s="833"/>
      <c r="DB9" s="831"/>
      <c r="DC9" s="832"/>
      <c r="DD9" s="832"/>
      <c r="DE9" s="832"/>
      <c r="DF9" s="833"/>
      <c r="DG9" s="831"/>
      <c r="DH9" s="832"/>
      <c r="DI9" s="832"/>
      <c r="DJ9" s="832"/>
      <c r="DK9" s="833"/>
      <c r="DL9" s="831"/>
      <c r="DM9" s="832"/>
      <c r="DN9" s="832"/>
      <c r="DO9" s="832"/>
      <c r="DP9" s="833"/>
      <c r="DQ9" s="831"/>
      <c r="DR9" s="832"/>
      <c r="DS9" s="832"/>
      <c r="DT9" s="832"/>
      <c r="DU9" s="833"/>
      <c r="DV9" s="834"/>
      <c r="DW9" s="835"/>
      <c r="DX9" s="835"/>
      <c r="DY9" s="835"/>
      <c r="DZ9" s="836"/>
      <c r="EA9" s="256"/>
    </row>
    <row r="10" spans="1:131" s="257" customFormat="1" ht="26.25" customHeight="1" x14ac:dyDescent="0.15">
      <c r="A10" s="263">
        <v>4</v>
      </c>
      <c r="B10" s="805"/>
      <c r="C10" s="806"/>
      <c r="D10" s="806"/>
      <c r="E10" s="806"/>
      <c r="F10" s="806"/>
      <c r="G10" s="806"/>
      <c r="H10" s="806"/>
      <c r="I10" s="806"/>
      <c r="J10" s="806"/>
      <c r="K10" s="806"/>
      <c r="L10" s="806"/>
      <c r="M10" s="806"/>
      <c r="N10" s="806"/>
      <c r="O10" s="806"/>
      <c r="P10" s="807"/>
      <c r="Q10" s="808"/>
      <c r="R10" s="809"/>
      <c r="S10" s="809"/>
      <c r="T10" s="809"/>
      <c r="U10" s="809"/>
      <c r="V10" s="809"/>
      <c r="W10" s="809"/>
      <c r="X10" s="809"/>
      <c r="Y10" s="809"/>
      <c r="Z10" s="809"/>
      <c r="AA10" s="809"/>
      <c r="AB10" s="809"/>
      <c r="AC10" s="809"/>
      <c r="AD10" s="809"/>
      <c r="AE10" s="810"/>
      <c r="AF10" s="811"/>
      <c r="AG10" s="812"/>
      <c r="AH10" s="812"/>
      <c r="AI10" s="812"/>
      <c r="AJ10" s="813"/>
      <c r="AK10" s="814"/>
      <c r="AL10" s="815"/>
      <c r="AM10" s="815"/>
      <c r="AN10" s="815"/>
      <c r="AO10" s="815"/>
      <c r="AP10" s="815"/>
      <c r="AQ10" s="815"/>
      <c r="AR10" s="815"/>
      <c r="AS10" s="815"/>
      <c r="AT10" s="815"/>
      <c r="AU10" s="816"/>
      <c r="AV10" s="816"/>
      <c r="AW10" s="816"/>
      <c r="AX10" s="816"/>
      <c r="AY10" s="817"/>
      <c r="AZ10" s="254"/>
      <c r="BA10" s="254"/>
      <c r="BB10" s="254"/>
      <c r="BC10" s="254"/>
      <c r="BD10" s="254"/>
      <c r="BE10" s="255"/>
      <c r="BF10" s="255"/>
      <c r="BG10" s="255"/>
      <c r="BH10" s="255"/>
      <c r="BI10" s="255"/>
      <c r="BJ10" s="255"/>
      <c r="BK10" s="255"/>
      <c r="BL10" s="255"/>
      <c r="BM10" s="255"/>
      <c r="BN10" s="255"/>
      <c r="BO10" s="255"/>
      <c r="BP10" s="255"/>
      <c r="BQ10" s="264">
        <v>4</v>
      </c>
      <c r="BR10" s="265"/>
      <c r="BS10" s="818"/>
      <c r="BT10" s="819"/>
      <c r="BU10" s="819"/>
      <c r="BV10" s="819"/>
      <c r="BW10" s="819"/>
      <c r="BX10" s="819"/>
      <c r="BY10" s="819"/>
      <c r="BZ10" s="819"/>
      <c r="CA10" s="819"/>
      <c r="CB10" s="819"/>
      <c r="CC10" s="819"/>
      <c r="CD10" s="819"/>
      <c r="CE10" s="819"/>
      <c r="CF10" s="819"/>
      <c r="CG10" s="820"/>
      <c r="CH10" s="831"/>
      <c r="CI10" s="832"/>
      <c r="CJ10" s="832"/>
      <c r="CK10" s="832"/>
      <c r="CL10" s="833"/>
      <c r="CM10" s="831"/>
      <c r="CN10" s="832"/>
      <c r="CO10" s="832"/>
      <c r="CP10" s="832"/>
      <c r="CQ10" s="833"/>
      <c r="CR10" s="831"/>
      <c r="CS10" s="832"/>
      <c r="CT10" s="832"/>
      <c r="CU10" s="832"/>
      <c r="CV10" s="833"/>
      <c r="CW10" s="831"/>
      <c r="CX10" s="832"/>
      <c r="CY10" s="832"/>
      <c r="CZ10" s="832"/>
      <c r="DA10" s="833"/>
      <c r="DB10" s="831"/>
      <c r="DC10" s="832"/>
      <c r="DD10" s="832"/>
      <c r="DE10" s="832"/>
      <c r="DF10" s="833"/>
      <c r="DG10" s="831"/>
      <c r="DH10" s="832"/>
      <c r="DI10" s="832"/>
      <c r="DJ10" s="832"/>
      <c r="DK10" s="833"/>
      <c r="DL10" s="831"/>
      <c r="DM10" s="832"/>
      <c r="DN10" s="832"/>
      <c r="DO10" s="832"/>
      <c r="DP10" s="833"/>
      <c r="DQ10" s="831"/>
      <c r="DR10" s="832"/>
      <c r="DS10" s="832"/>
      <c r="DT10" s="832"/>
      <c r="DU10" s="833"/>
      <c r="DV10" s="834"/>
      <c r="DW10" s="835"/>
      <c r="DX10" s="835"/>
      <c r="DY10" s="835"/>
      <c r="DZ10" s="836"/>
      <c r="EA10" s="256"/>
    </row>
    <row r="11" spans="1:131" s="257" customFormat="1" ht="26.25" customHeight="1" x14ac:dyDescent="0.15">
      <c r="A11" s="263">
        <v>5</v>
      </c>
      <c r="B11" s="805"/>
      <c r="C11" s="806"/>
      <c r="D11" s="806"/>
      <c r="E11" s="806"/>
      <c r="F11" s="806"/>
      <c r="G11" s="806"/>
      <c r="H11" s="806"/>
      <c r="I11" s="806"/>
      <c r="J11" s="806"/>
      <c r="K11" s="806"/>
      <c r="L11" s="806"/>
      <c r="M11" s="806"/>
      <c r="N11" s="806"/>
      <c r="O11" s="806"/>
      <c r="P11" s="807"/>
      <c r="Q11" s="808"/>
      <c r="R11" s="809"/>
      <c r="S11" s="809"/>
      <c r="T11" s="809"/>
      <c r="U11" s="809"/>
      <c r="V11" s="809"/>
      <c r="W11" s="809"/>
      <c r="X11" s="809"/>
      <c r="Y11" s="809"/>
      <c r="Z11" s="809"/>
      <c r="AA11" s="809"/>
      <c r="AB11" s="809"/>
      <c r="AC11" s="809"/>
      <c r="AD11" s="809"/>
      <c r="AE11" s="810"/>
      <c r="AF11" s="811"/>
      <c r="AG11" s="812"/>
      <c r="AH11" s="812"/>
      <c r="AI11" s="812"/>
      <c r="AJ11" s="813"/>
      <c r="AK11" s="814"/>
      <c r="AL11" s="815"/>
      <c r="AM11" s="815"/>
      <c r="AN11" s="815"/>
      <c r="AO11" s="815"/>
      <c r="AP11" s="815"/>
      <c r="AQ11" s="815"/>
      <c r="AR11" s="815"/>
      <c r="AS11" s="815"/>
      <c r="AT11" s="815"/>
      <c r="AU11" s="816"/>
      <c r="AV11" s="816"/>
      <c r="AW11" s="816"/>
      <c r="AX11" s="816"/>
      <c r="AY11" s="817"/>
      <c r="AZ11" s="254"/>
      <c r="BA11" s="254"/>
      <c r="BB11" s="254"/>
      <c r="BC11" s="254"/>
      <c r="BD11" s="254"/>
      <c r="BE11" s="255"/>
      <c r="BF11" s="255"/>
      <c r="BG11" s="255"/>
      <c r="BH11" s="255"/>
      <c r="BI11" s="255"/>
      <c r="BJ11" s="255"/>
      <c r="BK11" s="255"/>
      <c r="BL11" s="255"/>
      <c r="BM11" s="255"/>
      <c r="BN11" s="255"/>
      <c r="BO11" s="255"/>
      <c r="BP11" s="255"/>
      <c r="BQ11" s="264">
        <v>5</v>
      </c>
      <c r="BR11" s="265"/>
      <c r="BS11" s="818"/>
      <c r="BT11" s="819"/>
      <c r="BU11" s="819"/>
      <c r="BV11" s="819"/>
      <c r="BW11" s="819"/>
      <c r="BX11" s="819"/>
      <c r="BY11" s="819"/>
      <c r="BZ11" s="819"/>
      <c r="CA11" s="819"/>
      <c r="CB11" s="819"/>
      <c r="CC11" s="819"/>
      <c r="CD11" s="819"/>
      <c r="CE11" s="819"/>
      <c r="CF11" s="819"/>
      <c r="CG11" s="820"/>
      <c r="CH11" s="831"/>
      <c r="CI11" s="832"/>
      <c r="CJ11" s="832"/>
      <c r="CK11" s="832"/>
      <c r="CL11" s="833"/>
      <c r="CM11" s="831"/>
      <c r="CN11" s="832"/>
      <c r="CO11" s="832"/>
      <c r="CP11" s="832"/>
      <c r="CQ11" s="833"/>
      <c r="CR11" s="831"/>
      <c r="CS11" s="832"/>
      <c r="CT11" s="832"/>
      <c r="CU11" s="832"/>
      <c r="CV11" s="833"/>
      <c r="CW11" s="831"/>
      <c r="CX11" s="832"/>
      <c r="CY11" s="832"/>
      <c r="CZ11" s="832"/>
      <c r="DA11" s="833"/>
      <c r="DB11" s="831"/>
      <c r="DC11" s="832"/>
      <c r="DD11" s="832"/>
      <c r="DE11" s="832"/>
      <c r="DF11" s="833"/>
      <c r="DG11" s="831"/>
      <c r="DH11" s="832"/>
      <c r="DI11" s="832"/>
      <c r="DJ11" s="832"/>
      <c r="DK11" s="833"/>
      <c r="DL11" s="831"/>
      <c r="DM11" s="832"/>
      <c r="DN11" s="832"/>
      <c r="DO11" s="832"/>
      <c r="DP11" s="833"/>
      <c r="DQ11" s="831"/>
      <c r="DR11" s="832"/>
      <c r="DS11" s="832"/>
      <c r="DT11" s="832"/>
      <c r="DU11" s="833"/>
      <c r="DV11" s="834"/>
      <c r="DW11" s="835"/>
      <c r="DX11" s="835"/>
      <c r="DY11" s="835"/>
      <c r="DZ11" s="836"/>
      <c r="EA11" s="256"/>
    </row>
    <row r="12" spans="1:131" s="257" customFormat="1" ht="26.25" customHeight="1" x14ac:dyDescent="0.15">
      <c r="A12" s="263">
        <v>6</v>
      </c>
      <c r="B12" s="805"/>
      <c r="C12" s="806"/>
      <c r="D12" s="806"/>
      <c r="E12" s="806"/>
      <c r="F12" s="806"/>
      <c r="G12" s="806"/>
      <c r="H12" s="806"/>
      <c r="I12" s="806"/>
      <c r="J12" s="806"/>
      <c r="K12" s="806"/>
      <c r="L12" s="806"/>
      <c r="M12" s="806"/>
      <c r="N12" s="806"/>
      <c r="O12" s="806"/>
      <c r="P12" s="807"/>
      <c r="Q12" s="808"/>
      <c r="R12" s="809"/>
      <c r="S12" s="809"/>
      <c r="T12" s="809"/>
      <c r="U12" s="809"/>
      <c r="V12" s="809"/>
      <c r="W12" s="809"/>
      <c r="X12" s="809"/>
      <c r="Y12" s="809"/>
      <c r="Z12" s="809"/>
      <c r="AA12" s="809"/>
      <c r="AB12" s="809"/>
      <c r="AC12" s="809"/>
      <c r="AD12" s="809"/>
      <c r="AE12" s="810"/>
      <c r="AF12" s="811"/>
      <c r="AG12" s="812"/>
      <c r="AH12" s="812"/>
      <c r="AI12" s="812"/>
      <c r="AJ12" s="813"/>
      <c r="AK12" s="814"/>
      <c r="AL12" s="815"/>
      <c r="AM12" s="815"/>
      <c r="AN12" s="815"/>
      <c r="AO12" s="815"/>
      <c r="AP12" s="815"/>
      <c r="AQ12" s="815"/>
      <c r="AR12" s="815"/>
      <c r="AS12" s="815"/>
      <c r="AT12" s="815"/>
      <c r="AU12" s="816"/>
      <c r="AV12" s="816"/>
      <c r="AW12" s="816"/>
      <c r="AX12" s="816"/>
      <c r="AY12" s="817"/>
      <c r="AZ12" s="254"/>
      <c r="BA12" s="254"/>
      <c r="BB12" s="254"/>
      <c r="BC12" s="254"/>
      <c r="BD12" s="254"/>
      <c r="BE12" s="255"/>
      <c r="BF12" s="255"/>
      <c r="BG12" s="255"/>
      <c r="BH12" s="255"/>
      <c r="BI12" s="255"/>
      <c r="BJ12" s="255"/>
      <c r="BK12" s="255"/>
      <c r="BL12" s="255"/>
      <c r="BM12" s="255"/>
      <c r="BN12" s="255"/>
      <c r="BO12" s="255"/>
      <c r="BP12" s="255"/>
      <c r="BQ12" s="264">
        <v>6</v>
      </c>
      <c r="BR12" s="265"/>
      <c r="BS12" s="818"/>
      <c r="BT12" s="819"/>
      <c r="BU12" s="819"/>
      <c r="BV12" s="819"/>
      <c r="BW12" s="819"/>
      <c r="BX12" s="819"/>
      <c r="BY12" s="819"/>
      <c r="BZ12" s="819"/>
      <c r="CA12" s="819"/>
      <c r="CB12" s="819"/>
      <c r="CC12" s="819"/>
      <c r="CD12" s="819"/>
      <c r="CE12" s="819"/>
      <c r="CF12" s="819"/>
      <c r="CG12" s="820"/>
      <c r="CH12" s="831"/>
      <c r="CI12" s="832"/>
      <c r="CJ12" s="832"/>
      <c r="CK12" s="832"/>
      <c r="CL12" s="833"/>
      <c r="CM12" s="831"/>
      <c r="CN12" s="832"/>
      <c r="CO12" s="832"/>
      <c r="CP12" s="832"/>
      <c r="CQ12" s="833"/>
      <c r="CR12" s="831"/>
      <c r="CS12" s="832"/>
      <c r="CT12" s="832"/>
      <c r="CU12" s="832"/>
      <c r="CV12" s="833"/>
      <c r="CW12" s="831"/>
      <c r="CX12" s="832"/>
      <c r="CY12" s="832"/>
      <c r="CZ12" s="832"/>
      <c r="DA12" s="833"/>
      <c r="DB12" s="831"/>
      <c r="DC12" s="832"/>
      <c r="DD12" s="832"/>
      <c r="DE12" s="832"/>
      <c r="DF12" s="833"/>
      <c r="DG12" s="831"/>
      <c r="DH12" s="832"/>
      <c r="DI12" s="832"/>
      <c r="DJ12" s="832"/>
      <c r="DK12" s="833"/>
      <c r="DL12" s="831"/>
      <c r="DM12" s="832"/>
      <c r="DN12" s="832"/>
      <c r="DO12" s="832"/>
      <c r="DP12" s="833"/>
      <c r="DQ12" s="831"/>
      <c r="DR12" s="832"/>
      <c r="DS12" s="832"/>
      <c r="DT12" s="832"/>
      <c r="DU12" s="833"/>
      <c r="DV12" s="834"/>
      <c r="DW12" s="835"/>
      <c r="DX12" s="835"/>
      <c r="DY12" s="835"/>
      <c r="DZ12" s="836"/>
      <c r="EA12" s="256"/>
    </row>
    <row r="13" spans="1:131" s="257" customFormat="1" ht="26.25" customHeight="1" x14ac:dyDescent="0.15">
      <c r="A13" s="263">
        <v>7</v>
      </c>
      <c r="B13" s="805"/>
      <c r="C13" s="806"/>
      <c r="D13" s="806"/>
      <c r="E13" s="806"/>
      <c r="F13" s="806"/>
      <c r="G13" s="806"/>
      <c r="H13" s="806"/>
      <c r="I13" s="806"/>
      <c r="J13" s="806"/>
      <c r="K13" s="806"/>
      <c r="L13" s="806"/>
      <c r="M13" s="806"/>
      <c r="N13" s="806"/>
      <c r="O13" s="806"/>
      <c r="P13" s="807"/>
      <c r="Q13" s="808"/>
      <c r="R13" s="809"/>
      <c r="S13" s="809"/>
      <c r="T13" s="809"/>
      <c r="U13" s="809"/>
      <c r="V13" s="809"/>
      <c r="W13" s="809"/>
      <c r="X13" s="809"/>
      <c r="Y13" s="809"/>
      <c r="Z13" s="809"/>
      <c r="AA13" s="809"/>
      <c r="AB13" s="809"/>
      <c r="AC13" s="809"/>
      <c r="AD13" s="809"/>
      <c r="AE13" s="810"/>
      <c r="AF13" s="811"/>
      <c r="AG13" s="812"/>
      <c r="AH13" s="812"/>
      <c r="AI13" s="812"/>
      <c r="AJ13" s="813"/>
      <c r="AK13" s="814"/>
      <c r="AL13" s="815"/>
      <c r="AM13" s="815"/>
      <c r="AN13" s="815"/>
      <c r="AO13" s="815"/>
      <c r="AP13" s="815"/>
      <c r="AQ13" s="815"/>
      <c r="AR13" s="815"/>
      <c r="AS13" s="815"/>
      <c r="AT13" s="815"/>
      <c r="AU13" s="816"/>
      <c r="AV13" s="816"/>
      <c r="AW13" s="816"/>
      <c r="AX13" s="816"/>
      <c r="AY13" s="817"/>
      <c r="AZ13" s="254"/>
      <c r="BA13" s="254"/>
      <c r="BB13" s="254"/>
      <c r="BC13" s="254"/>
      <c r="BD13" s="254"/>
      <c r="BE13" s="255"/>
      <c r="BF13" s="255"/>
      <c r="BG13" s="255"/>
      <c r="BH13" s="255"/>
      <c r="BI13" s="255"/>
      <c r="BJ13" s="255"/>
      <c r="BK13" s="255"/>
      <c r="BL13" s="255"/>
      <c r="BM13" s="255"/>
      <c r="BN13" s="255"/>
      <c r="BO13" s="255"/>
      <c r="BP13" s="255"/>
      <c r="BQ13" s="264">
        <v>7</v>
      </c>
      <c r="BR13" s="265"/>
      <c r="BS13" s="818"/>
      <c r="BT13" s="819"/>
      <c r="BU13" s="819"/>
      <c r="BV13" s="819"/>
      <c r="BW13" s="819"/>
      <c r="BX13" s="819"/>
      <c r="BY13" s="819"/>
      <c r="BZ13" s="819"/>
      <c r="CA13" s="819"/>
      <c r="CB13" s="819"/>
      <c r="CC13" s="819"/>
      <c r="CD13" s="819"/>
      <c r="CE13" s="819"/>
      <c r="CF13" s="819"/>
      <c r="CG13" s="820"/>
      <c r="CH13" s="831"/>
      <c r="CI13" s="832"/>
      <c r="CJ13" s="832"/>
      <c r="CK13" s="832"/>
      <c r="CL13" s="833"/>
      <c r="CM13" s="831"/>
      <c r="CN13" s="832"/>
      <c r="CO13" s="832"/>
      <c r="CP13" s="832"/>
      <c r="CQ13" s="833"/>
      <c r="CR13" s="831"/>
      <c r="CS13" s="832"/>
      <c r="CT13" s="832"/>
      <c r="CU13" s="832"/>
      <c r="CV13" s="833"/>
      <c r="CW13" s="831"/>
      <c r="CX13" s="832"/>
      <c r="CY13" s="832"/>
      <c r="CZ13" s="832"/>
      <c r="DA13" s="833"/>
      <c r="DB13" s="831"/>
      <c r="DC13" s="832"/>
      <c r="DD13" s="832"/>
      <c r="DE13" s="832"/>
      <c r="DF13" s="833"/>
      <c r="DG13" s="831"/>
      <c r="DH13" s="832"/>
      <c r="DI13" s="832"/>
      <c r="DJ13" s="832"/>
      <c r="DK13" s="833"/>
      <c r="DL13" s="831"/>
      <c r="DM13" s="832"/>
      <c r="DN13" s="832"/>
      <c r="DO13" s="832"/>
      <c r="DP13" s="833"/>
      <c r="DQ13" s="831"/>
      <c r="DR13" s="832"/>
      <c r="DS13" s="832"/>
      <c r="DT13" s="832"/>
      <c r="DU13" s="833"/>
      <c r="DV13" s="834"/>
      <c r="DW13" s="835"/>
      <c r="DX13" s="835"/>
      <c r="DY13" s="835"/>
      <c r="DZ13" s="836"/>
      <c r="EA13" s="256"/>
    </row>
    <row r="14" spans="1:131" s="257" customFormat="1" ht="26.25" customHeight="1" x14ac:dyDescent="0.15">
      <c r="A14" s="263">
        <v>8</v>
      </c>
      <c r="B14" s="805"/>
      <c r="C14" s="806"/>
      <c r="D14" s="806"/>
      <c r="E14" s="806"/>
      <c r="F14" s="806"/>
      <c r="G14" s="806"/>
      <c r="H14" s="806"/>
      <c r="I14" s="806"/>
      <c r="J14" s="806"/>
      <c r="K14" s="806"/>
      <c r="L14" s="806"/>
      <c r="M14" s="806"/>
      <c r="N14" s="806"/>
      <c r="O14" s="806"/>
      <c r="P14" s="807"/>
      <c r="Q14" s="808"/>
      <c r="R14" s="809"/>
      <c r="S14" s="809"/>
      <c r="T14" s="809"/>
      <c r="U14" s="809"/>
      <c r="V14" s="809"/>
      <c r="W14" s="809"/>
      <c r="X14" s="809"/>
      <c r="Y14" s="809"/>
      <c r="Z14" s="809"/>
      <c r="AA14" s="809"/>
      <c r="AB14" s="809"/>
      <c r="AC14" s="809"/>
      <c r="AD14" s="809"/>
      <c r="AE14" s="810"/>
      <c r="AF14" s="811"/>
      <c r="AG14" s="812"/>
      <c r="AH14" s="812"/>
      <c r="AI14" s="812"/>
      <c r="AJ14" s="813"/>
      <c r="AK14" s="814"/>
      <c r="AL14" s="815"/>
      <c r="AM14" s="815"/>
      <c r="AN14" s="815"/>
      <c r="AO14" s="815"/>
      <c r="AP14" s="815"/>
      <c r="AQ14" s="815"/>
      <c r="AR14" s="815"/>
      <c r="AS14" s="815"/>
      <c r="AT14" s="815"/>
      <c r="AU14" s="816"/>
      <c r="AV14" s="816"/>
      <c r="AW14" s="816"/>
      <c r="AX14" s="816"/>
      <c r="AY14" s="817"/>
      <c r="AZ14" s="254"/>
      <c r="BA14" s="254"/>
      <c r="BB14" s="254"/>
      <c r="BC14" s="254"/>
      <c r="BD14" s="254"/>
      <c r="BE14" s="255"/>
      <c r="BF14" s="255"/>
      <c r="BG14" s="255"/>
      <c r="BH14" s="255"/>
      <c r="BI14" s="255"/>
      <c r="BJ14" s="255"/>
      <c r="BK14" s="255"/>
      <c r="BL14" s="255"/>
      <c r="BM14" s="255"/>
      <c r="BN14" s="255"/>
      <c r="BO14" s="255"/>
      <c r="BP14" s="255"/>
      <c r="BQ14" s="264">
        <v>8</v>
      </c>
      <c r="BR14" s="265"/>
      <c r="BS14" s="818"/>
      <c r="BT14" s="819"/>
      <c r="BU14" s="819"/>
      <c r="BV14" s="819"/>
      <c r="BW14" s="819"/>
      <c r="BX14" s="819"/>
      <c r="BY14" s="819"/>
      <c r="BZ14" s="819"/>
      <c r="CA14" s="819"/>
      <c r="CB14" s="819"/>
      <c r="CC14" s="819"/>
      <c r="CD14" s="819"/>
      <c r="CE14" s="819"/>
      <c r="CF14" s="819"/>
      <c r="CG14" s="820"/>
      <c r="CH14" s="831"/>
      <c r="CI14" s="832"/>
      <c r="CJ14" s="832"/>
      <c r="CK14" s="832"/>
      <c r="CL14" s="833"/>
      <c r="CM14" s="831"/>
      <c r="CN14" s="832"/>
      <c r="CO14" s="832"/>
      <c r="CP14" s="832"/>
      <c r="CQ14" s="833"/>
      <c r="CR14" s="831"/>
      <c r="CS14" s="832"/>
      <c r="CT14" s="832"/>
      <c r="CU14" s="832"/>
      <c r="CV14" s="833"/>
      <c r="CW14" s="831"/>
      <c r="CX14" s="832"/>
      <c r="CY14" s="832"/>
      <c r="CZ14" s="832"/>
      <c r="DA14" s="833"/>
      <c r="DB14" s="831"/>
      <c r="DC14" s="832"/>
      <c r="DD14" s="832"/>
      <c r="DE14" s="832"/>
      <c r="DF14" s="833"/>
      <c r="DG14" s="831"/>
      <c r="DH14" s="832"/>
      <c r="DI14" s="832"/>
      <c r="DJ14" s="832"/>
      <c r="DK14" s="833"/>
      <c r="DL14" s="831"/>
      <c r="DM14" s="832"/>
      <c r="DN14" s="832"/>
      <c r="DO14" s="832"/>
      <c r="DP14" s="833"/>
      <c r="DQ14" s="831"/>
      <c r="DR14" s="832"/>
      <c r="DS14" s="832"/>
      <c r="DT14" s="832"/>
      <c r="DU14" s="833"/>
      <c r="DV14" s="834"/>
      <c r="DW14" s="835"/>
      <c r="DX14" s="835"/>
      <c r="DY14" s="835"/>
      <c r="DZ14" s="836"/>
      <c r="EA14" s="256"/>
    </row>
    <row r="15" spans="1:131" s="257" customFormat="1" ht="26.25" customHeight="1" x14ac:dyDescent="0.15">
      <c r="A15" s="263">
        <v>9</v>
      </c>
      <c r="B15" s="805"/>
      <c r="C15" s="806"/>
      <c r="D15" s="806"/>
      <c r="E15" s="806"/>
      <c r="F15" s="806"/>
      <c r="G15" s="806"/>
      <c r="H15" s="806"/>
      <c r="I15" s="806"/>
      <c r="J15" s="806"/>
      <c r="K15" s="806"/>
      <c r="L15" s="806"/>
      <c r="M15" s="806"/>
      <c r="N15" s="806"/>
      <c r="O15" s="806"/>
      <c r="P15" s="807"/>
      <c r="Q15" s="808"/>
      <c r="R15" s="809"/>
      <c r="S15" s="809"/>
      <c r="T15" s="809"/>
      <c r="U15" s="809"/>
      <c r="V15" s="809"/>
      <c r="W15" s="809"/>
      <c r="X15" s="809"/>
      <c r="Y15" s="809"/>
      <c r="Z15" s="809"/>
      <c r="AA15" s="809"/>
      <c r="AB15" s="809"/>
      <c r="AC15" s="809"/>
      <c r="AD15" s="809"/>
      <c r="AE15" s="810"/>
      <c r="AF15" s="811"/>
      <c r="AG15" s="812"/>
      <c r="AH15" s="812"/>
      <c r="AI15" s="812"/>
      <c r="AJ15" s="813"/>
      <c r="AK15" s="814"/>
      <c r="AL15" s="815"/>
      <c r="AM15" s="815"/>
      <c r="AN15" s="815"/>
      <c r="AO15" s="815"/>
      <c r="AP15" s="815"/>
      <c r="AQ15" s="815"/>
      <c r="AR15" s="815"/>
      <c r="AS15" s="815"/>
      <c r="AT15" s="815"/>
      <c r="AU15" s="816"/>
      <c r="AV15" s="816"/>
      <c r="AW15" s="816"/>
      <c r="AX15" s="816"/>
      <c r="AY15" s="817"/>
      <c r="AZ15" s="254"/>
      <c r="BA15" s="254"/>
      <c r="BB15" s="254"/>
      <c r="BC15" s="254"/>
      <c r="BD15" s="254"/>
      <c r="BE15" s="255"/>
      <c r="BF15" s="255"/>
      <c r="BG15" s="255"/>
      <c r="BH15" s="255"/>
      <c r="BI15" s="255"/>
      <c r="BJ15" s="255"/>
      <c r="BK15" s="255"/>
      <c r="BL15" s="255"/>
      <c r="BM15" s="255"/>
      <c r="BN15" s="255"/>
      <c r="BO15" s="255"/>
      <c r="BP15" s="255"/>
      <c r="BQ15" s="264">
        <v>9</v>
      </c>
      <c r="BR15" s="265"/>
      <c r="BS15" s="818"/>
      <c r="BT15" s="819"/>
      <c r="BU15" s="819"/>
      <c r="BV15" s="819"/>
      <c r="BW15" s="819"/>
      <c r="BX15" s="819"/>
      <c r="BY15" s="819"/>
      <c r="BZ15" s="819"/>
      <c r="CA15" s="819"/>
      <c r="CB15" s="819"/>
      <c r="CC15" s="819"/>
      <c r="CD15" s="819"/>
      <c r="CE15" s="819"/>
      <c r="CF15" s="819"/>
      <c r="CG15" s="820"/>
      <c r="CH15" s="831"/>
      <c r="CI15" s="832"/>
      <c r="CJ15" s="832"/>
      <c r="CK15" s="832"/>
      <c r="CL15" s="833"/>
      <c r="CM15" s="831"/>
      <c r="CN15" s="832"/>
      <c r="CO15" s="832"/>
      <c r="CP15" s="832"/>
      <c r="CQ15" s="833"/>
      <c r="CR15" s="831"/>
      <c r="CS15" s="832"/>
      <c r="CT15" s="832"/>
      <c r="CU15" s="832"/>
      <c r="CV15" s="833"/>
      <c r="CW15" s="831"/>
      <c r="CX15" s="832"/>
      <c r="CY15" s="832"/>
      <c r="CZ15" s="832"/>
      <c r="DA15" s="833"/>
      <c r="DB15" s="831"/>
      <c r="DC15" s="832"/>
      <c r="DD15" s="832"/>
      <c r="DE15" s="832"/>
      <c r="DF15" s="833"/>
      <c r="DG15" s="831"/>
      <c r="DH15" s="832"/>
      <c r="DI15" s="832"/>
      <c r="DJ15" s="832"/>
      <c r="DK15" s="833"/>
      <c r="DL15" s="831"/>
      <c r="DM15" s="832"/>
      <c r="DN15" s="832"/>
      <c r="DO15" s="832"/>
      <c r="DP15" s="833"/>
      <c r="DQ15" s="831"/>
      <c r="DR15" s="832"/>
      <c r="DS15" s="832"/>
      <c r="DT15" s="832"/>
      <c r="DU15" s="833"/>
      <c r="DV15" s="834"/>
      <c r="DW15" s="835"/>
      <c r="DX15" s="835"/>
      <c r="DY15" s="835"/>
      <c r="DZ15" s="836"/>
      <c r="EA15" s="256"/>
    </row>
    <row r="16" spans="1:131" s="257" customFormat="1" ht="26.25" customHeight="1" x14ac:dyDescent="0.15">
      <c r="A16" s="263">
        <v>10</v>
      </c>
      <c r="B16" s="805"/>
      <c r="C16" s="806"/>
      <c r="D16" s="806"/>
      <c r="E16" s="806"/>
      <c r="F16" s="806"/>
      <c r="G16" s="806"/>
      <c r="H16" s="806"/>
      <c r="I16" s="806"/>
      <c r="J16" s="806"/>
      <c r="K16" s="806"/>
      <c r="L16" s="806"/>
      <c r="M16" s="806"/>
      <c r="N16" s="806"/>
      <c r="O16" s="806"/>
      <c r="P16" s="807"/>
      <c r="Q16" s="808"/>
      <c r="R16" s="809"/>
      <c r="S16" s="809"/>
      <c r="T16" s="809"/>
      <c r="U16" s="809"/>
      <c r="V16" s="809"/>
      <c r="W16" s="809"/>
      <c r="X16" s="809"/>
      <c r="Y16" s="809"/>
      <c r="Z16" s="809"/>
      <c r="AA16" s="809"/>
      <c r="AB16" s="809"/>
      <c r="AC16" s="809"/>
      <c r="AD16" s="809"/>
      <c r="AE16" s="810"/>
      <c r="AF16" s="811"/>
      <c r="AG16" s="812"/>
      <c r="AH16" s="812"/>
      <c r="AI16" s="812"/>
      <c r="AJ16" s="813"/>
      <c r="AK16" s="814"/>
      <c r="AL16" s="815"/>
      <c r="AM16" s="815"/>
      <c r="AN16" s="815"/>
      <c r="AO16" s="815"/>
      <c r="AP16" s="815"/>
      <c r="AQ16" s="815"/>
      <c r="AR16" s="815"/>
      <c r="AS16" s="815"/>
      <c r="AT16" s="815"/>
      <c r="AU16" s="816"/>
      <c r="AV16" s="816"/>
      <c r="AW16" s="816"/>
      <c r="AX16" s="816"/>
      <c r="AY16" s="817"/>
      <c r="AZ16" s="254"/>
      <c r="BA16" s="254"/>
      <c r="BB16" s="254"/>
      <c r="BC16" s="254"/>
      <c r="BD16" s="254"/>
      <c r="BE16" s="255"/>
      <c r="BF16" s="255"/>
      <c r="BG16" s="255"/>
      <c r="BH16" s="255"/>
      <c r="BI16" s="255"/>
      <c r="BJ16" s="255"/>
      <c r="BK16" s="255"/>
      <c r="BL16" s="255"/>
      <c r="BM16" s="255"/>
      <c r="BN16" s="255"/>
      <c r="BO16" s="255"/>
      <c r="BP16" s="255"/>
      <c r="BQ16" s="264">
        <v>10</v>
      </c>
      <c r="BR16" s="265"/>
      <c r="BS16" s="818"/>
      <c r="BT16" s="819"/>
      <c r="BU16" s="819"/>
      <c r="BV16" s="819"/>
      <c r="BW16" s="819"/>
      <c r="BX16" s="819"/>
      <c r="BY16" s="819"/>
      <c r="BZ16" s="819"/>
      <c r="CA16" s="819"/>
      <c r="CB16" s="819"/>
      <c r="CC16" s="819"/>
      <c r="CD16" s="819"/>
      <c r="CE16" s="819"/>
      <c r="CF16" s="819"/>
      <c r="CG16" s="820"/>
      <c r="CH16" s="831"/>
      <c r="CI16" s="832"/>
      <c r="CJ16" s="832"/>
      <c r="CK16" s="832"/>
      <c r="CL16" s="833"/>
      <c r="CM16" s="831"/>
      <c r="CN16" s="832"/>
      <c r="CO16" s="832"/>
      <c r="CP16" s="832"/>
      <c r="CQ16" s="833"/>
      <c r="CR16" s="831"/>
      <c r="CS16" s="832"/>
      <c r="CT16" s="832"/>
      <c r="CU16" s="832"/>
      <c r="CV16" s="833"/>
      <c r="CW16" s="831"/>
      <c r="CX16" s="832"/>
      <c r="CY16" s="832"/>
      <c r="CZ16" s="832"/>
      <c r="DA16" s="833"/>
      <c r="DB16" s="831"/>
      <c r="DC16" s="832"/>
      <c r="DD16" s="832"/>
      <c r="DE16" s="832"/>
      <c r="DF16" s="833"/>
      <c r="DG16" s="831"/>
      <c r="DH16" s="832"/>
      <c r="DI16" s="832"/>
      <c r="DJ16" s="832"/>
      <c r="DK16" s="833"/>
      <c r="DL16" s="831"/>
      <c r="DM16" s="832"/>
      <c r="DN16" s="832"/>
      <c r="DO16" s="832"/>
      <c r="DP16" s="833"/>
      <c r="DQ16" s="831"/>
      <c r="DR16" s="832"/>
      <c r="DS16" s="832"/>
      <c r="DT16" s="832"/>
      <c r="DU16" s="833"/>
      <c r="DV16" s="834"/>
      <c r="DW16" s="835"/>
      <c r="DX16" s="835"/>
      <c r="DY16" s="835"/>
      <c r="DZ16" s="836"/>
      <c r="EA16" s="256"/>
    </row>
    <row r="17" spans="1:131" s="257" customFormat="1" ht="26.25" customHeight="1" x14ac:dyDescent="0.15">
      <c r="A17" s="263">
        <v>11</v>
      </c>
      <c r="B17" s="805"/>
      <c r="C17" s="806"/>
      <c r="D17" s="806"/>
      <c r="E17" s="806"/>
      <c r="F17" s="806"/>
      <c r="G17" s="806"/>
      <c r="H17" s="806"/>
      <c r="I17" s="806"/>
      <c r="J17" s="806"/>
      <c r="K17" s="806"/>
      <c r="L17" s="806"/>
      <c r="M17" s="806"/>
      <c r="N17" s="806"/>
      <c r="O17" s="806"/>
      <c r="P17" s="807"/>
      <c r="Q17" s="808"/>
      <c r="R17" s="809"/>
      <c r="S17" s="809"/>
      <c r="T17" s="809"/>
      <c r="U17" s="809"/>
      <c r="V17" s="809"/>
      <c r="W17" s="809"/>
      <c r="X17" s="809"/>
      <c r="Y17" s="809"/>
      <c r="Z17" s="809"/>
      <c r="AA17" s="809"/>
      <c r="AB17" s="809"/>
      <c r="AC17" s="809"/>
      <c r="AD17" s="809"/>
      <c r="AE17" s="810"/>
      <c r="AF17" s="811"/>
      <c r="AG17" s="812"/>
      <c r="AH17" s="812"/>
      <c r="AI17" s="812"/>
      <c r="AJ17" s="813"/>
      <c r="AK17" s="814"/>
      <c r="AL17" s="815"/>
      <c r="AM17" s="815"/>
      <c r="AN17" s="815"/>
      <c r="AO17" s="815"/>
      <c r="AP17" s="815"/>
      <c r="AQ17" s="815"/>
      <c r="AR17" s="815"/>
      <c r="AS17" s="815"/>
      <c r="AT17" s="815"/>
      <c r="AU17" s="816"/>
      <c r="AV17" s="816"/>
      <c r="AW17" s="816"/>
      <c r="AX17" s="816"/>
      <c r="AY17" s="817"/>
      <c r="AZ17" s="254"/>
      <c r="BA17" s="254"/>
      <c r="BB17" s="254"/>
      <c r="BC17" s="254"/>
      <c r="BD17" s="254"/>
      <c r="BE17" s="255"/>
      <c r="BF17" s="255"/>
      <c r="BG17" s="255"/>
      <c r="BH17" s="255"/>
      <c r="BI17" s="255"/>
      <c r="BJ17" s="255"/>
      <c r="BK17" s="255"/>
      <c r="BL17" s="255"/>
      <c r="BM17" s="255"/>
      <c r="BN17" s="255"/>
      <c r="BO17" s="255"/>
      <c r="BP17" s="255"/>
      <c r="BQ17" s="264">
        <v>11</v>
      </c>
      <c r="BR17" s="265"/>
      <c r="BS17" s="818"/>
      <c r="BT17" s="819"/>
      <c r="BU17" s="819"/>
      <c r="BV17" s="819"/>
      <c r="BW17" s="819"/>
      <c r="BX17" s="819"/>
      <c r="BY17" s="819"/>
      <c r="BZ17" s="819"/>
      <c r="CA17" s="819"/>
      <c r="CB17" s="819"/>
      <c r="CC17" s="819"/>
      <c r="CD17" s="819"/>
      <c r="CE17" s="819"/>
      <c r="CF17" s="819"/>
      <c r="CG17" s="820"/>
      <c r="CH17" s="831"/>
      <c r="CI17" s="832"/>
      <c r="CJ17" s="832"/>
      <c r="CK17" s="832"/>
      <c r="CL17" s="833"/>
      <c r="CM17" s="831"/>
      <c r="CN17" s="832"/>
      <c r="CO17" s="832"/>
      <c r="CP17" s="832"/>
      <c r="CQ17" s="833"/>
      <c r="CR17" s="831"/>
      <c r="CS17" s="832"/>
      <c r="CT17" s="832"/>
      <c r="CU17" s="832"/>
      <c r="CV17" s="833"/>
      <c r="CW17" s="831"/>
      <c r="CX17" s="832"/>
      <c r="CY17" s="832"/>
      <c r="CZ17" s="832"/>
      <c r="DA17" s="833"/>
      <c r="DB17" s="831"/>
      <c r="DC17" s="832"/>
      <c r="DD17" s="832"/>
      <c r="DE17" s="832"/>
      <c r="DF17" s="833"/>
      <c r="DG17" s="831"/>
      <c r="DH17" s="832"/>
      <c r="DI17" s="832"/>
      <c r="DJ17" s="832"/>
      <c r="DK17" s="833"/>
      <c r="DL17" s="831"/>
      <c r="DM17" s="832"/>
      <c r="DN17" s="832"/>
      <c r="DO17" s="832"/>
      <c r="DP17" s="833"/>
      <c r="DQ17" s="831"/>
      <c r="DR17" s="832"/>
      <c r="DS17" s="832"/>
      <c r="DT17" s="832"/>
      <c r="DU17" s="833"/>
      <c r="DV17" s="834"/>
      <c r="DW17" s="835"/>
      <c r="DX17" s="835"/>
      <c r="DY17" s="835"/>
      <c r="DZ17" s="836"/>
      <c r="EA17" s="256"/>
    </row>
    <row r="18" spans="1:131" s="257" customFormat="1" ht="26.25" customHeight="1" x14ac:dyDescent="0.15">
      <c r="A18" s="263">
        <v>12</v>
      </c>
      <c r="B18" s="805"/>
      <c r="C18" s="806"/>
      <c r="D18" s="806"/>
      <c r="E18" s="806"/>
      <c r="F18" s="806"/>
      <c r="G18" s="806"/>
      <c r="H18" s="806"/>
      <c r="I18" s="806"/>
      <c r="J18" s="806"/>
      <c r="K18" s="806"/>
      <c r="L18" s="806"/>
      <c r="M18" s="806"/>
      <c r="N18" s="806"/>
      <c r="O18" s="806"/>
      <c r="P18" s="807"/>
      <c r="Q18" s="808"/>
      <c r="R18" s="809"/>
      <c r="S18" s="809"/>
      <c r="T18" s="809"/>
      <c r="U18" s="809"/>
      <c r="V18" s="809"/>
      <c r="W18" s="809"/>
      <c r="X18" s="809"/>
      <c r="Y18" s="809"/>
      <c r="Z18" s="809"/>
      <c r="AA18" s="809"/>
      <c r="AB18" s="809"/>
      <c r="AC18" s="809"/>
      <c r="AD18" s="809"/>
      <c r="AE18" s="810"/>
      <c r="AF18" s="811"/>
      <c r="AG18" s="812"/>
      <c r="AH18" s="812"/>
      <c r="AI18" s="812"/>
      <c r="AJ18" s="813"/>
      <c r="AK18" s="814"/>
      <c r="AL18" s="815"/>
      <c r="AM18" s="815"/>
      <c r="AN18" s="815"/>
      <c r="AO18" s="815"/>
      <c r="AP18" s="815"/>
      <c r="AQ18" s="815"/>
      <c r="AR18" s="815"/>
      <c r="AS18" s="815"/>
      <c r="AT18" s="815"/>
      <c r="AU18" s="816"/>
      <c r="AV18" s="816"/>
      <c r="AW18" s="816"/>
      <c r="AX18" s="816"/>
      <c r="AY18" s="817"/>
      <c r="AZ18" s="254"/>
      <c r="BA18" s="254"/>
      <c r="BB18" s="254"/>
      <c r="BC18" s="254"/>
      <c r="BD18" s="254"/>
      <c r="BE18" s="255"/>
      <c r="BF18" s="255"/>
      <c r="BG18" s="255"/>
      <c r="BH18" s="255"/>
      <c r="BI18" s="255"/>
      <c r="BJ18" s="255"/>
      <c r="BK18" s="255"/>
      <c r="BL18" s="255"/>
      <c r="BM18" s="255"/>
      <c r="BN18" s="255"/>
      <c r="BO18" s="255"/>
      <c r="BP18" s="255"/>
      <c r="BQ18" s="264">
        <v>12</v>
      </c>
      <c r="BR18" s="265"/>
      <c r="BS18" s="818"/>
      <c r="BT18" s="819"/>
      <c r="BU18" s="819"/>
      <c r="BV18" s="819"/>
      <c r="BW18" s="819"/>
      <c r="BX18" s="819"/>
      <c r="BY18" s="819"/>
      <c r="BZ18" s="819"/>
      <c r="CA18" s="819"/>
      <c r="CB18" s="819"/>
      <c r="CC18" s="819"/>
      <c r="CD18" s="819"/>
      <c r="CE18" s="819"/>
      <c r="CF18" s="819"/>
      <c r="CG18" s="820"/>
      <c r="CH18" s="831"/>
      <c r="CI18" s="832"/>
      <c r="CJ18" s="832"/>
      <c r="CK18" s="832"/>
      <c r="CL18" s="833"/>
      <c r="CM18" s="831"/>
      <c r="CN18" s="832"/>
      <c r="CO18" s="832"/>
      <c r="CP18" s="832"/>
      <c r="CQ18" s="833"/>
      <c r="CR18" s="831"/>
      <c r="CS18" s="832"/>
      <c r="CT18" s="832"/>
      <c r="CU18" s="832"/>
      <c r="CV18" s="833"/>
      <c r="CW18" s="831"/>
      <c r="CX18" s="832"/>
      <c r="CY18" s="832"/>
      <c r="CZ18" s="832"/>
      <c r="DA18" s="833"/>
      <c r="DB18" s="831"/>
      <c r="DC18" s="832"/>
      <c r="DD18" s="832"/>
      <c r="DE18" s="832"/>
      <c r="DF18" s="833"/>
      <c r="DG18" s="831"/>
      <c r="DH18" s="832"/>
      <c r="DI18" s="832"/>
      <c r="DJ18" s="832"/>
      <c r="DK18" s="833"/>
      <c r="DL18" s="831"/>
      <c r="DM18" s="832"/>
      <c r="DN18" s="832"/>
      <c r="DO18" s="832"/>
      <c r="DP18" s="833"/>
      <c r="DQ18" s="831"/>
      <c r="DR18" s="832"/>
      <c r="DS18" s="832"/>
      <c r="DT18" s="832"/>
      <c r="DU18" s="833"/>
      <c r="DV18" s="834"/>
      <c r="DW18" s="835"/>
      <c r="DX18" s="835"/>
      <c r="DY18" s="835"/>
      <c r="DZ18" s="836"/>
      <c r="EA18" s="256"/>
    </row>
    <row r="19" spans="1:131" s="257" customFormat="1" ht="26.25" customHeight="1" x14ac:dyDescent="0.15">
      <c r="A19" s="263">
        <v>13</v>
      </c>
      <c r="B19" s="805"/>
      <c r="C19" s="806"/>
      <c r="D19" s="806"/>
      <c r="E19" s="806"/>
      <c r="F19" s="806"/>
      <c r="G19" s="806"/>
      <c r="H19" s="806"/>
      <c r="I19" s="806"/>
      <c r="J19" s="806"/>
      <c r="K19" s="806"/>
      <c r="L19" s="806"/>
      <c r="M19" s="806"/>
      <c r="N19" s="806"/>
      <c r="O19" s="806"/>
      <c r="P19" s="807"/>
      <c r="Q19" s="808"/>
      <c r="R19" s="809"/>
      <c r="S19" s="809"/>
      <c r="T19" s="809"/>
      <c r="U19" s="809"/>
      <c r="V19" s="809"/>
      <c r="W19" s="809"/>
      <c r="X19" s="809"/>
      <c r="Y19" s="809"/>
      <c r="Z19" s="809"/>
      <c r="AA19" s="809"/>
      <c r="AB19" s="809"/>
      <c r="AC19" s="809"/>
      <c r="AD19" s="809"/>
      <c r="AE19" s="810"/>
      <c r="AF19" s="811"/>
      <c r="AG19" s="812"/>
      <c r="AH19" s="812"/>
      <c r="AI19" s="812"/>
      <c r="AJ19" s="813"/>
      <c r="AK19" s="814"/>
      <c r="AL19" s="815"/>
      <c r="AM19" s="815"/>
      <c r="AN19" s="815"/>
      <c r="AO19" s="815"/>
      <c r="AP19" s="815"/>
      <c r="AQ19" s="815"/>
      <c r="AR19" s="815"/>
      <c r="AS19" s="815"/>
      <c r="AT19" s="815"/>
      <c r="AU19" s="816"/>
      <c r="AV19" s="816"/>
      <c r="AW19" s="816"/>
      <c r="AX19" s="816"/>
      <c r="AY19" s="817"/>
      <c r="AZ19" s="254"/>
      <c r="BA19" s="254"/>
      <c r="BB19" s="254"/>
      <c r="BC19" s="254"/>
      <c r="BD19" s="254"/>
      <c r="BE19" s="255"/>
      <c r="BF19" s="255"/>
      <c r="BG19" s="255"/>
      <c r="BH19" s="255"/>
      <c r="BI19" s="255"/>
      <c r="BJ19" s="255"/>
      <c r="BK19" s="255"/>
      <c r="BL19" s="255"/>
      <c r="BM19" s="255"/>
      <c r="BN19" s="255"/>
      <c r="BO19" s="255"/>
      <c r="BP19" s="255"/>
      <c r="BQ19" s="264">
        <v>13</v>
      </c>
      <c r="BR19" s="265"/>
      <c r="BS19" s="818"/>
      <c r="BT19" s="819"/>
      <c r="BU19" s="819"/>
      <c r="BV19" s="819"/>
      <c r="BW19" s="819"/>
      <c r="BX19" s="819"/>
      <c r="BY19" s="819"/>
      <c r="BZ19" s="819"/>
      <c r="CA19" s="819"/>
      <c r="CB19" s="819"/>
      <c r="CC19" s="819"/>
      <c r="CD19" s="819"/>
      <c r="CE19" s="819"/>
      <c r="CF19" s="819"/>
      <c r="CG19" s="820"/>
      <c r="CH19" s="831"/>
      <c r="CI19" s="832"/>
      <c r="CJ19" s="832"/>
      <c r="CK19" s="832"/>
      <c r="CL19" s="833"/>
      <c r="CM19" s="831"/>
      <c r="CN19" s="832"/>
      <c r="CO19" s="832"/>
      <c r="CP19" s="832"/>
      <c r="CQ19" s="833"/>
      <c r="CR19" s="831"/>
      <c r="CS19" s="832"/>
      <c r="CT19" s="832"/>
      <c r="CU19" s="832"/>
      <c r="CV19" s="833"/>
      <c r="CW19" s="831"/>
      <c r="CX19" s="832"/>
      <c r="CY19" s="832"/>
      <c r="CZ19" s="832"/>
      <c r="DA19" s="833"/>
      <c r="DB19" s="831"/>
      <c r="DC19" s="832"/>
      <c r="DD19" s="832"/>
      <c r="DE19" s="832"/>
      <c r="DF19" s="833"/>
      <c r="DG19" s="831"/>
      <c r="DH19" s="832"/>
      <c r="DI19" s="832"/>
      <c r="DJ19" s="832"/>
      <c r="DK19" s="833"/>
      <c r="DL19" s="831"/>
      <c r="DM19" s="832"/>
      <c r="DN19" s="832"/>
      <c r="DO19" s="832"/>
      <c r="DP19" s="833"/>
      <c r="DQ19" s="831"/>
      <c r="DR19" s="832"/>
      <c r="DS19" s="832"/>
      <c r="DT19" s="832"/>
      <c r="DU19" s="833"/>
      <c r="DV19" s="834"/>
      <c r="DW19" s="835"/>
      <c r="DX19" s="835"/>
      <c r="DY19" s="835"/>
      <c r="DZ19" s="836"/>
      <c r="EA19" s="256"/>
    </row>
    <row r="20" spans="1:131" s="257" customFormat="1" ht="26.25" customHeight="1" x14ac:dyDescent="0.15">
      <c r="A20" s="263">
        <v>14</v>
      </c>
      <c r="B20" s="805"/>
      <c r="C20" s="806"/>
      <c r="D20" s="806"/>
      <c r="E20" s="806"/>
      <c r="F20" s="806"/>
      <c r="G20" s="806"/>
      <c r="H20" s="806"/>
      <c r="I20" s="806"/>
      <c r="J20" s="806"/>
      <c r="K20" s="806"/>
      <c r="L20" s="806"/>
      <c r="M20" s="806"/>
      <c r="N20" s="806"/>
      <c r="O20" s="806"/>
      <c r="P20" s="807"/>
      <c r="Q20" s="808"/>
      <c r="R20" s="809"/>
      <c r="S20" s="809"/>
      <c r="T20" s="809"/>
      <c r="U20" s="809"/>
      <c r="V20" s="809"/>
      <c r="W20" s="809"/>
      <c r="X20" s="809"/>
      <c r="Y20" s="809"/>
      <c r="Z20" s="809"/>
      <c r="AA20" s="809"/>
      <c r="AB20" s="809"/>
      <c r="AC20" s="809"/>
      <c r="AD20" s="809"/>
      <c r="AE20" s="810"/>
      <c r="AF20" s="811"/>
      <c r="AG20" s="812"/>
      <c r="AH20" s="812"/>
      <c r="AI20" s="812"/>
      <c r="AJ20" s="813"/>
      <c r="AK20" s="814"/>
      <c r="AL20" s="815"/>
      <c r="AM20" s="815"/>
      <c r="AN20" s="815"/>
      <c r="AO20" s="815"/>
      <c r="AP20" s="815"/>
      <c r="AQ20" s="815"/>
      <c r="AR20" s="815"/>
      <c r="AS20" s="815"/>
      <c r="AT20" s="815"/>
      <c r="AU20" s="816"/>
      <c r="AV20" s="816"/>
      <c r="AW20" s="816"/>
      <c r="AX20" s="816"/>
      <c r="AY20" s="817"/>
      <c r="AZ20" s="254"/>
      <c r="BA20" s="254"/>
      <c r="BB20" s="254"/>
      <c r="BC20" s="254"/>
      <c r="BD20" s="254"/>
      <c r="BE20" s="255"/>
      <c r="BF20" s="255"/>
      <c r="BG20" s="255"/>
      <c r="BH20" s="255"/>
      <c r="BI20" s="255"/>
      <c r="BJ20" s="255"/>
      <c r="BK20" s="255"/>
      <c r="BL20" s="255"/>
      <c r="BM20" s="255"/>
      <c r="BN20" s="255"/>
      <c r="BO20" s="255"/>
      <c r="BP20" s="255"/>
      <c r="BQ20" s="264">
        <v>14</v>
      </c>
      <c r="BR20" s="265"/>
      <c r="BS20" s="818"/>
      <c r="BT20" s="819"/>
      <c r="BU20" s="819"/>
      <c r="BV20" s="819"/>
      <c r="BW20" s="819"/>
      <c r="BX20" s="819"/>
      <c r="BY20" s="819"/>
      <c r="BZ20" s="819"/>
      <c r="CA20" s="819"/>
      <c r="CB20" s="819"/>
      <c r="CC20" s="819"/>
      <c r="CD20" s="819"/>
      <c r="CE20" s="819"/>
      <c r="CF20" s="819"/>
      <c r="CG20" s="820"/>
      <c r="CH20" s="831"/>
      <c r="CI20" s="832"/>
      <c r="CJ20" s="832"/>
      <c r="CK20" s="832"/>
      <c r="CL20" s="833"/>
      <c r="CM20" s="831"/>
      <c r="CN20" s="832"/>
      <c r="CO20" s="832"/>
      <c r="CP20" s="832"/>
      <c r="CQ20" s="833"/>
      <c r="CR20" s="831"/>
      <c r="CS20" s="832"/>
      <c r="CT20" s="832"/>
      <c r="CU20" s="832"/>
      <c r="CV20" s="833"/>
      <c r="CW20" s="831"/>
      <c r="CX20" s="832"/>
      <c r="CY20" s="832"/>
      <c r="CZ20" s="832"/>
      <c r="DA20" s="833"/>
      <c r="DB20" s="831"/>
      <c r="DC20" s="832"/>
      <c r="DD20" s="832"/>
      <c r="DE20" s="832"/>
      <c r="DF20" s="833"/>
      <c r="DG20" s="831"/>
      <c r="DH20" s="832"/>
      <c r="DI20" s="832"/>
      <c r="DJ20" s="832"/>
      <c r="DK20" s="833"/>
      <c r="DL20" s="831"/>
      <c r="DM20" s="832"/>
      <c r="DN20" s="832"/>
      <c r="DO20" s="832"/>
      <c r="DP20" s="833"/>
      <c r="DQ20" s="831"/>
      <c r="DR20" s="832"/>
      <c r="DS20" s="832"/>
      <c r="DT20" s="832"/>
      <c r="DU20" s="833"/>
      <c r="DV20" s="834"/>
      <c r="DW20" s="835"/>
      <c r="DX20" s="835"/>
      <c r="DY20" s="835"/>
      <c r="DZ20" s="836"/>
      <c r="EA20" s="256"/>
    </row>
    <row r="21" spans="1:131" s="257" customFormat="1" ht="26.25" customHeight="1" thickBot="1" x14ac:dyDescent="0.2">
      <c r="A21" s="263">
        <v>15</v>
      </c>
      <c r="B21" s="805"/>
      <c r="C21" s="806"/>
      <c r="D21" s="806"/>
      <c r="E21" s="806"/>
      <c r="F21" s="806"/>
      <c r="G21" s="806"/>
      <c r="H21" s="806"/>
      <c r="I21" s="806"/>
      <c r="J21" s="806"/>
      <c r="K21" s="806"/>
      <c r="L21" s="806"/>
      <c r="M21" s="806"/>
      <c r="N21" s="806"/>
      <c r="O21" s="806"/>
      <c r="P21" s="807"/>
      <c r="Q21" s="808"/>
      <c r="R21" s="809"/>
      <c r="S21" s="809"/>
      <c r="T21" s="809"/>
      <c r="U21" s="809"/>
      <c r="V21" s="809"/>
      <c r="W21" s="809"/>
      <c r="X21" s="809"/>
      <c r="Y21" s="809"/>
      <c r="Z21" s="809"/>
      <c r="AA21" s="809"/>
      <c r="AB21" s="809"/>
      <c r="AC21" s="809"/>
      <c r="AD21" s="809"/>
      <c r="AE21" s="810"/>
      <c r="AF21" s="811"/>
      <c r="AG21" s="812"/>
      <c r="AH21" s="812"/>
      <c r="AI21" s="812"/>
      <c r="AJ21" s="813"/>
      <c r="AK21" s="814"/>
      <c r="AL21" s="815"/>
      <c r="AM21" s="815"/>
      <c r="AN21" s="815"/>
      <c r="AO21" s="815"/>
      <c r="AP21" s="815"/>
      <c r="AQ21" s="815"/>
      <c r="AR21" s="815"/>
      <c r="AS21" s="815"/>
      <c r="AT21" s="815"/>
      <c r="AU21" s="816"/>
      <c r="AV21" s="816"/>
      <c r="AW21" s="816"/>
      <c r="AX21" s="816"/>
      <c r="AY21" s="817"/>
      <c r="AZ21" s="254"/>
      <c r="BA21" s="254"/>
      <c r="BB21" s="254"/>
      <c r="BC21" s="254"/>
      <c r="BD21" s="254"/>
      <c r="BE21" s="255"/>
      <c r="BF21" s="255"/>
      <c r="BG21" s="255"/>
      <c r="BH21" s="255"/>
      <c r="BI21" s="255"/>
      <c r="BJ21" s="255"/>
      <c r="BK21" s="255"/>
      <c r="BL21" s="255"/>
      <c r="BM21" s="255"/>
      <c r="BN21" s="255"/>
      <c r="BO21" s="255"/>
      <c r="BP21" s="255"/>
      <c r="BQ21" s="264">
        <v>15</v>
      </c>
      <c r="BR21" s="265"/>
      <c r="BS21" s="818"/>
      <c r="BT21" s="819"/>
      <c r="BU21" s="819"/>
      <c r="BV21" s="819"/>
      <c r="BW21" s="819"/>
      <c r="BX21" s="819"/>
      <c r="BY21" s="819"/>
      <c r="BZ21" s="819"/>
      <c r="CA21" s="819"/>
      <c r="CB21" s="819"/>
      <c r="CC21" s="819"/>
      <c r="CD21" s="819"/>
      <c r="CE21" s="819"/>
      <c r="CF21" s="819"/>
      <c r="CG21" s="820"/>
      <c r="CH21" s="831"/>
      <c r="CI21" s="832"/>
      <c r="CJ21" s="832"/>
      <c r="CK21" s="832"/>
      <c r="CL21" s="833"/>
      <c r="CM21" s="831"/>
      <c r="CN21" s="832"/>
      <c r="CO21" s="832"/>
      <c r="CP21" s="832"/>
      <c r="CQ21" s="833"/>
      <c r="CR21" s="831"/>
      <c r="CS21" s="832"/>
      <c r="CT21" s="832"/>
      <c r="CU21" s="832"/>
      <c r="CV21" s="833"/>
      <c r="CW21" s="831"/>
      <c r="CX21" s="832"/>
      <c r="CY21" s="832"/>
      <c r="CZ21" s="832"/>
      <c r="DA21" s="833"/>
      <c r="DB21" s="831"/>
      <c r="DC21" s="832"/>
      <c r="DD21" s="832"/>
      <c r="DE21" s="832"/>
      <c r="DF21" s="833"/>
      <c r="DG21" s="831"/>
      <c r="DH21" s="832"/>
      <c r="DI21" s="832"/>
      <c r="DJ21" s="832"/>
      <c r="DK21" s="833"/>
      <c r="DL21" s="831"/>
      <c r="DM21" s="832"/>
      <c r="DN21" s="832"/>
      <c r="DO21" s="832"/>
      <c r="DP21" s="833"/>
      <c r="DQ21" s="831"/>
      <c r="DR21" s="832"/>
      <c r="DS21" s="832"/>
      <c r="DT21" s="832"/>
      <c r="DU21" s="833"/>
      <c r="DV21" s="834"/>
      <c r="DW21" s="835"/>
      <c r="DX21" s="835"/>
      <c r="DY21" s="835"/>
      <c r="DZ21" s="836"/>
      <c r="EA21" s="256"/>
    </row>
    <row r="22" spans="1:131" s="257" customFormat="1" ht="26.25" customHeight="1" x14ac:dyDescent="0.15">
      <c r="A22" s="263">
        <v>16</v>
      </c>
      <c r="B22" s="805"/>
      <c r="C22" s="806"/>
      <c r="D22" s="806"/>
      <c r="E22" s="806"/>
      <c r="F22" s="806"/>
      <c r="G22" s="806"/>
      <c r="H22" s="806"/>
      <c r="I22" s="806"/>
      <c r="J22" s="806"/>
      <c r="K22" s="806"/>
      <c r="L22" s="806"/>
      <c r="M22" s="806"/>
      <c r="N22" s="806"/>
      <c r="O22" s="806"/>
      <c r="P22" s="807"/>
      <c r="Q22" s="837"/>
      <c r="R22" s="838"/>
      <c r="S22" s="838"/>
      <c r="T22" s="838"/>
      <c r="U22" s="838"/>
      <c r="V22" s="838"/>
      <c r="W22" s="838"/>
      <c r="X22" s="838"/>
      <c r="Y22" s="838"/>
      <c r="Z22" s="838"/>
      <c r="AA22" s="838"/>
      <c r="AB22" s="838"/>
      <c r="AC22" s="838"/>
      <c r="AD22" s="838"/>
      <c r="AE22" s="839"/>
      <c r="AF22" s="811"/>
      <c r="AG22" s="812"/>
      <c r="AH22" s="812"/>
      <c r="AI22" s="812"/>
      <c r="AJ22" s="813"/>
      <c r="AK22" s="852"/>
      <c r="AL22" s="853"/>
      <c r="AM22" s="853"/>
      <c r="AN22" s="853"/>
      <c r="AO22" s="853"/>
      <c r="AP22" s="853"/>
      <c r="AQ22" s="853"/>
      <c r="AR22" s="853"/>
      <c r="AS22" s="853"/>
      <c r="AT22" s="853"/>
      <c r="AU22" s="854"/>
      <c r="AV22" s="854"/>
      <c r="AW22" s="854"/>
      <c r="AX22" s="854"/>
      <c r="AY22" s="855"/>
      <c r="AZ22" s="856" t="s">
        <v>390</v>
      </c>
      <c r="BA22" s="856"/>
      <c r="BB22" s="856"/>
      <c r="BC22" s="856"/>
      <c r="BD22" s="857"/>
      <c r="BE22" s="255"/>
      <c r="BF22" s="255"/>
      <c r="BG22" s="255"/>
      <c r="BH22" s="255"/>
      <c r="BI22" s="255"/>
      <c r="BJ22" s="255"/>
      <c r="BK22" s="255"/>
      <c r="BL22" s="255"/>
      <c r="BM22" s="255"/>
      <c r="BN22" s="255"/>
      <c r="BO22" s="255"/>
      <c r="BP22" s="255"/>
      <c r="BQ22" s="264">
        <v>16</v>
      </c>
      <c r="BR22" s="265"/>
      <c r="BS22" s="818"/>
      <c r="BT22" s="819"/>
      <c r="BU22" s="819"/>
      <c r="BV22" s="819"/>
      <c r="BW22" s="819"/>
      <c r="BX22" s="819"/>
      <c r="BY22" s="819"/>
      <c r="BZ22" s="819"/>
      <c r="CA22" s="819"/>
      <c r="CB22" s="819"/>
      <c r="CC22" s="819"/>
      <c r="CD22" s="819"/>
      <c r="CE22" s="819"/>
      <c r="CF22" s="819"/>
      <c r="CG22" s="820"/>
      <c r="CH22" s="831"/>
      <c r="CI22" s="832"/>
      <c r="CJ22" s="832"/>
      <c r="CK22" s="832"/>
      <c r="CL22" s="833"/>
      <c r="CM22" s="831"/>
      <c r="CN22" s="832"/>
      <c r="CO22" s="832"/>
      <c r="CP22" s="832"/>
      <c r="CQ22" s="833"/>
      <c r="CR22" s="831"/>
      <c r="CS22" s="832"/>
      <c r="CT22" s="832"/>
      <c r="CU22" s="832"/>
      <c r="CV22" s="833"/>
      <c r="CW22" s="831"/>
      <c r="CX22" s="832"/>
      <c r="CY22" s="832"/>
      <c r="CZ22" s="832"/>
      <c r="DA22" s="833"/>
      <c r="DB22" s="831"/>
      <c r="DC22" s="832"/>
      <c r="DD22" s="832"/>
      <c r="DE22" s="832"/>
      <c r="DF22" s="833"/>
      <c r="DG22" s="831"/>
      <c r="DH22" s="832"/>
      <c r="DI22" s="832"/>
      <c r="DJ22" s="832"/>
      <c r="DK22" s="833"/>
      <c r="DL22" s="831"/>
      <c r="DM22" s="832"/>
      <c r="DN22" s="832"/>
      <c r="DO22" s="832"/>
      <c r="DP22" s="833"/>
      <c r="DQ22" s="831"/>
      <c r="DR22" s="832"/>
      <c r="DS22" s="832"/>
      <c r="DT22" s="832"/>
      <c r="DU22" s="833"/>
      <c r="DV22" s="834"/>
      <c r="DW22" s="835"/>
      <c r="DX22" s="835"/>
      <c r="DY22" s="835"/>
      <c r="DZ22" s="836"/>
      <c r="EA22" s="256"/>
    </row>
    <row r="23" spans="1:131" s="257" customFormat="1" ht="26.25" customHeight="1" thickBot="1" x14ac:dyDescent="0.2">
      <c r="A23" s="266" t="s">
        <v>391</v>
      </c>
      <c r="B23" s="840" t="s">
        <v>392</v>
      </c>
      <c r="C23" s="841"/>
      <c r="D23" s="841"/>
      <c r="E23" s="841"/>
      <c r="F23" s="841"/>
      <c r="G23" s="841"/>
      <c r="H23" s="841"/>
      <c r="I23" s="841"/>
      <c r="J23" s="841"/>
      <c r="K23" s="841"/>
      <c r="L23" s="841"/>
      <c r="M23" s="841"/>
      <c r="N23" s="841"/>
      <c r="O23" s="841"/>
      <c r="P23" s="842"/>
      <c r="Q23" s="843"/>
      <c r="R23" s="844"/>
      <c r="S23" s="844"/>
      <c r="T23" s="844"/>
      <c r="U23" s="844"/>
      <c r="V23" s="844"/>
      <c r="W23" s="844"/>
      <c r="X23" s="844"/>
      <c r="Y23" s="844"/>
      <c r="Z23" s="844"/>
      <c r="AA23" s="844"/>
      <c r="AB23" s="844"/>
      <c r="AC23" s="844"/>
      <c r="AD23" s="844"/>
      <c r="AE23" s="845"/>
      <c r="AF23" s="846">
        <v>606</v>
      </c>
      <c r="AG23" s="844"/>
      <c r="AH23" s="844"/>
      <c r="AI23" s="844"/>
      <c r="AJ23" s="847"/>
      <c r="AK23" s="848"/>
      <c r="AL23" s="849"/>
      <c r="AM23" s="849"/>
      <c r="AN23" s="849"/>
      <c r="AO23" s="849"/>
      <c r="AP23" s="844"/>
      <c r="AQ23" s="844"/>
      <c r="AR23" s="844"/>
      <c r="AS23" s="844"/>
      <c r="AT23" s="844"/>
      <c r="AU23" s="850"/>
      <c r="AV23" s="850"/>
      <c r="AW23" s="850"/>
      <c r="AX23" s="850"/>
      <c r="AY23" s="851"/>
      <c r="AZ23" s="859" t="s">
        <v>393</v>
      </c>
      <c r="BA23" s="860"/>
      <c r="BB23" s="860"/>
      <c r="BC23" s="860"/>
      <c r="BD23" s="861"/>
      <c r="BE23" s="255"/>
      <c r="BF23" s="255"/>
      <c r="BG23" s="255"/>
      <c r="BH23" s="255"/>
      <c r="BI23" s="255"/>
      <c r="BJ23" s="255"/>
      <c r="BK23" s="255"/>
      <c r="BL23" s="255"/>
      <c r="BM23" s="255"/>
      <c r="BN23" s="255"/>
      <c r="BO23" s="255"/>
      <c r="BP23" s="255"/>
      <c r="BQ23" s="264">
        <v>17</v>
      </c>
      <c r="BR23" s="265"/>
      <c r="BS23" s="818"/>
      <c r="BT23" s="819"/>
      <c r="BU23" s="819"/>
      <c r="BV23" s="819"/>
      <c r="BW23" s="819"/>
      <c r="BX23" s="819"/>
      <c r="BY23" s="819"/>
      <c r="BZ23" s="819"/>
      <c r="CA23" s="819"/>
      <c r="CB23" s="819"/>
      <c r="CC23" s="819"/>
      <c r="CD23" s="819"/>
      <c r="CE23" s="819"/>
      <c r="CF23" s="819"/>
      <c r="CG23" s="820"/>
      <c r="CH23" s="831"/>
      <c r="CI23" s="832"/>
      <c r="CJ23" s="832"/>
      <c r="CK23" s="832"/>
      <c r="CL23" s="833"/>
      <c r="CM23" s="831"/>
      <c r="CN23" s="832"/>
      <c r="CO23" s="832"/>
      <c r="CP23" s="832"/>
      <c r="CQ23" s="833"/>
      <c r="CR23" s="831"/>
      <c r="CS23" s="832"/>
      <c r="CT23" s="832"/>
      <c r="CU23" s="832"/>
      <c r="CV23" s="833"/>
      <c r="CW23" s="831"/>
      <c r="CX23" s="832"/>
      <c r="CY23" s="832"/>
      <c r="CZ23" s="832"/>
      <c r="DA23" s="833"/>
      <c r="DB23" s="831"/>
      <c r="DC23" s="832"/>
      <c r="DD23" s="832"/>
      <c r="DE23" s="832"/>
      <c r="DF23" s="833"/>
      <c r="DG23" s="831"/>
      <c r="DH23" s="832"/>
      <c r="DI23" s="832"/>
      <c r="DJ23" s="832"/>
      <c r="DK23" s="833"/>
      <c r="DL23" s="831"/>
      <c r="DM23" s="832"/>
      <c r="DN23" s="832"/>
      <c r="DO23" s="832"/>
      <c r="DP23" s="833"/>
      <c r="DQ23" s="831"/>
      <c r="DR23" s="832"/>
      <c r="DS23" s="832"/>
      <c r="DT23" s="832"/>
      <c r="DU23" s="833"/>
      <c r="DV23" s="834"/>
      <c r="DW23" s="835"/>
      <c r="DX23" s="835"/>
      <c r="DY23" s="835"/>
      <c r="DZ23" s="836"/>
      <c r="EA23" s="256"/>
    </row>
    <row r="24" spans="1:131" s="257" customFormat="1" ht="26.25" customHeight="1" x14ac:dyDescent="0.15">
      <c r="A24" s="858" t="s">
        <v>394</v>
      </c>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254"/>
      <c r="BA24" s="254"/>
      <c r="BB24" s="254"/>
      <c r="BC24" s="254"/>
      <c r="BD24" s="254"/>
      <c r="BE24" s="255"/>
      <c r="BF24" s="255"/>
      <c r="BG24" s="255"/>
      <c r="BH24" s="255"/>
      <c r="BI24" s="255"/>
      <c r="BJ24" s="255"/>
      <c r="BK24" s="255"/>
      <c r="BL24" s="255"/>
      <c r="BM24" s="255"/>
      <c r="BN24" s="255"/>
      <c r="BO24" s="255"/>
      <c r="BP24" s="255"/>
      <c r="BQ24" s="264">
        <v>18</v>
      </c>
      <c r="BR24" s="265"/>
      <c r="BS24" s="818"/>
      <c r="BT24" s="819"/>
      <c r="BU24" s="819"/>
      <c r="BV24" s="819"/>
      <c r="BW24" s="819"/>
      <c r="BX24" s="819"/>
      <c r="BY24" s="819"/>
      <c r="BZ24" s="819"/>
      <c r="CA24" s="819"/>
      <c r="CB24" s="819"/>
      <c r="CC24" s="819"/>
      <c r="CD24" s="819"/>
      <c r="CE24" s="819"/>
      <c r="CF24" s="819"/>
      <c r="CG24" s="820"/>
      <c r="CH24" s="831"/>
      <c r="CI24" s="832"/>
      <c r="CJ24" s="832"/>
      <c r="CK24" s="832"/>
      <c r="CL24" s="833"/>
      <c r="CM24" s="831"/>
      <c r="CN24" s="832"/>
      <c r="CO24" s="832"/>
      <c r="CP24" s="832"/>
      <c r="CQ24" s="833"/>
      <c r="CR24" s="831"/>
      <c r="CS24" s="832"/>
      <c r="CT24" s="832"/>
      <c r="CU24" s="832"/>
      <c r="CV24" s="833"/>
      <c r="CW24" s="831"/>
      <c r="CX24" s="832"/>
      <c r="CY24" s="832"/>
      <c r="CZ24" s="832"/>
      <c r="DA24" s="833"/>
      <c r="DB24" s="831"/>
      <c r="DC24" s="832"/>
      <c r="DD24" s="832"/>
      <c r="DE24" s="832"/>
      <c r="DF24" s="833"/>
      <c r="DG24" s="831"/>
      <c r="DH24" s="832"/>
      <c r="DI24" s="832"/>
      <c r="DJ24" s="832"/>
      <c r="DK24" s="833"/>
      <c r="DL24" s="831"/>
      <c r="DM24" s="832"/>
      <c r="DN24" s="832"/>
      <c r="DO24" s="832"/>
      <c r="DP24" s="833"/>
      <c r="DQ24" s="831"/>
      <c r="DR24" s="832"/>
      <c r="DS24" s="832"/>
      <c r="DT24" s="832"/>
      <c r="DU24" s="833"/>
      <c r="DV24" s="834"/>
      <c r="DW24" s="835"/>
      <c r="DX24" s="835"/>
      <c r="DY24" s="835"/>
      <c r="DZ24" s="836"/>
      <c r="EA24" s="256"/>
    </row>
    <row r="25" spans="1:131" s="249" customFormat="1" ht="26.25" customHeight="1" thickBot="1" x14ac:dyDescent="0.2">
      <c r="A25" s="799" t="s">
        <v>395</v>
      </c>
      <c r="B25" s="799"/>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799"/>
      <c r="AA25" s="799"/>
      <c r="AB25" s="799"/>
      <c r="AC25" s="799"/>
      <c r="AD25" s="799"/>
      <c r="AE25" s="799"/>
      <c r="AF25" s="799"/>
      <c r="AG25" s="799"/>
      <c r="AH25" s="799"/>
      <c r="AI25" s="799"/>
      <c r="AJ25" s="799"/>
      <c r="AK25" s="799"/>
      <c r="AL25" s="799"/>
      <c r="AM25" s="799"/>
      <c r="AN25" s="799"/>
      <c r="AO25" s="799"/>
      <c r="AP25" s="799"/>
      <c r="AQ25" s="799"/>
      <c r="AR25" s="799"/>
      <c r="AS25" s="799"/>
      <c r="AT25" s="799"/>
      <c r="AU25" s="799"/>
      <c r="AV25" s="799"/>
      <c r="AW25" s="799"/>
      <c r="AX25" s="799"/>
      <c r="AY25" s="799"/>
      <c r="AZ25" s="799"/>
      <c r="BA25" s="799"/>
      <c r="BB25" s="799"/>
      <c r="BC25" s="799"/>
      <c r="BD25" s="799"/>
      <c r="BE25" s="799"/>
      <c r="BF25" s="799"/>
      <c r="BG25" s="799"/>
      <c r="BH25" s="799"/>
      <c r="BI25" s="799"/>
      <c r="BJ25" s="254"/>
      <c r="BK25" s="254"/>
      <c r="BL25" s="254"/>
      <c r="BM25" s="254"/>
      <c r="BN25" s="254"/>
      <c r="BO25" s="267"/>
      <c r="BP25" s="267"/>
      <c r="BQ25" s="264">
        <v>19</v>
      </c>
      <c r="BR25" s="265"/>
      <c r="BS25" s="818"/>
      <c r="BT25" s="819"/>
      <c r="BU25" s="819"/>
      <c r="BV25" s="819"/>
      <c r="BW25" s="819"/>
      <c r="BX25" s="819"/>
      <c r="BY25" s="819"/>
      <c r="BZ25" s="819"/>
      <c r="CA25" s="819"/>
      <c r="CB25" s="819"/>
      <c r="CC25" s="819"/>
      <c r="CD25" s="819"/>
      <c r="CE25" s="819"/>
      <c r="CF25" s="819"/>
      <c r="CG25" s="820"/>
      <c r="CH25" s="831"/>
      <c r="CI25" s="832"/>
      <c r="CJ25" s="832"/>
      <c r="CK25" s="832"/>
      <c r="CL25" s="833"/>
      <c r="CM25" s="831"/>
      <c r="CN25" s="832"/>
      <c r="CO25" s="832"/>
      <c r="CP25" s="832"/>
      <c r="CQ25" s="833"/>
      <c r="CR25" s="831"/>
      <c r="CS25" s="832"/>
      <c r="CT25" s="832"/>
      <c r="CU25" s="832"/>
      <c r="CV25" s="833"/>
      <c r="CW25" s="831"/>
      <c r="CX25" s="832"/>
      <c r="CY25" s="832"/>
      <c r="CZ25" s="832"/>
      <c r="DA25" s="833"/>
      <c r="DB25" s="831"/>
      <c r="DC25" s="832"/>
      <c r="DD25" s="832"/>
      <c r="DE25" s="832"/>
      <c r="DF25" s="833"/>
      <c r="DG25" s="831"/>
      <c r="DH25" s="832"/>
      <c r="DI25" s="832"/>
      <c r="DJ25" s="832"/>
      <c r="DK25" s="833"/>
      <c r="DL25" s="831"/>
      <c r="DM25" s="832"/>
      <c r="DN25" s="832"/>
      <c r="DO25" s="832"/>
      <c r="DP25" s="833"/>
      <c r="DQ25" s="831"/>
      <c r="DR25" s="832"/>
      <c r="DS25" s="832"/>
      <c r="DT25" s="832"/>
      <c r="DU25" s="833"/>
      <c r="DV25" s="834"/>
      <c r="DW25" s="835"/>
      <c r="DX25" s="835"/>
      <c r="DY25" s="835"/>
      <c r="DZ25" s="836"/>
      <c r="EA25" s="248"/>
    </row>
    <row r="26" spans="1:131" s="249" customFormat="1" ht="26.25" customHeight="1" x14ac:dyDescent="0.15">
      <c r="A26" s="790" t="s">
        <v>372</v>
      </c>
      <c r="B26" s="791"/>
      <c r="C26" s="791"/>
      <c r="D26" s="791"/>
      <c r="E26" s="791"/>
      <c r="F26" s="791"/>
      <c r="G26" s="791"/>
      <c r="H26" s="791"/>
      <c r="I26" s="791"/>
      <c r="J26" s="791"/>
      <c r="K26" s="791"/>
      <c r="L26" s="791"/>
      <c r="M26" s="791"/>
      <c r="N26" s="791"/>
      <c r="O26" s="791"/>
      <c r="P26" s="792"/>
      <c r="Q26" s="767" t="s">
        <v>396</v>
      </c>
      <c r="R26" s="768"/>
      <c r="S26" s="768"/>
      <c r="T26" s="768"/>
      <c r="U26" s="769"/>
      <c r="V26" s="767" t="s">
        <v>397</v>
      </c>
      <c r="W26" s="768"/>
      <c r="X26" s="768"/>
      <c r="Y26" s="768"/>
      <c r="Z26" s="769"/>
      <c r="AA26" s="767" t="s">
        <v>398</v>
      </c>
      <c r="AB26" s="768"/>
      <c r="AC26" s="768"/>
      <c r="AD26" s="768"/>
      <c r="AE26" s="768"/>
      <c r="AF26" s="862" t="s">
        <v>399</v>
      </c>
      <c r="AG26" s="863"/>
      <c r="AH26" s="863"/>
      <c r="AI26" s="863"/>
      <c r="AJ26" s="864"/>
      <c r="AK26" s="768" t="s">
        <v>400</v>
      </c>
      <c r="AL26" s="768"/>
      <c r="AM26" s="768"/>
      <c r="AN26" s="768"/>
      <c r="AO26" s="769"/>
      <c r="AP26" s="767" t="s">
        <v>401</v>
      </c>
      <c r="AQ26" s="768"/>
      <c r="AR26" s="768"/>
      <c r="AS26" s="768"/>
      <c r="AT26" s="769"/>
      <c r="AU26" s="767" t="s">
        <v>402</v>
      </c>
      <c r="AV26" s="768"/>
      <c r="AW26" s="768"/>
      <c r="AX26" s="768"/>
      <c r="AY26" s="769"/>
      <c r="AZ26" s="767" t="s">
        <v>403</v>
      </c>
      <c r="BA26" s="768"/>
      <c r="BB26" s="768"/>
      <c r="BC26" s="768"/>
      <c r="BD26" s="769"/>
      <c r="BE26" s="767" t="s">
        <v>379</v>
      </c>
      <c r="BF26" s="768"/>
      <c r="BG26" s="768"/>
      <c r="BH26" s="768"/>
      <c r="BI26" s="779"/>
      <c r="BJ26" s="254"/>
      <c r="BK26" s="254"/>
      <c r="BL26" s="254"/>
      <c r="BM26" s="254"/>
      <c r="BN26" s="254"/>
      <c r="BO26" s="267"/>
      <c r="BP26" s="267"/>
      <c r="BQ26" s="264">
        <v>20</v>
      </c>
      <c r="BR26" s="265"/>
      <c r="BS26" s="818"/>
      <c r="BT26" s="819"/>
      <c r="BU26" s="819"/>
      <c r="BV26" s="819"/>
      <c r="BW26" s="819"/>
      <c r="BX26" s="819"/>
      <c r="BY26" s="819"/>
      <c r="BZ26" s="819"/>
      <c r="CA26" s="819"/>
      <c r="CB26" s="819"/>
      <c r="CC26" s="819"/>
      <c r="CD26" s="819"/>
      <c r="CE26" s="819"/>
      <c r="CF26" s="819"/>
      <c r="CG26" s="820"/>
      <c r="CH26" s="831"/>
      <c r="CI26" s="832"/>
      <c r="CJ26" s="832"/>
      <c r="CK26" s="832"/>
      <c r="CL26" s="833"/>
      <c r="CM26" s="831"/>
      <c r="CN26" s="832"/>
      <c r="CO26" s="832"/>
      <c r="CP26" s="832"/>
      <c r="CQ26" s="833"/>
      <c r="CR26" s="831"/>
      <c r="CS26" s="832"/>
      <c r="CT26" s="832"/>
      <c r="CU26" s="832"/>
      <c r="CV26" s="833"/>
      <c r="CW26" s="831"/>
      <c r="CX26" s="832"/>
      <c r="CY26" s="832"/>
      <c r="CZ26" s="832"/>
      <c r="DA26" s="833"/>
      <c r="DB26" s="831"/>
      <c r="DC26" s="832"/>
      <c r="DD26" s="832"/>
      <c r="DE26" s="832"/>
      <c r="DF26" s="833"/>
      <c r="DG26" s="831"/>
      <c r="DH26" s="832"/>
      <c r="DI26" s="832"/>
      <c r="DJ26" s="832"/>
      <c r="DK26" s="833"/>
      <c r="DL26" s="831"/>
      <c r="DM26" s="832"/>
      <c r="DN26" s="832"/>
      <c r="DO26" s="832"/>
      <c r="DP26" s="833"/>
      <c r="DQ26" s="831"/>
      <c r="DR26" s="832"/>
      <c r="DS26" s="832"/>
      <c r="DT26" s="832"/>
      <c r="DU26" s="833"/>
      <c r="DV26" s="834"/>
      <c r="DW26" s="835"/>
      <c r="DX26" s="835"/>
      <c r="DY26" s="835"/>
      <c r="DZ26" s="836"/>
      <c r="EA26" s="248"/>
    </row>
    <row r="27" spans="1:131" s="249" customFormat="1" ht="26.25" customHeight="1" thickBot="1" x14ac:dyDescent="0.2">
      <c r="A27" s="793"/>
      <c r="B27" s="794"/>
      <c r="C27" s="794"/>
      <c r="D27" s="794"/>
      <c r="E27" s="794"/>
      <c r="F27" s="794"/>
      <c r="G27" s="794"/>
      <c r="H27" s="794"/>
      <c r="I27" s="794"/>
      <c r="J27" s="794"/>
      <c r="K27" s="794"/>
      <c r="L27" s="794"/>
      <c r="M27" s="794"/>
      <c r="N27" s="794"/>
      <c r="O27" s="794"/>
      <c r="P27" s="795"/>
      <c r="Q27" s="770"/>
      <c r="R27" s="771"/>
      <c r="S27" s="771"/>
      <c r="T27" s="771"/>
      <c r="U27" s="772"/>
      <c r="V27" s="770"/>
      <c r="W27" s="771"/>
      <c r="X27" s="771"/>
      <c r="Y27" s="771"/>
      <c r="Z27" s="772"/>
      <c r="AA27" s="770"/>
      <c r="AB27" s="771"/>
      <c r="AC27" s="771"/>
      <c r="AD27" s="771"/>
      <c r="AE27" s="771"/>
      <c r="AF27" s="865"/>
      <c r="AG27" s="866"/>
      <c r="AH27" s="866"/>
      <c r="AI27" s="866"/>
      <c r="AJ27" s="867"/>
      <c r="AK27" s="771"/>
      <c r="AL27" s="771"/>
      <c r="AM27" s="771"/>
      <c r="AN27" s="771"/>
      <c r="AO27" s="772"/>
      <c r="AP27" s="770"/>
      <c r="AQ27" s="771"/>
      <c r="AR27" s="771"/>
      <c r="AS27" s="771"/>
      <c r="AT27" s="772"/>
      <c r="AU27" s="770"/>
      <c r="AV27" s="771"/>
      <c r="AW27" s="771"/>
      <c r="AX27" s="771"/>
      <c r="AY27" s="772"/>
      <c r="AZ27" s="770"/>
      <c r="BA27" s="771"/>
      <c r="BB27" s="771"/>
      <c r="BC27" s="771"/>
      <c r="BD27" s="772"/>
      <c r="BE27" s="770"/>
      <c r="BF27" s="771"/>
      <c r="BG27" s="771"/>
      <c r="BH27" s="771"/>
      <c r="BI27" s="780"/>
      <c r="BJ27" s="254"/>
      <c r="BK27" s="254"/>
      <c r="BL27" s="254"/>
      <c r="BM27" s="254"/>
      <c r="BN27" s="254"/>
      <c r="BO27" s="267"/>
      <c r="BP27" s="267"/>
      <c r="BQ27" s="264">
        <v>21</v>
      </c>
      <c r="BR27" s="265"/>
      <c r="BS27" s="818"/>
      <c r="BT27" s="819"/>
      <c r="BU27" s="819"/>
      <c r="BV27" s="819"/>
      <c r="BW27" s="819"/>
      <c r="BX27" s="819"/>
      <c r="BY27" s="819"/>
      <c r="BZ27" s="819"/>
      <c r="CA27" s="819"/>
      <c r="CB27" s="819"/>
      <c r="CC27" s="819"/>
      <c r="CD27" s="819"/>
      <c r="CE27" s="819"/>
      <c r="CF27" s="819"/>
      <c r="CG27" s="820"/>
      <c r="CH27" s="831"/>
      <c r="CI27" s="832"/>
      <c r="CJ27" s="832"/>
      <c r="CK27" s="832"/>
      <c r="CL27" s="833"/>
      <c r="CM27" s="831"/>
      <c r="CN27" s="832"/>
      <c r="CO27" s="832"/>
      <c r="CP27" s="832"/>
      <c r="CQ27" s="833"/>
      <c r="CR27" s="831"/>
      <c r="CS27" s="832"/>
      <c r="CT27" s="832"/>
      <c r="CU27" s="832"/>
      <c r="CV27" s="833"/>
      <c r="CW27" s="831"/>
      <c r="CX27" s="832"/>
      <c r="CY27" s="832"/>
      <c r="CZ27" s="832"/>
      <c r="DA27" s="833"/>
      <c r="DB27" s="831"/>
      <c r="DC27" s="832"/>
      <c r="DD27" s="832"/>
      <c r="DE27" s="832"/>
      <c r="DF27" s="833"/>
      <c r="DG27" s="831"/>
      <c r="DH27" s="832"/>
      <c r="DI27" s="832"/>
      <c r="DJ27" s="832"/>
      <c r="DK27" s="833"/>
      <c r="DL27" s="831"/>
      <c r="DM27" s="832"/>
      <c r="DN27" s="832"/>
      <c r="DO27" s="832"/>
      <c r="DP27" s="833"/>
      <c r="DQ27" s="831"/>
      <c r="DR27" s="832"/>
      <c r="DS27" s="832"/>
      <c r="DT27" s="832"/>
      <c r="DU27" s="833"/>
      <c r="DV27" s="834"/>
      <c r="DW27" s="835"/>
      <c r="DX27" s="835"/>
      <c r="DY27" s="835"/>
      <c r="DZ27" s="836"/>
      <c r="EA27" s="248"/>
    </row>
    <row r="28" spans="1:131" s="249" customFormat="1" ht="26.25" customHeight="1" thickTop="1" x14ac:dyDescent="0.15">
      <c r="A28" s="268">
        <v>1</v>
      </c>
      <c r="B28" s="781" t="s">
        <v>404</v>
      </c>
      <c r="C28" s="782"/>
      <c r="D28" s="782"/>
      <c r="E28" s="782"/>
      <c r="F28" s="782"/>
      <c r="G28" s="782"/>
      <c r="H28" s="782"/>
      <c r="I28" s="782"/>
      <c r="J28" s="782"/>
      <c r="K28" s="782"/>
      <c r="L28" s="782"/>
      <c r="M28" s="782"/>
      <c r="N28" s="782"/>
      <c r="O28" s="782"/>
      <c r="P28" s="783"/>
      <c r="Q28" s="872">
        <v>4672</v>
      </c>
      <c r="R28" s="873"/>
      <c r="S28" s="873"/>
      <c r="T28" s="873"/>
      <c r="U28" s="873"/>
      <c r="V28" s="873">
        <v>4546</v>
      </c>
      <c r="W28" s="873"/>
      <c r="X28" s="873"/>
      <c r="Y28" s="873"/>
      <c r="Z28" s="873"/>
      <c r="AA28" s="873">
        <v>126</v>
      </c>
      <c r="AB28" s="873"/>
      <c r="AC28" s="873"/>
      <c r="AD28" s="873"/>
      <c r="AE28" s="874"/>
      <c r="AF28" s="875">
        <v>126</v>
      </c>
      <c r="AG28" s="873"/>
      <c r="AH28" s="873"/>
      <c r="AI28" s="873"/>
      <c r="AJ28" s="876"/>
      <c r="AK28" s="877">
        <v>361</v>
      </c>
      <c r="AL28" s="868"/>
      <c r="AM28" s="868"/>
      <c r="AN28" s="868"/>
      <c r="AO28" s="868"/>
      <c r="AP28" s="868" t="s">
        <v>595</v>
      </c>
      <c r="AQ28" s="868"/>
      <c r="AR28" s="868"/>
      <c r="AS28" s="868"/>
      <c r="AT28" s="868"/>
      <c r="AU28" s="868" t="s">
        <v>595</v>
      </c>
      <c r="AV28" s="868"/>
      <c r="AW28" s="868"/>
      <c r="AX28" s="868"/>
      <c r="AY28" s="868"/>
      <c r="AZ28" s="869" t="s">
        <v>595</v>
      </c>
      <c r="BA28" s="869"/>
      <c r="BB28" s="869"/>
      <c r="BC28" s="869"/>
      <c r="BD28" s="869"/>
      <c r="BE28" s="870"/>
      <c r="BF28" s="870"/>
      <c r="BG28" s="870"/>
      <c r="BH28" s="870"/>
      <c r="BI28" s="871"/>
      <c r="BJ28" s="254"/>
      <c r="BK28" s="254"/>
      <c r="BL28" s="254"/>
      <c r="BM28" s="254"/>
      <c r="BN28" s="254"/>
      <c r="BO28" s="267"/>
      <c r="BP28" s="267"/>
      <c r="BQ28" s="264">
        <v>22</v>
      </c>
      <c r="BR28" s="265"/>
      <c r="BS28" s="818"/>
      <c r="BT28" s="819"/>
      <c r="BU28" s="819"/>
      <c r="BV28" s="819"/>
      <c r="BW28" s="819"/>
      <c r="BX28" s="819"/>
      <c r="BY28" s="819"/>
      <c r="BZ28" s="819"/>
      <c r="CA28" s="819"/>
      <c r="CB28" s="819"/>
      <c r="CC28" s="819"/>
      <c r="CD28" s="819"/>
      <c r="CE28" s="819"/>
      <c r="CF28" s="819"/>
      <c r="CG28" s="820"/>
      <c r="CH28" s="831"/>
      <c r="CI28" s="832"/>
      <c r="CJ28" s="832"/>
      <c r="CK28" s="832"/>
      <c r="CL28" s="833"/>
      <c r="CM28" s="831"/>
      <c r="CN28" s="832"/>
      <c r="CO28" s="832"/>
      <c r="CP28" s="832"/>
      <c r="CQ28" s="833"/>
      <c r="CR28" s="831"/>
      <c r="CS28" s="832"/>
      <c r="CT28" s="832"/>
      <c r="CU28" s="832"/>
      <c r="CV28" s="833"/>
      <c r="CW28" s="831"/>
      <c r="CX28" s="832"/>
      <c r="CY28" s="832"/>
      <c r="CZ28" s="832"/>
      <c r="DA28" s="833"/>
      <c r="DB28" s="831"/>
      <c r="DC28" s="832"/>
      <c r="DD28" s="832"/>
      <c r="DE28" s="832"/>
      <c r="DF28" s="833"/>
      <c r="DG28" s="831"/>
      <c r="DH28" s="832"/>
      <c r="DI28" s="832"/>
      <c r="DJ28" s="832"/>
      <c r="DK28" s="833"/>
      <c r="DL28" s="831"/>
      <c r="DM28" s="832"/>
      <c r="DN28" s="832"/>
      <c r="DO28" s="832"/>
      <c r="DP28" s="833"/>
      <c r="DQ28" s="831"/>
      <c r="DR28" s="832"/>
      <c r="DS28" s="832"/>
      <c r="DT28" s="832"/>
      <c r="DU28" s="833"/>
      <c r="DV28" s="834"/>
      <c r="DW28" s="835"/>
      <c r="DX28" s="835"/>
      <c r="DY28" s="835"/>
      <c r="DZ28" s="836"/>
      <c r="EA28" s="248"/>
    </row>
    <row r="29" spans="1:131" s="249" customFormat="1" ht="26.25" customHeight="1" x14ac:dyDescent="0.15">
      <c r="A29" s="268">
        <v>2</v>
      </c>
      <c r="B29" s="805" t="s">
        <v>405</v>
      </c>
      <c r="C29" s="806"/>
      <c r="D29" s="806"/>
      <c r="E29" s="806"/>
      <c r="F29" s="806"/>
      <c r="G29" s="806"/>
      <c r="H29" s="806"/>
      <c r="I29" s="806"/>
      <c r="J29" s="806"/>
      <c r="K29" s="806"/>
      <c r="L29" s="806"/>
      <c r="M29" s="806"/>
      <c r="N29" s="806"/>
      <c r="O29" s="806"/>
      <c r="P29" s="807"/>
      <c r="Q29" s="808">
        <v>3399</v>
      </c>
      <c r="R29" s="809"/>
      <c r="S29" s="809"/>
      <c r="T29" s="809"/>
      <c r="U29" s="809"/>
      <c r="V29" s="809">
        <v>3254</v>
      </c>
      <c r="W29" s="809"/>
      <c r="X29" s="809"/>
      <c r="Y29" s="809"/>
      <c r="Z29" s="809"/>
      <c r="AA29" s="809">
        <v>144</v>
      </c>
      <c r="AB29" s="809"/>
      <c r="AC29" s="809"/>
      <c r="AD29" s="809"/>
      <c r="AE29" s="810"/>
      <c r="AF29" s="811">
        <v>144</v>
      </c>
      <c r="AG29" s="812"/>
      <c r="AH29" s="812"/>
      <c r="AI29" s="812"/>
      <c r="AJ29" s="813"/>
      <c r="AK29" s="880">
        <v>617</v>
      </c>
      <c r="AL29" s="881"/>
      <c r="AM29" s="881"/>
      <c r="AN29" s="881"/>
      <c r="AO29" s="881"/>
      <c r="AP29" s="882" t="s">
        <v>595</v>
      </c>
      <c r="AQ29" s="883"/>
      <c r="AR29" s="883"/>
      <c r="AS29" s="883"/>
      <c r="AT29" s="880"/>
      <c r="AU29" s="881" t="s">
        <v>595</v>
      </c>
      <c r="AV29" s="881"/>
      <c r="AW29" s="881"/>
      <c r="AX29" s="881"/>
      <c r="AY29" s="881"/>
      <c r="AZ29" s="884" t="s">
        <v>595</v>
      </c>
      <c r="BA29" s="884"/>
      <c r="BB29" s="884"/>
      <c r="BC29" s="884"/>
      <c r="BD29" s="884"/>
      <c r="BE29" s="878"/>
      <c r="BF29" s="878"/>
      <c r="BG29" s="878"/>
      <c r="BH29" s="878"/>
      <c r="BI29" s="879"/>
      <c r="BJ29" s="254"/>
      <c r="BK29" s="254"/>
      <c r="BL29" s="254"/>
      <c r="BM29" s="254"/>
      <c r="BN29" s="254"/>
      <c r="BO29" s="267"/>
      <c r="BP29" s="267"/>
      <c r="BQ29" s="264">
        <v>23</v>
      </c>
      <c r="BR29" s="265"/>
      <c r="BS29" s="818"/>
      <c r="BT29" s="819"/>
      <c r="BU29" s="819"/>
      <c r="BV29" s="819"/>
      <c r="BW29" s="819"/>
      <c r="BX29" s="819"/>
      <c r="BY29" s="819"/>
      <c r="BZ29" s="819"/>
      <c r="CA29" s="819"/>
      <c r="CB29" s="819"/>
      <c r="CC29" s="819"/>
      <c r="CD29" s="819"/>
      <c r="CE29" s="819"/>
      <c r="CF29" s="819"/>
      <c r="CG29" s="820"/>
      <c r="CH29" s="831"/>
      <c r="CI29" s="832"/>
      <c r="CJ29" s="832"/>
      <c r="CK29" s="832"/>
      <c r="CL29" s="833"/>
      <c r="CM29" s="831"/>
      <c r="CN29" s="832"/>
      <c r="CO29" s="832"/>
      <c r="CP29" s="832"/>
      <c r="CQ29" s="833"/>
      <c r="CR29" s="831"/>
      <c r="CS29" s="832"/>
      <c r="CT29" s="832"/>
      <c r="CU29" s="832"/>
      <c r="CV29" s="833"/>
      <c r="CW29" s="831"/>
      <c r="CX29" s="832"/>
      <c r="CY29" s="832"/>
      <c r="CZ29" s="832"/>
      <c r="DA29" s="833"/>
      <c r="DB29" s="831"/>
      <c r="DC29" s="832"/>
      <c r="DD29" s="832"/>
      <c r="DE29" s="832"/>
      <c r="DF29" s="833"/>
      <c r="DG29" s="831"/>
      <c r="DH29" s="832"/>
      <c r="DI29" s="832"/>
      <c r="DJ29" s="832"/>
      <c r="DK29" s="833"/>
      <c r="DL29" s="831"/>
      <c r="DM29" s="832"/>
      <c r="DN29" s="832"/>
      <c r="DO29" s="832"/>
      <c r="DP29" s="833"/>
      <c r="DQ29" s="831"/>
      <c r="DR29" s="832"/>
      <c r="DS29" s="832"/>
      <c r="DT29" s="832"/>
      <c r="DU29" s="833"/>
      <c r="DV29" s="834"/>
      <c r="DW29" s="835"/>
      <c r="DX29" s="835"/>
      <c r="DY29" s="835"/>
      <c r="DZ29" s="836"/>
      <c r="EA29" s="248"/>
    </row>
    <row r="30" spans="1:131" s="249" customFormat="1" ht="26.25" customHeight="1" x14ac:dyDescent="0.15">
      <c r="A30" s="268">
        <v>3</v>
      </c>
      <c r="B30" s="805" t="s">
        <v>406</v>
      </c>
      <c r="C30" s="806"/>
      <c r="D30" s="806"/>
      <c r="E30" s="806"/>
      <c r="F30" s="806"/>
      <c r="G30" s="806"/>
      <c r="H30" s="806"/>
      <c r="I30" s="806"/>
      <c r="J30" s="806"/>
      <c r="K30" s="806"/>
      <c r="L30" s="806"/>
      <c r="M30" s="806"/>
      <c r="N30" s="806"/>
      <c r="O30" s="806"/>
      <c r="P30" s="807"/>
      <c r="Q30" s="808">
        <v>578</v>
      </c>
      <c r="R30" s="809"/>
      <c r="S30" s="809"/>
      <c r="T30" s="809"/>
      <c r="U30" s="809"/>
      <c r="V30" s="809">
        <v>577</v>
      </c>
      <c r="W30" s="809"/>
      <c r="X30" s="809"/>
      <c r="Y30" s="809"/>
      <c r="Z30" s="809"/>
      <c r="AA30" s="809">
        <v>1</v>
      </c>
      <c r="AB30" s="809"/>
      <c r="AC30" s="809"/>
      <c r="AD30" s="809"/>
      <c r="AE30" s="810"/>
      <c r="AF30" s="811">
        <v>1</v>
      </c>
      <c r="AG30" s="812"/>
      <c r="AH30" s="812"/>
      <c r="AI30" s="812"/>
      <c r="AJ30" s="813"/>
      <c r="AK30" s="880">
        <v>106</v>
      </c>
      <c r="AL30" s="881"/>
      <c r="AM30" s="881"/>
      <c r="AN30" s="881"/>
      <c r="AO30" s="881"/>
      <c r="AP30" s="882" t="s">
        <v>595</v>
      </c>
      <c r="AQ30" s="883"/>
      <c r="AR30" s="883"/>
      <c r="AS30" s="883"/>
      <c r="AT30" s="880"/>
      <c r="AU30" s="881" t="s">
        <v>595</v>
      </c>
      <c r="AV30" s="881"/>
      <c r="AW30" s="881"/>
      <c r="AX30" s="881"/>
      <c r="AY30" s="881"/>
      <c r="AZ30" s="884" t="s">
        <v>595</v>
      </c>
      <c r="BA30" s="884"/>
      <c r="BB30" s="884"/>
      <c r="BC30" s="884"/>
      <c r="BD30" s="884"/>
      <c r="BE30" s="878"/>
      <c r="BF30" s="878"/>
      <c r="BG30" s="878"/>
      <c r="BH30" s="878"/>
      <c r="BI30" s="879"/>
      <c r="BJ30" s="254"/>
      <c r="BK30" s="254"/>
      <c r="BL30" s="254"/>
      <c r="BM30" s="254"/>
      <c r="BN30" s="254"/>
      <c r="BO30" s="267"/>
      <c r="BP30" s="267"/>
      <c r="BQ30" s="264">
        <v>24</v>
      </c>
      <c r="BR30" s="265"/>
      <c r="BS30" s="818"/>
      <c r="BT30" s="819"/>
      <c r="BU30" s="819"/>
      <c r="BV30" s="819"/>
      <c r="BW30" s="819"/>
      <c r="BX30" s="819"/>
      <c r="BY30" s="819"/>
      <c r="BZ30" s="819"/>
      <c r="CA30" s="819"/>
      <c r="CB30" s="819"/>
      <c r="CC30" s="819"/>
      <c r="CD30" s="819"/>
      <c r="CE30" s="819"/>
      <c r="CF30" s="819"/>
      <c r="CG30" s="820"/>
      <c r="CH30" s="831"/>
      <c r="CI30" s="832"/>
      <c r="CJ30" s="832"/>
      <c r="CK30" s="832"/>
      <c r="CL30" s="833"/>
      <c r="CM30" s="831"/>
      <c r="CN30" s="832"/>
      <c r="CO30" s="832"/>
      <c r="CP30" s="832"/>
      <c r="CQ30" s="833"/>
      <c r="CR30" s="831"/>
      <c r="CS30" s="832"/>
      <c r="CT30" s="832"/>
      <c r="CU30" s="832"/>
      <c r="CV30" s="833"/>
      <c r="CW30" s="831"/>
      <c r="CX30" s="832"/>
      <c r="CY30" s="832"/>
      <c r="CZ30" s="832"/>
      <c r="DA30" s="833"/>
      <c r="DB30" s="831"/>
      <c r="DC30" s="832"/>
      <c r="DD30" s="832"/>
      <c r="DE30" s="832"/>
      <c r="DF30" s="833"/>
      <c r="DG30" s="831"/>
      <c r="DH30" s="832"/>
      <c r="DI30" s="832"/>
      <c r="DJ30" s="832"/>
      <c r="DK30" s="833"/>
      <c r="DL30" s="831"/>
      <c r="DM30" s="832"/>
      <c r="DN30" s="832"/>
      <c r="DO30" s="832"/>
      <c r="DP30" s="833"/>
      <c r="DQ30" s="831"/>
      <c r="DR30" s="832"/>
      <c r="DS30" s="832"/>
      <c r="DT30" s="832"/>
      <c r="DU30" s="833"/>
      <c r="DV30" s="834"/>
      <c r="DW30" s="835"/>
      <c r="DX30" s="835"/>
      <c r="DY30" s="835"/>
      <c r="DZ30" s="836"/>
      <c r="EA30" s="248"/>
    </row>
    <row r="31" spans="1:131" s="249" customFormat="1" ht="26.25" customHeight="1" x14ac:dyDescent="0.15">
      <c r="A31" s="268">
        <v>4</v>
      </c>
      <c r="B31" s="805" t="s">
        <v>407</v>
      </c>
      <c r="C31" s="806"/>
      <c r="D31" s="806"/>
      <c r="E31" s="806"/>
      <c r="F31" s="806"/>
      <c r="G31" s="806"/>
      <c r="H31" s="806"/>
      <c r="I31" s="806"/>
      <c r="J31" s="806"/>
      <c r="K31" s="806"/>
      <c r="L31" s="806"/>
      <c r="M31" s="806"/>
      <c r="N31" s="806"/>
      <c r="O31" s="806"/>
      <c r="P31" s="807"/>
      <c r="Q31" s="808">
        <v>1032</v>
      </c>
      <c r="R31" s="809"/>
      <c r="S31" s="809"/>
      <c r="T31" s="809"/>
      <c r="U31" s="809"/>
      <c r="V31" s="809">
        <v>998</v>
      </c>
      <c r="W31" s="809"/>
      <c r="X31" s="809"/>
      <c r="Y31" s="809"/>
      <c r="Z31" s="809"/>
      <c r="AA31" s="809">
        <v>34</v>
      </c>
      <c r="AB31" s="809"/>
      <c r="AC31" s="809"/>
      <c r="AD31" s="809"/>
      <c r="AE31" s="810"/>
      <c r="AF31" s="811">
        <v>1065</v>
      </c>
      <c r="AG31" s="812"/>
      <c r="AH31" s="812"/>
      <c r="AI31" s="812"/>
      <c r="AJ31" s="813"/>
      <c r="AK31" s="880">
        <v>65</v>
      </c>
      <c r="AL31" s="881"/>
      <c r="AM31" s="881"/>
      <c r="AN31" s="881"/>
      <c r="AO31" s="881"/>
      <c r="AP31" s="881">
        <v>1240</v>
      </c>
      <c r="AQ31" s="881"/>
      <c r="AR31" s="881"/>
      <c r="AS31" s="881"/>
      <c r="AT31" s="881"/>
      <c r="AU31" s="881">
        <v>10</v>
      </c>
      <c r="AV31" s="881"/>
      <c r="AW31" s="881"/>
      <c r="AX31" s="881"/>
      <c r="AY31" s="881"/>
      <c r="AZ31" s="884" t="s">
        <v>595</v>
      </c>
      <c r="BA31" s="884"/>
      <c r="BB31" s="884"/>
      <c r="BC31" s="884"/>
      <c r="BD31" s="884"/>
      <c r="BE31" s="878" t="s">
        <v>408</v>
      </c>
      <c r="BF31" s="878"/>
      <c r="BG31" s="878"/>
      <c r="BH31" s="878"/>
      <c r="BI31" s="879"/>
      <c r="BJ31" s="254"/>
      <c r="BK31" s="254"/>
      <c r="BL31" s="254"/>
      <c r="BM31" s="254"/>
      <c r="BN31" s="254"/>
      <c r="BO31" s="267"/>
      <c r="BP31" s="267"/>
      <c r="BQ31" s="264">
        <v>25</v>
      </c>
      <c r="BR31" s="265"/>
      <c r="BS31" s="818"/>
      <c r="BT31" s="819"/>
      <c r="BU31" s="819"/>
      <c r="BV31" s="819"/>
      <c r="BW31" s="819"/>
      <c r="BX31" s="819"/>
      <c r="BY31" s="819"/>
      <c r="BZ31" s="819"/>
      <c r="CA31" s="819"/>
      <c r="CB31" s="819"/>
      <c r="CC31" s="819"/>
      <c r="CD31" s="819"/>
      <c r="CE31" s="819"/>
      <c r="CF31" s="819"/>
      <c r="CG31" s="820"/>
      <c r="CH31" s="831"/>
      <c r="CI31" s="832"/>
      <c r="CJ31" s="832"/>
      <c r="CK31" s="832"/>
      <c r="CL31" s="833"/>
      <c r="CM31" s="831"/>
      <c r="CN31" s="832"/>
      <c r="CO31" s="832"/>
      <c r="CP31" s="832"/>
      <c r="CQ31" s="833"/>
      <c r="CR31" s="831"/>
      <c r="CS31" s="832"/>
      <c r="CT31" s="832"/>
      <c r="CU31" s="832"/>
      <c r="CV31" s="833"/>
      <c r="CW31" s="831"/>
      <c r="CX31" s="832"/>
      <c r="CY31" s="832"/>
      <c r="CZ31" s="832"/>
      <c r="DA31" s="833"/>
      <c r="DB31" s="831"/>
      <c r="DC31" s="832"/>
      <c r="DD31" s="832"/>
      <c r="DE31" s="832"/>
      <c r="DF31" s="833"/>
      <c r="DG31" s="831"/>
      <c r="DH31" s="832"/>
      <c r="DI31" s="832"/>
      <c r="DJ31" s="832"/>
      <c r="DK31" s="833"/>
      <c r="DL31" s="831"/>
      <c r="DM31" s="832"/>
      <c r="DN31" s="832"/>
      <c r="DO31" s="832"/>
      <c r="DP31" s="833"/>
      <c r="DQ31" s="831"/>
      <c r="DR31" s="832"/>
      <c r="DS31" s="832"/>
      <c r="DT31" s="832"/>
      <c r="DU31" s="833"/>
      <c r="DV31" s="834"/>
      <c r="DW31" s="835"/>
      <c r="DX31" s="835"/>
      <c r="DY31" s="835"/>
      <c r="DZ31" s="836"/>
      <c r="EA31" s="248"/>
    </row>
    <row r="32" spans="1:131" s="249" customFormat="1" ht="26.25" customHeight="1" x14ac:dyDescent="0.15">
      <c r="A32" s="268">
        <v>5</v>
      </c>
      <c r="B32" s="805" t="s">
        <v>409</v>
      </c>
      <c r="C32" s="806"/>
      <c r="D32" s="806"/>
      <c r="E32" s="806"/>
      <c r="F32" s="806"/>
      <c r="G32" s="806"/>
      <c r="H32" s="806"/>
      <c r="I32" s="806"/>
      <c r="J32" s="806"/>
      <c r="K32" s="806"/>
      <c r="L32" s="806"/>
      <c r="M32" s="806"/>
      <c r="N32" s="806"/>
      <c r="O32" s="806"/>
      <c r="P32" s="807"/>
      <c r="Q32" s="808">
        <v>1141</v>
      </c>
      <c r="R32" s="809"/>
      <c r="S32" s="809"/>
      <c r="T32" s="809"/>
      <c r="U32" s="809"/>
      <c r="V32" s="809">
        <v>874</v>
      </c>
      <c r="W32" s="809"/>
      <c r="X32" s="809"/>
      <c r="Y32" s="809"/>
      <c r="Z32" s="809"/>
      <c r="AA32" s="809">
        <v>268</v>
      </c>
      <c r="AB32" s="809"/>
      <c r="AC32" s="809"/>
      <c r="AD32" s="809"/>
      <c r="AE32" s="810"/>
      <c r="AF32" s="811" t="s">
        <v>410</v>
      </c>
      <c r="AG32" s="812"/>
      <c r="AH32" s="812"/>
      <c r="AI32" s="812"/>
      <c r="AJ32" s="813"/>
      <c r="AK32" s="880">
        <v>297</v>
      </c>
      <c r="AL32" s="881"/>
      <c r="AM32" s="881"/>
      <c r="AN32" s="881"/>
      <c r="AO32" s="881"/>
      <c r="AP32" s="881">
        <v>4076</v>
      </c>
      <c r="AQ32" s="881"/>
      <c r="AR32" s="881"/>
      <c r="AS32" s="881"/>
      <c r="AT32" s="881"/>
      <c r="AU32" s="881">
        <v>1735</v>
      </c>
      <c r="AV32" s="881"/>
      <c r="AW32" s="881"/>
      <c r="AX32" s="881"/>
      <c r="AY32" s="881"/>
      <c r="AZ32" s="884" t="s">
        <v>595</v>
      </c>
      <c r="BA32" s="884"/>
      <c r="BB32" s="884"/>
      <c r="BC32" s="884"/>
      <c r="BD32" s="884"/>
      <c r="BE32" s="878" t="s">
        <v>411</v>
      </c>
      <c r="BF32" s="878"/>
      <c r="BG32" s="878"/>
      <c r="BH32" s="878"/>
      <c r="BI32" s="879"/>
      <c r="BJ32" s="254"/>
      <c r="BK32" s="254"/>
      <c r="BL32" s="254"/>
      <c r="BM32" s="254"/>
      <c r="BN32" s="254"/>
      <c r="BO32" s="267"/>
      <c r="BP32" s="267"/>
      <c r="BQ32" s="264">
        <v>26</v>
      </c>
      <c r="BR32" s="265"/>
      <c r="BS32" s="818"/>
      <c r="BT32" s="819"/>
      <c r="BU32" s="819"/>
      <c r="BV32" s="819"/>
      <c r="BW32" s="819"/>
      <c r="BX32" s="819"/>
      <c r="BY32" s="819"/>
      <c r="BZ32" s="819"/>
      <c r="CA32" s="819"/>
      <c r="CB32" s="819"/>
      <c r="CC32" s="819"/>
      <c r="CD32" s="819"/>
      <c r="CE32" s="819"/>
      <c r="CF32" s="819"/>
      <c r="CG32" s="820"/>
      <c r="CH32" s="831"/>
      <c r="CI32" s="832"/>
      <c r="CJ32" s="832"/>
      <c r="CK32" s="832"/>
      <c r="CL32" s="833"/>
      <c r="CM32" s="831"/>
      <c r="CN32" s="832"/>
      <c r="CO32" s="832"/>
      <c r="CP32" s="832"/>
      <c r="CQ32" s="833"/>
      <c r="CR32" s="831"/>
      <c r="CS32" s="832"/>
      <c r="CT32" s="832"/>
      <c r="CU32" s="832"/>
      <c r="CV32" s="833"/>
      <c r="CW32" s="831"/>
      <c r="CX32" s="832"/>
      <c r="CY32" s="832"/>
      <c r="CZ32" s="832"/>
      <c r="DA32" s="833"/>
      <c r="DB32" s="831"/>
      <c r="DC32" s="832"/>
      <c r="DD32" s="832"/>
      <c r="DE32" s="832"/>
      <c r="DF32" s="833"/>
      <c r="DG32" s="831"/>
      <c r="DH32" s="832"/>
      <c r="DI32" s="832"/>
      <c r="DJ32" s="832"/>
      <c r="DK32" s="833"/>
      <c r="DL32" s="831"/>
      <c r="DM32" s="832"/>
      <c r="DN32" s="832"/>
      <c r="DO32" s="832"/>
      <c r="DP32" s="833"/>
      <c r="DQ32" s="831"/>
      <c r="DR32" s="832"/>
      <c r="DS32" s="832"/>
      <c r="DT32" s="832"/>
      <c r="DU32" s="833"/>
      <c r="DV32" s="834"/>
      <c r="DW32" s="835"/>
      <c r="DX32" s="835"/>
      <c r="DY32" s="835"/>
      <c r="DZ32" s="836"/>
      <c r="EA32" s="248"/>
    </row>
    <row r="33" spans="1:131" s="249" customFormat="1" ht="26.25" customHeight="1" x14ac:dyDescent="0.15">
      <c r="A33" s="268">
        <v>6</v>
      </c>
      <c r="B33" s="805"/>
      <c r="C33" s="806"/>
      <c r="D33" s="806"/>
      <c r="E33" s="806"/>
      <c r="F33" s="806"/>
      <c r="G33" s="806"/>
      <c r="H33" s="806"/>
      <c r="I33" s="806"/>
      <c r="J33" s="806"/>
      <c r="K33" s="806"/>
      <c r="L33" s="806"/>
      <c r="M33" s="806"/>
      <c r="N33" s="806"/>
      <c r="O33" s="806"/>
      <c r="P33" s="807"/>
      <c r="Q33" s="808"/>
      <c r="R33" s="809"/>
      <c r="S33" s="809"/>
      <c r="T33" s="809"/>
      <c r="U33" s="809"/>
      <c r="V33" s="809"/>
      <c r="W33" s="809"/>
      <c r="X33" s="809"/>
      <c r="Y33" s="809"/>
      <c r="Z33" s="809"/>
      <c r="AA33" s="809"/>
      <c r="AB33" s="809"/>
      <c r="AC33" s="809"/>
      <c r="AD33" s="809"/>
      <c r="AE33" s="810"/>
      <c r="AF33" s="811"/>
      <c r="AG33" s="812"/>
      <c r="AH33" s="812"/>
      <c r="AI33" s="812"/>
      <c r="AJ33" s="813"/>
      <c r="AK33" s="880"/>
      <c r="AL33" s="881"/>
      <c r="AM33" s="881"/>
      <c r="AN33" s="881"/>
      <c r="AO33" s="881"/>
      <c r="AP33" s="881"/>
      <c r="AQ33" s="881"/>
      <c r="AR33" s="881"/>
      <c r="AS33" s="881"/>
      <c r="AT33" s="881"/>
      <c r="AU33" s="881"/>
      <c r="AV33" s="881"/>
      <c r="AW33" s="881"/>
      <c r="AX33" s="881"/>
      <c r="AY33" s="881"/>
      <c r="AZ33" s="884"/>
      <c r="BA33" s="884"/>
      <c r="BB33" s="884"/>
      <c r="BC33" s="884"/>
      <c r="BD33" s="884"/>
      <c r="BE33" s="878"/>
      <c r="BF33" s="878"/>
      <c r="BG33" s="878"/>
      <c r="BH33" s="878"/>
      <c r="BI33" s="879"/>
      <c r="BJ33" s="254"/>
      <c r="BK33" s="254"/>
      <c r="BL33" s="254"/>
      <c r="BM33" s="254"/>
      <c r="BN33" s="254"/>
      <c r="BO33" s="267"/>
      <c r="BP33" s="267"/>
      <c r="BQ33" s="264">
        <v>27</v>
      </c>
      <c r="BR33" s="265"/>
      <c r="BS33" s="818"/>
      <c r="BT33" s="819"/>
      <c r="BU33" s="819"/>
      <c r="BV33" s="819"/>
      <c r="BW33" s="819"/>
      <c r="BX33" s="819"/>
      <c r="BY33" s="819"/>
      <c r="BZ33" s="819"/>
      <c r="CA33" s="819"/>
      <c r="CB33" s="819"/>
      <c r="CC33" s="819"/>
      <c r="CD33" s="819"/>
      <c r="CE33" s="819"/>
      <c r="CF33" s="819"/>
      <c r="CG33" s="820"/>
      <c r="CH33" s="831"/>
      <c r="CI33" s="832"/>
      <c r="CJ33" s="832"/>
      <c r="CK33" s="832"/>
      <c r="CL33" s="833"/>
      <c r="CM33" s="831"/>
      <c r="CN33" s="832"/>
      <c r="CO33" s="832"/>
      <c r="CP33" s="832"/>
      <c r="CQ33" s="833"/>
      <c r="CR33" s="831"/>
      <c r="CS33" s="832"/>
      <c r="CT33" s="832"/>
      <c r="CU33" s="832"/>
      <c r="CV33" s="833"/>
      <c r="CW33" s="831"/>
      <c r="CX33" s="832"/>
      <c r="CY33" s="832"/>
      <c r="CZ33" s="832"/>
      <c r="DA33" s="833"/>
      <c r="DB33" s="831"/>
      <c r="DC33" s="832"/>
      <c r="DD33" s="832"/>
      <c r="DE33" s="832"/>
      <c r="DF33" s="833"/>
      <c r="DG33" s="831"/>
      <c r="DH33" s="832"/>
      <c r="DI33" s="832"/>
      <c r="DJ33" s="832"/>
      <c r="DK33" s="833"/>
      <c r="DL33" s="831"/>
      <c r="DM33" s="832"/>
      <c r="DN33" s="832"/>
      <c r="DO33" s="832"/>
      <c r="DP33" s="833"/>
      <c r="DQ33" s="831"/>
      <c r="DR33" s="832"/>
      <c r="DS33" s="832"/>
      <c r="DT33" s="832"/>
      <c r="DU33" s="833"/>
      <c r="DV33" s="834"/>
      <c r="DW33" s="835"/>
      <c r="DX33" s="835"/>
      <c r="DY33" s="835"/>
      <c r="DZ33" s="836"/>
      <c r="EA33" s="248"/>
    </row>
    <row r="34" spans="1:131" s="249" customFormat="1" ht="26.25" customHeight="1" x14ac:dyDescent="0.15">
      <c r="A34" s="268">
        <v>7</v>
      </c>
      <c r="B34" s="805"/>
      <c r="C34" s="806"/>
      <c r="D34" s="806"/>
      <c r="E34" s="806"/>
      <c r="F34" s="806"/>
      <c r="G34" s="806"/>
      <c r="H34" s="806"/>
      <c r="I34" s="806"/>
      <c r="J34" s="806"/>
      <c r="K34" s="806"/>
      <c r="L34" s="806"/>
      <c r="M34" s="806"/>
      <c r="N34" s="806"/>
      <c r="O34" s="806"/>
      <c r="P34" s="807"/>
      <c r="Q34" s="808"/>
      <c r="R34" s="809"/>
      <c r="S34" s="809"/>
      <c r="T34" s="809"/>
      <c r="U34" s="809"/>
      <c r="V34" s="809"/>
      <c r="W34" s="809"/>
      <c r="X34" s="809"/>
      <c r="Y34" s="809"/>
      <c r="Z34" s="809"/>
      <c r="AA34" s="809"/>
      <c r="AB34" s="809"/>
      <c r="AC34" s="809"/>
      <c r="AD34" s="809"/>
      <c r="AE34" s="810"/>
      <c r="AF34" s="811"/>
      <c r="AG34" s="812"/>
      <c r="AH34" s="812"/>
      <c r="AI34" s="812"/>
      <c r="AJ34" s="813"/>
      <c r="AK34" s="880"/>
      <c r="AL34" s="881"/>
      <c r="AM34" s="881"/>
      <c r="AN34" s="881"/>
      <c r="AO34" s="881"/>
      <c r="AP34" s="881"/>
      <c r="AQ34" s="881"/>
      <c r="AR34" s="881"/>
      <c r="AS34" s="881"/>
      <c r="AT34" s="881"/>
      <c r="AU34" s="881"/>
      <c r="AV34" s="881"/>
      <c r="AW34" s="881"/>
      <c r="AX34" s="881"/>
      <c r="AY34" s="881"/>
      <c r="AZ34" s="884"/>
      <c r="BA34" s="884"/>
      <c r="BB34" s="884"/>
      <c r="BC34" s="884"/>
      <c r="BD34" s="884"/>
      <c r="BE34" s="878"/>
      <c r="BF34" s="878"/>
      <c r="BG34" s="878"/>
      <c r="BH34" s="878"/>
      <c r="BI34" s="879"/>
      <c r="BJ34" s="254"/>
      <c r="BK34" s="254"/>
      <c r="BL34" s="254"/>
      <c r="BM34" s="254"/>
      <c r="BN34" s="254"/>
      <c r="BO34" s="267"/>
      <c r="BP34" s="267"/>
      <c r="BQ34" s="264">
        <v>28</v>
      </c>
      <c r="BR34" s="265"/>
      <c r="BS34" s="818"/>
      <c r="BT34" s="819"/>
      <c r="BU34" s="819"/>
      <c r="BV34" s="819"/>
      <c r="BW34" s="819"/>
      <c r="BX34" s="819"/>
      <c r="BY34" s="819"/>
      <c r="BZ34" s="819"/>
      <c r="CA34" s="819"/>
      <c r="CB34" s="819"/>
      <c r="CC34" s="819"/>
      <c r="CD34" s="819"/>
      <c r="CE34" s="819"/>
      <c r="CF34" s="819"/>
      <c r="CG34" s="820"/>
      <c r="CH34" s="831"/>
      <c r="CI34" s="832"/>
      <c r="CJ34" s="832"/>
      <c r="CK34" s="832"/>
      <c r="CL34" s="833"/>
      <c r="CM34" s="831"/>
      <c r="CN34" s="832"/>
      <c r="CO34" s="832"/>
      <c r="CP34" s="832"/>
      <c r="CQ34" s="833"/>
      <c r="CR34" s="831"/>
      <c r="CS34" s="832"/>
      <c r="CT34" s="832"/>
      <c r="CU34" s="832"/>
      <c r="CV34" s="833"/>
      <c r="CW34" s="831"/>
      <c r="CX34" s="832"/>
      <c r="CY34" s="832"/>
      <c r="CZ34" s="832"/>
      <c r="DA34" s="833"/>
      <c r="DB34" s="831"/>
      <c r="DC34" s="832"/>
      <c r="DD34" s="832"/>
      <c r="DE34" s="832"/>
      <c r="DF34" s="833"/>
      <c r="DG34" s="831"/>
      <c r="DH34" s="832"/>
      <c r="DI34" s="832"/>
      <c r="DJ34" s="832"/>
      <c r="DK34" s="833"/>
      <c r="DL34" s="831"/>
      <c r="DM34" s="832"/>
      <c r="DN34" s="832"/>
      <c r="DO34" s="832"/>
      <c r="DP34" s="833"/>
      <c r="DQ34" s="831"/>
      <c r="DR34" s="832"/>
      <c r="DS34" s="832"/>
      <c r="DT34" s="832"/>
      <c r="DU34" s="833"/>
      <c r="DV34" s="834"/>
      <c r="DW34" s="835"/>
      <c r="DX34" s="835"/>
      <c r="DY34" s="835"/>
      <c r="DZ34" s="836"/>
      <c r="EA34" s="248"/>
    </row>
    <row r="35" spans="1:131" s="249" customFormat="1" ht="26.25" customHeight="1" x14ac:dyDescent="0.15">
      <c r="A35" s="268">
        <v>8</v>
      </c>
      <c r="B35" s="805"/>
      <c r="C35" s="806"/>
      <c r="D35" s="806"/>
      <c r="E35" s="806"/>
      <c r="F35" s="806"/>
      <c r="G35" s="806"/>
      <c r="H35" s="806"/>
      <c r="I35" s="806"/>
      <c r="J35" s="806"/>
      <c r="K35" s="806"/>
      <c r="L35" s="806"/>
      <c r="M35" s="806"/>
      <c r="N35" s="806"/>
      <c r="O35" s="806"/>
      <c r="P35" s="807"/>
      <c r="Q35" s="808"/>
      <c r="R35" s="809"/>
      <c r="S35" s="809"/>
      <c r="T35" s="809"/>
      <c r="U35" s="809"/>
      <c r="V35" s="809"/>
      <c r="W35" s="809"/>
      <c r="X35" s="809"/>
      <c r="Y35" s="809"/>
      <c r="Z35" s="809"/>
      <c r="AA35" s="809"/>
      <c r="AB35" s="809"/>
      <c r="AC35" s="809"/>
      <c r="AD35" s="809"/>
      <c r="AE35" s="810"/>
      <c r="AF35" s="811"/>
      <c r="AG35" s="812"/>
      <c r="AH35" s="812"/>
      <c r="AI35" s="812"/>
      <c r="AJ35" s="813"/>
      <c r="AK35" s="880"/>
      <c r="AL35" s="881"/>
      <c r="AM35" s="881"/>
      <c r="AN35" s="881"/>
      <c r="AO35" s="881"/>
      <c r="AP35" s="881"/>
      <c r="AQ35" s="881"/>
      <c r="AR35" s="881"/>
      <c r="AS35" s="881"/>
      <c r="AT35" s="881"/>
      <c r="AU35" s="881"/>
      <c r="AV35" s="881"/>
      <c r="AW35" s="881"/>
      <c r="AX35" s="881"/>
      <c r="AY35" s="881"/>
      <c r="AZ35" s="884"/>
      <c r="BA35" s="884"/>
      <c r="BB35" s="884"/>
      <c r="BC35" s="884"/>
      <c r="BD35" s="884"/>
      <c r="BE35" s="878"/>
      <c r="BF35" s="878"/>
      <c r="BG35" s="878"/>
      <c r="BH35" s="878"/>
      <c r="BI35" s="879"/>
      <c r="BJ35" s="254"/>
      <c r="BK35" s="254"/>
      <c r="BL35" s="254"/>
      <c r="BM35" s="254"/>
      <c r="BN35" s="254"/>
      <c r="BO35" s="267"/>
      <c r="BP35" s="267"/>
      <c r="BQ35" s="264">
        <v>29</v>
      </c>
      <c r="BR35" s="265"/>
      <c r="BS35" s="818"/>
      <c r="BT35" s="819"/>
      <c r="BU35" s="819"/>
      <c r="BV35" s="819"/>
      <c r="BW35" s="819"/>
      <c r="BX35" s="819"/>
      <c r="BY35" s="819"/>
      <c r="BZ35" s="819"/>
      <c r="CA35" s="819"/>
      <c r="CB35" s="819"/>
      <c r="CC35" s="819"/>
      <c r="CD35" s="819"/>
      <c r="CE35" s="819"/>
      <c r="CF35" s="819"/>
      <c r="CG35" s="820"/>
      <c r="CH35" s="831"/>
      <c r="CI35" s="832"/>
      <c r="CJ35" s="832"/>
      <c r="CK35" s="832"/>
      <c r="CL35" s="833"/>
      <c r="CM35" s="831"/>
      <c r="CN35" s="832"/>
      <c r="CO35" s="832"/>
      <c r="CP35" s="832"/>
      <c r="CQ35" s="833"/>
      <c r="CR35" s="831"/>
      <c r="CS35" s="832"/>
      <c r="CT35" s="832"/>
      <c r="CU35" s="832"/>
      <c r="CV35" s="833"/>
      <c r="CW35" s="831"/>
      <c r="CX35" s="832"/>
      <c r="CY35" s="832"/>
      <c r="CZ35" s="832"/>
      <c r="DA35" s="833"/>
      <c r="DB35" s="831"/>
      <c r="DC35" s="832"/>
      <c r="DD35" s="832"/>
      <c r="DE35" s="832"/>
      <c r="DF35" s="833"/>
      <c r="DG35" s="831"/>
      <c r="DH35" s="832"/>
      <c r="DI35" s="832"/>
      <c r="DJ35" s="832"/>
      <c r="DK35" s="833"/>
      <c r="DL35" s="831"/>
      <c r="DM35" s="832"/>
      <c r="DN35" s="832"/>
      <c r="DO35" s="832"/>
      <c r="DP35" s="833"/>
      <c r="DQ35" s="831"/>
      <c r="DR35" s="832"/>
      <c r="DS35" s="832"/>
      <c r="DT35" s="832"/>
      <c r="DU35" s="833"/>
      <c r="DV35" s="834"/>
      <c r="DW35" s="835"/>
      <c r="DX35" s="835"/>
      <c r="DY35" s="835"/>
      <c r="DZ35" s="836"/>
      <c r="EA35" s="248"/>
    </row>
    <row r="36" spans="1:131" s="249" customFormat="1" ht="26.25" customHeight="1" x14ac:dyDescent="0.15">
      <c r="A36" s="268">
        <v>9</v>
      </c>
      <c r="B36" s="805"/>
      <c r="C36" s="806"/>
      <c r="D36" s="806"/>
      <c r="E36" s="806"/>
      <c r="F36" s="806"/>
      <c r="G36" s="806"/>
      <c r="H36" s="806"/>
      <c r="I36" s="806"/>
      <c r="J36" s="806"/>
      <c r="K36" s="806"/>
      <c r="L36" s="806"/>
      <c r="M36" s="806"/>
      <c r="N36" s="806"/>
      <c r="O36" s="806"/>
      <c r="P36" s="807"/>
      <c r="Q36" s="808"/>
      <c r="R36" s="809"/>
      <c r="S36" s="809"/>
      <c r="T36" s="809"/>
      <c r="U36" s="809"/>
      <c r="V36" s="809"/>
      <c r="W36" s="809"/>
      <c r="X36" s="809"/>
      <c r="Y36" s="809"/>
      <c r="Z36" s="809"/>
      <c r="AA36" s="809"/>
      <c r="AB36" s="809"/>
      <c r="AC36" s="809"/>
      <c r="AD36" s="809"/>
      <c r="AE36" s="810"/>
      <c r="AF36" s="811"/>
      <c r="AG36" s="812"/>
      <c r="AH36" s="812"/>
      <c r="AI36" s="812"/>
      <c r="AJ36" s="813"/>
      <c r="AK36" s="880"/>
      <c r="AL36" s="881"/>
      <c r="AM36" s="881"/>
      <c r="AN36" s="881"/>
      <c r="AO36" s="881"/>
      <c r="AP36" s="881"/>
      <c r="AQ36" s="881"/>
      <c r="AR36" s="881"/>
      <c r="AS36" s="881"/>
      <c r="AT36" s="881"/>
      <c r="AU36" s="881"/>
      <c r="AV36" s="881"/>
      <c r="AW36" s="881"/>
      <c r="AX36" s="881"/>
      <c r="AY36" s="881"/>
      <c r="AZ36" s="884"/>
      <c r="BA36" s="884"/>
      <c r="BB36" s="884"/>
      <c r="BC36" s="884"/>
      <c r="BD36" s="884"/>
      <c r="BE36" s="878"/>
      <c r="BF36" s="878"/>
      <c r="BG36" s="878"/>
      <c r="BH36" s="878"/>
      <c r="BI36" s="879"/>
      <c r="BJ36" s="254"/>
      <c r="BK36" s="254"/>
      <c r="BL36" s="254"/>
      <c r="BM36" s="254"/>
      <c r="BN36" s="254"/>
      <c r="BO36" s="267"/>
      <c r="BP36" s="267"/>
      <c r="BQ36" s="264">
        <v>30</v>
      </c>
      <c r="BR36" s="265"/>
      <c r="BS36" s="818"/>
      <c r="BT36" s="819"/>
      <c r="BU36" s="819"/>
      <c r="BV36" s="819"/>
      <c r="BW36" s="819"/>
      <c r="BX36" s="819"/>
      <c r="BY36" s="819"/>
      <c r="BZ36" s="819"/>
      <c r="CA36" s="819"/>
      <c r="CB36" s="819"/>
      <c r="CC36" s="819"/>
      <c r="CD36" s="819"/>
      <c r="CE36" s="819"/>
      <c r="CF36" s="819"/>
      <c r="CG36" s="820"/>
      <c r="CH36" s="831"/>
      <c r="CI36" s="832"/>
      <c r="CJ36" s="832"/>
      <c r="CK36" s="832"/>
      <c r="CL36" s="833"/>
      <c r="CM36" s="831"/>
      <c r="CN36" s="832"/>
      <c r="CO36" s="832"/>
      <c r="CP36" s="832"/>
      <c r="CQ36" s="833"/>
      <c r="CR36" s="831"/>
      <c r="CS36" s="832"/>
      <c r="CT36" s="832"/>
      <c r="CU36" s="832"/>
      <c r="CV36" s="833"/>
      <c r="CW36" s="831"/>
      <c r="CX36" s="832"/>
      <c r="CY36" s="832"/>
      <c r="CZ36" s="832"/>
      <c r="DA36" s="833"/>
      <c r="DB36" s="831"/>
      <c r="DC36" s="832"/>
      <c r="DD36" s="832"/>
      <c r="DE36" s="832"/>
      <c r="DF36" s="833"/>
      <c r="DG36" s="831"/>
      <c r="DH36" s="832"/>
      <c r="DI36" s="832"/>
      <c r="DJ36" s="832"/>
      <c r="DK36" s="833"/>
      <c r="DL36" s="831"/>
      <c r="DM36" s="832"/>
      <c r="DN36" s="832"/>
      <c r="DO36" s="832"/>
      <c r="DP36" s="833"/>
      <c r="DQ36" s="831"/>
      <c r="DR36" s="832"/>
      <c r="DS36" s="832"/>
      <c r="DT36" s="832"/>
      <c r="DU36" s="833"/>
      <c r="DV36" s="834"/>
      <c r="DW36" s="835"/>
      <c r="DX36" s="835"/>
      <c r="DY36" s="835"/>
      <c r="DZ36" s="836"/>
      <c r="EA36" s="248"/>
    </row>
    <row r="37" spans="1:131" s="249" customFormat="1" ht="26.25" customHeight="1" x14ac:dyDescent="0.15">
      <c r="A37" s="268">
        <v>10</v>
      </c>
      <c r="B37" s="805"/>
      <c r="C37" s="806"/>
      <c r="D37" s="806"/>
      <c r="E37" s="806"/>
      <c r="F37" s="806"/>
      <c r="G37" s="806"/>
      <c r="H37" s="806"/>
      <c r="I37" s="806"/>
      <c r="J37" s="806"/>
      <c r="K37" s="806"/>
      <c r="L37" s="806"/>
      <c r="M37" s="806"/>
      <c r="N37" s="806"/>
      <c r="O37" s="806"/>
      <c r="P37" s="807"/>
      <c r="Q37" s="808"/>
      <c r="R37" s="809"/>
      <c r="S37" s="809"/>
      <c r="T37" s="809"/>
      <c r="U37" s="809"/>
      <c r="V37" s="809"/>
      <c r="W37" s="809"/>
      <c r="X37" s="809"/>
      <c r="Y37" s="809"/>
      <c r="Z37" s="809"/>
      <c r="AA37" s="809"/>
      <c r="AB37" s="809"/>
      <c r="AC37" s="809"/>
      <c r="AD37" s="809"/>
      <c r="AE37" s="810"/>
      <c r="AF37" s="811"/>
      <c r="AG37" s="812"/>
      <c r="AH37" s="812"/>
      <c r="AI37" s="812"/>
      <c r="AJ37" s="813"/>
      <c r="AK37" s="880"/>
      <c r="AL37" s="881"/>
      <c r="AM37" s="881"/>
      <c r="AN37" s="881"/>
      <c r="AO37" s="881"/>
      <c r="AP37" s="881"/>
      <c r="AQ37" s="881"/>
      <c r="AR37" s="881"/>
      <c r="AS37" s="881"/>
      <c r="AT37" s="881"/>
      <c r="AU37" s="881"/>
      <c r="AV37" s="881"/>
      <c r="AW37" s="881"/>
      <c r="AX37" s="881"/>
      <c r="AY37" s="881"/>
      <c r="AZ37" s="884"/>
      <c r="BA37" s="884"/>
      <c r="BB37" s="884"/>
      <c r="BC37" s="884"/>
      <c r="BD37" s="884"/>
      <c r="BE37" s="878"/>
      <c r="BF37" s="878"/>
      <c r="BG37" s="878"/>
      <c r="BH37" s="878"/>
      <c r="BI37" s="879"/>
      <c r="BJ37" s="254"/>
      <c r="BK37" s="254"/>
      <c r="BL37" s="254"/>
      <c r="BM37" s="254"/>
      <c r="BN37" s="254"/>
      <c r="BO37" s="267"/>
      <c r="BP37" s="267"/>
      <c r="BQ37" s="264">
        <v>31</v>
      </c>
      <c r="BR37" s="265"/>
      <c r="BS37" s="818"/>
      <c r="BT37" s="819"/>
      <c r="BU37" s="819"/>
      <c r="BV37" s="819"/>
      <c r="BW37" s="819"/>
      <c r="BX37" s="819"/>
      <c r="BY37" s="819"/>
      <c r="BZ37" s="819"/>
      <c r="CA37" s="819"/>
      <c r="CB37" s="819"/>
      <c r="CC37" s="819"/>
      <c r="CD37" s="819"/>
      <c r="CE37" s="819"/>
      <c r="CF37" s="819"/>
      <c r="CG37" s="820"/>
      <c r="CH37" s="831"/>
      <c r="CI37" s="832"/>
      <c r="CJ37" s="832"/>
      <c r="CK37" s="832"/>
      <c r="CL37" s="833"/>
      <c r="CM37" s="831"/>
      <c r="CN37" s="832"/>
      <c r="CO37" s="832"/>
      <c r="CP37" s="832"/>
      <c r="CQ37" s="833"/>
      <c r="CR37" s="831"/>
      <c r="CS37" s="832"/>
      <c r="CT37" s="832"/>
      <c r="CU37" s="832"/>
      <c r="CV37" s="833"/>
      <c r="CW37" s="831"/>
      <c r="CX37" s="832"/>
      <c r="CY37" s="832"/>
      <c r="CZ37" s="832"/>
      <c r="DA37" s="833"/>
      <c r="DB37" s="831"/>
      <c r="DC37" s="832"/>
      <c r="DD37" s="832"/>
      <c r="DE37" s="832"/>
      <c r="DF37" s="833"/>
      <c r="DG37" s="831"/>
      <c r="DH37" s="832"/>
      <c r="DI37" s="832"/>
      <c r="DJ37" s="832"/>
      <c r="DK37" s="833"/>
      <c r="DL37" s="831"/>
      <c r="DM37" s="832"/>
      <c r="DN37" s="832"/>
      <c r="DO37" s="832"/>
      <c r="DP37" s="833"/>
      <c r="DQ37" s="831"/>
      <c r="DR37" s="832"/>
      <c r="DS37" s="832"/>
      <c r="DT37" s="832"/>
      <c r="DU37" s="833"/>
      <c r="DV37" s="834"/>
      <c r="DW37" s="835"/>
      <c r="DX37" s="835"/>
      <c r="DY37" s="835"/>
      <c r="DZ37" s="836"/>
      <c r="EA37" s="248"/>
    </row>
    <row r="38" spans="1:131" s="249" customFormat="1" ht="26.25" customHeight="1" x14ac:dyDescent="0.15">
      <c r="A38" s="268">
        <v>11</v>
      </c>
      <c r="B38" s="805"/>
      <c r="C38" s="806"/>
      <c r="D38" s="806"/>
      <c r="E38" s="806"/>
      <c r="F38" s="806"/>
      <c r="G38" s="806"/>
      <c r="H38" s="806"/>
      <c r="I38" s="806"/>
      <c r="J38" s="806"/>
      <c r="K38" s="806"/>
      <c r="L38" s="806"/>
      <c r="M38" s="806"/>
      <c r="N38" s="806"/>
      <c r="O38" s="806"/>
      <c r="P38" s="807"/>
      <c r="Q38" s="808"/>
      <c r="R38" s="809"/>
      <c r="S38" s="809"/>
      <c r="T38" s="809"/>
      <c r="U38" s="809"/>
      <c r="V38" s="809"/>
      <c r="W38" s="809"/>
      <c r="X38" s="809"/>
      <c r="Y38" s="809"/>
      <c r="Z38" s="809"/>
      <c r="AA38" s="809"/>
      <c r="AB38" s="809"/>
      <c r="AC38" s="809"/>
      <c r="AD38" s="809"/>
      <c r="AE38" s="810"/>
      <c r="AF38" s="811"/>
      <c r="AG38" s="812"/>
      <c r="AH38" s="812"/>
      <c r="AI38" s="812"/>
      <c r="AJ38" s="813"/>
      <c r="AK38" s="880"/>
      <c r="AL38" s="881"/>
      <c r="AM38" s="881"/>
      <c r="AN38" s="881"/>
      <c r="AO38" s="881"/>
      <c r="AP38" s="881"/>
      <c r="AQ38" s="881"/>
      <c r="AR38" s="881"/>
      <c r="AS38" s="881"/>
      <c r="AT38" s="881"/>
      <c r="AU38" s="881"/>
      <c r="AV38" s="881"/>
      <c r="AW38" s="881"/>
      <c r="AX38" s="881"/>
      <c r="AY38" s="881"/>
      <c r="AZ38" s="884"/>
      <c r="BA38" s="884"/>
      <c r="BB38" s="884"/>
      <c r="BC38" s="884"/>
      <c r="BD38" s="884"/>
      <c r="BE38" s="878"/>
      <c r="BF38" s="878"/>
      <c r="BG38" s="878"/>
      <c r="BH38" s="878"/>
      <c r="BI38" s="879"/>
      <c r="BJ38" s="254"/>
      <c r="BK38" s="254"/>
      <c r="BL38" s="254"/>
      <c r="BM38" s="254"/>
      <c r="BN38" s="254"/>
      <c r="BO38" s="267"/>
      <c r="BP38" s="267"/>
      <c r="BQ38" s="264">
        <v>32</v>
      </c>
      <c r="BR38" s="265"/>
      <c r="BS38" s="818"/>
      <c r="BT38" s="819"/>
      <c r="BU38" s="819"/>
      <c r="BV38" s="819"/>
      <c r="BW38" s="819"/>
      <c r="BX38" s="819"/>
      <c r="BY38" s="819"/>
      <c r="BZ38" s="819"/>
      <c r="CA38" s="819"/>
      <c r="CB38" s="819"/>
      <c r="CC38" s="819"/>
      <c r="CD38" s="819"/>
      <c r="CE38" s="819"/>
      <c r="CF38" s="819"/>
      <c r="CG38" s="820"/>
      <c r="CH38" s="831"/>
      <c r="CI38" s="832"/>
      <c r="CJ38" s="832"/>
      <c r="CK38" s="832"/>
      <c r="CL38" s="833"/>
      <c r="CM38" s="831"/>
      <c r="CN38" s="832"/>
      <c r="CO38" s="832"/>
      <c r="CP38" s="832"/>
      <c r="CQ38" s="833"/>
      <c r="CR38" s="831"/>
      <c r="CS38" s="832"/>
      <c r="CT38" s="832"/>
      <c r="CU38" s="832"/>
      <c r="CV38" s="833"/>
      <c r="CW38" s="831"/>
      <c r="CX38" s="832"/>
      <c r="CY38" s="832"/>
      <c r="CZ38" s="832"/>
      <c r="DA38" s="833"/>
      <c r="DB38" s="831"/>
      <c r="DC38" s="832"/>
      <c r="DD38" s="832"/>
      <c r="DE38" s="832"/>
      <c r="DF38" s="833"/>
      <c r="DG38" s="831"/>
      <c r="DH38" s="832"/>
      <c r="DI38" s="832"/>
      <c r="DJ38" s="832"/>
      <c r="DK38" s="833"/>
      <c r="DL38" s="831"/>
      <c r="DM38" s="832"/>
      <c r="DN38" s="832"/>
      <c r="DO38" s="832"/>
      <c r="DP38" s="833"/>
      <c r="DQ38" s="831"/>
      <c r="DR38" s="832"/>
      <c r="DS38" s="832"/>
      <c r="DT38" s="832"/>
      <c r="DU38" s="833"/>
      <c r="DV38" s="834"/>
      <c r="DW38" s="835"/>
      <c r="DX38" s="835"/>
      <c r="DY38" s="835"/>
      <c r="DZ38" s="836"/>
      <c r="EA38" s="248"/>
    </row>
    <row r="39" spans="1:131" s="249" customFormat="1" ht="26.25" customHeight="1" x14ac:dyDescent="0.15">
      <c r="A39" s="268">
        <v>12</v>
      </c>
      <c r="B39" s="805"/>
      <c r="C39" s="806"/>
      <c r="D39" s="806"/>
      <c r="E39" s="806"/>
      <c r="F39" s="806"/>
      <c r="G39" s="806"/>
      <c r="H39" s="806"/>
      <c r="I39" s="806"/>
      <c r="J39" s="806"/>
      <c r="K39" s="806"/>
      <c r="L39" s="806"/>
      <c r="M39" s="806"/>
      <c r="N39" s="806"/>
      <c r="O39" s="806"/>
      <c r="P39" s="807"/>
      <c r="Q39" s="808"/>
      <c r="R39" s="809"/>
      <c r="S39" s="809"/>
      <c r="T39" s="809"/>
      <c r="U39" s="809"/>
      <c r="V39" s="809"/>
      <c r="W39" s="809"/>
      <c r="X39" s="809"/>
      <c r="Y39" s="809"/>
      <c r="Z39" s="809"/>
      <c r="AA39" s="809"/>
      <c r="AB39" s="809"/>
      <c r="AC39" s="809"/>
      <c r="AD39" s="809"/>
      <c r="AE39" s="810"/>
      <c r="AF39" s="811"/>
      <c r="AG39" s="812"/>
      <c r="AH39" s="812"/>
      <c r="AI39" s="812"/>
      <c r="AJ39" s="813"/>
      <c r="AK39" s="880"/>
      <c r="AL39" s="881"/>
      <c r="AM39" s="881"/>
      <c r="AN39" s="881"/>
      <c r="AO39" s="881"/>
      <c r="AP39" s="881"/>
      <c r="AQ39" s="881"/>
      <c r="AR39" s="881"/>
      <c r="AS39" s="881"/>
      <c r="AT39" s="881"/>
      <c r="AU39" s="881"/>
      <c r="AV39" s="881"/>
      <c r="AW39" s="881"/>
      <c r="AX39" s="881"/>
      <c r="AY39" s="881"/>
      <c r="AZ39" s="884"/>
      <c r="BA39" s="884"/>
      <c r="BB39" s="884"/>
      <c r="BC39" s="884"/>
      <c r="BD39" s="884"/>
      <c r="BE39" s="878"/>
      <c r="BF39" s="878"/>
      <c r="BG39" s="878"/>
      <c r="BH39" s="878"/>
      <c r="BI39" s="879"/>
      <c r="BJ39" s="254"/>
      <c r="BK39" s="254"/>
      <c r="BL39" s="254"/>
      <c r="BM39" s="254"/>
      <c r="BN39" s="254"/>
      <c r="BO39" s="267"/>
      <c r="BP39" s="267"/>
      <c r="BQ39" s="264">
        <v>33</v>
      </c>
      <c r="BR39" s="265"/>
      <c r="BS39" s="818"/>
      <c r="BT39" s="819"/>
      <c r="BU39" s="819"/>
      <c r="BV39" s="819"/>
      <c r="BW39" s="819"/>
      <c r="BX39" s="819"/>
      <c r="BY39" s="819"/>
      <c r="BZ39" s="819"/>
      <c r="CA39" s="819"/>
      <c r="CB39" s="819"/>
      <c r="CC39" s="819"/>
      <c r="CD39" s="819"/>
      <c r="CE39" s="819"/>
      <c r="CF39" s="819"/>
      <c r="CG39" s="820"/>
      <c r="CH39" s="831"/>
      <c r="CI39" s="832"/>
      <c r="CJ39" s="832"/>
      <c r="CK39" s="832"/>
      <c r="CL39" s="833"/>
      <c r="CM39" s="831"/>
      <c r="CN39" s="832"/>
      <c r="CO39" s="832"/>
      <c r="CP39" s="832"/>
      <c r="CQ39" s="833"/>
      <c r="CR39" s="831"/>
      <c r="CS39" s="832"/>
      <c r="CT39" s="832"/>
      <c r="CU39" s="832"/>
      <c r="CV39" s="833"/>
      <c r="CW39" s="831"/>
      <c r="CX39" s="832"/>
      <c r="CY39" s="832"/>
      <c r="CZ39" s="832"/>
      <c r="DA39" s="833"/>
      <c r="DB39" s="831"/>
      <c r="DC39" s="832"/>
      <c r="DD39" s="832"/>
      <c r="DE39" s="832"/>
      <c r="DF39" s="833"/>
      <c r="DG39" s="831"/>
      <c r="DH39" s="832"/>
      <c r="DI39" s="832"/>
      <c r="DJ39" s="832"/>
      <c r="DK39" s="833"/>
      <c r="DL39" s="831"/>
      <c r="DM39" s="832"/>
      <c r="DN39" s="832"/>
      <c r="DO39" s="832"/>
      <c r="DP39" s="833"/>
      <c r="DQ39" s="831"/>
      <c r="DR39" s="832"/>
      <c r="DS39" s="832"/>
      <c r="DT39" s="832"/>
      <c r="DU39" s="833"/>
      <c r="DV39" s="834"/>
      <c r="DW39" s="835"/>
      <c r="DX39" s="835"/>
      <c r="DY39" s="835"/>
      <c r="DZ39" s="836"/>
      <c r="EA39" s="248"/>
    </row>
    <row r="40" spans="1:131" s="249" customFormat="1" ht="26.25" customHeight="1" x14ac:dyDescent="0.15">
      <c r="A40" s="263">
        <v>13</v>
      </c>
      <c r="B40" s="805"/>
      <c r="C40" s="806"/>
      <c r="D40" s="806"/>
      <c r="E40" s="806"/>
      <c r="F40" s="806"/>
      <c r="G40" s="806"/>
      <c r="H40" s="806"/>
      <c r="I40" s="806"/>
      <c r="J40" s="806"/>
      <c r="K40" s="806"/>
      <c r="L40" s="806"/>
      <c r="M40" s="806"/>
      <c r="N40" s="806"/>
      <c r="O40" s="806"/>
      <c r="P40" s="807"/>
      <c r="Q40" s="808"/>
      <c r="R40" s="809"/>
      <c r="S40" s="809"/>
      <c r="T40" s="809"/>
      <c r="U40" s="809"/>
      <c r="V40" s="809"/>
      <c r="W40" s="809"/>
      <c r="X40" s="809"/>
      <c r="Y40" s="809"/>
      <c r="Z40" s="809"/>
      <c r="AA40" s="809"/>
      <c r="AB40" s="809"/>
      <c r="AC40" s="809"/>
      <c r="AD40" s="809"/>
      <c r="AE40" s="810"/>
      <c r="AF40" s="811"/>
      <c r="AG40" s="812"/>
      <c r="AH40" s="812"/>
      <c r="AI40" s="812"/>
      <c r="AJ40" s="813"/>
      <c r="AK40" s="880"/>
      <c r="AL40" s="881"/>
      <c r="AM40" s="881"/>
      <c r="AN40" s="881"/>
      <c r="AO40" s="881"/>
      <c r="AP40" s="881"/>
      <c r="AQ40" s="881"/>
      <c r="AR40" s="881"/>
      <c r="AS40" s="881"/>
      <c r="AT40" s="881"/>
      <c r="AU40" s="881"/>
      <c r="AV40" s="881"/>
      <c r="AW40" s="881"/>
      <c r="AX40" s="881"/>
      <c r="AY40" s="881"/>
      <c r="AZ40" s="884"/>
      <c r="BA40" s="884"/>
      <c r="BB40" s="884"/>
      <c r="BC40" s="884"/>
      <c r="BD40" s="884"/>
      <c r="BE40" s="878"/>
      <c r="BF40" s="878"/>
      <c r="BG40" s="878"/>
      <c r="BH40" s="878"/>
      <c r="BI40" s="879"/>
      <c r="BJ40" s="254"/>
      <c r="BK40" s="254"/>
      <c r="BL40" s="254"/>
      <c r="BM40" s="254"/>
      <c r="BN40" s="254"/>
      <c r="BO40" s="267"/>
      <c r="BP40" s="267"/>
      <c r="BQ40" s="264">
        <v>34</v>
      </c>
      <c r="BR40" s="265"/>
      <c r="BS40" s="818"/>
      <c r="BT40" s="819"/>
      <c r="BU40" s="819"/>
      <c r="BV40" s="819"/>
      <c r="BW40" s="819"/>
      <c r="BX40" s="819"/>
      <c r="BY40" s="819"/>
      <c r="BZ40" s="819"/>
      <c r="CA40" s="819"/>
      <c r="CB40" s="819"/>
      <c r="CC40" s="819"/>
      <c r="CD40" s="819"/>
      <c r="CE40" s="819"/>
      <c r="CF40" s="819"/>
      <c r="CG40" s="820"/>
      <c r="CH40" s="831"/>
      <c r="CI40" s="832"/>
      <c r="CJ40" s="832"/>
      <c r="CK40" s="832"/>
      <c r="CL40" s="833"/>
      <c r="CM40" s="831"/>
      <c r="CN40" s="832"/>
      <c r="CO40" s="832"/>
      <c r="CP40" s="832"/>
      <c r="CQ40" s="833"/>
      <c r="CR40" s="831"/>
      <c r="CS40" s="832"/>
      <c r="CT40" s="832"/>
      <c r="CU40" s="832"/>
      <c r="CV40" s="833"/>
      <c r="CW40" s="831"/>
      <c r="CX40" s="832"/>
      <c r="CY40" s="832"/>
      <c r="CZ40" s="832"/>
      <c r="DA40" s="833"/>
      <c r="DB40" s="831"/>
      <c r="DC40" s="832"/>
      <c r="DD40" s="832"/>
      <c r="DE40" s="832"/>
      <c r="DF40" s="833"/>
      <c r="DG40" s="831"/>
      <c r="DH40" s="832"/>
      <c r="DI40" s="832"/>
      <c r="DJ40" s="832"/>
      <c r="DK40" s="833"/>
      <c r="DL40" s="831"/>
      <c r="DM40" s="832"/>
      <c r="DN40" s="832"/>
      <c r="DO40" s="832"/>
      <c r="DP40" s="833"/>
      <c r="DQ40" s="831"/>
      <c r="DR40" s="832"/>
      <c r="DS40" s="832"/>
      <c r="DT40" s="832"/>
      <c r="DU40" s="833"/>
      <c r="DV40" s="834"/>
      <c r="DW40" s="835"/>
      <c r="DX40" s="835"/>
      <c r="DY40" s="835"/>
      <c r="DZ40" s="836"/>
      <c r="EA40" s="248"/>
    </row>
    <row r="41" spans="1:131" s="249" customFormat="1" ht="26.25" customHeight="1" x14ac:dyDescent="0.15">
      <c r="A41" s="263">
        <v>14</v>
      </c>
      <c r="B41" s="805"/>
      <c r="C41" s="806"/>
      <c r="D41" s="806"/>
      <c r="E41" s="806"/>
      <c r="F41" s="806"/>
      <c r="G41" s="806"/>
      <c r="H41" s="806"/>
      <c r="I41" s="806"/>
      <c r="J41" s="806"/>
      <c r="K41" s="806"/>
      <c r="L41" s="806"/>
      <c r="M41" s="806"/>
      <c r="N41" s="806"/>
      <c r="O41" s="806"/>
      <c r="P41" s="807"/>
      <c r="Q41" s="808"/>
      <c r="R41" s="809"/>
      <c r="S41" s="809"/>
      <c r="T41" s="809"/>
      <c r="U41" s="809"/>
      <c r="V41" s="809"/>
      <c r="W41" s="809"/>
      <c r="X41" s="809"/>
      <c r="Y41" s="809"/>
      <c r="Z41" s="809"/>
      <c r="AA41" s="809"/>
      <c r="AB41" s="809"/>
      <c r="AC41" s="809"/>
      <c r="AD41" s="809"/>
      <c r="AE41" s="810"/>
      <c r="AF41" s="811"/>
      <c r="AG41" s="812"/>
      <c r="AH41" s="812"/>
      <c r="AI41" s="812"/>
      <c r="AJ41" s="813"/>
      <c r="AK41" s="880"/>
      <c r="AL41" s="881"/>
      <c r="AM41" s="881"/>
      <c r="AN41" s="881"/>
      <c r="AO41" s="881"/>
      <c r="AP41" s="881"/>
      <c r="AQ41" s="881"/>
      <c r="AR41" s="881"/>
      <c r="AS41" s="881"/>
      <c r="AT41" s="881"/>
      <c r="AU41" s="881"/>
      <c r="AV41" s="881"/>
      <c r="AW41" s="881"/>
      <c r="AX41" s="881"/>
      <c r="AY41" s="881"/>
      <c r="AZ41" s="884"/>
      <c r="BA41" s="884"/>
      <c r="BB41" s="884"/>
      <c r="BC41" s="884"/>
      <c r="BD41" s="884"/>
      <c r="BE41" s="878"/>
      <c r="BF41" s="878"/>
      <c r="BG41" s="878"/>
      <c r="BH41" s="878"/>
      <c r="BI41" s="879"/>
      <c r="BJ41" s="254"/>
      <c r="BK41" s="254"/>
      <c r="BL41" s="254"/>
      <c r="BM41" s="254"/>
      <c r="BN41" s="254"/>
      <c r="BO41" s="267"/>
      <c r="BP41" s="267"/>
      <c r="BQ41" s="264">
        <v>35</v>
      </c>
      <c r="BR41" s="265"/>
      <c r="BS41" s="818"/>
      <c r="BT41" s="819"/>
      <c r="BU41" s="819"/>
      <c r="BV41" s="819"/>
      <c r="BW41" s="819"/>
      <c r="BX41" s="819"/>
      <c r="BY41" s="819"/>
      <c r="BZ41" s="819"/>
      <c r="CA41" s="819"/>
      <c r="CB41" s="819"/>
      <c r="CC41" s="819"/>
      <c r="CD41" s="819"/>
      <c r="CE41" s="819"/>
      <c r="CF41" s="819"/>
      <c r="CG41" s="820"/>
      <c r="CH41" s="831"/>
      <c r="CI41" s="832"/>
      <c r="CJ41" s="832"/>
      <c r="CK41" s="832"/>
      <c r="CL41" s="833"/>
      <c r="CM41" s="831"/>
      <c r="CN41" s="832"/>
      <c r="CO41" s="832"/>
      <c r="CP41" s="832"/>
      <c r="CQ41" s="833"/>
      <c r="CR41" s="831"/>
      <c r="CS41" s="832"/>
      <c r="CT41" s="832"/>
      <c r="CU41" s="832"/>
      <c r="CV41" s="833"/>
      <c r="CW41" s="831"/>
      <c r="CX41" s="832"/>
      <c r="CY41" s="832"/>
      <c r="CZ41" s="832"/>
      <c r="DA41" s="833"/>
      <c r="DB41" s="831"/>
      <c r="DC41" s="832"/>
      <c r="DD41" s="832"/>
      <c r="DE41" s="832"/>
      <c r="DF41" s="833"/>
      <c r="DG41" s="831"/>
      <c r="DH41" s="832"/>
      <c r="DI41" s="832"/>
      <c r="DJ41" s="832"/>
      <c r="DK41" s="833"/>
      <c r="DL41" s="831"/>
      <c r="DM41" s="832"/>
      <c r="DN41" s="832"/>
      <c r="DO41" s="832"/>
      <c r="DP41" s="833"/>
      <c r="DQ41" s="831"/>
      <c r="DR41" s="832"/>
      <c r="DS41" s="832"/>
      <c r="DT41" s="832"/>
      <c r="DU41" s="833"/>
      <c r="DV41" s="834"/>
      <c r="DW41" s="835"/>
      <c r="DX41" s="835"/>
      <c r="DY41" s="835"/>
      <c r="DZ41" s="836"/>
      <c r="EA41" s="248"/>
    </row>
    <row r="42" spans="1:131" s="249" customFormat="1" ht="26.25" customHeight="1" x14ac:dyDescent="0.15">
      <c r="A42" s="263">
        <v>15</v>
      </c>
      <c r="B42" s="805"/>
      <c r="C42" s="806"/>
      <c r="D42" s="806"/>
      <c r="E42" s="806"/>
      <c r="F42" s="806"/>
      <c r="G42" s="806"/>
      <c r="H42" s="806"/>
      <c r="I42" s="806"/>
      <c r="J42" s="806"/>
      <c r="K42" s="806"/>
      <c r="L42" s="806"/>
      <c r="M42" s="806"/>
      <c r="N42" s="806"/>
      <c r="O42" s="806"/>
      <c r="P42" s="807"/>
      <c r="Q42" s="808"/>
      <c r="R42" s="809"/>
      <c r="S42" s="809"/>
      <c r="T42" s="809"/>
      <c r="U42" s="809"/>
      <c r="V42" s="809"/>
      <c r="W42" s="809"/>
      <c r="X42" s="809"/>
      <c r="Y42" s="809"/>
      <c r="Z42" s="809"/>
      <c r="AA42" s="809"/>
      <c r="AB42" s="809"/>
      <c r="AC42" s="809"/>
      <c r="AD42" s="809"/>
      <c r="AE42" s="810"/>
      <c r="AF42" s="811"/>
      <c r="AG42" s="812"/>
      <c r="AH42" s="812"/>
      <c r="AI42" s="812"/>
      <c r="AJ42" s="813"/>
      <c r="AK42" s="880"/>
      <c r="AL42" s="881"/>
      <c r="AM42" s="881"/>
      <c r="AN42" s="881"/>
      <c r="AO42" s="881"/>
      <c r="AP42" s="881"/>
      <c r="AQ42" s="881"/>
      <c r="AR42" s="881"/>
      <c r="AS42" s="881"/>
      <c r="AT42" s="881"/>
      <c r="AU42" s="881"/>
      <c r="AV42" s="881"/>
      <c r="AW42" s="881"/>
      <c r="AX42" s="881"/>
      <c r="AY42" s="881"/>
      <c r="AZ42" s="884"/>
      <c r="BA42" s="884"/>
      <c r="BB42" s="884"/>
      <c r="BC42" s="884"/>
      <c r="BD42" s="884"/>
      <c r="BE42" s="878"/>
      <c r="BF42" s="878"/>
      <c r="BG42" s="878"/>
      <c r="BH42" s="878"/>
      <c r="BI42" s="879"/>
      <c r="BJ42" s="254"/>
      <c r="BK42" s="254"/>
      <c r="BL42" s="254"/>
      <c r="BM42" s="254"/>
      <c r="BN42" s="254"/>
      <c r="BO42" s="267"/>
      <c r="BP42" s="267"/>
      <c r="BQ42" s="264">
        <v>36</v>
      </c>
      <c r="BR42" s="265"/>
      <c r="BS42" s="818"/>
      <c r="BT42" s="819"/>
      <c r="BU42" s="819"/>
      <c r="BV42" s="819"/>
      <c r="BW42" s="819"/>
      <c r="BX42" s="819"/>
      <c r="BY42" s="819"/>
      <c r="BZ42" s="819"/>
      <c r="CA42" s="819"/>
      <c r="CB42" s="819"/>
      <c r="CC42" s="819"/>
      <c r="CD42" s="819"/>
      <c r="CE42" s="819"/>
      <c r="CF42" s="819"/>
      <c r="CG42" s="820"/>
      <c r="CH42" s="831"/>
      <c r="CI42" s="832"/>
      <c r="CJ42" s="832"/>
      <c r="CK42" s="832"/>
      <c r="CL42" s="833"/>
      <c r="CM42" s="831"/>
      <c r="CN42" s="832"/>
      <c r="CO42" s="832"/>
      <c r="CP42" s="832"/>
      <c r="CQ42" s="833"/>
      <c r="CR42" s="831"/>
      <c r="CS42" s="832"/>
      <c r="CT42" s="832"/>
      <c r="CU42" s="832"/>
      <c r="CV42" s="833"/>
      <c r="CW42" s="831"/>
      <c r="CX42" s="832"/>
      <c r="CY42" s="832"/>
      <c r="CZ42" s="832"/>
      <c r="DA42" s="833"/>
      <c r="DB42" s="831"/>
      <c r="DC42" s="832"/>
      <c r="DD42" s="832"/>
      <c r="DE42" s="832"/>
      <c r="DF42" s="833"/>
      <c r="DG42" s="831"/>
      <c r="DH42" s="832"/>
      <c r="DI42" s="832"/>
      <c r="DJ42" s="832"/>
      <c r="DK42" s="833"/>
      <c r="DL42" s="831"/>
      <c r="DM42" s="832"/>
      <c r="DN42" s="832"/>
      <c r="DO42" s="832"/>
      <c r="DP42" s="833"/>
      <c r="DQ42" s="831"/>
      <c r="DR42" s="832"/>
      <c r="DS42" s="832"/>
      <c r="DT42" s="832"/>
      <c r="DU42" s="833"/>
      <c r="DV42" s="834"/>
      <c r="DW42" s="835"/>
      <c r="DX42" s="835"/>
      <c r="DY42" s="835"/>
      <c r="DZ42" s="836"/>
      <c r="EA42" s="248"/>
    </row>
    <row r="43" spans="1:131" s="249" customFormat="1" ht="26.25" customHeight="1" x14ac:dyDescent="0.15">
      <c r="A43" s="263">
        <v>16</v>
      </c>
      <c r="B43" s="805"/>
      <c r="C43" s="806"/>
      <c r="D43" s="806"/>
      <c r="E43" s="806"/>
      <c r="F43" s="806"/>
      <c r="G43" s="806"/>
      <c r="H43" s="806"/>
      <c r="I43" s="806"/>
      <c r="J43" s="806"/>
      <c r="K43" s="806"/>
      <c r="L43" s="806"/>
      <c r="M43" s="806"/>
      <c r="N43" s="806"/>
      <c r="O43" s="806"/>
      <c r="P43" s="807"/>
      <c r="Q43" s="808"/>
      <c r="R43" s="809"/>
      <c r="S43" s="809"/>
      <c r="T43" s="809"/>
      <c r="U43" s="809"/>
      <c r="V43" s="809"/>
      <c r="W43" s="809"/>
      <c r="X43" s="809"/>
      <c r="Y43" s="809"/>
      <c r="Z43" s="809"/>
      <c r="AA43" s="809"/>
      <c r="AB43" s="809"/>
      <c r="AC43" s="809"/>
      <c r="AD43" s="809"/>
      <c r="AE43" s="810"/>
      <c r="AF43" s="811"/>
      <c r="AG43" s="812"/>
      <c r="AH43" s="812"/>
      <c r="AI43" s="812"/>
      <c r="AJ43" s="813"/>
      <c r="AK43" s="880"/>
      <c r="AL43" s="881"/>
      <c r="AM43" s="881"/>
      <c r="AN43" s="881"/>
      <c r="AO43" s="881"/>
      <c r="AP43" s="881"/>
      <c r="AQ43" s="881"/>
      <c r="AR43" s="881"/>
      <c r="AS43" s="881"/>
      <c r="AT43" s="881"/>
      <c r="AU43" s="881"/>
      <c r="AV43" s="881"/>
      <c r="AW43" s="881"/>
      <c r="AX43" s="881"/>
      <c r="AY43" s="881"/>
      <c r="AZ43" s="884"/>
      <c r="BA43" s="884"/>
      <c r="BB43" s="884"/>
      <c r="BC43" s="884"/>
      <c r="BD43" s="884"/>
      <c r="BE43" s="878"/>
      <c r="BF43" s="878"/>
      <c r="BG43" s="878"/>
      <c r="BH43" s="878"/>
      <c r="BI43" s="879"/>
      <c r="BJ43" s="254"/>
      <c r="BK43" s="254"/>
      <c r="BL43" s="254"/>
      <c r="BM43" s="254"/>
      <c r="BN43" s="254"/>
      <c r="BO43" s="267"/>
      <c r="BP43" s="267"/>
      <c r="BQ43" s="264">
        <v>37</v>
      </c>
      <c r="BR43" s="265"/>
      <c r="BS43" s="818"/>
      <c r="BT43" s="819"/>
      <c r="BU43" s="819"/>
      <c r="BV43" s="819"/>
      <c r="BW43" s="819"/>
      <c r="BX43" s="819"/>
      <c r="BY43" s="819"/>
      <c r="BZ43" s="819"/>
      <c r="CA43" s="819"/>
      <c r="CB43" s="819"/>
      <c r="CC43" s="819"/>
      <c r="CD43" s="819"/>
      <c r="CE43" s="819"/>
      <c r="CF43" s="819"/>
      <c r="CG43" s="820"/>
      <c r="CH43" s="831"/>
      <c r="CI43" s="832"/>
      <c r="CJ43" s="832"/>
      <c r="CK43" s="832"/>
      <c r="CL43" s="833"/>
      <c r="CM43" s="831"/>
      <c r="CN43" s="832"/>
      <c r="CO43" s="832"/>
      <c r="CP43" s="832"/>
      <c r="CQ43" s="833"/>
      <c r="CR43" s="831"/>
      <c r="CS43" s="832"/>
      <c r="CT43" s="832"/>
      <c r="CU43" s="832"/>
      <c r="CV43" s="833"/>
      <c r="CW43" s="831"/>
      <c r="CX43" s="832"/>
      <c r="CY43" s="832"/>
      <c r="CZ43" s="832"/>
      <c r="DA43" s="833"/>
      <c r="DB43" s="831"/>
      <c r="DC43" s="832"/>
      <c r="DD43" s="832"/>
      <c r="DE43" s="832"/>
      <c r="DF43" s="833"/>
      <c r="DG43" s="831"/>
      <c r="DH43" s="832"/>
      <c r="DI43" s="832"/>
      <c r="DJ43" s="832"/>
      <c r="DK43" s="833"/>
      <c r="DL43" s="831"/>
      <c r="DM43" s="832"/>
      <c r="DN43" s="832"/>
      <c r="DO43" s="832"/>
      <c r="DP43" s="833"/>
      <c r="DQ43" s="831"/>
      <c r="DR43" s="832"/>
      <c r="DS43" s="832"/>
      <c r="DT43" s="832"/>
      <c r="DU43" s="833"/>
      <c r="DV43" s="834"/>
      <c r="DW43" s="835"/>
      <c r="DX43" s="835"/>
      <c r="DY43" s="835"/>
      <c r="DZ43" s="836"/>
      <c r="EA43" s="248"/>
    </row>
    <row r="44" spans="1:131" s="249" customFormat="1" ht="26.25" customHeight="1" x14ac:dyDescent="0.15">
      <c r="A44" s="263">
        <v>17</v>
      </c>
      <c r="B44" s="805"/>
      <c r="C44" s="806"/>
      <c r="D44" s="806"/>
      <c r="E44" s="806"/>
      <c r="F44" s="806"/>
      <c r="G44" s="806"/>
      <c r="H44" s="806"/>
      <c r="I44" s="806"/>
      <c r="J44" s="806"/>
      <c r="K44" s="806"/>
      <c r="L44" s="806"/>
      <c r="M44" s="806"/>
      <c r="N44" s="806"/>
      <c r="O44" s="806"/>
      <c r="P44" s="807"/>
      <c r="Q44" s="808"/>
      <c r="R44" s="809"/>
      <c r="S44" s="809"/>
      <c r="T44" s="809"/>
      <c r="U44" s="809"/>
      <c r="V44" s="809"/>
      <c r="W44" s="809"/>
      <c r="X44" s="809"/>
      <c r="Y44" s="809"/>
      <c r="Z44" s="809"/>
      <c r="AA44" s="809"/>
      <c r="AB44" s="809"/>
      <c r="AC44" s="809"/>
      <c r="AD44" s="809"/>
      <c r="AE44" s="810"/>
      <c r="AF44" s="811"/>
      <c r="AG44" s="812"/>
      <c r="AH44" s="812"/>
      <c r="AI44" s="812"/>
      <c r="AJ44" s="813"/>
      <c r="AK44" s="880"/>
      <c r="AL44" s="881"/>
      <c r="AM44" s="881"/>
      <c r="AN44" s="881"/>
      <c r="AO44" s="881"/>
      <c r="AP44" s="881"/>
      <c r="AQ44" s="881"/>
      <c r="AR44" s="881"/>
      <c r="AS44" s="881"/>
      <c r="AT44" s="881"/>
      <c r="AU44" s="881"/>
      <c r="AV44" s="881"/>
      <c r="AW44" s="881"/>
      <c r="AX44" s="881"/>
      <c r="AY44" s="881"/>
      <c r="AZ44" s="884"/>
      <c r="BA44" s="884"/>
      <c r="BB44" s="884"/>
      <c r="BC44" s="884"/>
      <c r="BD44" s="884"/>
      <c r="BE44" s="878"/>
      <c r="BF44" s="878"/>
      <c r="BG44" s="878"/>
      <c r="BH44" s="878"/>
      <c r="BI44" s="879"/>
      <c r="BJ44" s="254"/>
      <c r="BK44" s="254"/>
      <c r="BL44" s="254"/>
      <c r="BM44" s="254"/>
      <c r="BN44" s="254"/>
      <c r="BO44" s="267"/>
      <c r="BP44" s="267"/>
      <c r="BQ44" s="264">
        <v>38</v>
      </c>
      <c r="BR44" s="265"/>
      <c r="BS44" s="818"/>
      <c r="BT44" s="819"/>
      <c r="BU44" s="819"/>
      <c r="BV44" s="819"/>
      <c r="BW44" s="819"/>
      <c r="BX44" s="819"/>
      <c r="BY44" s="819"/>
      <c r="BZ44" s="819"/>
      <c r="CA44" s="819"/>
      <c r="CB44" s="819"/>
      <c r="CC44" s="819"/>
      <c r="CD44" s="819"/>
      <c r="CE44" s="819"/>
      <c r="CF44" s="819"/>
      <c r="CG44" s="820"/>
      <c r="CH44" s="831"/>
      <c r="CI44" s="832"/>
      <c r="CJ44" s="832"/>
      <c r="CK44" s="832"/>
      <c r="CL44" s="833"/>
      <c r="CM44" s="831"/>
      <c r="CN44" s="832"/>
      <c r="CO44" s="832"/>
      <c r="CP44" s="832"/>
      <c r="CQ44" s="833"/>
      <c r="CR44" s="831"/>
      <c r="CS44" s="832"/>
      <c r="CT44" s="832"/>
      <c r="CU44" s="832"/>
      <c r="CV44" s="833"/>
      <c r="CW44" s="831"/>
      <c r="CX44" s="832"/>
      <c r="CY44" s="832"/>
      <c r="CZ44" s="832"/>
      <c r="DA44" s="833"/>
      <c r="DB44" s="831"/>
      <c r="DC44" s="832"/>
      <c r="DD44" s="832"/>
      <c r="DE44" s="832"/>
      <c r="DF44" s="833"/>
      <c r="DG44" s="831"/>
      <c r="DH44" s="832"/>
      <c r="DI44" s="832"/>
      <c r="DJ44" s="832"/>
      <c r="DK44" s="833"/>
      <c r="DL44" s="831"/>
      <c r="DM44" s="832"/>
      <c r="DN44" s="832"/>
      <c r="DO44" s="832"/>
      <c r="DP44" s="833"/>
      <c r="DQ44" s="831"/>
      <c r="DR44" s="832"/>
      <c r="DS44" s="832"/>
      <c r="DT44" s="832"/>
      <c r="DU44" s="833"/>
      <c r="DV44" s="834"/>
      <c r="DW44" s="835"/>
      <c r="DX44" s="835"/>
      <c r="DY44" s="835"/>
      <c r="DZ44" s="836"/>
      <c r="EA44" s="248"/>
    </row>
    <row r="45" spans="1:131" s="249" customFormat="1" ht="26.25" customHeight="1" x14ac:dyDescent="0.15">
      <c r="A45" s="263">
        <v>18</v>
      </c>
      <c r="B45" s="805"/>
      <c r="C45" s="806"/>
      <c r="D45" s="806"/>
      <c r="E45" s="806"/>
      <c r="F45" s="806"/>
      <c r="G45" s="806"/>
      <c r="H45" s="806"/>
      <c r="I45" s="806"/>
      <c r="J45" s="806"/>
      <c r="K45" s="806"/>
      <c r="L45" s="806"/>
      <c r="M45" s="806"/>
      <c r="N45" s="806"/>
      <c r="O45" s="806"/>
      <c r="P45" s="807"/>
      <c r="Q45" s="808"/>
      <c r="R45" s="809"/>
      <c r="S45" s="809"/>
      <c r="T45" s="809"/>
      <c r="U45" s="809"/>
      <c r="V45" s="809"/>
      <c r="W45" s="809"/>
      <c r="X45" s="809"/>
      <c r="Y45" s="809"/>
      <c r="Z45" s="809"/>
      <c r="AA45" s="809"/>
      <c r="AB45" s="809"/>
      <c r="AC45" s="809"/>
      <c r="AD45" s="809"/>
      <c r="AE45" s="810"/>
      <c r="AF45" s="811"/>
      <c r="AG45" s="812"/>
      <c r="AH45" s="812"/>
      <c r="AI45" s="812"/>
      <c r="AJ45" s="813"/>
      <c r="AK45" s="880"/>
      <c r="AL45" s="881"/>
      <c r="AM45" s="881"/>
      <c r="AN45" s="881"/>
      <c r="AO45" s="881"/>
      <c r="AP45" s="881"/>
      <c r="AQ45" s="881"/>
      <c r="AR45" s="881"/>
      <c r="AS45" s="881"/>
      <c r="AT45" s="881"/>
      <c r="AU45" s="881"/>
      <c r="AV45" s="881"/>
      <c r="AW45" s="881"/>
      <c r="AX45" s="881"/>
      <c r="AY45" s="881"/>
      <c r="AZ45" s="884"/>
      <c r="BA45" s="884"/>
      <c r="BB45" s="884"/>
      <c r="BC45" s="884"/>
      <c r="BD45" s="884"/>
      <c r="BE45" s="878"/>
      <c r="BF45" s="878"/>
      <c r="BG45" s="878"/>
      <c r="BH45" s="878"/>
      <c r="BI45" s="879"/>
      <c r="BJ45" s="254"/>
      <c r="BK45" s="254"/>
      <c r="BL45" s="254"/>
      <c r="BM45" s="254"/>
      <c r="BN45" s="254"/>
      <c r="BO45" s="267"/>
      <c r="BP45" s="267"/>
      <c r="BQ45" s="264">
        <v>39</v>
      </c>
      <c r="BR45" s="265"/>
      <c r="BS45" s="818"/>
      <c r="BT45" s="819"/>
      <c r="BU45" s="819"/>
      <c r="BV45" s="819"/>
      <c r="BW45" s="819"/>
      <c r="BX45" s="819"/>
      <c r="BY45" s="819"/>
      <c r="BZ45" s="819"/>
      <c r="CA45" s="819"/>
      <c r="CB45" s="819"/>
      <c r="CC45" s="819"/>
      <c r="CD45" s="819"/>
      <c r="CE45" s="819"/>
      <c r="CF45" s="819"/>
      <c r="CG45" s="820"/>
      <c r="CH45" s="831"/>
      <c r="CI45" s="832"/>
      <c r="CJ45" s="832"/>
      <c r="CK45" s="832"/>
      <c r="CL45" s="833"/>
      <c r="CM45" s="831"/>
      <c r="CN45" s="832"/>
      <c r="CO45" s="832"/>
      <c r="CP45" s="832"/>
      <c r="CQ45" s="833"/>
      <c r="CR45" s="831"/>
      <c r="CS45" s="832"/>
      <c r="CT45" s="832"/>
      <c r="CU45" s="832"/>
      <c r="CV45" s="833"/>
      <c r="CW45" s="831"/>
      <c r="CX45" s="832"/>
      <c r="CY45" s="832"/>
      <c r="CZ45" s="832"/>
      <c r="DA45" s="833"/>
      <c r="DB45" s="831"/>
      <c r="DC45" s="832"/>
      <c r="DD45" s="832"/>
      <c r="DE45" s="832"/>
      <c r="DF45" s="833"/>
      <c r="DG45" s="831"/>
      <c r="DH45" s="832"/>
      <c r="DI45" s="832"/>
      <c r="DJ45" s="832"/>
      <c r="DK45" s="833"/>
      <c r="DL45" s="831"/>
      <c r="DM45" s="832"/>
      <c r="DN45" s="832"/>
      <c r="DO45" s="832"/>
      <c r="DP45" s="833"/>
      <c r="DQ45" s="831"/>
      <c r="DR45" s="832"/>
      <c r="DS45" s="832"/>
      <c r="DT45" s="832"/>
      <c r="DU45" s="833"/>
      <c r="DV45" s="834"/>
      <c r="DW45" s="835"/>
      <c r="DX45" s="835"/>
      <c r="DY45" s="835"/>
      <c r="DZ45" s="836"/>
      <c r="EA45" s="248"/>
    </row>
    <row r="46" spans="1:131" s="249" customFormat="1" ht="26.25" customHeight="1" x14ac:dyDescent="0.15">
      <c r="A46" s="263">
        <v>19</v>
      </c>
      <c r="B46" s="805"/>
      <c r="C46" s="806"/>
      <c r="D46" s="806"/>
      <c r="E46" s="806"/>
      <c r="F46" s="806"/>
      <c r="G46" s="806"/>
      <c r="H46" s="806"/>
      <c r="I46" s="806"/>
      <c r="J46" s="806"/>
      <c r="K46" s="806"/>
      <c r="L46" s="806"/>
      <c r="M46" s="806"/>
      <c r="N46" s="806"/>
      <c r="O46" s="806"/>
      <c r="P46" s="807"/>
      <c r="Q46" s="808"/>
      <c r="R46" s="809"/>
      <c r="S46" s="809"/>
      <c r="T46" s="809"/>
      <c r="U46" s="809"/>
      <c r="V46" s="809"/>
      <c r="W46" s="809"/>
      <c r="X46" s="809"/>
      <c r="Y46" s="809"/>
      <c r="Z46" s="809"/>
      <c r="AA46" s="809"/>
      <c r="AB46" s="809"/>
      <c r="AC46" s="809"/>
      <c r="AD46" s="809"/>
      <c r="AE46" s="810"/>
      <c r="AF46" s="811"/>
      <c r="AG46" s="812"/>
      <c r="AH46" s="812"/>
      <c r="AI46" s="812"/>
      <c r="AJ46" s="813"/>
      <c r="AK46" s="880"/>
      <c r="AL46" s="881"/>
      <c r="AM46" s="881"/>
      <c r="AN46" s="881"/>
      <c r="AO46" s="881"/>
      <c r="AP46" s="881"/>
      <c r="AQ46" s="881"/>
      <c r="AR46" s="881"/>
      <c r="AS46" s="881"/>
      <c r="AT46" s="881"/>
      <c r="AU46" s="881"/>
      <c r="AV46" s="881"/>
      <c r="AW46" s="881"/>
      <c r="AX46" s="881"/>
      <c r="AY46" s="881"/>
      <c r="AZ46" s="884"/>
      <c r="BA46" s="884"/>
      <c r="BB46" s="884"/>
      <c r="BC46" s="884"/>
      <c r="BD46" s="884"/>
      <c r="BE46" s="878"/>
      <c r="BF46" s="878"/>
      <c r="BG46" s="878"/>
      <c r="BH46" s="878"/>
      <c r="BI46" s="879"/>
      <c r="BJ46" s="254"/>
      <c r="BK46" s="254"/>
      <c r="BL46" s="254"/>
      <c r="BM46" s="254"/>
      <c r="BN46" s="254"/>
      <c r="BO46" s="267"/>
      <c r="BP46" s="267"/>
      <c r="BQ46" s="264">
        <v>40</v>
      </c>
      <c r="BR46" s="265"/>
      <c r="BS46" s="818"/>
      <c r="BT46" s="819"/>
      <c r="BU46" s="819"/>
      <c r="BV46" s="819"/>
      <c r="BW46" s="819"/>
      <c r="BX46" s="819"/>
      <c r="BY46" s="819"/>
      <c r="BZ46" s="819"/>
      <c r="CA46" s="819"/>
      <c r="CB46" s="819"/>
      <c r="CC46" s="819"/>
      <c r="CD46" s="819"/>
      <c r="CE46" s="819"/>
      <c r="CF46" s="819"/>
      <c r="CG46" s="820"/>
      <c r="CH46" s="831"/>
      <c r="CI46" s="832"/>
      <c r="CJ46" s="832"/>
      <c r="CK46" s="832"/>
      <c r="CL46" s="833"/>
      <c r="CM46" s="831"/>
      <c r="CN46" s="832"/>
      <c r="CO46" s="832"/>
      <c r="CP46" s="832"/>
      <c r="CQ46" s="833"/>
      <c r="CR46" s="831"/>
      <c r="CS46" s="832"/>
      <c r="CT46" s="832"/>
      <c r="CU46" s="832"/>
      <c r="CV46" s="833"/>
      <c r="CW46" s="831"/>
      <c r="CX46" s="832"/>
      <c r="CY46" s="832"/>
      <c r="CZ46" s="832"/>
      <c r="DA46" s="833"/>
      <c r="DB46" s="831"/>
      <c r="DC46" s="832"/>
      <c r="DD46" s="832"/>
      <c r="DE46" s="832"/>
      <c r="DF46" s="833"/>
      <c r="DG46" s="831"/>
      <c r="DH46" s="832"/>
      <c r="DI46" s="832"/>
      <c r="DJ46" s="832"/>
      <c r="DK46" s="833"/>
      <c r="DL46" s="831"/>
      <c r="DM46" s="832"/>
      <c r="DN46" s="832"/>
      <c r="DO46" s="832"/>
      <c r="DP46" s="833"/>
      <c r="DQ46" s="831"/>
      <c r="DR46" s="832"/>
      <c r="DS46" s="832"/>
      <c r="DT46" s="832"/>
      <c r="DU46" s="833"/>
      <c r="DV46" s="834"/>
      <c r="DW46" s="835"/>
      <c r="DX46" s="835"/>
      <c r="DY46" s="835"/>
      <c r="DZ46" s="836"/>
      <c r="EA46" s="248"/>
    </row>
    <row r="47" spans="1:131" s="249" customFormat="1" ht="26.25" customHeight="1" x14ac:dyDescent="0.15">
      <c r="A47" s="263">
        <v>20</v>
      </c>
      <c r="B47" s="805"/>
      <c r="C47" s="806"/>
      <c r="D47" s="806"/>
      <c r="E47" s="806"/>
      <c r="F47" s="806"/>
      <c r="G47" s="806"/>
      <c r="H47" s="806"/>
      <c r="I47" s="806"/>
      <c r="J47" s="806"/>
      <c r="K47" s="806"/>
      <c r="L47" s="806"/>
      <c r="M47" s="806"/>
      <c r="N47" s="806"/>
      <c r="O47" s="806"/>
      <c r="P47" s="807"/>
      <c r="Q47" s="808"/>
      <c r="R47" s="809"/>
      <c r="S47" s="809"/>
      <c r="T47" s="809"/>
      <c r="U47" s="809"/>
      <c r="V47" s="809"/>
      <c r="W47" s="809"/>
      <c r="X47" s="809"/>
      <c r="Y47" s="809"/>
      <c r="Z47" s="809"/>
      <c r="AA47" s="809"/>
      <c r="AB47" s="809"/>
      <c r="AC47" s="809"/>
      <c r="AD47" s="809"/>
      <c r="AE47" s="810"/>
      <c r="AF47" s="811"/>
      <c r="AG47" s="812"/>
      <c r="AH47" s="812"/>
      <c r="AI47" s="812"/>
      <c r="AJ47" s="813"/>
      <c r="AK47" s="880"/>
      <c r="AL47" s="881"/>
      <c r="AM47" s="881"/>
      <c r="AN47" s="881"/>
      <c r="AO47" s="881"/>
      <c r="AP47" s="881"/>
      <c r="AQ47" s="881"/>
      <c r="AR47" s="881"/>
      <c r="AS47" s="881"/>
      <c r="AT47" s="881"/>
      <c r="AU47" s="881"/>
      <c r="AV47" s="881"/>
      <c r="AW47" s="881"/>
      <c r="AX47" s="881"/>
      <c r="AY47" s="881"/>
      <c r="AZ47" s="884"/>
      <c r="BA47" s="884"/>
      <c r="BB47" s="884"/>
      <c r="BC47" s="884"/>
      <c r="BD47" s="884"/>
      <c r="BE47" s="878"/>
      <c r="BF47" s="878"/>
      <c r="BG47" s="878"/>
      <c r="BH47" s="878"/>
      <c r="BI47" s="879"/>
      <c r="BJ47" s="254"/>
      <c r="BK47" s="254"/>
      <c r="BL47" s="254"/>
      <c r="BM47" s="254"/>
      <c r="BN47" s="254"/>
      <c r="BO47" s="267"/>
      <c r="BP47" s="267"/>
      <c r="BQ47" s="264">
        <v>41</v>
      </c>
      <c r="BR47" s="265"/>
      <c r="BS47" s="818"/>
      <c r="BT47" s="819"/>
      <c r="BU47" s="819"/>
      <c r="BV47" s="819"/>
      <c r="BW47" s="819"/>
      <c r="BX47" s="819"/>
      <c r="BY47" s="819"/>
      <c r="BZ47" s="819"/>
      <c r="CA47" s="819"/>
      <c r="CB47" s="819"/>
      <c r="CC47" s="819"/>
      <c r="CD47" s="819"/>
      <c r="CE47" s="819"/>
      <c r="CF47" s="819"/>
      <c r="CG47" s="820"/>
      <c r="CH47" s="831"/>
      <c r="CI47" s="832"/>
      <c r="CJ47" s="832"/>
      <c r="CK47" s="832"/>
      <c r="CL47" s="833"/>
      <c r="CM47" s="831"/>
      <c r="CN47" s="832"/>
      <c r="CO47" s="832"/>
      <c r="CP47" s="832"/>
      <c r="CQ47" s="833"/>
      <c r="CR47" s="831"/>
      <c r="CS47" s="832"/>
      <c r="CT47" s="832"/>
      <c r="CU47" s="832"/>
      <c r="CV47" s="833"/>
      <c r="CW47" s="831"/>
      <c r="CX47" s="832"/>
      <c r="CY47" s="832"/>
      <c r="CZ47" s="832"/>
      <c r="DA47" s="833"/>
      <c r="DB47" s="831"/>
      <c r="DC47" s="832"/>
      <c r="DD47" s="832"/>
      <c r="DE47" s="832"/>
      <c r="DF47" s="833"/>
      <c r="DG47" s="831"/>
      <c r="DH47" s="832"/>
      <c r="DI47" s="832"/>
      <c r="DJ47" s="832"/>
      <c r="DK47" s="833"/>
      <c r="DL47" s="831"/>
      <c r="DM47" s="832"/>
      <c r="DN47" s="832"/>
      <c r="DO47" s="832"/>
      <c r="DP47" s="833"/>
      <c r="DQ47" s="831"/>
      <c r="DR47" s="832"/>
      <c r="DS47" s="832"/>
      <c r="DT47" s="832"/>
      <c r="DU47" s="833"/>
      <c r="DV47" s="834"/>
      <c r="DW47" s="835"/>
      <c r="DX47" s="835"/>
      <c r="DY47" s="835"/>
      <c r="DZ47" s="836"/>
      <c r="EA47" s="248"/>
    </row>
    <row r="48" spans="1:131" s="249" customFormat="1" ht="26.25" customHeight="1" x14ac:dyDescent="0.15">
      <c r="A48" s="263">
        <v>21</v>
      </c>
      <c r="B48" s="805"/>
      <c r="C48" s="806"/>
      <c r="D48" s="806"/>
      <c r="E48" s="806"/>
      <c r="F48" s="806"/>
      <c r="G48" s="806"/>
      <c r="H48" s="806"/>
      <c r="I48" s="806"/>
      <c r="J48" s="806"/>
      <c r="K48" s="806"/>
      <c r="L48" s="806"/>
      <c r="M48" s="806"/>
      <c r="N48" s="806"/>
      <c r="O48" s="806"/>
      <c r="P48" s="807"/>
      <c r="Q48" s="808"/>
      <c r="R48" s="809"/>
      <c r="S48" s="809"/>
      <c r="T48" s="809"/>
      <c r="U48" s="809"/>
      <c r="V48" s="809"/>
      <c r="W48" s="809"/>
      <c r="X48" s="809"/>
      <c r="Y48" s="809"/>
      <c r="Z48" s="809"/>
      <c r="AA48" s="809"/>
      <c r="AB48" s="809"/>
      <c r="AC48" s="809"/>
      <c r="AD48" s="809"/>
      <c r="AE48" s="810"/>
      <c r="AF48" s="811"/>
      <c r="AG48" s="812"/>
      <c r="AH48" s="812"/>
      <c r="AI48" s="812"/>
      <c r="AJ48" s="813"/>
      <c r="AK48" s="880"/>
      <c r="AL48" s="881"/>
      <c r="AM48" s="881"/>
      <c r="AN48" s="881"/>
      <c r="AO48" s="881"/>
      <c r="AP48" s="881"/>
      <c r="AQ48" s="881"/>
      <c r="AR48" s="881"/>
      <c r="AS48" s="881"/>
      <c r="AT48" s="881"/>
      <c r="AU48" s="881"/>
      <c r="AV48" s="881"/>
      <c r="AW48" s="881"/>
      <c r="AX48" s="881"/>
      <c r="AY48" s="881"/>
      <c r="AZ48" s="884"/>
      <c r="BA48" s="884"/>
      <c r="BB48" s="884"/>
      <c r="BC48" s="884"/>
      <c r="BD48" s="884"/>
      <c r="BE48" s="878"/>
      <c r="BF48" s="878"/>
      <c r="BG48" s="878"/>
      <c r="BH48" s="878"/>
      <c r="BI48" s="879"/>
      <c r="BJ48" s="254"/>
      <c r="BK48" s="254"/>
      <c r="BL48" s="254"/>
      <c r="BM48" s="254"/>
      <c r="BN48" s="254"/>
      <c r="BO48" s="267"/>
      <c r="BP48" s="267"/>
      <c r="BQ48" s="264">
        <v>42</v>
      </c>
      <c r="BR48" s="265"/>
      <c r="BS48" s="818"/>
      <c r="BT48" s="819"/>
      <c r="BU48" s="819"/>
      <c r="BV48" s="819"/>
      <c r="BW48" s="819"/>
      <c r="BX48" s="819"/>
      <c r="BY48" s="819"/>
      <c r="BZ48" s="819"/>
      <c r="CA48" s="819"/>
      <c r="CB48" s="819"/>
      <c r="CC48" s="819"/>
      <c r="CD48" s="819"/>
      <c r="CE48" s="819"/>
      <c r="CF48" s="819"/>
      <c r="CG48" s="820"/>
      <c r="CH48" s="831"/>
      <c r="CI48" s="832"/>
      <c r="CJ48" s="832"/>
      <c r="CK48" s="832"/>
      <c r="CL48" s="833"/>
      <c r="CM48" s="831"/>
      <c r="CN48" s="832"/>
      <c r="CO48" s="832"/>
      <c r="CP48" s="832"/>
      <c r="CQ48" s="833"/>
      <c r="CR48" s="831"/>
      <c r="CS48" s="832"/>
      <c r="CT48" s="832"/>
      <c r="CU48" s="832"/>
      <c r="CV48" s="833"/>
      <c r="CW48" s="831"/>
      <c r="CX48" s="832"/>
      <c r="CY48" s="832"/>
      <c r="CZ48" s="832"/>
      <c r="DA48" s="833"/>
      <c r="DB48" s="831"/>
      <c r="DC48" s="832"/>
      <c r="DD48" s="832"/>
      <c r="DE48" s="832"/>
      <c r="DF48" s="833"/>
      <c r="DG48" s="831"/>
      <c r="DH48" s="832"/>
      <c r="DI48" s="832"/>
      <c r="DJ48" s="832"/>
      <c r="DK48" s="833"/>
      <c r="DL48" s="831"/>
      <c r="DM48" s="832"/>
      <c r="DN48" s="832"/>
      <c r="DO48" s="832"/>
      <c r="DP48" s="833"/>
      <c r="DQ48" s="831"/>
      <c r="DR48" s="832"/>
      <c r="DS48" s="832"/>
      <c r="DT48" s="832"/>
      <c r="DU48" s="833"/>
      <c r="DV48" s="834"/>
      <c r="DW48" s="835"/>
      <c r="DX48" s="835"/>
      <c r="DY48" s="835"/>
      <c r="DZ48" s="836"/>
      <c r="EA48" s="248"/>
    </row>
    <row r="49" spans="1:131" s="249" customFormat="1" ht="26.25" customHeight="1" x14ac:dyDescent="0.15">
      <c r="A49" s="263">
        <v>22</v>
      </c>
      <c r="B49" s="805"/>
      <c r="C49" s="806"/>
      <c r="D49" s="806"/>
      <c r="E49" s="806"/>
      <c r="F49" s="806"/>
      <c r="G49" s="806"/>
      <c r="H49" s="806"/>
      <c r="I49" s="806"/>
      <c r="J49" s="806"/>
      <c r="K49" s="806"/>
      <c r="L49" s="806"/>
      <c r="M49" s="806"/>
      <c r="N49" s="806"/>
      <c r="O49" s="806"/>
      <c r="P49" s="807"/>
      <c r="Q49" s="808"/>
      <c r="R49" s="809"/>
      <c r="S49" s="809"/>
      <c r="T49" s="809"/>
      <c r="U49" s="809"/>
      <c r="V49" s="809"/>
      <c r="W49" s="809"/>
      <c r="X49" s="809"/>
      <c r="Y49" s="809"/>
      <c r="Z49" s="809"/>
      <c r="AA49" s="809"/>
      <c r="AB49" s="809"/>
      <c r="AC49" s="809"/>
      <c r="AD49" s="809"/>
      <c r="AE49" s="810"/>
      <c r="AF49" s="811"/>
      <c r="AG49" s="812"/>
      <c r="AH49" s="812"/>
      <c r="AI49" s="812"/>
      <c r="AJ49" s="813"/>
      <c r="AK49" s="880"/>
      <c r="AL49" s="881"/>
      <c r="AM49" s="881"/>
      <c r="AN49" s="881"/>
      <c r="AO49" s="881"/>
      <c r="AP49" s="881"/>
      <c r="AQ49" s="881"/>
      <c r="AR49" s="881"/>
      <c r="AS49" s="881"/>
      <c r="AT49" s="881"/>
      <c r="AU49" s="881"/>
      <c r="AV49" s="881"/>
      <c r="AW49" s="881"/>
      <c r="AX49" s="881"/>
      <c r="AY49" s="881"/>
      <c r="AZ49" s="884"/>
      <c r="BA49" s="884"/>
      <c r="BB49" s="884"/>
      <c r="BC49" s="884"/>
      <c r="BD49" s="884"/>
      <c r="BE49" s="878"/>
      <c r="BF49" s="878"/>
      <c r="BG49" s="878"/>
      <c r="BH49" s="878"/>
      <c r="BI49" s="879"/>
      <c r="BJ49" s="254"/>
      <c r="BK49" s="254"/>
      <c r="BL49" s="254"/>
      <c r="BM49" s="254"/>
      <c r="BN49" s="254"/>
      <c r="BO49" s="267"/>
      <c r="BP49" s="267"/>
      <c r="BQ49" s="264">
        <v>43</v>
      </c>
      <c r="BR49" s="265"/>
      <c r="BS49" s="818"/>
      <c r="BT49" s="819"/>
      <c r="BU49" s="819"/>
      <c r="BV49" s="819"/>
      <c r="BW49" s="819"/>
      <c r="BX49" s="819"/>
      <c r="BY49" s="819"/>
      <c r="BZ49" s="819"/>
      <c r="CA49" s="819"/>
      <c r="CB49" s="819"/>
      <c r="CC49" s="819"/>
      <c r="CD49" s="819"/>
      <c r="CE49" s="819"/>
      <c r="CF49" s="819"/>
      <c r="CG49" s="820"/>
      <c r="CH49" s="831"/>
      <c r="CI49" s="832"/>
      <c r="CJ49" s="832"/>
      <c r="CK49" s="832"/>
      <c r="CL49" s="833"/>
      <c r="CM49" s="831"/>
      <c r="CN49" s="832"/>
      <c r="CO49" s="832"/>
      <c r="CP49" s="832"/>
      <c r="CQ49" s="833"/>
      <c r="CR49" s="831"/>
      <c r="CS49" s="832"/>
      <c r="CT49" s="832"/>
      <c r="CU49" s="832"/>
      <c r="CV49" s="833"/>
      <c r="CW49" s="831"/>
      <c r="CX49" s="832"/>
      <c r="CY49" s="832"/>
      <c r="CZ49" s="832"/>
      <c r="DA49" s="833"/>
      <c r="DB49" s="831"/>
      <c r="DC49" s="832"/>
      <c r="DD49" s="832"/>
      <c r="DE49" s="832"/>
      <c r="DF49" s="833"/>
      <c r="DG49" s="831"/>
      <c r="DH49" s="832"/>
      <c r="DI49" s="832"/>
      <c r="DJ49" s="832"/>
      <c r="DK49" s="833"/>
      <c r="DL49" s="831"/>
      <c r="DM49" s="832"/>
      <c r="DN49" s="832"/>
      <c r="DO49" s="832"/>
      <c r="DP49" s="833"/>
      <c r="DQ49" s="831"/>
      <c r="DR49" s="832"/>
      <c r="DS49" s="832"/>
      <c r="DT49" s="832"/>
      <c r="DU49" s="833"/>
      <c r="DV49" s="834"/>
      <c r="DW49" s="835"/>
      <c r="DX49" s="835"/>
      <c r="DY49" s="835"/>
      <c r="DZ49" s="836"/>
      <c r="EA49" s="248"/>
    </row>
    <row r="50" spans="1:131" s="249" customFormat="1" ht="26.25" customHeight="1" x14ac:dyDescent="0.15">
      <c r="A50" s="263">
        <v>23</v>
      </c>
      <c r="B50" s="805"/>
      <c r="C50" s="806"/>
      <c r="D50" s="806"/>
      <c r="E50" s="806"/>
      <c r="F50" s="806"/>
      <c r="G50" s="806"/>
      <c r="H50" s="806"/>
      <c r="I50" s="806"/>
      <c r="J50" s="806"/>
      <c r="K50" s="806"/>
      <c r="L50" s="806"/>
      <c r="M50" s="806"/>
      <c r="N50" s="806"/>
      <c r="O50" s="806"/>
      <c r="P50" s="807"/>
      <c r="Q50" s="885"/>
      <c r="R50" s="886"/>
      <c r="S50" s="886"/>
      <c r="T50" s="886"/>
      <c r="U50" s="886"/>
      <c r="V50" s="886"/>
      <c r="W50" s="886"/>
      <c r="X50" s="886"/>
      <c r="Y50" s="886"/>
      <c r="Z50" s="886"/>
      <c r="AA50" s="886"/>
      <c r="AB50" s="886"/>
      <c r="AC50" s="886"/>
      <c r="AD50" s="886"/>
      <c r="AE50" s="887"/>
      <c r="AF50" s="811"/>
      <c r="AG50" s="812"/>
      <c r="AH50" s="812"/>
      <c r="AI50" s="812"/>
      <c r="AJ50" s="813"/>
      <c r="AK50" s="888"/>
      <c r="AL50" s="886"/>
      <c r="AM50" s="886"/>
      <c r="AN50" s="886"/>
      <c r="AO50" s="886"/>
      <c r="AP50" s="886"/>
      <c r="AQ50" s="886"/>
      <c r="AR50" s="886"/>
      <c r="AS50" s="886"/>
      <c r="AT50" s="886"/>
      <c r="AU50" s="886"/>
      <c r="AV50" s="886"/>
      <c r="AW50" s="886"/>
      <c r="AX50" s="886"/>
      <c r="AY50" s="886"/>
      <c r="AZ50" s="889"/>
      <c r="BA50" s="889"/>
      <c r="BB50" s="889"/>
      <c r="BC50" s="889"/>
      <c r="BD50" s="889"/>
      <c r="BE50" s="878"/>
      <c r="BF50" s="878"/>
      <c r="BG50" s="878"/>
      <c r="BH50" s="878"/>
      <c r="BI50" s="879"/>
      <c r="BJ50" s="254"/>
      <c r="BK50" s="254"/>
      <c r="BL50" s="254"/>
      <c r="BM50" s="254"/>
      <c r="BN50" s="254"/>
      <c r="BO50" s="267"/>
      <c r="BP50" s="267"/>
      <c r="BQ50" s="264">
        <v>44</v>
      </c>
      <c r="BR50" s="265"/>
      <c r="BS50" s="818"/>
      <c r="BT50" s="819"/>
      <c r="BU50" s="819"/>
      <c r="BV50" s="819"/>
      <c r="BW50" s="819"/>
      <c r="BX50" s="819"/>
      <c r="BY50" s="819"/>
      <c r="BZ50" s="819"/>
      <c r="CA50" s="819"/>
      <c r="CB50" s="819"/>
      <c r="CC50" s="819"/>
      <c r="CD50" s="819"/>
      <c r="CE50" s="819"/>
      <c r="CF50" s="819"/>
      <c r="CG50" s="820"/>
      <c r="CH50" s="831"/>
      <c r="CI50" s="832"/>
      <c r="CJ50" s="832"/>
      <c r="CK50" s="832"/>
      <c r="CL50" s="833"/>
      <c r="CM50" s="831"/>
      <c r="CN50" s="832"/>
      <c r="CO50" s="832"/>
      <c r="CP50" s="832"/>
      <c r="CQ50" s="833"/>
      <c r="CR50" s="831"/>
      <c r="CS50" s="832"/>
      <c r="CT50" s="832"/>
      <c r="CU50" s="832"/>
      <c r="CV50" s="833"/>
      <c r="CW50" s="831"/>
      <c r="CX50" s="832"/>
      <c r="CY50" s="832"/>
      <c r="CZ50" s="832"/>
      <c r="DA50" s="833"/>
      <c r="DB50" s="831"/>
      <c r="DC50" s="832"/>
      <c r="DD50" s="832"/>
      <c r="DE50" s="832"/>
      <c r="DF50" s="833"/>
      <c r="DG50" s="831"/>
      <c r="DH50" s="832"/>
      <c r="DI50" s="832"/>
      <c r="DJ50" s="832"/>
      <c r="DK50" s="833"/>
      <c r="DL50" s="831"/>
      <c r="DM50" s="832"/>
      <c r="DN50" s="832"/>
      <c r="DO50" s="832"/>
      <c r="DP50" s="833"/>
      <c r="DQ50" s="831"/>
      <c r="DR50" s="832"/>
      <c r="DS50" s="832"/>
      <c r="DT50" s="832"/>
      <c r="DU50" s="833"/>
      <c r="DV50" s="834"/>
      <c r="DW50" s="835"/>
      <c r="DX50" s="835"/>
      <c r="DY50" s="835"/>
      <c r="DZ50" s="836"/>
      <c r="EA50" s="248"/>
    </row>
    <row r="51" spans="1:131" s="249" customFormat="1" ht="26.25" customHeight="1" x14ac:dyDescent="0.15">
      <c r="A51" s="263">
        <v>24</v>
      </c>
      <c r="B51" s="805"/>
      <c r="C51" s="806"/>
      <c r="D51" s="806"/>
      <c r="E51" s="806"/>
      <c r="F51" s="806"/>
      <c r="G51" s="806"/>
      <c r="H51" s="806"/>
      <c r="I51" s="806"/>
      <c r="J51" s="806"/>
      <c r="K51" s="806"/>
      <c r="L51" s="806"/>
      <c r="M51" s="806"/>
      <c r="N51" s="806"/>
      <c r="O51" s="806"/>
      <c r="P51" s="807"/>
      <c r="Q51" s="885"/>
      <c r="R51" s="886"/>
      <c r="S51" s="886"/>
      <c r="T51" s="886"/>
      <c r="U51" s="886"/>
      <c r="V51" s="886"/>
      <c r="W51" s="886"/>
      <c r="X51" s="886"/>
      <c r="Y51" s="886"/>
      <c r="Z51" s="886"/>
      <c r="AA51" s="886"/>
      <c r="AB51" s="886"/>
      <c r="AC51" s="886"/>
      <c r="AD51" s="886"/>
      <c r="AE51" s="887"/>
      <c r="AF51" s="811"/>
      <c r="AG51" s="812"/>
      <c r="AH51" s="812"/>
      <c r="AI51" s="812"/>
      <c r="AJ51" s="813"/>
      <c r="AK51" s="888"/>
      <c r="AL51" s="886"/>
      <c r="AM51" s="886"/>
      <c r="AN51" s="886"/>
      <c r="AO51" s="886"/>
      <c r="AP51" s="886"/>
      <c r="AQ51" s="886"/>
      <c r="AR51" s="886"/>
      <c r="AS51" s="886"/>
      <c r="AT51" s="886"/>
      <c r="AU51" s="886"/>
      <c r="AV51" s="886"/>
      <c r="AW51" s="886"/>
      <c r="AX51" s="886"/>
      <c r="AY51" s="886"/>
      <c r="AZ51" s="889"/>
      <c r="BA51" s="889"/>
      <c r="BB51" s="889"/>
      <c r="BC51" s="889"/>
      <c r="BD51" s="889"/>
      <c r="BE51" s="878"/>
      <c r="BF51" s="878"/>
      <c r="BG51" s="878"/>
      <c r="BH51" s="878"/>
      <c r="BI51" s="879"/>
      <c r="BJ51" s="254"/>
      <c r="BK51" s="254"/>
      <c r="BL51" s="254"/>
      <c r="BM51" s="254"/>
      <c r="BN51" s="254"/>
      <c r="BO51" s="267"/>
      <c r="BP51" s="267"/>
      <c r="BQ51" s="264">
        <v>45</v>
      </c>
      <c r="BR51" s="265"/>
      <c r="BS51" s="818"/>
      <c r="BT51" s="819"/>
      <c r="BU51" s="819"/>
      <c r="BV51" s="819"/>
      <c r="BW51" s="819"/>
      <c r="BX51" s="819"/>
      <c r="BY51" s="819"/>
      <c r="BZ51" s="819"/>
      <c r="CA51" s="819"/>
      <c r="CB51" s="819"/>
      <c r="CC51" s="819"/>
      <c r="CD51" s="819"/>
      <c r="CE51" s="819"/>
      <c r="CF51" s="819"/>
      <c r="CG51" s="820"/>
      <c r="CH51" s="831"/>
      <c r="CI51" s="832"/>
      <c r="CJ51" s="832"/>
      <c r="CK51" s="832"/>
      <c r="CL51" s="833"/>
      <c r="CM51" s="831"/>
      <c r="CN51" s="832"/>
      <c r="CO51" s="832"/>
      <c r="CP51" s="832"/>
      <c r="CQ51" s="833"/>
      <c r="CR51" s="831"/>
      <c r="CS51" s="832"/>
      <c r="CT51" s="832"/>
      <c r="CU51" s="832"/>
      <c r="CV51" s="833"/>
      <c r="CW51" s="831"/>
      <c r="CX51" s="832"/>
      <c r="CY51" s="832"/>
      <c r="CZ51" s="832"/>
      <c r="DA51" s="833"/>
      <c r="DB51" s="831"/>
      <c r="DC51" s="832"/>
      <c r="DD51" s="832"/>
      <c r="DE51" s="832"/>
      <c r="DF51" s="833"/>
      <c r="DG51" s="831"/>
      <c r="DH51" s="832"/>
      <c r="DI51" s="832"/>
      <c r="DJ51" s="832"/>
      <c r="DK51" s="833"/>
      <c r="DL51" s="831"/>
      <c r="DM51" s="832"/>
      <c r="DN51" s="832"/>
      <c r="DO51" s="832"/>
      <c r="DP51" s="833"/>
      <c r="DQ51" s="831"/>
      <c r="DR51" s="832"/>
      <c r="DS51" s="832"/>
      <c r="DT51" s="832"/>
      <c r="DU51" s="833"/>
      <c r="DV51" s="834"/>
      <c r="DW51" s="835"/>
      <c r="DX51" s="835"/>
      <c r="DY51" s="835"/>
      <c r="DZ51" s="836"/>
      <c r="EA51" s="248"/>
    </row>
    <row r="52" spans="1:131" s="249" customFormat="1" ht="26.25" customHeight="1" x14ac:dyDescent="0.15">
      <c r="A52" s="263">
        <v>25</v>
      </c>
      <c r="B52" s="805"/>
      <c r="C52" s="806"/>
      <c r="D52" s="806"/>
      <c r="E52" s="806"/>
      <c r="F52" s="806"/>
      <c r="G52" s="806"/>
      <c r="H52" s="806"/>
      <c r="I52" s="806"/>
      <c r="J52" s="806"/>
      <c r="K52" s="806"/>
      <c r="L52" s="806"/>
      <c r="M52" s="806"/>
      <c r="N52" s="806"/>
      <c r="O52" s="806"/>
      <c r="P52" s="807"/>
      <c r="Q52" s="885"/>
      <c r="R52" s="886"/>
      <c r="S52" s="886"/>
      <c r="T52" s="886"/>
      <c r="U52" s="886"/>
      <c r="V52" s="886"/>
      <c r="W52" s="886"/>
      <c r="X52" s="886"/>
      <c r="Y52" s="886"/>
      <c r="Z52" s="886"/>
      <c r="AA52" s="886"/>
      <c r="AB52" s="886"/>
      <c r="AC52" s="886"/>
      <c r="AD52" s="886"/>
      <c r="AE52" s="887"/>
      <c r="AF52" s="811"/>
      <c r="AG52" s="812"/>
      <c r="AH52" s="812"/>
      <c r="AI52" s="812"/>
      <c r="AJ52" s="813"/>
      <c r="AK52" s="888"/>
      <c r="AL52" s="886"/>
      <c r="AM52" s="886"/>
      <c r="AN52" s="886"/>
      <c r="AO52" s="886"/>
      <c r="AP52" s="886"/>
      <c r="AQ52" s="886"/>
      <c r="AR52" s="886"/>
      <c r="AS52" s="886"/>
      <c r="AT52" s="886"/>
      <c r="AU52" s="886"/>
      <c r="AV52" s="886"/>
      <c r="AW52" s="886"/>
      <c r="AX52" s="886"/>
      <c r="AY52" s="886"/>
      <c r="AZ52" s="889"/>
      <c r="BA52" s="889"/>
      <c r="BB52" s="889"/>
      <c r="BC52" s="889"/>
      <c r="BD52" s="889"/>
      <c r="BE52" s="878"/>
      <c r="BF52" s="878"/>
      <c r="BG52" s="878"/>
      <c r="BH52" s="878"/>
      <c r="BI52" s="879"/>
      <c r="BJ52" s="254"/>
      <c r="BK52" s="254"/>
      <c r="BL52" s="254"/>
      <c r="BM52" s="254"/>
      <c r="BN52" s="254"/>
      <c r="BO52" s="267"/>
      <c r="BP52" s="267"/>
      <c r="BQ52" s="264">
        <v>46</v>
      </c>
      <c r="BR52" s="265"/>
      <c r="BS52" s="818"/>
      <c r="BT52" s="819"/>
      <c r="BU52" s="819"/>
      <c r="BV52" s="819"/>
      <c r="BW52" s="819"/>
      <c r="BX52" s="819"/>
      <c r="BY52" s="819"/>
      <c r="BZ52" s="819"/>
      <c r="CA52" s="819"/>
      <c r="CB52" s="819"/>
      <c r="CC52" s="819"/>
      <c r="CD52" s="819"/>
      <c r="CE52" s="819"/>
      <c r="CF52" s="819"/>
      <c r="CG52" s="820"/>
      <c r="CH52" s="831"/>
      <c r="CI52" s="832"/>
      <c r="CJ52" s="832"/>
      <c r="CK52" s="832"/>
      <c r="CL52" s="833"/>
      <c r="CM52" s="831"/>
      <c r="CN52" s="832"/>
      <c r="CO52" s="832"/>
      <c r="CP52" s="832"/>
      <c r="CQ52" s="833"/>
      <c r="CR52" s="831"/>
      <c r="CS52" s="832"/>
      <c r="CT52" s="832"/>
      <c r="CU52" s="832"/>
      <c r="CV52" s="833"/>
      <c r="CW52" s="831"/>
      <c r="CX52" s="832"/>
      <c r="CY52" s="832"/>
      <c r="CZ52" s="832"/>
      <c r="DA52" s="833"/>
      <c r="DB52" s="831"/>
      <c r="DC52" s="832"/>
      <c r="DD52" s="832"/>
      <c r="DE52" s="832"/>
      <c r="DF52" s="833"/>
      <c r="DG52" s="831"/>
      <c r="DH52" s="832"/>
      <c r="DI52" s="832"/>
      <c r="DJ52" s="832"/>
      <c r="DK52" s="833"/>
      <c r="DL52" s="831"/>
      <c r="DM52" s="832"/>
      <c r="DN52" s="832"/>
      <c r="DO52" s="832"/>
      <c r="DP52" s="833"/>
      <c r="DQ52" s="831"/>
      <c r="DR52" s="832"/>
      <c r="DS52" s="832"/>
      <c r="DT52" s="832"/>
      <c r="DU52" s="833"/>
      <c r="DV52" s="834"/>
      <c r="DW52" s="835"/>
      <c r="DX52" s="835"/>
      <c r="DY52" s="835"/>
      <c r="DZ52" s="836"/>
      <c r="EA52" s="248"/>
    </row>
    <row r="53" spans="1:131" s="249" customFormat="1" ht="26.25" customHeight="1" x14ac:dyDescent="0.15">
      <c r="A53" s="263">
        <v>26</v>
      </c>
      <c r="B53" s="805"/>
      <c r="C53" s="806"/>
      <c r="D53" s="806"/>
      <c r="E53" s="806"/>
      <c r="F53" s="806"/>
      <c r="G53" s="806"/>
      <c r="H53" s="806"/>
      <c r="I53" s="806"/>
      <c r="J53" s="806"/>
      <c r="K53" s="806"/>
      <c r="L53" s="806"/>
      <c r="M53" s="806"/>
      <c r="N53" s="806"/>
      <c r="O53" s="806"/>
      <c r="P53" s="807"/>
      <c r="Q53" s="885"/>
      <c r="R53" s="886"/>
      <c r="S53" s="886"/>
      <c r="T53" s="886"/>
      <c r="U53" s="886"/>
      <c r="V53" s="886"/>
      <c r="W53" s="886"/>
      <c r="X53" s="886"/>
      <c r="Y53" s="886"/>
      <c r="Z53" s="886"/>
      <c r="AA53" s="886"/>
      <c r="AB53" s="886"/>
      <c r="AC53" s="886"/>
      <c r="AD53" s="886"/>
      <c r="AE53" s="887"/>
      <c r="AF53" s="811"/>
      <c r="AG53" s="812"/>
      <c r="AH53" s="812"/>
      <c r="AI53" s="812"/>
      <c r="AJ53" s="813"/>
      <c r="AK53" s="888"/>
      <c r="AL53" s="886"/>
      <c r="AM53" s="886"/>
      <c r="AN53" s="886"/>
      <c r="AO53" s="886"/>
      <c r="AP53" s="886"/>
      <c r="AQ53" s="886"/>
      <c r="AR53" s="886"/>
      <c r="AS53" s="886"/>
      <c r="AT53" s="886"/>
      <c r="AU53" s="886"/>
      <c r="AV53" s="886"/>
      <c r="AW53" s="886"/>
      <c r="AX53" s="886"/>
      <c r="AY53" s="886"/>
      <c r="AZ53" s="889"/>
      <c r="BA53" s="889"/>
      <c r="BB53" s="889"/>
      <c r="BC53" s="889"/>
      <c r="BD53" s="889"/>
      <c r="BE53" s="878"/>
      <c r="BF53" s="878"/>
      <c r="BG53" s="878"/>
      <c r="BH53" s="878"/>
      <c r="BI53" s="879"/>
      <c r="BJ53" s="254"/>
      <c r="BK53" s="254"/>
      <c r="BL53" s="254"/>
      <c r="BM53" s="254"/>
      <c r="BN53" s="254"/>
      <c r="BO53" s="267"/>
      <c r="BP53" s="267"/>
      <c r="BQ53" s="264">
        <v>47</v>
      </c>
      <c r="BR53" s="265"/>
      <c r="BS53" s="818"/>
      <c r="BT53" s="819"/>
      <c r="BU53" s="819"/>
      <c r="BV53" s="819"/>
      <c r="BW53" s="819"/>
      <c r="BX53" s="819"/>
      <c r="BY53" s="819"/>
      <c r="BZ53" s="819"/>
      <c r="CA53" s="819"/>
      <c r="CB53" s="819"/>
      <c r="CC53" s="819"/>
      <c r="CD53" s="819"/>
      <c r="CE53" s="819"/>
      <c r="CF53" s="819"/>
      <c r="CG53" s="820"/>
      <c r="CH53" s="831"/>
      <c r="CI53" s="832"/>
      <c r="CJ53" s="832"/>
      <c r="CK53" s="832"/>
      <c r="CL53" s="833"/>
      <c r="CM53" s="831"/>
      <c r="CN53" s="832"/>
      <c r="CO53" s="832"/>
      <c r="CP53" s="832"/>
      <c r="CQ53" s="833"/>
      <c r="CR53" s="831"/>
      <c r="CS53" s="832"/>
      <c r="CT53" s="832"/>
      <c r="CU53" s="832"/>
      <c r="CV53" s="833"/>
      <c r="CW53" s="831"/>
      <c r="CX53" s="832"/>
      <c r="CY53" s="832"/>
      <c r="CZ53" s="832"/>
      <c r="DA53" s="833"/>
      <c r="DB53" s="831"/>
      <c r="DC53" s="832"/>
      <c r="DD53" s="832"/>
      <c r="DE53" s="832"/>
      <c r="DF53" s="833"/>
      <c r="DG53" s="831"/>
      <c r="DH53" s="832"/>
      <c r="DI53" s="832"/>
      <c r="DJ53" s="832"/>
      <c r="DK53" s="833"/>
      <c r="DL53" s="831"/>
      <c r="DM53" s="832"/>
      <c r="DN53" s="832"/>
      <c r="DO53" s="832"/>
      <c r="DP53" s="833"/>
      <c r="DQ53" s="831"/>
      <c r="DR53" s="832"/>
      <c r="DS53" s="832"/>
      <c r="DT53" s="832"/>
      <c r="DU53" s="833"/>
      <c r="DV53" s="834"/>
      <c r="DW53" s="835"/>
      <c r="DX53" s="835"/>
      <c r="DY53" s="835"/>
      <c r="DZ53" s="836"/>
      <c r="EA53" s="248"/>
    </row>
    <row r="54" spans="1:131" s="249" customFormat="1" ht="26.25" customHeight="1" x14ac:dyDescent="0.15">
      <c r="A54" s="263">
        <v>27</v>
      </c>
      <c r="B54" s="805"/>
      <c r="C54" s="806"/>
      <c r="D54" s="806"/>
      <c r="E54" s="806"/>
      <c r="F54" s="806"/>
      <c r="G54" s="806"/>
      <c r="H54" s="806"/>
      <c r="I54" s="806"/>
      <c r="J54" s="806"/>
      <c r="K54" s="806"/>
      <c r="L54" s="806"/>
      <c r="M54" s="806"/>
      <c r="N54" s="806"/>
      <c r="O54" s="806"/>
      <c r="P54" s="807"/>
      <c r="Q54" s="885"/>
      <c r="R54" s="886"/>
      <c r="S54" s="886"/>
      <c r="T54" s="886"/>
      <c r="U54" s="886"/>
      <c r="V54" s="886"/>
      <c r="W54" s="886"/>
      <c r="X54" s="886"/>
      <c r="Y54" s="886"/>
      <c r="Z54" s="886"/>
      <c r="AA54" s="886"/>
      <c r="AB54" s="886"/>
      <c r="AC54" s="886"/>
      <c r="AD54" s="886"/>
      <c r="AE54" s="887"/>
      <c r="AF54" s="811"/>
      <c r="AG54" s="812"/>
      <c r="AH54" s="812"/>
      <c r="AI54" s="812"/>
      <c r="AJ54" s="813"/>
      <c r="AK54" s="888"/>
      <c r="AL54" s="886"/>
      <c r="AM54" s="886"/>
      <c r="AN54" s="886"/>
      <c r="AO54" s="886"/>
      <c r="AP54" s="886"/>
      <c r="AQ54" s="886"/>
      <c r="AR54" s="886"/>
      <c r="AS54" s="886"/>
      <c r="AT54" s="886"/>
      <c r="AU54" s="886"/>
      <c r="AV54" s="886"/>
      <c r="AW54" s="886"/>
      <c r="AX54" s="886"/>
      <c r="AY54" s="886"/>
      <c r="AZ54" s="889"/>
      <c r="BA54" s="889"/>
      <c r="BB54" s="889"/>
      <c r="BC54" s="889"/>
      <c r="BD54" s="889"/>
      <c r="BE54" s="878"/>
      <c r="BF54" s="878"/>
      <c r="BG54" s="878"/>
      <c r="BH54" s="878"/>
      <c r="BI54" s="879"/>
      <c r="BJ54" s="254"/>
      <c r="BK54" s="254"/>
      <c r="BL54" s="254"/>
      <c r="BM54" s="254"/>
      <c r="BN54" s="254"/>
      <c r="BO54" s="267"/>
      <c r="BP54" s="267"/>
      <c r="BQ54" s="264">
        <v>48</v>
      </c>
      <c r="BR54" s="265"/>
      <c r="BS54" s="818"/>
      <c r="BT54" s="819"/>
      <c r="BU54" s="819"/>
      <c r="BV54" s="819"/>
      <c r="BW54" s="819"/>
      <c r="BX54" s="819"/>
      <c r="BY54" s="819"/>
      <c r="BZ54" s="819"/>
      <c r="CA54" s="819"/>
      <c r="CB54" s="819"/>
      <c r="CC54" s="819"/>
      <c r="CD54" s="819"/>
      <c r="CE54" s="819"/>
      <c r="CF54" s="819"/>
      <c r="CG54" s="820"/>
      <c r="CH54" s="831"/>
      <c r="CI54" s="832"/>
      <c r="CJ54" s="832"/>
      <c r="CK54" s="832"/>
      <c r="CL54" s="833"/>
      <c r="CM54" s="831"/>
      <c r="CN54" s="832"/>
      <c r="CO54" s="832"/>
      <c r="CP54" s="832"/>
      <c r="CQ54" s="833"/>
      <c r="CR54" s="831"/>
      <c r="CS54" s="832"/>
      <c r="CT54" s="832"/>
      <c r="CU54" s="832"/>
      <c r="CV54" s="833"/>
      <c r="CW54" s="831"/>
      <c r="CX54" s="832"/>
      <c r="CY54" s="832"/>
      <c r="CZ54" s="832"/>
      <c r="DA54" s="833"/>
      <c r="DB54" s="831"/>
      <c r="DC54" s="832"/>
      <c r="DD54" s="832"/>
      <c r="DE54" s="832"/>
      <c r="DF54" s="833"/>
      <c r="DG54" s="831"/>
      <c r="DH54" s="832"/>
      <c r="DI54" s="832"/>
      <c r="DJ54" s="832"/>
      <c r="DK54" s="833"/>
      <c r="DL54" s="831"/>
      <c r="DM54" s="832"/>
      <c r="DN54" s="832"/>
      <c r="DO54" s="832"/>
      <c r="DP54" s="833"/>
      <c r="DQ54" s="831"/>
      <c r="DR54" s="832"/>
      <c r="DS54" s="832"/>
      <c r="DT54" s="832"/>
      <c r="DU54" s="833"/>
      <c r="DV54" s="834"/>
      <c r="DW54" s="835"/>
      <c r="DX54" s="835"/>
      <c r="DY54" s="835"/>
      <c r="DZ54" s="836"/>
      <c r="EA54" s="248"/>
    </row>
    <row r="55" spans="1:131" s="249" customFormat="1" ht="26.25" customHeight="1" x14ac:dyDescent="0.15">
      <c r="A55" s="263">
        <v>28</v>
      </c>
      <c r="B55" s="805"/>
      <c r="C55" s="806"/>
      <c r="D55" s="806"/>
      <c r="E55" s="806"/>
      <c r="F55" s="806"/>
      <c r="G55" s="806"/>
      <c r="H55" s="806"/>
      <c r="I55" s="806"/>
      <c r="J55" s="806"/>
      <c r="K55" s="806"/>
      <c r="L55" s="806"/>
      <c r="M55" s="806"/>
      <c r="N55" s="806"/>
      <c r="O55" s="806"/>
      <c r="P55" s="807"/>
      <c r="Q55" s="885"/>
      <c r="R55" s="886"/>
      <c r="S55" s="886"/>
      <c r="T55" s="886"/>
      <c r="U55" s="886"/>
      <c r="V55" s="886"/>
      <c r="W55" s="886"/>
      <c r="X55" s="886"/>
      <c r="Y55" s="886"/>
      <c r="Z55" s="886"/>
      <c r="AA55" s="886"/>
      <c r="AB55" s="886"/>
      <c r="AC55" s="886"/>
      <c r="AD55" s="886"/>
      <c r="AE55" s="887"/>
      <c r="AF55" s="811"/>
      <c r="AG55" s="812"/>
      <c r="AH55" s="812"/>
      <c r="AI55" s="812"/>
      <c r="AJ55" s="813"/>
      <c r="AK55" s="888"/>
      <c r="AL55" s="886"/>
      <c r="AM55" s="886"/>
      <c r="AN55" s="886"/>
      <c r="AO55" s="886"/>
      <c r="AP55" s="886"/>
      <c r="AQ55" s="886"/>
      <c r="AR55" s="886"/>
      <c r="AS55" s="886"/>
      <c r="AT55" s="886"/>
      <c r="AU55" s="886"/>
      <c r="AV55" s="886"/>
      <c r="AW55" s="886"/>
      <c r="AX55" s="886"/>
      <c r="AY55" s="886"/>
      <c r="AZ55" s="889"/>
      <c r="BA55" s="889"/>
      <c r="BB55" s="889"/>
      <c r="BC55" s="889"/>
      <c r="BD55" s="889"/>
      <c r="BE55" s="878"/>
      <c r="BF55" s="878"/>
      <c r="BG55" s="878"/>
      <c r="BH55" s="878"/>
      <c r="BI55" s="879"/>
      <c r="BJ55" s="254"/>
      <c r="BK55" s="254"/>
      <c r="BL55" s="254"/>
      <c r="BM55" s="254"/>
      <c r="BN55" s="254"/>
      <c r="BO55" s="267"/>
      <c r="BP55" s="267"/>
      <c r="BQ55" s="264">
        <v>49</v>
      </c>
      <c r="BR55" s="265"/>
      <c r="BS55" s="818"/>
      <c r="BT55" s="819"/>
      <c r="BU55" s="819"/>
      <c r="BV55" s="819"/>
      <c r="BW55" s="819"/>
      <c r="BX55" s="819"/>
      <c r="BY55" s="819"/>
      <c r="BZ55" s="819"/>
      <c r="CA55" s="819"/>
      <c r="CB55" s="819"/>
      <c r="CC55" s="819"/>
      <c r="CD55" s="819"/>
      <c r="CE55" s="819"/>
      <c r="CF55" s="819"/>
      <c r="CG55" s="820"/>
      <c r="CH55" s="831"/>
      <c r="CI55" s="832"/>
      <c r="CJ55" s="832"/>
      <c r="CK55" s="832"/>
      <c r="CL55" s="833"/>
      <c r="CM55" s="831"/>
      <c r="CN55" s="832"/>
      <c r="CO55" s="832"/>
      <c r="CP55" s="832"/>
      <c r="CQ55" s="833"/>
      <c r="CR55" s="831"/>
      <c r="CS55" s="832"/>
      <c r="CT55" s="832"/>
      <c r="CU55" s="832"/>
      <c r="CV55" s="833"/>
      <c r="CW55" s="831"/>
      <c r="CX55" s="832"/>
      <c r="CY55" s="832"/>
      <c r="CZ55" s="832"/>
      <c r="DA55" s="833"/>
      <c r="DB55" s="831"/>
      <c r="DC55" s="832"/>
      <c r="DD55" s="832"/>
      <c r="DE55" s="832"/>
      <c r="DF55" s="833"/>
      <c r="DG55" s="831"/>
      <c r="DH55" s="832"/>
      <c r="DI55" s="832"/>
      <c r="DJ55" s="832"/>
      <c r="DK55" s="833"/>
      <c r="DL55" s="831"/>
      <c r="DM55" s="832"/>
      <c r="DN55" s="832"/>
      <c r="DO55" s="832"/>
      <c r="DP55" s="833"/>
      <c r="DQ55" s="831"/>
      <c r="DR55" s="832"/>
      <c r="DS55" s="832"/>
      <c r="DT55" s="832"/>
      <c r="DU55" s="833"/>
      <c r="DV55" s="834"/>
      <c r="DW55" s="835"/>
      <c r="DX55" s="835"/>
      <c r="DY55" s="835"/>
      <c r="DZ55" s="836"/>
      <c r="EA55" s="248"/>
    </row>
    <row r="56" spans="1:131" s="249" customFormat="1" ht="26.25" customHeight="1" x14ac:dyDescent="0.15">
      <c r="A56" s="263">
        <v>29</v>
      </c>
      <c r="B56" s="805"/>
      <c r="C56" s="806"/>
      <c r="D56" s="806"/>
      <c r="E56" s="806"/>
      <c r="F56" s="806"/>
      <c r="G56" s="806"/>
      <c r="H56" s="806"/>
      <c r="I56" s="806"/>
      <c r="J56" s="806"/>
      <c r="K56" s="806"/>
      <c r="L56" s="806"/>
      <c r="M56" s="806"/>
      <c r="N56" s="806"/>
      <c r="O56" s="806"/>
      <c r="P56" s="807"/>
      <c r="Q56" s="885"/>
      <c r="R56" s="886"/>
      <c r="S56" s="886"/>
      <c r="T56" s="886"/>
      <c r="U56" s="886"/>
      <c r="V56" s="886"/>
      <c r="W56" s="886"/>
      <c r="X56" s="886"/>
      <c r="Y56" s="886"/>
      <c r="Z56" s="886"/>
      <c r="AA56" s="886"/>
      <c r="AB56" s="886"/>
      <c r="AC56" s="886"/>
      <c r="AD56" s="886"/>
      <c r="AE56" s="887"/>
      <c r="AF56" s="811"/>
      <c r="AG56" s="812"/>
      <c r="AH56" s="812"/>
      <c r="AI56" s="812"/>
      <c r="AJ56" s="813"/>
      <c r="AK56" s="888"/>
      <c r="AL56" s="886"/>
      <c r="AM56" s="886"/>
      <c r="AN56" s="886"/>
      <c r="AO56" s="886"/>
      <c r="AP56" s="886"/>
      <c r="AQ56" s="886"/>
      <c r="AR56" s="886"/>
      <c r="AS56" s="886"/>
      <c r="AT56" s="886"/>
      <c r="AU56" s="886"/>
      <c r="AV56" s="886"/>
      <c r="AW56" s="886"/>
      <c r="AX56" s="886"/>
      <c r="AY56" s="886"/>
      <c r="AZ56" s="889"/>
      <c r="BA56" s="889"/>
      <c r="BB56" s="889"/>
      <c r="BC56" s="889"/>
      <c r="BD56" s="889"/>
      <c r="BE56" s="878"/>
      <c r="BF56" s="878"/>
      <c r="BG56" s="878"/>
      <c r="BH56" s="878"/>
      <c r="BI56" s="879"/>
      <c r="BJ56" s="254"/>
      <c r="BK56" s="254"/>
      <c r="BL56" s="254"/>
      <c r="BM56" s="254"/>
      <c r="BN56" s="254"/>
      <c r="BO56" s="267"/>
      <c r="BP56" s="267"/>
      <c r="BQ56" s="264">
        <v>50</v>
      </c>
      <c r="BR56" s="265"/>
      <c r="BS56" s="818"/>
      <c r="BT56" s="819"/>
      <c r="BU56" s="819"/>
      <c r="BV56" s="819"/>
      <c r="BW56" s="819"/>
      <c r="BX56" s="819"/>
      <c r="BY56" s="819"/>
      <c r="BZ56" s="819"/>
      <c r="CA56" s="819"/>
      <c r="CB56" s="819"/>
      <c r="CC56" s="819"/>
      <c r="CD56" s="819"/>
      <c r="CE56" s="819"/>
      <c r="CF56" s="819"/>
      <c r="CG56" s="820"/>
      <c r="CH56" s="831"/>
      <c r="CI56" s="832"/>
      <c r="CJ56" s="832"/>
      <c r="CK56" s="832"/>
      <c r="CL56" s="833"/>
      <c r="CM56" s="831"/>
      <c r="CN56" s="832"/>
      <c r="CO56" s="832"/>
      <c r="CP56" s="832"/>
      <c r="CQ56" s="833"/>
      <c r="CR56" s="831"/>
      <c r="CS56" s="832"/>
      <c r="CT56" s="832"/>
      <c r="CU56" s="832"/>
      <c r="CV56" s="833"/>
      <c r="CW56" s="831"/>
      <c r="CX56" s="832"/>
      <c r="CY56" s="832"/>
      <c r="CZ56" s="832"/>
      <c r="DA56" s="833"/>
      <c r="DB56" s="831"/>
      <c r="DC56" s="832"/>
      <c r="DD56" s="832"/>
      <c r="DE56" s="832"/>
      <c r="DF56" s="833"/>
      <c r="DG56" s="831"/>
      <c r="DH56" s="832"/>
      <c r="DI56" s="832"/>
      <c r="DJ56" s="832"/>
      <c r="DK56" s="833"/>
      <c r="DL56" s="831"/>
      <c r="DM56" s="832"/>
      <c r="DN56" s="832"/>
      <c r="DO56" s="832"/>
      <c r="DP56" s="833"/>
      <c r="DQ56" s="831"/>
      <c r="DR56" s="832"/>
      <c r="DS56" s="832"/>
      <c r="DT56" s="832"/>
      <c r="DU56" s="833"/>
      <c r="DV56" s="834"/>
      <c r="DW56" s="835"/>
      <c r="DX56" s="835"/>
      <c r="DY56" s="835"/>
      <c r="DZ56" s="836"/>
      <c r="EA56" s="248"/>
    </row>
    <row r="57" spans="1:131" s="249" customFormat="1" ht="26.25" customHeight="1" x14ac:dyDescent="0.15">
      <c r="A57" s="263">
        <v>30</v>
      </c>
      <c r="B57" s="805"/>
      <c r="C57" s="806"/>
      <c r="D57" s="806"/>
      <c r="E57" s="806"/>
      <c r="F57" s="806"/>
      <c r="G57" s="806"/>
      <c r="H57" s="806"/>
      <c r="I57" s="806"/>
      <c r="J57" s="806"/>
      <c r="K57" s="806"/>
      <c r="L57" s="806"/>
      <c r="M57" s="806"/>
      <c r="N57" s="806"/>
      <c r="O57" s="806"/>
      <c r="P57" s="807"/>
      <c r="Q57" s="885"/>
      <c r="R57" s="886"/>
      <c r="S57" s="886"/>
      <c r="T57" s="886"/>
      <c r="U57" s="886"/>
      <c r="V57" s="886"/>
      <c r="W57" s="886"/>
      <c r="X57" s="886"/>
      <c r="Y57" s="886"/>
      <c r="Z57" s="886"/>
      <c r="AA57" s="886"/>
      <c r="AB57" s="886"/>
      <c r="AC57" s="886"/>
      <c r="AD57" s="886"/>
      <c r="AE57" s="887"/>
      <c r="AF57" s="811"/>
      <c r="AG57" s="812"/>
      <c r="AH57" s="812"/>
      <c r="AI57" s="812"/>
      <c r="AJ57" s="813"/>
      <c r="AK57" s="888"/>
      <c r="AL57" s="886"/>
      <c r="AM57" s="886"/>
      <c r="AN57" s="886"/>
      <c r="AO57" s="886"/>
      <c r="AP57" s="886"/>
      <c r="AQ57" s="886"/>
      <c r="AR57" s="886"/>
      <c r="AS57" s="886"/>
      <c r="AT57" s="886"/>
      <c r="AU57" s="886"/>
      <c r="AV57" s="886"/>
      <c r="AW57" s="886"/>
      <c r="AX57" s="886"/>
      <c r="AY57" s="886"/>
      <c r="AZ57" s="889"/>
      <c r="BA57" s="889"/>
      <c r="BB57" s="889"/>
      <c r="BC57" s="889"/>
      <c r="BD57" s="889"/>
      <c r="BE57" s="878"/>
      <c r="BF57" s="878"/>
      <c r="BG57" s="878"/>
      <c r="BH57" s="878"/>
      <c r="BI57" s="879"/>
      <c r="BJ57" s="254"/>
      <c r="BK57" s="254"/>
      <c r="BL57" s="254"/>
      <c r="BM57" s="254"/>
      <c r="BN57" s="254"/>
      <c r="BO57" s="267"/>
      <c r="BP57" s="267"/>
      <c r="BQ57" s="264">
        <v>51</v>
      </c>
      <c r="BR57" s="265"/>
      <c r="BS57" s="818"/>
      <c r="BT57" s="819"/>
      <c r="BU57" s="819"/>
      <c r="BV57" s="819"/>
      <c r="BW57" s="819"/>
      <c r="BX57" s="819"/>
      <c r="BY57" s="819"/>
      <c r="BZ57" s="819"/>
      <c r="CA57" s="819"/>
      <c r="CB57" s="819"/>
      <c r="CC57" s="819"/>
      <c r="CD57" s="819"/>
      <c r="CE57" s="819"/>
      <c r="CF57" s="819"/>
      <c r="CG57" s="820"/>
      <c r="CH57" s="831"/>
      <c r="CI57" s="832"/>
      <c r="CJ57" s="832"/>
      <c r="CK57" s="832"/>
      <c r="CL57" s="833"/>
      <c r="CM57" s="831"/>
      <c r="CN57" s="832"/>
      <c r="CO57" s="832"/>
      <c r="CP57" s="832"/>
      <c r="CQ57" s="833"/>
      <c r="CR57" s="831"/>
      <c r="CS57" s="832"/>
      <c r="CT57" s="832"/>
      <c r="CU57" s="832"/>
      <c r="CV57" s="833"/>
      <c r="CW57" s="831"/>
      <c r="CX57" s="832"/>
      <c r="CY57" s="832"/>
      <c r="CZ57" s="832"/>
      <c r="DA57" s="833"/>
      <c r="DB57" s="831"/>
      <c r="DC57" s="832"/>
      <c r="DD57" s="832"/>
      <c r="DE57" s="832"/>
      <c r="DF57" s="833"/>
      <c r="DG57" s="831"/>
      <c r="DH57" s="832"/>
      <c r="DI57" s="832"/>
      <c r="DJ57" s="832"/>
      <c r="DK57" s="833"/>
      <c r="DL57" s="831"/>
      <c r="DM57" s="832"/>
      <c r="DN57" s="832"/>
      <c r="DO57" s="832"/>
      <c r="DP57" s="833"/>
      <c r="DQ57" s="831"/>
      <c r="DR57" s="832"/>
      <c r="DS57" s="832"/>
      <c r="DT57" s="832"/>
      <c r="DU57" s="833"/>
      <c r="DV57" s="834"/>
      <c r="DW57" s="835"/>
      <c r="DX57" s="835"/>
      <c r="DY57" s="835"/>
      <c r="DZ57" s="836"/>
      <c r="EA57" s="248"/>
    </row>
    <row r="58" spans="1:131" s="249" customFormat="1" ht="26.25" customHeight="1" x14ac:dyDescent="0.15">
      <c r="A58" s="263">
        <v>31</v>
      </c>
      <c r="B58" s="805"/>
      <c r="C58" s="806"/>
      <c r="D58" s="806"/>
      <c r="E58" s="806"/>
      <c r="F58" s="806"/>
      <c r="G58" s="806"/>
      <c r="H58" s="806"/>
      <c r="I58" s="806"/>
      <c r="J58" s="806"/>
      <c r="K58" s="806"/>
      <c r="L58" s="806"/>
      <c r="M58" s="806"/>
      <c r="N58" s="806"/>
      <c r="O58" s="806"/>
      <c r="P58" s="807"/>
      <c r="Q58" s="885"/>
      <c r="R58" s="886"/>
      <c r="S58" s="886"/>
      <c r="T58" s="886"/>
      <c r="U58" s="886"/>
      <c r="V58" s="886"/>
      <c r="W58" s="886"/>
      <c r="X58" s="886"/>
      <c r="Y58" s="886"/>
      <c r="Z58" s="886"/>
      <c r="AA58" s="886"/>
      <c r="AB58" s="886"/>
      <c r="AC58" s="886"/>
      <c r="AD58" s="886"/>
      <c r="AE58" s="887"/>
      <c r="AF58" s="811"/>
      <c r="AG58" s="812"/>
      <c r="AH58" s="812"/>
      <c r="AI58" s="812"/>
      <c r="AJ58" s="813"/>
      <c r="AK58" s="888"/>
      <c r="AL58" s="886"/>
      <c r="AM58" s="886"/>
      <c r="AN58" s="886"/>
      <c r="AO58" s="886"/>
      <c r="AP58" s="886"/>
      <c r="AQ58" s="886"/>
      <c r="AR58" s="886"/>
      <c r="AS58" s="886"/>
      <c r="AT58" s="886"/>
      <c r="AU58" s="886"/>
      <c r="AV58" s="886"/>
      <c r="AW58" s="886"/>
      <c r="AX58" s="886"/>
      <c r="AY58" s="886"/>
      <c r="AZ58" s="889"/>
      <c r="BA58" s="889"/>
      <c r="BB58" s="889"/>
      <c r="BC58" s="889"/>
      <c r="BD58" s="889"/>
      <c r="BE58" s="878"/>
      <c r="BF58" s="878"/>
      <c r="BG58" s="878"/>
      <c r="BH58" s="878"/>
      <c r="BI58" s="879"/>
      <c r="BJ58" s="254"/>
      <c r="BK58" s="254"/>
      <c r="BL58" s="254"/>
      <c r="BM58" s="254"/>
      <c r="BN58" s="254"/>
      <c r="BO58" s="267"/>
      <c r="BP58" s="267"/>
      <c r="BQ58" s="264">
        <v>52</v>
      </c>
      <c r="BR58" s="265"/>
      <c r="BS58" s="818"/>
      <c r="BT58" s="819"/>
      <c r="BU58" s="819"/>
      <c r="BV58" s="819"/>
      <c r="BW58" s="819"/>
      <c r="BX58" s="819"/>
      <c r="BY58" s="819"/>
      <c r="BZ58" s="819"/>
      <c r="CA58" s="819"/>
      <c r="CB58" s="819"/>
      <c r="CC58" s="819"/>
      <c r="CD58" s="819"/>
      <c r="CE58" s="819"/>
      <c r="CF58" s="819"/>
      <c r="CG58" s="820"/>
      <c r="CH58" s="831"/>
      <c r="CI58" s="832"/>
      <c r="CJ58" s="832"/>
      <c r="CK58" s="832"/>
      <c r="CL58" s="833"/>
      <c r="CM58" s="831"/>
      <c r="CN58" s="832"/>
      <c r="CO58" s="832"/>
      <c r="CP58" s="832"/>
      <c r="CQ58" s="833"/>
      <c r="CR58" s="831"/>
      <c r="CS58" s="832"/>
      <c r="CT58" s="832"/>
      <c r="CU58" s="832"/>
      <c r="CV58" s="833"/>
      <c r="CW58" s="831"/>
      <c r="CX58" s="832"/>
      <c r="CY58" s="832"/>
      <c r="CZ58" s="832"/>
      <c r="DA58" s="833"/>
      <c r="DB58" s="831"/>
      <c r="DC58" s="832"/>
      <c r="DD58" s="832"/>
      <c r="DE58" s="832"/>
      <c r="DF58" s="833"/>
      <c r="DG58" s="831"/>
      <c r="DH58" s="832"/>
      <c r="DI58" s="832"/>
      <c r="DJ58" s="832"/>
      <c r="DK58" s="833"/>
      <c r="DL58" s="831"/>
      <c r="DM58" s="832"/>
      <c r="DN58" s="832"/>
      <c r="DO58" s="832"/>
      <c r="DP58" s="833"/>
      <c r="DQ58" s="831"/>
      <c r="DR58" s="832"/>
      <c r="DS58" s="832"/>
      <c r="DT58" s="832"/>
      <c r="DU58" s="833"/>
      <c r="DV58" s="834"/>
      <c r="DW58" s="835"/>
      <c r="DX58" s="835"/>
      <c r="DY58" s="835"/>
      <c r="DZ58" s="836"/>
      <c r="EA58" s="248"/>
    </row>
    <row r="59" spans="1:131" s="249" customFormat="1" ht="26.25" customHeight="1" x14ac:dyDescent="0.15">
      <c r="A59" s="263">
        <v>32</v>
      </c>
      <c r="B59" s="805"/>
      <c r="C59" s="806"/>
      <c r="D59" s="806"/>
      <c r="E59" s="806"/>
      <c r="F59" s="806"/>
      <c r="G59" s="806"/>
      <c r="H59" s="806"/>
      <c r="I59" s="806"/>
      <c r="J59" s="806"/>
      <c r="K59" s="806"/>
      <c r="L59" s="806"/>
      <c r="M59" s="806"/>
      <c r="N59" s="806"/>
      <c r="O59" s="806"/>
      <c r="P59" s="807"/>
      <c r="Q59" s="885"/>
      <c r="R59" s="886"/>
      <c r="S59" s="886"/>
      <c r="T59" s="886"/>
      <c r="U59" s="886"/>
      <c r="V59" s="886"/>
      <c r="W59" s="886"/>
      <c r="X59" s="886"/>
      <c r="Y59" s="886"/>
      <c r="Z59" s="886"/>
      <c r="AA59" s="886"/>
      <c r="AB59" s="886"/>
      <c r="AC59" s="886"/>
      <c r="AD59" s="886"/>
      <c r="AE59" s="887"/>
      <c r="AF59" s="811"/>
      <c r="AG59" s="812"/>
      <c r="AH59" s="812"/>
      <c r="AI59" s="812"/>
      <c r="AJ59" s="813"/>
      <c r="AK59" s="888"/>
      <c r="AL59" s="886"/>
      <c r="AM59" s="886"/>
      <c r="AN59" s="886"/>
      <c r="AO59" s="886"/>
      <c r="AP59" s="886"/>
      <c r="AQ59" s="886"/>
      <c r="AR59" s="886"/>
      <c r="AS59" s="886"/>
      <c r="AT59" s="886"/>
      <c r="AU59" s="886"/>
      <c r="AV59" s="886"/>
      <c r="AW59" s="886"/>
      <c r="AX59" s="886"/>
      <c r="AY59" s="886"/>
      <c r="AZ59" s="889"/>
      <c r="BA59" s="889"/>
      <c r="BB59" s="889"/>
      <c r="BC59" s="889"/>
      <c r="BD59" s="889"/>
      <c r="BE59" s="878"/>
      <c r="BF59" s="878"/>
      <c r="BG59" s="878"/>
      <c r="BH59" s="878"/>
      <c r="BI59" s="879"/>
      <c r="BJ59" s="254"/>
      <c r="BK59" s="254"/>
      <c r="BL59" s="254"/>
      <c r="BM59" s="254"/>
      <c r="BN59" s="254"/>
      <c r="BO59" s="267"/>
      <c r="BP59" s="267"/>
      <c r="BQ59" s="264">
        <v>53</v>
      </c>
      <c r="BR59" s="265"/>
      <c r="BS59" s="818"/>
      <c r="BT59" s="819"/>
      <c r="BU59" s="819"/>
      <c r="BV59" s="819"/>
      <c r="BW59" s="819"/>
      <c r="BX59" s="819"/>
      <c r="BY59" s="819"/>
      <c r="BZ59" s="819"/>
      <c r="CA59" s="819"/>
      <c r="CB59" s="819"/>
      <c r="CC59" s="819"/>
      <c r="CD59" s="819"/>
      <c r="CE59" s="819"/>
      <c r="CF59" s="819"/>
      <c r="CG59" s="820"/>
      <c r="CH59" s="831"/>
      <c r="CI59" s="832"/>
      <c r="CJ59" s="832"/>
      <c r="CK59" s="832"/>
      <c r="CL59" s="833"/>
      <c r="CM59" s="831"/>
      <c r="CN59" s="832"/>
      <c r="CO59" s="832"/>
      <c r="CP59" s="832"/>
      <c r="CQ59" s="833"/>
      <c r="CR59" s="831"/>
      <c r="CS59" s="832"/>
      <c r="CT59" s="832"/>
      <c r="CU59" s="832"/>
      <c r="CV59" s="833"/>
      <c r="CW59" s="831"/>
      <c r="CX59" s="832"/>
      <c r="CY59" s="832"/>
      <c r="CZ59" s="832"/>
      <c r="DA59" s="833"/>
      <c r="DB59" s="831"/>
      <c r="DC59" s="832"/>
      <c r="DD59" s="832"/>
      <c r="DE59" s="832"/>
      <c r="DF59" s="833"/>
      <c r="DG59" s="831"/>
      <c r="DH59" s="832"/>
      <c r="DI59" s="832"/>
      <c r="DJ59" s="832"/>
      <c r="DK59" s="833"/>
      <c r="DL59" s="831"/>
      <c r="DM59" s="832"/>
      <c r="DN59" s="832"/>
      <c r="DO59" s="832"/>
      <c r="DP59" s="833"/>
      <c r="DQ59" s="831"/>
      <c r="DR59" s="832"/>
      <c r="DS59" s="832"/>
      <c r="DT59" s="832"/>
      <c r="DU59" s="833"/>
      <c r="DV59" s="834"/>
      <c r="DW59" s="835"/>
      <c r="DX59" s="835"/>
      <c r="DY59" s="835"/>
      <c r="DZ59" s="836"/>
      <c r="EA59" s="248"/>
    </row>
    <row r="60" spans="1:131" s="249" customFormat="1" ht="26.25" customHeight="1" x14ac:dyDescent="0.15">
      <c r="A60" s="263">
        <v>33</v>
      </c>
      <c r="B60" s="805"/>
      <c r="C60" s="806"/>
      <c r="D60" s="806"/>
      <c r="E60" s="806"/>
      <c r="F60" s="806"/>
      <c r="G60" s="806"/>
      <c r="H60" s="806"/>
      <c r="I60" s="806"/>
      <c r="J60" s="806"/>
      <c r="K60" s="806"/>
      <c r="L60" s="806"/>
      <c r="M60" s="806"/>
      <c r="N60" s="806"/>
      <c r="O60" s="806"/>
      <c r="P60" s="807"/>
      <c r="Q60" s="885"/>
      <c r="R60" s="886"/>
      <c r="S60" s="886"/>
      <c r="T60" s="886"/>
      <c r="U60" s="886"/>
      <c r="V60" s="886"/>
      <c r="W60" s="886"/>
      <c r="X60" s="886"/>
      <c r="Y60" s="886"/>
      <c r="Z60" s="886"/>
      <c r="AA60" s="886"/>
      <c r="AB60" s="886"/>
      <c r="AC60" s="886"/>
      <c r="AD60" s="886"/>
      <c r="AE60" s="887"/>
      <c r="AF60" s="811"/>
      <c r="AG60" s="812"/>
      <c r="AH60" s="812"/>
      <c r="AI60" s="812"/>
      <c r="AJ60" s="813"/>
      <c r="AK60" s="888"/>
      <c r="AL60" s="886"/>
      <c r="AM60" s="886"/>
      <c r="AN60" s="886"/>
      <c r="AO60" s="886"/>
      <c r="AP60" s="886"/>
      <c r="AQ60" s="886"/>
      <c r="AR60" s="886"/>
      <c r="AS60" s="886"/>
      <c r="AT60" s="886"/>
      <c r="AU60" s="886"/>
      <c r="AV60" s="886"/>
      <c r="AW60" s="886"/>
      <c r="AX60" s="886"/>
      <c r="AY60" s="886"/>
      <c r="AZ60" s="889"/>
      <c r="BA60" s="889"/>
      <c r="BB60" s="889"/>
      <c r="BC60" s="889"/>
      <c r="BD60" s="889"/>
      <c r="BE60" s="878"/>
      <c r="BF60" s="878"/>
      <c r="BG60" s="878"/>
      <c r="BH60" s="878"/>
      <c r="BI60" s="879"/>
      <c r="BJ60" s="254"/>
      <c r="BK60" s="254"/>
      <c r="BL60" s="254"/>
      <c r="BM60" s="254"/>
      <c r="BN60" s="254"/>
      <c r="BO60" s="267"/>
      <c r="BP60" s="267"/>
      <c r="BQ60" s="264">
        <v>54</v>
      </c>
      <c r="BR60" s="265"/>
      <c r="BS60" s="818"/>
      <c r="BT60" s="819"/>
      <c r="BU60" s="819"/>
      <c r="BV60" s="819"/>
      <c r="BW60" s="819"/>
      <c r="BX60" s="819"/>
      <c r="BY60" s="819"/>
      <c r="BZ60" s="819"/>
      <c r="CA60" s="819"/>
      <c r="CB60" s="819"/>
      <c r="CC60" s="819"/>
      <c r="CD60" s="819"/>
      <c r="CE60" s="819"/>
      <c r="CF60" s="819"/>
      <c r="CG60" s="820"/>
      <c r="CH60" s="831"/>
      <c r="CI60" s="832"/>
      <c r="CJ60" s="832"/>
      <c r="CK60" s="832"/>
      <c r="CL60" s="833"/>
      <c r="CM60" s="831"/>
      <c r="CN60" s="832"/>
      <c r="CO60" s="832"/>
      <c r="CP60" s="832"/>
      <c r="CQ60" s="833"/>
      <c r="CR60" s="831"/>
      <c r="CS60" s="832"/>
      <c r="CT60" s="832"/>
      <c r="CU60" s="832"/>
      <c r="CV60" s="833"/>
      <c r="CW60" s="831"/>
      <c r="CX60" s="832"/>
      <c r="CY60" s="832"/>
      <c r="CZ60" s="832"/>
      <c r="DA60" s="833"/>
      <c r="DB60" s="831"/>
      <c r="DC60" s="832"/>
      <c r="DD60" s="832"/>
      <c r="DE60" s="832"/>
      <c r="DF60" s="833"/>
      <c r="DG60" s="831"/>
      <c r="DH60" s="832"/>
      <c r="DI60" s="832"/>
      <c r="DJ60" s="832"/>
      <c r="DK60" s="833"/>
      <c r="DL60" s="831"/>
      <c r="DM60" s="832"/>
      <c r="DN60" s="832"/>
      <c r="DO60" s="832"/>
      <c r="DP60" s="833"/>
      <c r="DQ60" s="831"/>
      <c r="DR60" s="832"/>
      <c r="DS60" s="832"/>
      <c r="DT60" s="832"/>
      <c r="DU60" s="833"/>
      <c r="DV60" s="834"/>
      <c r="DW60" s="835"/>
      <c r="DX60" s="835"/>
      <c r="DY60" s="835"/>
      <c r="DZ60" s="836"/>
      <c r="EA60" s="248"/>
    </row>
    <row r="61" spans="1:131" s="249" customFormat="1" ht="26.25" customHeight="1" thickBot="1" x14ac:dyDescent="0.2">
      <c r="A61" s="263">
        <v>34</v>
      </c>
      <c r="B61" s="805"/>
      <c r="C61" s="806"/>
      <c r="D61" s="806"/>
      <c r="E61" s="806"/>
      <c r="F61" s="806"/>
      <c r="G61" s="806"/>
      <c r="H61" s="806"/>
      <c r="I61" s="806"/>
      <c r="J61" s="806"/>
      <c r="K61" s="806"/>
      <c r="L61" s="806"/>
      <c r="M61" s="806"/>
      <c r="N61" s="806"/>
      <c r="O61" s="806"/>
      <c r="P61" s="807"/>
      <c r="Q61" s="885"/>
      <c r="R61" s="886"/>
      <c r="S61" s="886"/>
      <c r="T61" s="886"/>
      <c r="U61" s="886"/>
      <c r="V61" s="886"/>
      <c r="W61" s="886"/>
      <c r="X61" s="886"/>
      <c r="Y61" s="886"/>
      <c r="Z61" s="886"/>
      <c r="AA61" s="886"/>
      <c r="AB61" s="886"/>
      <c r="AC61" s="886"/>
      <c r="AD61" s="886"/>
      <c r="AE61" s="887"/>
      <c r="AF61" s="811"/>
      <c r="AG61" s="812"/>
      <c r="AH61" s="812"/>
      <c r="AI61" s="812"/>
      <c r="AJ61" s="813"/>
      <c r="AK61" s="888"/>
      <c r="AL61" s="886"/>
      <c r="AM61" s="886"/>
      <c r="AN61" s="886"/>
      <c r="AO61" s="886"/>
      <c r="AP61" s="886"/>
      <c r="AQ61" s="886"/>
      <c r="AR61" s="886"/>
      <c r="AS61" s="886"/>
      <c r="AT61" s="886"/>
      <c r="AU61" s="886"/>
      <c r="AV61" s="886"/>
      <c r="AW61" s="886"/>
      <c r="AX61" s="886"/>
      <c r="AY61" s="886"/>
      <c r="AZ61" s="889"/>
      <c r="BA61" s="889"/>
      <c r="BB61" s="889"/>
      <c r="BC61" s="889"/>
      <c r="BD61" s="889"/>
      <c r="BE61" s="878"/>
      <c r="BF61" s="878"/>
      <c r="BG61" s="878"/>
      <c r="BH61" s="878"/>
      <c r="BI61" s="879"/>
      <c r="BJ61" s="254"/>
      <c r="BK61" s="254"/>
      <c r="BL61" s="254"/>
      <c r="BM61" s="254"/>
      <c r="BN61" s="254"/>
      <c r="BO61" s="267"/>
      <c r="BP61" s="267"/>
      <c r="BQ61" s="264">
        <v>55</v>
      </c>
      <c r="BR61" s="265"/>
      <c r="BS61" s="818"/>
      <c r="BT61" s="819"/>
      <c r="BU61" s="819"/>
      <c r="BV61" s="819"/>
      <c r="BW61" s="819"/>
      <c r="BX61" s="819"/>
      <c r="BY61" s="819"/>
      <c r="BZ61" s="819"/>
      <c r="CA61" s="819"/>
      <c r="CB61" s="819"/>
      <c r="CC61" s="819"/>
      <c r="CD61" s="819"/>
      <c r="CE61" s="819"/>
      <c r="CF61" s="819"/>
      <c r="CG61" s="820"/>
      <c r="CH61" s="831"/>
      <c r="CI61" s="832"/>
      <c r="CJ61" s="832"/>
      <c r="CK61" s="832"/>
      <c r="CL61" s="833"/>
      <c r="CM61" s="831"/>
      <c r="CN61" s="832"/>
      <c r="CO61" s="832"/>
      <c r="CP61" s="832"/>
      <c r="CQ61" s="833"/>
      <c r="CR61" s="831"/>
      <c r="CS61" s="832"/>
      <c r="CT61" s="832"/>
      <c r="CU61" s="832"/>
      <c r="CV61" s="833"/>
      <c r="CW61" s="831"/>
      <c r="CX61" s="832"/>
      <c r="CY61" s="832"/>
      <c r="CZ61" s="832"/>
      <c r="DA61" s="833"/>
      <c r="DB61" s="831"/>
      <c r="DC61" s="832"/>
      <c r="DD61" s="832"/>
      <c r="DE61" s="832"/>
      <c r="DF61" s="833"/>
      <c r="DG61" s="831"/>
      <c r="DH61" s="832"/>
      <c r="DI61" s="832"/>
      <c r="DJ61" s="832"/>
      <c r="DK61" s="833"/>
      <c r="DL61" s="831"/>
      <c r="DM61" s="832"/>
      <c r="DN61" s="832"/>
      <c r="DO61" s="832"/>
      <c r="DP61" s="833"/>
      <c r="DQ61" s="831"/>
      <c r="DR61" s="832"/>
      <c r="DS61" s="832"/>
      <c r="DT61" s="832"/>
      <c r="DU61" s="833"/>
      <c r="DV61" s="834"/>
      <c r="DW61" s="835"/>
      <c r="DX61" s="835"/>
      <c r="DY61" s="835"/>
      <c r="DZ61" s="836"/>
      <c r="EA61" s="248"/>
    </row>
    <row r="62" spans="1:131" s="249" customFormat="1" ht="26.25" customHeight="1" x14ac:dyDescent="0.15">
      <c r="A62" s="263">
        <v>35</v>
      </c>
      <c r="B62" s="805"/>
      <c r="C62" s="806"/>
      <c r="D62" s="806"/>
      <c r="E62" s="806"/>
      <c r="F62" s="806"/>
      <c r="G62" s="806"/>
      <c r="H62" s="806"/>
      <c r="I62" s="806"/>
      <c r="J62" s="806"/>
      <c r="K62" s="806"/>
      <c r="L62" s="806"/>
      <c r="M62" s="806"/>
      <c r="N62" s="806"/>
      <c r="O62" s="806"/>
      <c r="P62" s="807"/>
      <c r="Q62" s="885"/>
      <c r="R62" s="886"/>
      <c r="S62" s="886"/>
      <c r="T62" s="886"/>
      <c r="U62" s="886"/>
      <c r="V62" s="886"/>
      <c r="W62" s="886"/>
      <c r="X62" s="886"/>
      <c r="Y62" s="886"/>
      <c r="Z62" s="886"/>
      <c r="AA62" s="886"/>
      <c r="AB62" s="886"/>
      <c r="AC62" s="886"/>
      <c r="AD62" s="886"/>
      <c r="AE62" s="887"/>
      <c r="AF62" s="811"/>
      <c r="AG62" s="812"/>
      <c r="AH62" s="812"/>
      <c r="AI62" s="812"/>
      <c r="AJ62" s="813"/>
      <c r="AK62" s="888"/>
      <c r="AL62" s="886"/>
      <c r="AM62" s="886"/>
      <c r="AN62" s="886"/>
      <c r="AO62" s="886"/>
      <c r="AP62" s="886"/>
      <c r="AQ62" s="886"/>
      <c r="AR62" s="886"/>
      <c r="AS62" s="886"/>
      <c r="AT62" s="886"/>
      <c r="AU62" s="886"/>
      <c r="AV62" s="886"/>
      <c r="AW62" s="886"/>
      <c r="AX62" s="886"/>
      <c r="AY62" s="886"/>
      <c r="AZ62" s="889"/>
      <c r="BA62" s="889"/>
      <c r="BB62" s="889"/>
      <c r="BC62" s="889"/>
      <c r="BD62" s="889"/>
      <c r="BE62" s="878"/>
      <c r="BF62" s="878"/>
      <c r="BG62" s="878"/>
      <c r="BH62" s="878"/>
      <c r="BI62" s="879"/>
      <c r="BJ62" s="897" t="s">
        <v>412</v>
      </c>
      <c r="BK62" s="856"/>
      <c r="BL62" s="856"/>
      <c r="BM62" s="856"/>
      <c r="BN62" s="857"/>
      <c r="BO62" s="267"/>
      <c r="BP62" s="267"/>
      <c r="BQ62" s="264">
        <v>56</v>
      </c>
      <c r="BR62" s="265"/>
      <c r="BS62" s="818"/>
      <c r="BT62" s="819"/>
      <c r="BU62" s="819"/>
      <c r="BV62" s="819"/>
      <c r="BW62" s="819"/>
      <c r="BX62" s="819"/>
      <c r="BY62" s="819"/>
      <c r="BZ62" s="819"/>
      <c r="CA62" s="819"/>
      <c r="CB62" s="819"/>
      <c r="CC62" s="819"/>
      <c r="CD62" s="819"/>
      <c r="CE62" s="819"/>
      <c r="CF62" s="819"/>
      <c r="CG62" s="820"/>
      <c r="CH62" s="831"/>
      <c r="CI62" s="832"/>
      <c r="CJ62" s="832"/>
      <c r="CK62" s="832"/>
      <c r="CL62" s="833"/>
      <c r="CM62" s="831"/>
      <c r="CN62" s="832"/>
      <c r="CO62" s="832"/>
      <c r="CP62" s="832"/>
      <c r="CQ62" s="833"/>
      <c r="CR62" s="831"/>
      <c r="CS62" s="832"/>
      <c r="CT62" s="832"/>
      <c r="CU62" s="832"/>
      <c r="CV62" s="833"/>
      <c r="CW62" s="831"/>
      <c r="CX62" s="832"/>
      <c r="CY62" s="832"/>
      <c r="CZ62" s="832"/>
      <c r="DA62" s="833"/>
      <c r="DB62" s="831"/>
      <c r="DC62" s="832"/>
      <c r="DD62" s="832"/>
      <c r="DE62" s="832"/>
      <c r="DF62" s="833"/>
      <c r="DG62" s="831"/>
      <c r="DH62" s="832"/>
      <c r="DI62" s="832"/>
      <c r="DJ62" s="832"/>
      <c r="DK62" s="833"/>
      <c r="DL62" s="831"/>
      <c r="DM62" s="832"/>
      <c r="DN62" s="832"/>
      <c r="DO62" s="832"/>
      <c r="DP62" s="833"/>
      <c r="DQ62" s="831"/>
      <c r="DR62" s="832"/>
      <c r="DS62" s="832"/>
      <c r="DT62" s="832"/>
      <c r="DU62" s="833"/>
      <c r="DV62" s="834"/>
      <c r="DW62" s="835"/>
      <c r="DX62" s="835"/>
      <c r="DY62" s="835"/>
      <c r="DZ62" s="836"/>
      <c r="EA62" s="248"/>
    </row>
    <row r="63" spans="1:131" s="249" customFormat="1" ht="26.25" customHeight="1" thickBot="1" x14ac:dyDescent="0.2">
      <c r="A63" s="266" t="s">
        <v>391</v>
      </c>
      <c r="B63" s="840" t="s">
        <v>413</v>
      </c>
      <c r="C63" s="841"/>
      <c r="D63" s="841"/>
      <c r="E63" s="841"/>
      <c r="F63" s="841"/>
      <c r="G63" s="841"/>
      <c r="H63" s="841"/>
      <c r="I63" s="841"/>
      <c r="J63" s="841"/>
      <c r="K63" s="841"/>
      <c r="L63" s="841"/>
      <c r="M63" s="841"/>
      <c r="N63" s="841"/>
      <c r="O63" s="841"/>
      <c r="P63" s="842"/>
      <c r="Q63" s="890"/>
      <c r="R63" s="891"/>
      <c r="S63" s="891"/>
      <c r="T63" s="891"/>
      <c r="U63" s="891"/>
      <c r="V63" s="891"/>
      <c r="W63" s="891"/>
      <c r="X63" s="891"/>
      <c r="Y63" s="891"/>
      <c r="Z63" s="891"/>
      <c r="AA63" s="891"/>
      <c r="AB63" s="891"/>
      <c r="AC63" s="891"/>
      <c r="AD63" s="891"/>
      <c r="AE63" s="892"/>
      <c r="AF63" s="893">
        <v>1337</v>
      </c>
      <c r="AG63" s="894"/>
      <c r="AH63" s="894"/>
      <c r="AI63" s="894"/>
      <c r="AJ63" s="895"/>
      <c r="AK63" s="896"/>
      <c r="AL63" s="891"/>
      <c r="AM63" s="891"/>
      <c r="AN63" s="891"/>
      <c r="AO63" s="891"/>
      <c r="AP63" s="894"/>
      <c r="AQ63" s="894"/>
      <c r="AR63" s="894"/>
      <c r="AS63" s="894"/>
      <c r="AT63" s="894"/>
      <c r="AU63" s="894"/>
      <c r="AV63" s="894"/>
      <c r="AW63" s="894"/>
      <c r="AX63" s="894"/>
      <c r="AY63" s="894"/>
      <c r="AZ63" s="898"/>
      <c r="BA63" s="898"/>
      <c r="BB63" s="898"/>
      <c r="BC63" s="898"/>
      <c r="BD63" s="898"/>
      <c r="BE63" s="899"/>
      <c r="BF63" s="899"/>
      <c r="BG63" s="899"/>
      <c r="BH63" s="899"/>
      <c r="BI63" s="900"/>
      <c r="BJ63" s="901" t="s">
        <v>410</v>
      </c>
      <c r="BK63" s="902"/>
      <c r="BL63" s="902"/>
      <c r="BM63" s="902"/>
      <c r="BN63" s="903"/>
      <c r="BO63" s="267"/>
      <c r="BP63" s="267"/>
      <c r="BQ63" s="264">
        <v>57</v>
      </c>
      <c r="BR63" s="265"/>
      <c r="BS63" s="818"/>
      <c r="BT63" s="819"/>
      <c r="BU63" s="819"/>
      <c r="BV63" s="819"/>
      <c r="BW63" s="819"/>
      <c r="BX63" s="819"/>
      <c r="BY63" s="819"/>
      <c r="BZ63" s="819"/>
      <c r="CA63" s="819"/>
      <c r="CB63" s="819"/>
      <c r="CC63" s="819"/>
      <c r="CD63" s="819"/>
      <c r="CE63" s="819"/>
      <c r="CF63" s="819"/>
      <c r="CG63" s="820"/>
      <c r="CH63" s="831"/>
      <c r="CI63" s="832"/>
      <c r="CJ63" s="832"/>
      <c r="CK63" s="832"/>
      <c r="CL63" s="833"/>
      <c r="CM63" s="831"/>
      <c r="CN63" s="832"/>
      <c r="CO63" s="832"/>
      <c r="CP63" s="832"/>
      <c r="CQ63" s="833"/>
      <c r="CR63" s="831"/>
      <c r="CS63" s="832"/>
      <c r="CT63" s="832"/>
      <c r="CU63" s="832"/>
      <c r="CV63" s="833"/>
      <c r="CW63" s="831"/>
      <c r="CX63" s="832"/>
      <c r="CY63" s="832"/>
      <c r="CZ63" s="832"/>
      <c r="DA63" s="833"/>
      <c r="DB63" s="831"/>
      <c r="DC63" s="832"/>
      <c r="DD63" s="832"/>
      <c r="DE63" s="832"/>
      <c r="DF63" s="833"/>
      <c r="DG63" s="831"/>
      <c r="DH63" s="832"/>
      <c r="DI63" s="832"/>
      <c r="DJ63" s="832"/>
      <c r="DK63" s="833"/>
      <c r="DL63" s="831"/>
      <c r="DM63" s="832"/>
      <c r="DN63" s="832"/>
      <c r="DO63" s="832"/>
      <c r="DP63" s="833"/>
      <c r="DQ63" s="831"/>
      <c r="DR63" s="832"/>
      <c r="DS63" s="832"/>
      <c r="DT63" s="832"/>
      <c r="DU63" s="833"/>
      <c r="DV63" s="834"/>
      <c r="DW63" s="835"/>
      <c r="DX63" s="835"/>
      <c r="DY63" s="835"/>
      <c r="DZ63" s="83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8"/>
      <c r="BT64" s="819"/>
      <c r="BU64" s="819"/>
      <c r="BV64" s="819"/>
      <c r="BW64" s="819"/>
      <c r="BX64" s="819"/>
      <c r="BY64" s="819"/>
      <c r="BZ64" s="819"/>
      <c r="CA64" s="819"/>
      <c r="CB64" s="819"/>
      <c r="CC64" s="819"/>
      <c r="CD64" s="819"/>
      <c r="CE64" s="819"/>
      <c r="CF64" s="819"/>
      <c r="CG64" s="820"/>
      <c r="CH64" s="831"/>
      <c r="CI64" s="832"/>
      <c r="CJ64" s="832"/>
      <c r="CK64" s="832"/>
      <c r="CL64" s="833"/>
      <c r="CM64" s="831"/>
      <c r="CN64" s="832"/>
      <c r="CO64" s="832"/>
      <c r="CP64" s="832"/>
      <c r="CQ64" s="833"/>
      <c r="CR64" s="831"/>
      <c r="CS64" s="832"/>
      <c r="CT64" s="832"/>
      <c r="CU64" s="832"/>
      <c r="CV64" s="833"/>
      <c r="CW64" s="831"/>
      <c r="CX64" s="832"/>
      <c r="CY64" s="832"/>
      <c r="CZ64" s="832"/>
      <c r="DA64" s="833"/>
      <c r="DB64" s="831"/>
      <c r="DC64" s="832"/>
      <c r="DD64" s="832"/>
      <c r="DE64" s="832"/>
      <c r="DF64" s="833"/>
      <c r="DG64" s="831"/>
      <c r="DH64" s="832"/>
      <c r="DI64" s="832"/>
      <c r="DJ64" s="832"/>
      <c r="DK64" s="833"/>
      <c r="DL64" s="831"/>
      <c r="DM64" s="832"/>
      <c r="DN64" s="832"/>
      <c r="DO64" s="832"/>
      <c r="DP64" s="833"/>
      <c r="DQ64" s="831"/>
      <c r="DR64" s="832"/>
      <c r="DS64" s="832"/>
      <c r="DT64" s="832"/>
      <c r="DU64" s="833"/>
      <c r="DV64" s="834"/>
      <c r="DW64" s="835"/>
      <c r="DX64" s="835"/>
      <c r="DY64" s="835"/>
      <c r="DZ64" s="836"/>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8"/>
      <c r="BT65" s="819"/>
      <c r="BU65" s="819"/>
      <c r="BV65" s="819"/>
      <c r="BW65" s="819"/>
      <c r="BX65" s="819"/>
      <c r="BY65" s="819"/>
      <c r="BZ65" s="819"/>
      <c r="CA65" s="819"/>
      <c r="CB65" s="819"/>
      <c r="CC65" s="819"/>
      <c r="CD65" s="819"/>
      <c r="CE65" s="819"/>
      <c r="CF65" s="819"/>
      <c r="CG65" s="820"/>
      <c r="CH65" s="831"/>
      <c r="CI65" s="832"/>
      <c r="CJ65" s="832"/>
      <c r="CK65" s="832"/>
      <c r="CL65" s="833"/>
      <c r="CM65" s="831"/>
      <c r="CN65" s="832"/>
      <c r="CO65" s="832"/>
      <c r="CP65" s="832"/>
      <c r="CQ65" s="833"/>
      <c r="CR65" s="831"/>
      <c r="CS65" s="832"/>
      <c r="CT65" s="832"/>
      <c r="CU65" s="832"/>
      <c r="CV65" s="833"/>
      <c r="CW65" s="831"/>
      <c r="CX65" s="832"/>
      <c r="CY65" s="832"/>
      <c r="CZ65" s="832"/>
      <c r="DA65" s="833"/>
      <c r="DB65" s="831"/>
      <c r="DC65" s="832"/>
      <c r="DD65" s="832"/>
      <c r="DE65" s="832"/>
      <c r="DF65" s="833"/>
      <c r="DG65" s="831"/>
      <c r="DH65" s="832"/>
      <c r="DI65" s="832"/>
      <c r="DJ65" s="832"/>
      <c r="DK65" s="833"/>
      <c r="DL65" s="831"/>
      <c r="DM65" s="832"/>
      <c r="DN65" s="832"/>
      <c r="DO65" s="832"/>
      <c r="DP65" s="833"/>
      <c r="DQ65" s="831"/>
      <c r="DR65" s="832"/>
      <c r="DS65" s="832"/>
      <c r="DT65" s="832"/>
      <c r="DU65" s="833"/>
      <c r="DV65" s="834"/>
      <c r="DW65" s="835"/>
      <c r="DX65" s="835"/>
      <c r="DY65" s="835"/>
      <c r="DZ65" s="836"/>
      <c r="EA65" s="248"/>
    </row>
    <row r="66" spans="1:131" s="249" customFormat="1" ht="26.25" customHeight="1" x14ac:dyDescent="0.15">
      <c r="A66" s="790" t="s">
        <v>415</v>
      </c>
      <c r="B66" s="791"/>
      <c r="C66" s="791"/>
      <c r="D66" s="791"/>
      <c r="E66" s="791"/>
      <c r="F66" s="791"/>
      <c r="G66" s="791"/>
      <c r="H66" s="791"/>
      <c r="I66" s="791"/>
      <c r="J66" s="791"/>
      <c r="K66" s="791"/>
      <c r="L66" s="791"/>
      <c r="M66" s="791"/>
      <c r="N66" s="791"/>
      <c r="O66" s="791"/>
      <c r="P66" s="792"/>
      <c r="Q66" s="767" t="s">
        <v>416</v>
      </c>
      <c r="R66" s="768"/>
      <c r="S66" s="768"/>
      <c r="T66" s="768"/>
      <c r="U66" s="769"/>
      <c r="V66" s="767" t="s">
        <v>417</v>
      </c>
      <c r="W66" s="768"/>
      <c r="X66" s="768"/>
      <c r="Y66" s="768"/>
      <c r="Z66" s="769"/>
      <c r="AA66" s="767" t="s">
        <v>418</v>
      </c>
      <c r="AB66" s="768"/>
      <c r="AC66" s="768"/>
      <c r="AD66" s="768"/>
      <c r="AE66" s="769"/>
      <c r="AF66" s="904" t="s">
        <v>419</v>
      </c>
      <c r="AG66" s="863"/>
      <c r="AH66" s="863"/>
      <c r="AI66" s="863"/>
      <c r="AJ66" s="905"/>
      <c r="AK66" s="767" t="s">
        <v>420</v>
      </c>
      <c r="AL66" s="791"/>
      <c r="AM66" s="791"/>
      <c r="AN66" s="791"/>
      <c r="AO66" s="792"/>
      <c r="AP66" s="767" t="s">
        <v>421</v>
      </c>
      <c r="AQ66" s="768"/>
      <c r="AR66" s="768"/>
      <c r="AS66" s="768"/>
      <c r="AT66" s="769"/>
      <c r="AU66" s="767" t="s">
        <v>422</v>
      </c>
      <c r="AV66" s="768"/>
      <c r="AW66" s="768"/>
      <c r="AX66" s="768"/>
      <c r="AY66" s="769"/>
      <c r="AZ66" s="767" t="s">
        <v>379</v>
      </c>
      <c r="BA66" s="768"/>
      <c r="BB66" s="768"/>
      <c r="BC66" s="768"/>
      <c r="BD66" s="779"/>
      <c r="BE66" s="267"/>
      <c r="BF66" s="267"/>
      <c r="BG66" s="267"/>
      <c r="BH66" s="267"/>
      <c r="BI66" s="267"/>
      <c r="BJ66" s="267"/>
      <c r="BK66" s="267"/>
      <c r="BL66" s="267"/>
      <c r="BM66" s="267"/>
      <c r="BN66" s="267"/>
      <c r="BO66" s="267"/>
      <c r="BP66" s="267"/>
      <c r="BQ66" s="264">
        <v>60</v>
      </c>
      <c r="BR66" s="269"/>
      <c r="BS66" s="915"/>
      <c r="BT66" s="916"/>
      <c r="BU66" s="916"/>
      <c r="BV66" s="916"/>
      <c r="BW66" s="916"/>
      <c r="BX66" s="916"/>
      <c r="BY66" s="916"/>
      <c r="BZ66" s="916"/>
      <c r="CA66" s="916"/>
      <c r="CB66" s="916"/>
      <c r="CC66" s="916"/>
      <c r="CD66" s="916"/>
      <c r="CE66" s="916"/>
      <c r="CF66" s="916"/>
      <c r="CG66" s="917"/>
      <c r="CH66" s="912"/>
      <c r="CI66" s="913"/>
      <c r="CJ66" s="913"/>
      <c r="CK66" s="913"/>
      <c r="CL66" s="914"/>
      <c r="CM66" s="912"/>
      <c r="CN66" s="913"/>
      <c r="CO66" s="913"/>
      <c r="CP66" s="913"/>
      <c r="CQ66" s="914"/>
      <c r="CR66" s="912"/>
      <c r="CS66" s="913"/>
      <c r="CT66" s="913"/>
      <c r="CU66" s="913"/>
      <c r="CV66" s="914"/>
      <c r="CW66" s="912"/>
      <c r="CX66" s="913"/>
      <c r="CY66" s="913"/>
      <c r="CZ66" s="913"/>
      <c r="DA66" s="914"/>
      <c r="DB66" s="912"/>
      <c r="DC66" s="913"/>
      <c r="DD66" s="913"/>
      <c r="DE66" s="913"/>
      <c r="DF66" s="914"/>
      <c r="DG66" s="912"/>
      <c r="DH66" s="913"/>
      <c r="DI66" s="913"/>
      <c r="DJ66" s="913"/>
      <c r="DK66" s="914"/>
      <c r="DL66" s="912"/>
      <c r="DM66" s="913"/>
      <c r="DN66" s="913"/>
      <c r="DO66" s="913"/>
      <c r="DP66" s="914"/>
      <c r="DQ66" s="912"/>
      <c r="DR66" s="913"/>
      <c r="DS66" s="913"/>
      <c r="DT66" s="913"/>
      <c r="DU66" s="914"/>
      <c r="DV66" s="909"/>
      <c r="DW66" s="910"/>
      <c r="DX66" s="910"/>
      <c r="DY66" s="910"/>
      <c r="DZ66" s="911"/>
      <c r="EA66" s="248"/>
    </row>
    <row r="67" spans="1:131" s="249" customFormat="1" ht="26.25" customHeight="1" thickBot="1" x14ac:dyDescent="0.2">
      <c r="A67" s="793"/>
      <c r="B67" s="794"/>
      <c r="C67" s="794"/>
      <c r="D67" s="794"/>
      <c r="E67" s="794"/>
      <c r="F67" s="794"/>
      <c r="G67" s="794"/>
      <c r="H67" s="794"/>
      <c r="I67" s="794"/>
      <c r="J67" s="794"/>
      <c r="K67" s="794"/>
      <c r="L67" s="794"/>
      <c r="M67" s="794"/>
      <c r="N67" s="794"/>
      <c r="O67" s="794"/>
      <c r="P67" s="795"/>
      <c r="Q67" s="770"/>
      <c r="R67" s="771"/>
      <c r="S67" s="771"/>
      <c r="T67" s="771"/>
      <c r="U67" s="772"/>
      <c r="V67" s="770"/>
      <c r="W67" s="771"/>
      <c r="X67" s="771"/>
      <c r="Y67" s="771"/>
      <c r="Z67" s="772"/>
      <c r="AA67" s="770"/>
      <c r="AB67" s="771"/>
      <c r="AC67" s="771"/>
      <c r="AD67" s="771"/>
      <c r="AE67" s="772"/>
      <c r="AF67" s="906"/>
      <c r="AG67" s="866"/>
      <c r="AH67" s="866"/>
      <c r="AI67" s="866"/>
      <c r="AJ67" s="907"/>
      <c r="AK67" s="908"/>
      <c r="AL67" s="794"/>
      <c r="AM67" s="794"/>
      <c r="AN67" s="794"/>
      <c r="AO67" s="795"/>
      <c r="AP67" s="770"/>
      <c r="AQ67" s="771"/>
      <c r="AR67" s="771"/>
      <c r="AS67" s="771"/>
      <c r="AT67" s="772"/>
      <c r="AU67" s="770"/>
      <c r="AV67" s="771"/>
      <c r="AW67" s="771"/>
      <c r="AX67" s="771"/>
      <c r="AY67" s="772"/>
      <c r="AZ67" s="770"/>
      <c r="BA67" s="771"/>
      <c r="BB67" s="771"/>
      <c r="BC67" s="771"/>
      <c r="BD67" s="780"/>
      <c r="BE67" s="267"/>
      <c r="BF67" s="267"/>
      <c r="BG67" s="267"/>
      <c r="BH67" s="267"/>
      <c r="BI67" s="267"/>
      <c r="BJ67" s="267"/>
      <c r="BK67" s="267"/>
      <c r="BL67" s="267"/>
      <c r="BM67" s="267"/>
      <c r="BN67" s="267"/>
      <c r="BO67" s="267"/>
      <c r="BP67" s="267"/>
      <c r="BQ67" s="264">
        <v>61</v>
      </c>
      <c r="BR67" s="269"/>
      <c r="BS67" s="915"/>
      <c r="BT67" s="916"/>
      <c r="BU67" s="916"/>
      <c r="BV67" s="916"/>
      <c r="BW67" s="916"/>
      <c r="BX67" s="916"/>
      <c r="BY67" s="916"/>
      <c r="BZ67" s="916"/>
      <c r="CA67" s="916"/>
      <c r="CB67" s="916"/>
      <c r="CC67" s="916"/>
      <c r="CD67" s="916"/>
      <c r="CE67" s="916"/>
      <c r="CF67" s="916"/>
      <c r="CG67" s="917"/>
      <c r="CH67" s="912"/>
      <c r="CI67" s="913"/>
      <c r="CJ67" s="913"/>
      <c r="CK67" s="913"/>
      <c r="CL67" s="914"/>
      <c r="CM67" s="912"/>
      <c r="CN67" s="913"/>
      <c r="CO67" s="913"/>
      <c r="CP67" s="913"/>
      <c r="CQ67" s="914"/>
      <c r="CR67" s="912"/>
      <c r="CS67" s="913"/>
      <c r="CT67" s="913"/>
      <c r="CU67" s="913"/>
      <c r="CV67" s="914"/>
      <c r="CW67" s="912"/>
      <c r="CX67" s="913"/>
      <c r="CY67" s="913"/>
      <c r="CZ67" s="913"/>
      <c r="DA67" s="914"/>
      <c r="DB67" s="912"/>
      <c r="DC67" s="913"/>
      <c r="DD67" s="913"/>
      <c r="DE67" s="913"/>
      <c r="DF67" s="914"/>
      <c r="DG67" s="912"/>
      <c r="DH67" s="913"/>
      <c r="DI67" s="913"/>
      <c r="DJ67" s="913"/>
      <c r="DK67" s="914"/>
      <c r="DL67" s="912"/>
      <c r="DM67" s="913"/>
      <c r="DN67" s="913"/>
      <c r="DO67" s="913"/>
      <c r="DP67" s="914"/>
      <c r="DQ67" s="912"/>
      <c r="DR67" s="913"/>
      <c r="DS67" s="913"/>
      <c r="DT67" s="913"/>
      <c r="DU67" s="914"/>
      <c r="DV67" s="909"/>
      <c r="DW67" s="910"/>
      <c r="DX67" s="910"/>
      <c r="DY67" s="910"/>
      <c r="DZ67" s="911"/>
      <c r="EA67" s="248"/>
    </row>
    <row r="68" spans="1:131" s="249" customFormat="1" ht="26.25" customHeight="1" thickTop="1" x14ac:dyDescent="0.15">
      <c r="A68" s="260">
        <v>1</v>
      </c>
      <c r="B68" s="921" t="s">
        <v>588</v>
      </c>
      <c r="C68" s="922"/>
      <c r="D68" s="922"/>
      <c r="E68" s="922"/>
      <c r="F68" s="922"/>
      <c r="G68" s="922"/>
      <c r="H68" s="922"/>
      <c r="I68" s="922"/>
      <c r="J68" s="922"/>
      <c r="K68" s="922"/>
      <c r="L68" s="922"/>
      <c r="M68" s="922"/>
      <c r="N68" s="922"/>
      <c r="O68" s="922"/>
      <c r="P68" s="923"/>
      <c r="Q68" s="924">
        <v>448</v>
      </c>
      <c r="R68" s="918"/>
      <c r="S68" s="918"/>
      <c r="T68" s="918"/>
      <c r="U68" s="918"/>
      <c r="V68" s="918">
        <v>429</v>
      </c>
      <c r="W68" s="918"/>
      <c r="X68" s="918"/>
      <c r="Y68" s="918"/>
      <c r="Z68" s="918"/>
      <c r="AA68" s="918">
        <v>19</v>
      </c>
      <c r="AB68" s="918"/>
      <c r="AC68" s="918"/>
      <c r="AD68" s="918"/>
      <c r="AE68" s="918"/>
      <c r="AF68" s="918">
        <v>19</v>
      </c>
      <c r="AG68" s="918"/>
      <c r="AH68" s="918"/>
      <c r="AI68" s="918"/>
      <c r="AJ68" s="918"/>
      <c r="AK68" s="918">
        <v>73</v>
      </c>
      <c r="AL68" s="918"/>
      <c r="AM68" s="918"/>
      <c r="AN68" s="918"/>
      <c r="AO68" s="918"/>
      <c r="AP68" s="918">
        <v>64</v>
      </c>
      <c r="AQ68" s="918"/>
      <c r="AR68" s="918"/>
      <c r="AS68" s="918"/>
      <c r="AT68" s="918"/>
      <c r="AU68" s="918">
        <v>7</v>
      </c>
      <c r="AV68" s="918"/>
      <c r="AW68" s="918"/>
      <c r="AX68" s="918"/>
      <c r="AY68" s="918"/>
      <c r="AZ68" s="919"/>
      <c r="BA68" s="919"/>
      <c r="BB68" s="919"/>
      <c r="BC68" s="919"/>
      <c r="BD68" s="920"/>
      <c r="BE68" s="267"/>
      <c r="BF68" s="267"/>
      <c r="BG68" s="267"/>
      <c r="BH68" s="267"/>
      <c r="BI68" s="267"/>
      <c r="BJ68" s="267"/>
      <c r="BK68" s="267"/>
      <c r="BL68" s="267"/>
      <c r="BM68" s="267"/>
      <c r="BN68" s="267"/>
      <c r="BO68" s="267"/>
      <c r="BP68" s="267"/>
      <c r="BQ68" s="264">
        <v>62</v>
      </c>
      <c r="BR68" s="269"/>
      <c r="BS68" s="915"/>
      <c r="BT68" s="916"/>
      <c r="BU68" s="916"/>
      <c r="BV68" s="916"/>
      <c r="BW68" s="916"/>
      <c r="BX68" s="916"/>
      <c r="BY68" s="916"/>
      <c r="BZ68" s="916"/>
      <c r="CA68" s="916"/>
      <c r="CB68" s="916"/>
      <c r="CC68" s="916"/>
      <c r="CD68" s="916"/>
      <c r="CE68" s="916"/>
      <c r="CF68" s="916"/>
      <c r="CG68" s="917"/>
      <c r="CH68" s="912"/>
      <c r="CI68" s="913"/>
      <c r="CJ68" s="913"/>
      <c r="CK68" s="913"/>
      <c r="CL68" s="914"/>
      <c r="CM68" s="912"/>
      <c r="CN68" s="913"/>
      <c r="CO68" s="913"/>
      <c r="CP68" s="913"/>
      <c r="CQ68" s="914"/>
      <c r="CR68" s="912"/>
      <c r="CS68" s="913"/>
      <c r="CT68" s="913"/>
      <c r="CU68" s="913"/>
      <c r="CV68" s="914"/>
      <c r="CW68" s="912"/>
      <c r="CX68" s="913"/>
      <c r="CY68" s="913"/>
      <c r="CZ68" s="913"/>
      <c r="DA68" s="914"/>
      <c r="DB68" s="912"/>
      <c r="DC68" s="913"/>
      <c r="DD68" s="913"/>
      <c r="DE68" s="913"/>
      <c r="DF68" s="914"/>
      <c r="DG68" s="912"/>
      <c r="DH68" s="913"/>
      <c r="DI68" s="913"/>
      <c r="DJ68" s="913"/>
      <c r="DK68" s="914"/>
      <c r="DL68" s="912"/>
      <c r="DM68" s="913"/>
      <c r="DN68" s="913"/>
      <c r="DO68" s="913"/>
      <c r="DP68" s="914"/>
      <c r="DQ68" s="912"/>
      <c r="DR68" s="913"/>
      <c r="DS68" s="913"/>
      <c r="DT68" s="913"/>
      <c r="DU68" s="914"/>
      <c r="DV68" s="909"/>
      <c r="DW68" s="910"/>
      <c r="DX68" s="910"/>
      <c r="DY68" s="910"/>
      <c r="DZ68" s="911"/>
      <c r="EA68" s="248"/>
    </row>
    <row r="69" spans="1:131" s="249" customFormat="1" ht="26.25" customHeight="1" x14ac:dyDescent="0.15">
      <c r="A69" s="263">
        <v>2</v>
      </c>
      <c r="B69" s="925" t="s">
        <v>589</v>
      </c>
      <c r="C69" s="926"/>
      <c r="D69" s="926"/>
      <c r="E69" s="926"/>
      <c r="F69" s="926"/>
      <c r="G69" s="926"/>
      <c r="H69" s="926"/>
      <c r="I69" s="926"/>
      <c r="J69" s="926"/>
      <c r="K69" s="926"/>
      <c r="L69" s="926"/>
      <c r="M69" s="926"/>
      <c r="N69" s="926"/>
      <c r="O69" s="926"/>
      <c r="P69" s="927"/>
      <c r="Q69" s="928">
        <v>13</v>
      </c>
      <c r="R69" s="881"/>
      <c r="S69" s="881"/>
      <c r="T69" s="881"/>
      <c r="U69" s="881"/>
      <c r="V69" s="881">
        <v>6</v>
      </c>
      <c r="W69" s="881"/>
      <c r="X69" s="881"/>
      <c r="Y69" s="881"/>
      <c r="Z69" s="881"/>
      <c r="AA69" s="881">
        <v>6</v>
      </c>
      <c r="AB69" s="881"/>
      <c r="AC69" s="881"/>
      <c r="AD69" s="881"/>
      <c r="AE69" s="881"/>
      <c r="AF69" s="881">
        <v>6</v>
      </c>
      <c r="AG69" s="881"/>
      <c r="AH69" s="881"/>
      <c r="AI69" s="881"/>
      <c r="AJ69" s="881"/>
      <c r="AK69" s="881" t="s">
        <v>595</v>
      </c>
      <c r="AL69" s="881"/>
      <c r="AM69" s="881"/>
      <c r="AN69" s="881"/>
      <c r="AO69" s="881"/>
      <c r="AP69" s="881" t="s">
        <v>595</v>
      </c>
      <c r="AQ69" s="881"/>
      <c r="AR69" s="881"/>
      <c r="AS69" s="881"/>
      <c r="AT69" s="881"/>
      <c r="AU69" s="881" t="s">
        <v>595</v>
      </c>
      <c r="AV69" s="881"/>
      <c r="AW69" s="881"/>
      <c r="AX69" s="881"/>
      <c r="AY69" s="881"/>
      <c r="AZ69" s="929"/>
      <c r="BA69" s="929"/>
      <c r="BB69" s="929"/>
      <c r="BC69" s="929"/>
      <c r="BD69" s="930"/>
      <c r="BE69" s="267"/>
      <c r="BF69" s="267"/>
      <c r="BG69" s="267"/>
      <c r="BH69" s="267"/>
      <c r="BI69" s="267"/>
      <c r="BJ69" s="267"/>
      <c r="BK69" s="267"/>
      <c r="BL69" s="267"/>
      <c r="BM69" s="267"/>
      <c r="BN69" s="267"/>
      <c r="BO69" s="267"/>
      <c r="BP69" s="267"/>
      <c r="BQ69" s="264">
        <v>63</v>
      </c>
      <c r="BR69" s="269"/>
      <c r="BS69" s="915"/>
      <c r="BT69" s="916"/>
      <c r="BU69" s="916"/>
      <c r="BV69" s="916"/>
      <c r="BW69" s="916"/>
      <c r="BX69" s="916"/>
      <c r="BY69" s="916"/>
      <c r="BZ69" s="916"/>
      <c r="CA69" s="916"/>
      <c r="CB69" s="916"/>
      <c r="CC69" s="916"/>
      <c r="CD69" s="916"/>
      <c r="CE69" s="916"/>
      <c r="CF69" s="916"/>
      <c r="CG69" s="917"/>
      <c r="CH69" s="912"/>
      <c r="CI69" s="913"/>
      <c r="CJ69" s="913"/>
      <c r="CK69" s="913"/>
      <c r="CL69" s="914"/>
      <c r="CM69" s="912"/>
      <c r="CN69" s="913"/>
      <c r="CO69" s="913"/>
      <c r="CP69" s="913"/>
      <c r="CQ69" s="914"/>
      <c r="CR69" s="912"/>
      <c r="CS69" s="913"/>
      <c r="CT69" s="913"/>
      <c r="CU69" s="913"/>
      <c r="CV69" s="914"/>
      <c r="CW69" s="912"/>
      <c r="CX69" s="913"/>
      <c r="CY69" s="913"/>
      <c r="CZ69" s="913"/>
      <c r="DA69" s="914"/>
      <c r="DB69" s="912"/>
      <c r="DC69" s="913"/>
      <c r="DD69" s="913"/>
      <c r="DE69" s="913"/>
      <c r="DF69" s="914"/>
      <c r="DG69" s="912"/>
      <c r="DH69" s="913"/>
      <c r="DI69" s="913"/>
      <c r="DJ69" s="913"/>
      <c r="DK69" s="914"/>
      <c r="DL69" s="912"/>
      <c r="DM69" s="913"/>
      <c r="DN69" s="913"/>
      <c r="DO69" s="913"/>
      <c r="DP69" s="914"/>
      <c r="DQ69" s="912"/>
      <c r="DR69" s="913"/>
      <c r="DS69" s="913"/>
      <c r="DT69" s="913"/>
      <c r="DU69" s="914"/>
      <c r="DV69" s="909"/>
      <c r="DW69" s="910"/>
      <c r="DX69" s="910"/>
      <c r="DY69" s="910"/>
      <c r="DZ69" s="911"/>
      <c r="EA69" s="248"/>
    </row>
    <row r="70" spans="1:131" s="249" customFormat="1" ht="26.25" customHeight="1" x14ac:dyDescent="0.15">
      <c r="A70" s="263">
        <v>3</v>
      </c>
      <c r="B70" s="925" t="s">
        <v>590</v>
      </c>
      <c r="C70" s="926"/>
      <c r="D70" s="926"/>
      <c r="E70" s="926"/>
      <c r="F70" s="926"/>
      <c r="G70" s="926"/>
      <c r="H70" s="926"/>
      <c r="I70" s="926"/>
      <c r="J70" s="926"/>
      <c r="K70" s="926"/>
      <c r="L70" s="926"/>
      <c r="M70" s="926"/>
      <c r="N70" s="926"/>
      <c r="O70" s="926"/>
      <c r="P70" s="927"/>
      <c r="Q70" s="928">
        <v>23332</v>
      </c>
      <c r="R70" s="881"/>
      <c r="S70" s="881"/>
      <c r="T70" s="881"/>
      <c r="U70" s="881"/>
      <c r="V70" s="881">
        <v>22338</v>
      </c>
      <c r="W70" s="881"/>
      <c r="X70" s="881"/>
      <c r="Y70" s="881"/>
      <c r="Z70" s="881"/>
      <c r="AA70" s="881">
        <v>994</v>
      </c>
      <c r="AB70" s="881"/>
      <c r="AC70" s="881"/>
      <c r="AD70" s="881"/>
      <c r="AE70" s="881"/>
      <c r="AF70" s="881">
        <v>994</v>
      </c>
      <c r="AG70" s="881"/>
      <c r="AH70" s="881"/>
      <c r="AI70" s="881"/>
      <c r="AJ70" s="881"/>
      <c r="AK70" s="881">
        <v>28</v>
      </c>
      <c r="AL70" s="881"/>
      <c r="AM70" s="881"/>
      <c r="AN70" s="881"/>
      <c r="AO70" s="881"/>
      <c r="AP70" s="881" t="s">
        <v>595</v>
      </c>
      <c r="AQ70" s="881"/>
      <c r="AR70" s="881"/>
      <c r="AS70" s="881"/>
      <c r="AT70" s="881"/>
      <c r="AU70" s="881" t="s">
        <v>595</v>
      </c>
      <c r="AV70" s="881"/>
      <c r="AW70" s="881"/>
      <c r="AX70" s="881"/>
      <c r="AY70" s="881"/>
      <c r="AZ70" s="929" t="s">
        <v>596</v>
      </c>
      <c r="BA70" s="929"/>
      <c r="BB70" s="929"/>
      <c r="BC70" s="929"/>
      <c r="BD70" s="930"/>
      <c r="BE70" s="267"/>
      <c r="BF70" s="267"/>
      <c r="BG70" s="267"/>
      <c r="BH70" s="267"/>
      <c r="BI70" s="267"/>
      <c r="BJ70" s="267"/>
      <c r="BK70" s="267"/>
      <c r="BL70" s="267"/>
      <c r="BM70" s="267"/>
      <c r="BN70" s="267"/>
      <c r="BO70" s="267"/>
      <c r="BP70" s="267"/>
      <c r="BQ70" s="264">
        <v>64</v>
      </c>
      <c r="BR70" s="269"/>
      <c r="BS70" s="915"/>
      <c r="BT70" s="916"/>
      <c r="BU70" s="916"/>
      <c r="BV70" s="916"/>
      <c r="BW70" s="916"/>
      <c r="BX70" s="916"/>
      <c r="BY70" s="916"/>
      <c r="BZ70" s="916"/>
      <c r="CA70" s="916"/>
      <c r="CB70" s="916"/>
      <c r="CC70" s="916"/>
      <c r="CD70" s="916"/>
      <c r="CE70" s="916"/>
      <c r="CF70" s="916"/>
      <c r="CG70" s="917"/>
      <c r="CH70" s="912"/>
      <c r="CI70" s="913"/>
      <c r="CJ70" s="913"/>
      <c r="CK70" s="913"/>
      <c r="CL70" s="914"/>
      <c r="CM70" s="912"/>
      <c r="CN70" s="913"/>
      <c r="CO70" s="913"/>
      <c r="CP70" s="913"/>
      <c r="CQ70" s="914"/>
      <c r="CR70" s="912"/>
      <c r="CS70" s="913"/>
      <c r="CT70" s="913"/>
      <c r="CU70" s="913"/>
      <c r="CV70" s="914"/>
      <c r="CW70" s="912"/>
      <c r="CX70" s="913"/>
      <c r="CY70" s="913"/>
      <c r="CZ70" s="913"/>
      <c r="DA70" s="914"/>
      <c r="DB70" s="912"/>
      <c r="DC70" s="913"/>
      <c r="DD70" s="913"/>
      <c r="DE70" s="913"/>
      <c r="DF70" s="914"/>
      <c r="DG70" s="912"/>
      <c r="DH70" s="913"/>
      <c r="DI70" s="913"/>
      <c r="DJ70" s="913"/>
      <c r="DK70" s="914"/>
      <c r="DL70" s="912"/>
      <c r="DM70" s="913"/>
      <c r="DN70" s="913"/>
      <c r="DO70" s="913"/>
      <c r="DP70" s="914"/>
      <c r="DQ70" s="912"/>
      <c r="DR70" s="913"/>
      <c r="DS70" s="913"/>
      <c r="DT70" s="913"/>
      <c r="DU70" s="914"/>
      <c r="DV70" s="909"/>
      <c r="DW70" s="910"/>
      <c r="DX70" s="910"/>
      <c r="DY70" s="910"/>
      <c r="DZ70" s="911"/>
      <c r="EA70" s="248"/>
    </row>
    <row r="71" spans="1:131" s="249" customFormat="1" ht="26.25" customHeight="1" x14ac:dyDescent="0.15">
      <c r="A71" s="263">
        <v>4</v>
      </c>
      <c r="B71" s="925" t="s">
        <v>590</v>
      </c>
      <c r="C71" s="926"/>
      <c r="D71" s="926"/>
      <c r="E71" s="926"/>
      <c r="F71" s="926"/>
      <c r="G71" s="926"/>
      <c r="H71" s="926"/>
      <c r="I71" s="926"/>
      <c r="J71" s="926"/>
      <c r="K71" s="926"/>
      <c r="L71" s="926"/>
      <c r="M71" s="926"/>
      <c r="N71" s="926"/>
      <c r="O71" s="926"/>
      <c r="P71" s="927"/>
      <c r="Q71" s="928">
        <v>284</v>
      </c>
      <c r="R71" s="881"/>
      <c r="S71" s="881"/>
      <c r="T71" s="881"/>
      <c r="U71" s="881"/>
      <c r="V71" s="881">
        <v>122</v>
      </c>
      <c r="W71" s="881"/>
      <c r="X71" s="881"/>
      <c r="Y71" s="881"/>
      <c r="Z71" s="881"/>
      <c r="AA71" s="881">
        <v>162</v>
      </c>
      <c r="AB71" s="881"/>
      <c r="AC71" s="881"/>
      <c r="AD71" s="881"/>
      <c r="AE71" s="881"/>
      <c r="AF71" s="881">
        <v>162</v>
      </c>
      <c r="AG71" s="881"/>
      <c r="AH71" s="881"/>
      <c r="AI71" s="881"/>
      <c r="AJ71" s="881"/>
      <c r="AK71" s="881" t="s">
        <v>595</v>
      </c>
      <c r="AL71" s="881"/>
      <c r="AM71" s="881"/>
      <c r="AN71" s="881"/>
      <c r="AO71" s="881"/>
      <c r="AP71" s="881" t="s">
        <v>595</v>
      </c>
      <c r="AQ71" s="881"/>
      <c r="AR71" s="881"/>
      <c r="AS71" s="881"/>
      <c r="AT71" s="881"/>
      <c r="AU71" s="881" t="s">
        <v>595</v>
      </c>
      <c r="AV71" s="881"/>
      <c r="AW71" s="881"/>
      <c r="AX71" s="881"/>
      <c r="AY71" s="881"/>
      <c r="AZ71" s="929" t="s">
        <v>597</v>
      </c>
      <c r="BA71" s="929"/>
      <c r="BB71" s="929"/>
      <c r="BC71" s="929"/>
      <c r="BD71" s="930"/>
      <c r="BE71" s="267"/>
      <c r="BF71" s="267"/>
      <c r="BG71" s="267"/>
      <c r="BH71" s="267"/>
      <c r="BI71" s="267"/>
      <c r="BJ71" s="267"/>
      <c r="BK71" s="267"/>
      <c r="BL71" s="267"/>
      <c r="BM71" s="267"/>
      <c r="BN71" s="267"/>
      <c r="BO71" s="267"/>
      <c r="BP71" s="267"/>
      <c r="BQ71" s="264">
        <v>65</v>
      </c>
      <c r="BR71" s="269"/>
      <c r="BS71" s="915"/>
      <c r="BT71" s="916"/>
      <c r="BU71" s="916"/>
      <c r="BV71" s="916"/>
      <c r="BW71" s="916"/>
      <c r="BX71" s="916"/>
      <c r="BY71" s="916"/>
      <c r="BZ71" s="916"/>
      <c r="CA71" s="916"/>
      <c r="CB71" s="916"/>
      <c r="CC71" s="916"/>
      <c r="CD71" s="916"/>
      <c r="CE71" s="916"/>
      <c r="CF71" s="916"/>
      <c r="CG71" s="917"/>
      <c r="CH71" s="912"/>
      <c r="CI71" s="913"/>
      <c r="CJ71" s="913"/>
      <c r="CK71" s="913"/>
      <c r="CL71" s="914"/>
      <c r="CM71" s="912"/>
      <c r="CN71" s="913"/>
      <c r="CO71" s="913"/>
      <c r="CP71" s="913"/>
      <c r="CQ71" s="914"/>
      <c r="CR71" s="912"/>
      <c r="CS71" s="913"/>
      <c r="CT71" s="913"/>
      <c r="CU71" s="913"/>
      <c r="CV71" s="914"/>
      <c r="CW71" s="912"/>
      <c r="CX71" s="913"/>
      <c r="CY71" s="913"/>
      <c r="CZ71" s="913"/>
      <c r="DA71" s="914"/>
      <c r="DB71" s="912"/>
      <c r="DC71" s="913"/>
      <c r="DD71" s="913"/>
      <c r="DE71" s="913"/>
      <c r="DF71" s="914"/>
      <c r="DG71" s="912"/>
      <c r="DH71" s="913"/>
      <c r="DI71" s="913"/>
      <c r="DJ71" s="913"/>
      <c r="DK71" s="914"/>
      <c r="DL71" s="912"/>
      <c r="DM71" s="913"/>
      <c r="DN71" s="913"/>
      <c r="DO71" s="913"/>
      <c r="DP71" s="914"/>
      <c r="DQ71" s="912"/>
      <c r="DR71" s="913"/>
      <c r="DS71" s="913"/>
      <c r="DT71" s="913"/>
      <c r="DU71" s="914"/>
      <c r="DV71" s="909"/>
      <c r="DW71" s="910"/>
      <c r="DX71" s="910"/>
      <c r="DY71" s="910"/>
      <c r="DZ71" s="911"/>
      <c r="EA71" s="248"/>
    </row>
    <row r="72" spans="1:131" s="249" customFormat="1" ht="26.25" customHeight="1" x14ac:dyDescent="0.15">
      <c r="A72" s="263">
        <v>5</v>
      </c>
      <c r="B72" s="925" t="s">
        <v>591</v>
      </c>
      <c r="C72" s="926"/>
      <c r="D72" s="926"/>
      <c r="E72" s="926"/>
      <c r="F72" s="926"/>
      <c r="G72" s="926"/>
      <c r="H72" s="926"/>
      <c r="I72" s="926"/>
      <c r="J72" s="926"/>
      <c r="K72" s="926"/>
      <c r="L72" s="926"/>
      <c r="M72" s="926"/>
      <c r="N72" s="926"/>
      <c r="O72" s="926"/>
      <c r="P72" s="927"/>
      <c r="Q72" s="928">
        <v>313</v>
      </c>
      <c r="R72" s="881"/>
      <c r="S72" s="881"/>
      <c r="T72" s="881"/>
      <c r="U72" s="881"/>
      <c r="V72" s="881">
        <v>295</v>
      </c>
      <c r="W72" s="881"/>
      <c r="X72" s="881"/>
      <c r="Y72" s="881"/>
      <c r="Z72" s="881"/>
      <c r="AA72" s="881">
        <v>18</v>
      </c>
      <c r="AB72" s="881"/>
      <c r="AC72" s="881"/>
      <c r="AD72" s="881"/>
      <c r="AE72" s="881"/>
      <c r="AF72" s="881">
        <v>18</v>
      </c>
      <c r="AG72" s="881"/>
      <c r="AH72" s="881"/>
      <c r="AI72" s="881"/>
      <c r="AJ72" s="881"/>
      <c r="AK72" s="881">
        <v>12</v>
      </c>
      <c r="AL72" s="881"/>
      <c r="AM72" s="881"/>
      <c r="AN72" s="881"/>
      <c r="AO72" s="881"/>
      <c r="AP72" s="881" t="s">
        <v>595</v>
      </c>
      <c r="AQ72" s="881"/>
      <c r="AR72" s="881"/>
      <c r="AS72" s="881"/>
      <c r="AT72" s="881"/>
      <c r="AU72" s="881" t="s">
        <v>595</v>
      </c>
      <c r="AV72" s="881"/>
      <c r="AW72" s="881"/>
      <c r="AX72" s="881"/>
      <c r="AY72" s="881"/>
      <c r="AZ72" s="929"/>
      <c r="BA72" s="929"/>
      <c r="BB72" s="929"/>
      <c r="BC72" s="929"/>
      <c r="BD72" s="930"/>
      <c r="BE72" s="267"/>
      <c r="BF72" s="267"/>
      <c r="BG72" s="267"/>
      <c r="BH72" s="267"/>
      <c r="BI72" s="267"/>
      <c r="BJ72" s="267"/>
      <c r="BK72" s="267"/>
      <c r="BL72" s="267"/>
      <c r="BM72" s="267"/>
      <c r="BN72" s="267"/>
      <c r="BO72" s="267"/>
      <c r="BP72" s="267"/>
      <c r="BQ72" s="264">
        <v>66</v>
      </c>
      <c r="BR72" s="269"/>
      <c r="BS72" s="915"/>
      <c r="BT72" s="916"/>
      <c r="BU72" s="916"/>
      <c r="BV72" s="916"/>
      <c r="BW72" s="916"/>
      <c r="BX72" s="916"/>
      <c r="BY72" s="916"/>
      <c r="BZ72" s="916"/>
      <c r="CA72" s="916"/>
      <c r="CB72" s="916"/>
      <c r="CC72" s="916"/>
      <c r="CD72" s="916"/>
      <c r="CE72" s="916"/>
      <c r="CF72" s="916"/>
      <c r="CG72" s="917"/>
      <c r="CH72" s="912"/>
      <c r="CI72" s="913"/>
      <c r="CJ72" s="913"/>
      <c r="CK72" s="913"/>
      <c r="CL72" s="914"/>
      <c r="CM72" s="912"/>
      <c r="CN72" s="913"/>
      <c r="CO72" s="913"/>
      <c r="CP72" s="913"/>
      <c r="CQ72" s="914"/>
      <c r="CR72" s="912"/>
      <c r="CS72" s="913"/>
      <c r="CT72" s="913"/>
      <c r="CU72" s="913"/>
      <c r="CV72" s="914"/>
      <c r="CW72" s="912"/>
      <c r="CX72" s="913"/>
      <c r="CY72" s="913"/>
      <c r="CZ72" s="913"/>
      <c r="DA72" s="914"/>
      <c r="DB72" s="912"/>
      <c r="DC72" s="913"/>
      <c r="DD72" s="913"/>
      <c r="DE72" s="913"/>
      <c r="DF72" s="914"/>
      <c r="DG72" s="912"/>
      <c r="DH72" s="913"/>
      <c r="DI72" s="913"/>
      <c r="DJ72" s="913"/>
      <c r="DK72" s="914"/>
      <c r="DL72" s="912"/>
      <c r="DM72" s="913"/>
      <c r="DN72" s="913"/>
      <c r="DO72" s="913"/>
      <c r="DP72" s="914"/>
      <c r="DQ72" s="912"/>
      <c r="DR72" s="913"/>
      <c r="DS72" s="913"/>
      <c r="DT72" s="913"/>
      <c r="DU72" s="914"/>
      <c r="DV72" s="909"/>
      <c r="DW72" s="910"/>
      <c r="DX72" s="910"/>
      <c r="DY72" s="910"/>
      <c r="DZ72" s="911"/>
      <c r="EA72" s="248"/>
    </row>
    <row r="73" spans="1:131" s="249" customFormat="1" ht="26.25" customHeight="1" x14ac:dyDescent="0.15">
      <c r="A73" s="263">
        <v>6</v>
      </c>
      <c r="B73" s="925" t="s">
        <v>592</v>
      </c>
      <c r="C73" s="926"/>
      <c r="D73" s="926"/>
      <c r="E73" s="926"/>
      <c r="F73" s="926"/>
      <c r="G73" s="926"/>
      <c r="H73" s="926"/>
      <c r="I73" s="926"/>
      <c r="J73" s="926"/>
      <c r="K73" s="926"/>
      <c r="L73" s="926"/>
      <c r="M73" s="926"/>
      <c r="N73" s="926"/>
      <c r="O73" s="926"/>
      <c r="P73" s="927"/>
      <c r="Q73" s="928">
        <v>1662</v>
      </c>
      <c r="R73" s="881"/>
      <c r="S73" s="881"/>
      <c r="T73" s="881"/>
      <c r="U73" s="881"/>
      <c r="V73" s="881">
        <v>1628</v>
      </c>
      <c r="W73" s="881"/>
      <c r="X73" s="881"/>
      <c r="Y73" s="881"/>
      <c r="Z73" s="881"/>
      <c r="AA73" s="881">
        <v>35</v>
      </c>
      <c r="AB73" s="881"/>
      <c r="AC73" s="881"/>
      <c r="AD73" s="881"/>
      <c r="AE73" s="881"/>
      <c r="AF73" s="881">
        <v>35</v>
      </c>
      <c r="AG73" s="881"/>
      <c r="AH73" s="881"/>
      <c r="AI73" s="881"/>
      <c r="AJ73" s="881"/>
      <c r="AK73" s="881" t="s">
        <v>595</v>
      </c>
      <c r="AL73" s="881"/>
      <c r="AM73" s="881"/>
      <c r="AN73" s="881"/>
      <c r="AO73" s="881"/>
      <c r="AP73" s="881" t="s">
        <v>595</v>
      </c>
      <c r="AQ73" s="881"/>
      <c r="AR73" s="881"/>
      <c r="AS73" s="881"/>
      <c r="AT73" s="881"/>
      <c r="AU73" s="881" t="s">
        <v>595</v>
      </c>
      <c r="AV73" s="881"/>
      <c r="AW73" s="881"/>
      <c r="AX73" s="881"/>
      <c r="AY73" s="881"/>
      <c r="AZ73" s="929" t="s">
        <v>596</v>
      </c>
      <c r="BA73" s="929"/>
      <c r="BB73" s="929"/>
      <c r="BC73" s="929"/>
      <c r="BD73" s="930"/>
      <c r="BE73" s="267"/>
      <c r="BF73" s="267"/>
      <c r="BG73" s="267"/>
      <c r="BH73" s="267"/>
      <c r="BI73" s="267"/>
      <c r="BJ73" s="267"/>
      <c r="BK73" s="267"/>
      <c r="BL73" s="267"/>
      <c r="BM73" s="267"/>
      <c r="BN73" s="267"/>
      <c r="BO73" s="267"/>
      <c r="BP73" s="267"/>
      <c r="BQ73" s="264">
        <v>67</v>
      </c>
      <c r="BR73" s="269"/>
      <c r="BS73" s="915"/>
      <c r="BT73" s="916"/>
      <c r="BU73" s="916"/>
      <c r="BV73" s="916"/>
      <c r="BW73" s="916"/>
      <c r="BX73" s="916"/>
      <c r="BY73" s="916"/>
      <c r="BZ73" s="916"/>
      <c r="CA73" s="916"/>
      <c r="CB73" s="916"/>
      <c r="CC73" s="916"/>
      <c r="CD73" s="916"/>
      <c r="CE73" s="916"/>
      <c r="CF73" s="916"/>
      <c r="CG73" s="917"/>
      <c r="CH73" s="912"/>
      <c r="CI73" s="913"/>
      <c r="CJ73" s="913"/>
      <c r="CK73" s="913"/>
      <c r="CL73" s="914"/>
      <c r="CM73" s="912"/>
      <c r="CN73" s="913"/>
      <c r="CO73" s="913"/>
      <c r="CP73" s="913"/>
      <c r="CQ73" s="914"/>
      <c r="CR73" s="912"/>
      <c r="CS73" s="913"/>
      <c r="CT73" s="913"/>
      <c r="CU73" s="913"/>
      <c r="CV73" s="914"/>
      <c r="CW73" s="912"/>
      <c r="CX73" s="913"/>
      <c r="CY73" s="913"/>
      <c r="CZ73" s="913"/>
      <c r="DA73" s="914"/>
      <c r="DB73" s="912"/>
      <c r="DC73" s="913"/>
      <c r="DD73" s="913"/>
      <c r="DE73" s="913"/>
      <c r="DF73" s="914"/>
      <c r="DG73" s="912"/>
      <c r="DH73" s="913"/>
      <c r="DI73" s="913"/>
      <c r="DJ73" s="913"/>
      <c r="DK73" s="914"/>
      <c r="DL73" s="912"/>
      <c r="DM73" s="913"/>
      <c r="DN73" s="913"/>
      <c r="DO73" s="913"/>
      <c r="DP73" s="914"/>
      <c r="DQ73" s="912"/>
      <c r="DR73" s="913"/>
      <c r="DS73" s="913"/>
      <c r="DT73" s="913"/>
      <c r="DU73" s="914"/>
      <c r="DV73" s="909"/>
      <c r="DW73" s="910"/>
      <c r="DX73" s="910"/>
      <c r="DY73" s="910"/>
      <c r="DZ73" s="911"/>
      <c r="EA73" s="248"/>
    </row>
    <row r="74" spans="1:131" s="249" customFormat="1" ht="26.25" customHeight="1" x14ac:dyDescent="0.15">
      <c r="A74" s="263">
        <v>7</v>
      </c>
      <c r="B74" s="925" t="s">
        <v>592</v>
      </c>
      <c r="C74" s="926"/>
      <c r="D74" s="926"/>
      <c r="E74" s="926"/>
      <c r="F74" s="926"/>
      <c r="G74" s="926"/>
      <c r="H74" s="926"/>
      <c r="I74" s="926"/>
      <c r="J74" s="926"/>
      <c r="K74" s="926"/>
      <c r="L74" s="926"/>
      <c r="M74" s="926"/>
      <c r="N74" s="926"/>
      <c r="O74" s="926"/>
      <c r="P74" s="927"/>
      <c r="Q74" s="928">
        <v>778014</v>
      </c>
      <c r="R74" s="881"/>
      <c r="S74" s="881"/>
      <c r="T74" s="881"/>
      <c r="U74" s="881"/>
      <c r="V74" s="881">
        <v>737977</v>
      </c>
      <c r="W74" s="881"/>
      <c r="X74" s="881"/>
      <c r="Y74" s="881"/>
      <c r="Z74" s="881"/>
      <c r="AA74" s="881">
        <v>40037</v>
      </c>
      <c r="AB74" s="881"/>
      <c r="AC74" s="881"/>
      <c r="AD74" s="881"/>
      <c r="AE74" s="881"/>
      <c r="AF74" s="881">
        <v>40037</v>
      </c>
      <c r="AG74" s="881"/>
      <c r="AH74" s="881"/>
      <c r="AI74" s="881"/>
      <c r="AJ74" s="881"/>
      <c r="AK74" s="881">
        <v>7130</v>
      </c>
      <c r="AL74" s="881"/>
      <c r="AM74" s="881"/>
      <c r="AN74" s="881"/>
      <c r="AO74" s="881"/>
      <c r="AP74" s="881" t="s">
        <v>595</v>
      </c>
      <c r="AQ74" s="881"/>
      <c r="AR74" s="881"/>
      <c r="AS74" s="881"/>
      <c r="AT74" s="881"/>
      <c r="AU74" s="881" t="s">
        <v>595</v>
      </c>
      <c r="AV74" s="881"/>
      <c r="AW74" s="881"/>
      <c r="AX74" s="881"/>
      <c r="AY74" s="881"/>
      <c r="AZ74" s="929" t="s">
        <v>598</v>
      </c>
      <c r="BA74" s="929"/>
      <c r="BB74" s="929"/>
      <c r="BC74" s="929"/>
      <c r="BD74" s="930"/>
      <c r="BE74" s="267"/>
      <c r="BF74" s="267"/>
      <c r="BG74" s="267"/>
      <c r="BH74" s="267"/>
      <c r="BI74" s="267"/>
      <c r="BJ74" s="267"/>
      <c r="BK74" s="267"/>
      <c r="BL74" s="267"/>
      <c r="BM74" s="267"/>
      <c r="BN74" s="267"/>
      <c r="BO74" s="267"/>
      <c r="BP74" s="267"/>
      <c r="BQ74" s="264">
        <v>68</v>
      </c>
      <c r="BR74" s="269"/>
      <c r="BS74" s="915"/>
      <c r="BT74" s="916"/>
      <c r="BU74" s="916"/>
      <c r="BV74" s="916"/>
      <c r="BW74" s="916"/>
      <c r="BX74" s="916"/>
      <c r="BY74" s="916"/>
      <c r="BZ74" s="916"/>
      <c r="CA74" s="916"/>
      <c r="CB74" s="916"/>
      <c r="CC74" s="916"/>
      <c r="CD74" s="916"/>
      <c r="CE74" s="916"/>
      <c r="CF74" s="916"/>
      <c r="CG74" s="917"/>
      <c r="CH74" s="912"/>
      <c r="CI74" s="913"/>
      <c r="CJ74" s="913"/>
      <c r="CK74" s="913"/>
      <c r="CL74" s="914"/>
      <c r="CM74" s="912"/>
      <c r="CN74" s="913"/>
      <c r="CO74" s="913"/>
      <c r="CP74" s="913"/>
      <c r="CQ74" s="914"/>
      <c r="CR74" s="912"/>
      <c r="CS74" s="913"/>
      <c r="CT74" s="913"/>
      <c r="CU74" s="913"/>
      <c r="CV74" s="914"/>
      <c r="CW74" s="912"/>
      <c r="CX74" s="913"/>
      <c r="CY74" s="913"/>
      <c r="CZ74" s="913"/>
      <c r="DA74" s="914"/>
      <c r="DB74" s="912"/>
      <c r="DC74" s="913"/>
      <c r="DD74" s="913"/>
      <c r="DE74" s="913"/>
      <c r="DF74" s="914"/>
      <c r="DG74" s="912"/>
      <c r="DH74" s="913"/>
      <c r="DI74" s="913"/>
      <c r="DJ74" s="913"/>
      <c r="DK74" s="914"/>
      <c r="DL74" s="912"/>
      <c r="DM74" s="913"/>
      <c r="DN74" s="913"/>
      <c r="DO74" s="913"/>
      <c r="DP74" s="914"/>
      <c r="DQ74" s="912"/>
      <c r="DR74" s="913"/>
      <c r="DS74" s="913"/>
      <c r="DT74" s="913"/>
      <c r="DU74" s="914"/>
      <c r="DV74" s="909"/>
      <c r="DW74" s="910"/>
      <c r="DX74" s="910"/>
      <c r="DY74" s="910"/>
      <c r="DZ74" s="911"/>
      <c r="EA74" s="248"/>
    </row>
    <row r="75" spans="1:131" s="249" customFormat="1" ht="26.25" customHeight="1" x14ac:dyDescent="0.15">
      <c r="A75" s="263">
        <v>8</v>
      </c>
      <c r="B75" s="925" t="s">
        <v>593</v>
      </c>
      <c r="C75" s="926"/>
      <c r="D75" s="926"/>
      <c r="E75" s="926"/>
      <c r="F75" s="926"/>
      <c r="G75" s="926"/>
      <c r="H75" s="926"/>
      <c r="I75" s="926"/>
      <c r="J75" s="926"/>
      <c r="K75" s="926"/>
      <c r="L75" s="926"/>
      <c r="M75" s="926"/>
      <c r="N75" s="926"/>
      <c r="O75" s="926"/>
      <c r="P75" s="927"/>
      <c r="Q75" s="931">
        <v>6685</v>
      </c>
      <c r="R75" s="883"/>
      <c r="S75" s="883"/>
      <c r="T75" s="883"/>
      <c r="U75" s="880"/>
      <c r="V75" s="882">
        <v>6338</v>
      </c>
      <c r="W75" s="883"/>
      <c r="X75" s="883"/>
      <c r="Y75" s="883"/>
      <c r="Z75" s="880"/>
      <c r="AA75" s="882">
        <v>347</v>
      </c>
      <c r="AB75" s="883"/>
      <c r="AC75" s="883"/>
      <c r="AD75" s="883"/>
      <c r="AE75" s="880"/>
      <c r="AF75" s="882">
        <v>347</v>
      </c>
      <c r="AG75" s="883"/>
      <c r="AH75" s="883"/>
      <c r="AI75" s="883"/>
      <c r="AJ75" s="880"/>
      <c r="AK75" s="882">
        <v>59</v>
      </c>
      <c r="AL75" s="883"/>
      <c r="AM75" s="883"/>
      <c r="AN75" s="883"/>
      <c r="AO75" s="880"/>
      <c r="AP75" s="882">
        <v>931</v>
      </c>
      <c r="AQ75" s="883"/>
      <c r="AR75" s="883"/>
      <c r="AS75" s="883"/>
      <c r="AT75" s="880"/>
      <c r="AU75" s="882">
        <v>106</v>
      </c>
      <c r="AV75" s="883"/>
      <c r="AW75" s="883"/>
      <c r="AX75" s="883"/>
      <c r="AY75" s="880"/>
      <c r="AZ75" s="929"/>
      <c r="BA75" s="929"/>
      <c r="BB75" s="929"/>
      <c r="BC75" s="929"/>
      <c r="BD75" s="930"/>
      <c r="BE75" s="267"/>
      <c r="BF75" s="267"/>
      <c r="BG75" s="267"/>
      <c r="BH75" s="267"/>
      <c r="BI75" s="267"/>
      <c r="BJ75" s="267"/>
      <c r="BK75" s="267"/>
      <c r="BL75" s="267"/>
      <c r="BM75" s="267"/>
      <c r="BN75" s="267"/>
      <c r="BO75" s="267"/>
      <c r="BP75" s="267"/>
      <c r="BQ75" s="264">
        <v>69</v>
      </c>
      <c r="BR75" s="269"/>
      <c r="BS75" s="915"/>
      <c r="BT75" s="916"/>
      <c r="BU75" s="916"/>
      <c r="BV75" s="916"/>
      <c r="BW75" s="916"/>
      <c r="BX75" s="916"/>
      <c r="BY75" s="916"/>
      <c r="BZ75" s="916"/>
      <c r="CA75" s="916"/>
      <c r="CB75" s="916"/>
      <c r="CC75" s="916"/>
      <c r="CD75" s="916"/>
      <c r="CE75" s="916"/>
      <c r="CF75" s="916"/>
      <c r="CG75" s="917"/>
      <c r="CH75" s="912"/>
      <c r="CI75" s="913"/>
      <c r="CJ75" s="913"/>
      <c r="CK75" s="913"/>
      <c r="CL75" s="914"/>
      <c r="CM75" s="912"/>
      <c r="CN75" s="913"/>
      <c r="CO75" s="913"/>
      <c r="CP75" s="913"/>
      <c r="CQ75" s="914"/>
      <c r="CR75" s="912"/>
      <c r="CS75" s="913"/>
      <c r="CT75" s="913"/>
      <c r="CU75" s="913"/>
      <c r="CV75" s="914"/>
      <c r="CW75" s="912"/>
      <c r="CX75" s="913"/>
      <c r="CY75" s="913"/>
      <c r="CZ75" s="913"/>
      <c r="DA75" s="914"/>
      <c r="DB75" s="912"/>
      <c r="DC75" s="913"/>
      <c r="DD75" s="913"/>
      <c r="DE75" s="913"/>
      <c r="DF75" s="914"/>
      <c r="DG75" s="912"/>
      <c r="DH75" s="913"/>
      <c r="DI75" s="913"/>
      <c r="DJ75" s="913"/>
      <c r="DK75" s="914"/>
      <c r="DL75" s="912"/>
      <c r="DM75" s="913"/>
      <c r="DN75" s="913"/>
      <c r="DO75" s="913"/>
      <c r="DP75" s="914"/>
      <c r="DQ75" s="912"/>
      <c r="DR75" s="913"/>
      <c r="DS75" s="913"/>
      <c r="DT75" s="913"/>
      <c r="DU75" s="914"/>
      <c r="DV75" s="909"/>
      <c r="DW75" s="910"/>
      <c r="DX75" s="910"/>
      <c r="DY75" s="910"/>
      <c r="DZ75" s="911"/>
      <c r="EA75" s="248"/>
    </row>
    <row r="76" spans="1:131" s="249" customFormat="1" ht="26.25" customHeight="1" x14ac:dyDescent="0.15">
      <c r="A76" s="263">
        <v>9</v>
      </c>
      <c r="B76" s="925"/>
      <c r="C76" s="926"/>
      <c r="D76" s="926"/>
      <c r="E76" s="926"/>
      <c r="F76" s="926"/>
      <c r="G76" s="926"/>
      <c r="H76" s="926"/>
      <c r="I76" s="926"/>
      <c r="J76" s="926"/>
      <c r="K76" s="926"/>
      <c r="L76" s="926"/>
      <c r="M76" s="926"/>
      <c r="N76" s="926"/>
      <c r="O76" s="926"/>
      <c r="P76" s="927"/>
      <c r="Q76" s="931"/>
      <c r="R76" s="883"/>
      <c r="S76" s="883"/>
      <c r="T76" s="883"/>
      <c r="U76" s="880"/>
      <c r="V76" s="882"/>
      <c r="W76" s="883"/>
      <c r="X76" s="883"/>
      <c r="Y76" s="883"/>
      <c r="Z76" s="880"/>
      <c r="AA76" s="882"/>
      <c r="AB76" s="883"/>
      <c r="AC76" s="883"/>
      <c r="AD76" s="883"/>
      <c r="AE76" s="880"/>
      <c r="AF76" s="882"/>
      <c r="AG76" s="883"/>
      <c r="AH76" s="883"/>
      <c r="AI76" s="883"/>
      <c r="AJ76" s="880"/>
      <c r="AK76" s="882"/>
      <c r="AL76" s="883"/>
      <c r="AM76" s="883"/>
      <c r="AN76" s="883"/>
      <c r="AO76" s="880"/>
      <c r="AP76" s="882"/>
      <c r="AQ76" s="883"/>
      <c r="AR76" s="883"/>
      <c r="AS76" s="883"/>
      <c r="AT76" s="880"/>
      <c r="AU76" s="882"/>
      <c r="AV76" s="883"/>
      <c r="AW76" s="883"/>
      <c r="AX76" s="883"/>
      <c r="AY76" s="880"/>
      <c r="AZ76" s="929"/>
      <c r="BA76" s="929"/>
      <c r="BB76" s="929"/>
      <c r="BC76" s="929"/>
      <c r="BD76" s="930"/>
      <c r="BE76" s="267"/>
      <c r="BF76" s="267"/>
      <c r="BG76" s="267"/>
      <c r="BH76" s="267"/>
      <c r="BI76" s="267"/>
      <c r="BJ76" s="267"/>
      <c r="BK76" s="267"/>
      <c r="BL76" s="267"/>
      <c r="BM76" s="267"/>
      <c r="BN76" s="267"/>
      <c r="BO76" s="267"/>
      <c r="BP76" s="267"/>
      <c r="BQ76" s="264">
        <v>70</v>
      </c>
      <c r="BR76" s="269"/>
      <c r="BS76" s="915"/>
      <c r="BT76" s="916"/>
      <c r="BU76" s="916"/>
      <c r="BV76" s="916"/>
      <c r="BW76" s="916"/>
      <c r="BX76" s="916"/>
      <c r="BY76" s="916"/>
      <c r="BZ76" s="916"/>
      <c r="CA76" s="916"/>
      <c r="CB76" s="916"/>
      <c r="CC76" s="916"/>
      <c r="CD76" s="916"/>
      <c r="CE76" s="916"/>
      <c r="CF76" s="916"/>
      <c r="CG76" s="917"/>
      <c r="CH76" s="912"/>
      <c r="CI76" s="913"/>
      <c r="CJ76" s="913"/>
      <c r="CK76" s="913"/>
      <c r="CL76" s="914"/>
      <c r="CM76" s="912"/>
      <c r="CN76" s="913"/>
      <c r="CO76" s="913"/>
      <c r="CP76" s="913"/>
      <c r="CQ76" s="914"/>
      <c r="CR76" s="912"/>
      <c r="CS76" s="913"/>
      <c r="CT76" s="913"/>
      <c r="CU76" s="913"/>
      <c r="CV76" s="914"/>
      <c r="CW76" s="912"/>
      <c r="CX76" s="913"/>
      <c r="CY76" s="913"/>
      <c r="CZ76" s="913"/>
      <c r="DA76" s="914"/>
      <c r="DB76" s="912"/>
      <c r="DC76" s="913"/>
      <c r="DD76" s="913"/>
      <c r="DE76" s="913"/>
      <c r="DF76" s="914"/>
      <c r="DG76" s="912"/>
      <c r="DH76" s="913"/>
      <c r="DI76" s="913"/>
      <c r="DJ76" s="913"/>
      <c r="DK76" s="914"/>
      <c r="DL76" s="912"/>
      <c r="DM76" s="913"/>
      <c r="DN76" s="913"/>
      <c r="DO76" s="913"/>
      <c r="DP76" s="914"/>
      <c r="DQ76" s="912"/>
      <c r="DR76" s="913"/>
      <c r="DS76" s="913"/>
      <c r="DT76" s="913"/>
      <c r="DU76" s="914"/>
      <c r="DV76" s="909"/>
      <c r="DW76" s="910"/>
      <c r="DX76" s="910"/>
      <c r="DY76" s="910"/>
      <c r="DZ76" s="911"/>
      <c r="EA76" s="248"/>
    </row>
    <row r="77" spans="1:131" s="249" customFormat="1" ht="26.25" customHeight="1" x14ac:dyDescent="0.15">
      <c r="A77" s="263">
        <v>10</v>
      </c>
      <c r="B77" s="925"/>
      <c r="C77" s="926"/>
      <c r="D77" s="926"/>
      <c r="E77" s="926"/>
      <c r="F77" s="926"/>
      <c r="G77" s="926"/>
      <c r="H77" s="926"/>
      <c r="I77" s="926"/>
      <c r="J77" s="926"/>
      <c r="K77" s="926"/>
      <c r="L77" s="926"/>
      <c r="M77" s="926"/>
      <c r="N77" s="926"/>
      <c r="O77" s="926"/>
      <c r="P77" s="927"/>
      <c r="Q77" s="931"/>
      <c r="R77" s="883"/>
      <c r="S77" s="883"/>
      <c r="T77" s="883"/>
      <c r="U77" s="880"/>
      <c r="V77" s="882"/>
      <c r="W77" s="883"/>
      <c r="X77" s="883"/>
      <c r="Y77" s="883"/>
      <c r="Z77" s="880"/>
      <c r="AA77" s="882"/>
      <c r="AB77" s="883"/>
      <c r="AC77" s="883"/>
      <c r="AD77" s="883"/>
      <c r="AE77" s="880"/>
      <c r="AF77" s="882"/>
      <c r="AG77" s="883"/>
      <c r="AH77" s="883"/>
      <c r="AI77" s="883"/>
      <c r="AJ77" s="880"/>
      <c r="AK77" s="882"/>
      <c r="AL77" s="883"/>
      <c r="AM77" s="883"/>
      <c r="AN77" s="883"/>
      <c r="AO77" s="880"/>
      <c r="AP77" s="882"/>
      <c r="AQ77" s="883"/>
      <c r="AR77" s="883"/>
      <c r="AS77" s="883"/>
      <c r="AT77" s="880"/>
      <c r="AU77" s="882"/>
      <c r="AV77" s="883"/>
      <c r="AW77" s="883"/>
      <c r="AX77" s="883"/>
      <c r="AY77" s="880"/>
      <c r="AZ77" s="929"/>
      <c r="BA77" s="929"/>
      <c r="BB77" s="929"/>
      <c r="BC77" s="929"/>
      <c r="BD77" s="930"/>
      <c r="BE77" s="267"/>
      <c r="BF77" s="267"/>
      <c r="BG77" s="267"/>
      <c r="BH77" s="267"/>
      <c r="BI77" s="267"/>
      <c r="BJ77" s="267"/>
      <c r="BK77" s="267"/>
      <c r="BL77" s="267"/>
      <c r="BM77" s="267"/>
      <c r="BN77" s="267"/>
      <c r="BO77" s="267"/>
      <c r="BP77" s="267"/>
      <c r="BQ77" s="264">
        <v>71</v>
      </c>
      <c r="BR77" s="269"/>
      <c r="BS77" s="915"/>
      <c r="BT77" s="916"/>
      <c r="BU77" s="916"/>
      <c r="BV77" s="916"/>
      <c r="BW77" s="916"/>
      <c r="BX77" s="916"/>
      <c r="BY77" s="916"/>
      <c r="BZ77" s="916"/>
      <c r="CA77" s="916"/>
      <c r="CB77" s="916"/>
      <c r="CC77" s="916"/>
      <c r="CD77" s="916"/>
      <c r="CE77" s="916"/>
      <c r="CF77" s="916"/>
      <c r="CG77" s="917"/>
      <c r="CH77" s="912"/>
      <c r="CI77" s="913"/>
      <c r="CJ77" s="913"/>
      <c r="CK77" s="913"/>
      <c r="CL77" s="914"/>
      <c r="CM77" s="912"/>
      <c r="CN77" s="913"/>
      <c r="CO77" s="913"/>
      <c r="CP77" s="913"/>
      <c r="CQ77" s="914"/>
      <c r="CR77" s="912"/>
      <c r="CS77" s="913"/>
      <c r="CT77" s="913"/>
      <c r="CU77" s="913"/>
      <c r="CV77" s="914"/>
      <c r="CW77" s="912"/>
      <c r="CX77" s="913"/>
      <c r="CY77" s="913"/>
      <c r="CZ77" s="913"/>
      <c r="DA77" s="914"/>
      <c r="DB77" s="912"/>
      <c r="DC77" s="913"/>
      <c r="DD77" s="913"/>
      <c r="DE77" s="913"/>
      <c r="DF77" s="914"/>
      <c r="DG77" s="912"/>
      <c r="DH77" s="913"/>
      <c r="DI77" s="913"/>
      <c r="DJ77" s="913"/>
      <c r="DK77" s="914"/>
      <c r="DL77" s="912"/>
      <c r="DM77" s="913"/>
      <c r="DN77" s="913"/>
      <c r="DO77" s="913"/>
      <c r="DP77" s="914"/>
      <c r="DQ77" s="912"/>
      <c r="DR77" s="913"/>
      <c r="DS77" s="913"/>
      <c r="DT77" s="913"/>
      <c r="DU77" s="914"/>
      <c r="DV77" s="909"/>
      <c r="DW77" s="910"/>
      <c r="DX77" s="910"/>
      <c r="DY77" s="910"/>
      <c r="DZ77" s="911"/>
      <c r="EA77" s="248"/>
    </row>
    <row r="78" spans="1:131" s="249" customFormat="1" ht="26.25" customHeight="1" x14ac:dyDescent="0.15">
      <c r="A78" s="263">
        <v>11</v>
      </c>
      <c r="B78" s="925"/>
      <c r="C78" s="926"/>
      <c r="D78" s="926"/>
      <c r="E78" s="926"/>
      <c r="F78" s="926"/>
      <c r="G78" s="926"/>
      <c r="H78" s="926"/>
      <c r="I78" s="926"/>
      <c r="J78" s="926"/>
      <c r="K78" s="926"/>
      <c r="L78" s="926"/>
      <c r="M78" s="926"/>
      <c r="N78" s="926"/>
      <c r="O78" s="926"/>
      <c r="P78" s="927"/>
      <c r="Q78" s="928"/>
      <c r="R78" s="881"/>
      <c r="S78" s="881"/>
      <c r="T78" s="881"/>
      <c r="U78" s="881"/>
      <c r="V78" s="881"/>
      <c r="W78" s="881"/>
      <c r="X78" s="88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1"/>
      <c r="AY78" s="881"/>
      <c r="AZ78" s="929"/>
      <c r="BA78" s="929"/>
      <c r="BB78" s="929"/>
      <c r="BC78" s="929"/>
      <c r="BD78" s="930"/>
      <c r="BE78" s="267"/>
      <c r="BF78" s="267"/>
      <c r="BG78" s="267"/>
      <c r="BH78" s="267"/>
      <c r="BI78" s="267"/>
      <c r="BJ78" s="270"/>
      <c r="BK78" s="270"/>
      <c r="BL78" s="270"/>
      <c r="BM78" s="270"/>
      <c r="BN78" s="270"/>
      <c r="BO78" s="267"/>
      <c r="BP78" s="267"/>
      <c r="BQ78" s="264">
        <v>72</v>
      </c>
      <c r="BR78" s="269"/>
      <c r="BS78" s="915"/>
      <c r="BT78" s="916"/>
      <c r="BU78" s="916"/>
      <c r="BV78" s="916"/>
      <c r="BW78" s="916"/>
      <c r="BX78" s="916"/>
      <c r="BY78" s="916"/>
      <c r="BZ78" s="916"/>
      <c r="CA78" s="916"/>
      <c r="CB78" s="916"/>
      <c r="CC78" s="916"/>
      <c r="CD78" s="916"/>
      <c r="CE78" s="916"/>
      <c r="CF78" s="916"/>
      <c r="CG78" s="917"/>
      <c r="CH78" s="912"/>
      <c r="CI78" s="913"/>
      <c r="CJ78" s="913"/>
      <c r="CK78" s="913"/>
      <c r="CL78" s="914"/>
      <c r="CM78" s="912"/>
      <c r="CN78" s="913"/>
      <c r="CO78" s="913"/>
      <c r="CP78" s="913"/>
      <c r="CQ78" s="914"/>
      <c r="CR78" s="912"/>
      <c r="CS78" s="913"/>
      <c r="CT78" s="913"/>
      <c r="CU78" s="913"/>
      <c r="CV78" s="914"/>
      <c r="CW78" s="912"/>
      <c r="CX78" s="913"/>
      <c r="CY78" s="913"/>
      <c r="CZ78" s="913"/>
      <c r="DA78" s="914"/>
      <c r="DB78" s="912"/>
      <c r="DC78" s="913"/>
      <c r="DD78" s="913"/>
      <c r="DE78" s="913"/>
      <c r="DF78" s="914"/>
      <c r="DG78" s="912"/>
      <c r="DH78" s="913"/>
      <c r="DI78" s="913"/>
      <c r="DJ78" s="913"/>
      <c r="DK78" s="914"/>
      <c r="DL78" s="912"/>
      <c r="DM78" s="913"/>
      <c r="DN78" s="913"/>
      <c r="DO78" s="913"/>
      <c r="DP78" s="914"/>
      <c r="DQ78" s="912"/>
      <c r="DR78" s="913"/>
      <c r="DS78" s="913"/>
      <c r="DT78" s="913"/>
      <c r="DU78" s="914"/>
      <c r="DV78" s="909"/>
      <c r="DW78" s="910"/>
      <c r="DX78" s="910"/>
      <c r="DY78" s="910"/>
      <c r="DZ78" s="911"/>
      <c r="EA78" s="248"/>
    </row>
    <row r="79" spans="1:131" s="249" customFormat="1" ht="26.25" customHeight="1" x14ac:dyDescent="0.15">
      <c r="A79" s="263">
        <v>12</v>
      </c>
      <c r="B79" s="925"/>
      <c r="C79" s="926"/>
      <c r="D79" s="926"/>
      <c r="E79" s="926"/>
      <c r="F79" s="926"/>
      <c r="G79" s="926"/>
      <c r="H79" s="926"/>
      <c r="I79" s="926"/>
      <c r="J79" s="926"/>
      <c r="K79" s="926"/>
      <c r="L79" s="926"/>
      <c r="M79" s="926"/>
      <c r="N79" s="926"/>
      <c r="O79" s="926"/>
      <c r="P79" s="927"/>
      <c r="Q79" s="928"/>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929"/>
      <c r="BA79" s="929"/>
      <c r="BB79" s="929"/>
      <c r="BC79" s="929"/>
      <c r="BD79" s="930"/>
      <c r="BE79" s="267"/>
      <c r="BF79" s="267"/>
      <c r="BG79" s="267"/>
      <c r="BH79" s="267"/>
      <c r="BI79" s="267"/>
      <c r="BJ79" s="270"/>
      <c r="BK79" s="270"/>
      <c r="BL79" s="270"/>
      <c r="BM79" s="270"/>
      <c r="BN79" s="270"/>
      <c r="BO79" s="267"/>
      <c r="BP79" s="267"/>
      <c r="BQ79" s="264">
        <v>73</v>
      </c>
      <c r="BR79" s="269"/>
      <c r="BS79" s="915"/>
      <c r="BT79" s="916"/>
      <c r="BU79" s="916"/>
      <c r="BV79" s="916"/>
      <c r="BW79" s="916"/>
      <c r="BX79" s="916"/>
      <c r="BY79" s="916"/>
      <c r="BZ79" s="916"/>
      <c r="CA79" s="916"/>
      <c r="CB79" s="916"/>
      <c r="CC79" s="916"/>
      <c r="CD79" s="916"/>
      <c r="CE79" s="916"/>
      <c r="CF79" s="916"/>
      <c r="CG79" s="917"/>
      <c r="CH79" s="912"/>
      <c r="CI79" s="913"/>
      <c r="CJ79" s="913"/>
      <c r="CK79" s="913"/>
      <c r="CL79" s="914"/>
      <c r="CM79" s="912"/>
      <c r="CN79" s="913"/>
      <c r="CO79" s="913"/>
      <c r="CP79" s="913"/>
      <c r="CQ79" s="914"/>
      <c r="CR79" s="912"/>
      <c r="CS79" s="913"/>
      <c r="CT79" s="913"/>
      <c r="CU79" s="913"/>
      <c r="CV79" s="914"/>
      <c r="CW79" s="912"/>
      <c r="CX79" s="913"/>
      <c r="CY79" s="913"/>
      <c r="CZ79" s="913"/>
      <c r="DA79" s="914"/>
      <c r="DB79" s="912"/>
      <c r="DC79" s="913"/>
      <c r="DD79" s="913"/>
      <c r="DE79" s="913"/>
      <c r="DF79" s="914"/>
      <c r="DG79" s="912"/>
      <c r="DH79" s="913"/>
      <c r="DI79" s="913"/>
      <c r="DJ79" s="913"/>
      <c r="DK79" s="914"/>
      <c r="DL79" s="912"/>
      <c r="DM79" s="913"/>
      <c r="DN79" s="913"/>
      <c r="DO79" s="913"/>
      <c r="DP79" s="914"/>
      <c r="DQ79" s="912"/>
      <c r="DR79" s="913"/>
      <c r="DS79" s="913"/>
      <c r="DT79" s="913"/>
      <c r="DU79" s="914"/>
      <c r="DV79" s="909"/>
      <c r="DW79" s="910"/>
      <c r="DX79" s="910"/>
      <c r="DY79" s="910"/>
      <c r="DZ79" s="911"/>
      <c r="EA79" s="248"/>
    </row>
    <row r="80" spans="1:131" s="249" customFormat="1" ht="26.25" customHeight="1" x14ac:dyDescent="0.15">
      <c r="A80" s="263">
        <v>13</v>
      </c>
      <c r="B80" s="925"/>
      <c r="C80" s="926"/>
      <c r="D80" s="926"/>
      <c r="E80" s="926"/>
      <c r="F80" s="926"/>
      <c r="G80" s="926"/>
      <c r="H80" s="926"/>
      <c r="I80" s="926"/>
      <c r="J80" s="926"/>
      <c r="K80" s="926"/>
      <c r="L80" s="926"/>
      <c r="M80" s="926"/>
      <c r="N80" s="926"/>
      <c r="O80" s="926"/>
      <c r="P80" s="927"/>
      <c r="Q80" s="928"/>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1"/>
      <c r="AY80" s="881"/>
      <c r="AZ80" s="929"/>
      <c r="BA80" s="929"/>
      <c r="BB80" s="929"/>
      <c r="BC80" s="929"/>
      <c r="BD80" s="930"/>
      <c r="BE80" s="267"/>
      <c r="BF80" s="267"/>
      <c r="BG80" s="267"/>
      <c r="BH80" s="267"/>
      <c r="BI80" s="267"/>
      <c r="BJ80" s="267"/>
      <c r="BK80" s="267"/>
      <c r="BL80" s="267"/>
      <c r="BM80" s="267"/>
      <c r="BN80" s="267"/>
      <c r="BO80" s="267"/>
      <c r="BP80" s="267"/>
      <c r="BQ80" s="264">
        <v>74</v>
      </c>
      <c r="BR80" s="269"/>
      <c r="BS80" s="915"/>
      <c r="BT80" s="916"/>
      <c r="BU80" s="916"/>
      <c r="BV80" s="916"/>
      <c r="BW80" s="916"/>
      <c r="BX80" s="916"/>
      <c r="BY80" s="916"/>
      <c r="BZ80" s="916"/>
      <c r="CA80" s="916"/>
      <c r="CB80" s="916"/>
      <c r="CC80" s="916"/>
      <c r="CD80" s="916"/>
      <c r="CE80" s="916"/>
      <c r="CF80" s="916"/>
      <c r="CG80" s="917"/>
      <c r="CH80" s="912"/>
      <c r="CI80" s="913"/>
      <c r="CJ80" s="913"/>
      <c r="CK80" s="913"/>
      <c r="CL80" s="914"/>
      <c r="CM80" s="912"/>
      <c r="CN80" s="913"/>
      <c r="CO80" s="913"/>
      <c r="CP80" s="913"/>
      <c r="CQ80" s="914"/>
      <c r="CR80" s="912"/>
      <c r="CS80" s="913"/>
      <c r="CT80" s="913"/>
      <c r="CU80" s="913"/>
      <c r="CV80" s="914"/>
      <c r="CW80" s="912"/>
      <c r="CX80" s="913"/>
      <c r="CY80" s="913"/>
      <c r="CZ80" s="913"/>
      <c r="DA80" s="914"/>
      <c r="DB80" s="912"/>
      <c r="DC80" s="913"/>
      <c r="DD80" s="913"/>
      <c r="DE80" s="913"/>
      <c r="DF80" s="914"/>
      <c r="DG80" s="912"/>
      <c r="DH80" s="913"/>
      <c r="DI80" s="913"/>
      <c r="DJ80" s="913"/>
      <c r="DK80" s="914"/>
      <c r="DL80" s="912"/>
      <c r="DM80" s="913"/>
      <c r="DN80" s="913"/>
      <c r="DO80" s="913"/>
      <c r="DP80" s="914"/>
      <c r="DQ80" s="912"/>
      <c r="DR80" s="913"/>
      <c r="DS80" s="913"/>
      <c r="DT80" s="913"/>
      <c r="DU80" s="914"/>
      <c r="DV80" s="909"/>
      <c r="DW80" s="910"/>
      <c r="DX80" s="910"/>
      <c r="DY80" s="910"/>
      <c r="DZ80" s="911"/>
      <c r="EA80" s="248"/>
    </row>
    <row r="81" spans="1:131" s="249" customFormat="1" ht="26.25" customHeight="1" x14ac:dyDescent="0.15">
      <c r="A81" s="263">
        <v>14</v>
      </c>
      <c r="B81" s="925"/>
      <c r="C81" s="926"/>
      <c r="D81" s="926"/>
      <c r="E81" s="926"/>
      <c r="F81" s="926"/>
      <c r="G81" s="926"/>
      <c r="H81" s="926"/>
      <c r="I81" s="926"/>
      <c r="J81" s="926"/>
      <c r="K81" s="926"/>
      <c r="L81" s="926"/>
      <c r="M81" s="926"/>
      <c r="N81" s="926"/>
      <c r="O81" s="926"/>
      <c r="P81" s="927"/>
      <c r="Q81" s="928"/>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929"/>
      <c r="BA81" s="929"/>
      <c r="BB81" s="929"/>
      <c r="BC81" s="929"/>
      <c r="BD81" s="930"/>
      <c r="BE81" s="267"/>
      <c r="BF81" s="267"/>
      <c r="BG81" s="267"/>
      <c r="BH81" s="267"/>
      <c r="BI81" s="267"/>
      <c r="BJ81" s="267"/>
      <c r="BK81" s="267"/>
      <c r="BL81" s="267"/>
      <c r="BM81" s="267"/>
      <c r="BN81" s="267"/>
      <c r="BO81" s="267"/>
      <c r="BP81" s="267"/>
      <c r="BQ81" s="264">
        <v>75</v>
      </c>
      <c r="BR81" s="269"/>
      <c r="BS81" s="915"/>
      <c r="BT81" s="916"/>
      <c r="BU81" s="916"/>
      <c r="BV81" s="916"/>
      <c r="BW81" s="916"/>
      <c r="BX81" s="916"/>
      <c r="BY81" s="916"/>
      <c r="BZ81" s="916"/>
      <c r="CA81" s="916"/>
      <c r="CB81" s="916"/>
      <c r="CC81" s="916"/>
      <c r="CD81" s="916"/>
      <c r="CE81" s="916"/>
      <c r="CF81" s="916"/>
      <c r="CG81" s="917"/>
      <c r="CH81" s="912"/>
      <c r="CI81" s="913"/>
      <c r="CJ81" s="913"/>
      <c r="CK81" s="913"/>
      <c r="CL81" s="914"/>
      <c r="CM81" s="912"/>
      <c r="CN81" s="913"/>
      <c r="CO81" s="913"/>
      <c r="CP81" s="913"/>
      <c r="CQ81" s="914"/>
      <c r="CR81" s="912"/>
      <c r="CS81" s="913"/>
      <c r="CT81" s="913"/>
      <c r="CU81" s="913"/>
      <c r="CV81" s="914"/>
      <c r="CW81" s="912"/>
      <c r="CX81" s="913"/>
      <c r="CY81" s="913"/>
      <c r="CZ81" s="913"/>
      <c r="DA81" s="914"/>
      <c r="DB81" s="912"/>
      <c r="DC81" s="913"/>
      <c r="DD81" s="913"/>
      <c r="DE81" s="913"/>
      <c r="DF81" s="914"/>
      <c r="DG81" s="912"/>
      <c r="DH81" s="913"/>
      <c r="DI81" s="913"/>
      <c r="DJ81" s="913"/>
      <c r="DK81" s="914"/>
      <c r="DL81" s="912"/>
      <c r="DM81" s="913"/>
      <c r="DN81" s="913"/>
      <c r="DO81" s="913"/>
      <c r="DP81" s="914"/>
      <c r="DQ81" s="912"/>
      <c r="DR81" s="913"/>
      <c r="DS81" s="913"/>
      <c r="DT81" s="913"/>
      <c r="DU81" s="914"/>
      <c r="DV81" s="909"/>
      <c r="DW81" s="910"/>
      <c r="DX81" s="910"/>
      <c r="DY81" s="910"/>
      <c r="DZ81" s="911"/>
      <c r="EA81" s="248"/>
    </row>
    <row r="82" spans="1:131" s="249" customFormat="1" ht="26.25" customHeight="1" x14ac:dyDescent="0.15">
      <c r="A82" s="263">
        <v>15</v>
      </c>
      <c r="B82" s="925"/>
      <c r="C82" s="926"/>
      <c r="D82" s="926"/>
      <c r="E82" s="926"/>
      <c r="F82" s="926"/>
      <c r="G82" s="926"/>
      <c r="H82" s="926"/>
      <c r="I82" s="926"/>
      <c r="J82" s="926"/>
      <c r="K82" s="926"/>
      <c r="L82" s="926"/>
      <c r="M82" s="926"/>
      <c r="N82" s="926"/>
      <c r="O82" s="926"/>
      <c r="P82" s="927"/>
      <c r="Q82" s="928"/>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929"/>
      <c r="BA82" s="929"/>
      <c r="BB82" s="929"/>
      <c r="BC82" s="929"/>
      <c r="BD82" s="930"/>
      <c r="BE82" s="267"/>
      <c r="BF82" s="267"/>
      <c r="BG82" s="267"/>
      <c r="BH82" s="267"/>
      <c r="BI82" s="267"/>
      <c r="BJ82" s="267"/>
      <c r="BK82" s="267"/>
      <c r="BL82" s="267"/>
      <c r="BM82" s="267"/>
      <c r="BN82" s="267"/>
      <c r="BO82" s="267"/>
      <c r="BP82" s="267"/>
      <c r="BQ82" s="264">
        <v>76</v>
      </c>
      <c r="BR82" s="269"/>
      <c r="BS82" s="915"/>
      <c r="BT82" s="916"/>
      <c r="BU82" s="916"/>
      <c r="BV82" s="916"/>
      <c r="BW82" s="916"/>
      <c r="BX82" s="916"/>
      <c r="BY82" s="916"/>
      <c r="BZ82" s="916"/>
      <c r="CA82" s="916"/>
      <c r="CB82" s="916"/>
      <c r="CC82" s="916"/>
      <c r="CD82" s="916"/>
      <c r="CE82" s="916"/>
      <c r="CF82" s="916"/>
      <c r="CG82" s="917"/>
      <c r="CH82" s="912"/>
      <c r="CI82" s="913"/>
      <c r="CJ82" s="913"/>
      <c r="CK82" s="913"/>
      <c r="CL82" s="914"/>
      <c r="CM82" s="912"/>
      <c r="CN82" s="913"/>
      <c r="CO82" s="913"/>
      <c r="CP82" s="913"/>
      <c r="CQ82" s="914"/>
      <c r="CR82" s="912"/>
      <c r="CS82" s="913"/>
      <c r="CT82" s="913"/>
      <c r="CU82" s="913"/>
      <c r="CV82" s="914"/>
      <c r="CW82" s="912"/>
      <c r="CX82" s="913"/>
      <c r="CY82" s="913"/>
      <c r="CZ82" s="913"/>
      <c r="DA82" s="914"/>
      <c r="DB82" s="912"/>
      <c r="DC82" s="913"/>
      <c r="DD82" s="913"/>
      <c r="DE82" s="913"/>
      <c r="DF82" s="914"/>
      <c r="DG82" s="912"/>
      <c r="DH82" s="913"/>
      <c r="DI82" s="913"/>
      <c r="DJ82" s="913"/>
      <c r="DK82" s="914"/>
      <c r="DL82" s="912"/>
      <c r="DM82" s="913"/>
      <c r="DN82" s="913"/>
      <c r="DO82" s="913"/>
      <c r="DP82" s="914"/>
      <c r="DQ82" s="912"/>
      <c r="DR82" s="913"/>
      <c r="DS82" s="913"/>
      <c r="DT82" s="913"/>
      <c r="DU82" s="914"/>
      <c r="DV82" s="909"/>
      <c r="DW82" s="910"/>
      <c r="DX82" s="910"/>
      <c r="DY82" s="910"/>
      <c r="DZ82" s="911"/>
      <c r="EA82" s="248"/>
    </row>
    <row r="83" spans="1:131" s="249" customFormat="1" ht="26.25" customHeight="1" x14ac:dyDescent="0.15">
      <c r="A83" s="263">
        <v>16</v>
      </c>
      <c r="B83" s="925"/>
      <c r="C83" s="926"/>
      <c r="D83" s="926"/>
      <c r="E83" s="926"/>
      <c r="F83" s="926"/>
      <c r="G83" s="926"/>
      <c r="H83" s="926"/>
      <c r="I83" s="926"/>
      <c r="J83" s="926"/>
      <c r="K83" s="926"/>
      <c r="L83" s="926"/>
      <c r="M83" s="926"/>
      <c r="N83" s="926"/>
      <c r="O83" s="926"/>
      <c r="P83" s="927"/>
      <c r="Q83" s="928"/>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929"/>
      <c r="BA83" s="929"/>
      <c r="BB83" s="929"/>
      <c r="BC83" s="929"/>
      <c r="BD83" s="930"/>
      <c r="BE83" s="267"/>
      <c r="BF83" s="267"/>
      <c r="BG83" s="267"/>
      <c r="BH83" s="267"/>
      <c r="BI83" s="267"/>
      <c r="BJ83" s="267"/>
      <c r="BK83" s="267"/>
      <c r="BL83" s="267"/>
      <c r="BM83" s="267"/>
      <c r="BN83" s="267"/>
      <c r="BO83" s="267"/>
      <c r="BP83" s="267"/>
      <c r="BQ83" s="264">
        <v>77</v>
      </c>
      <c r="BR83" s="269"/>
      <c r="BS83" s="915"/>
      <c r="BT83" s="916"/>
      <c r="BU83" s="916"/>
      <c r="BV83" s="916"/>
      <c r="BW83" s="916"/>
      <c r="BX83" s="916"/>
      <c r="BY83" s="916"/>
      <c r="BZ83" s="916"/>
      <c r="CA83" s="916"/>
      <c r="CB83" s="916"/>
      <c r="CC83" s="916"/>
      <c r="CD83" s="916"/>
      <c r="CE83" s="916"/>
      <c r="CF83" s="916"/>
      <c r="CG83" s="917"/>
      <c r="CH83" s="912"/>
      <c r="CI83" s="913"/>
      <c r="CJ83" s="913"/>
      <c r="CK83" s="913"/>
      <c r="CL83" s="914"/>
      <c r="CM83" s="912"/>
      <c r="CN83" s="913"/>
      <c r="CO83" s="913"/>
      <c r="CP83" s="913"/>
      <c r="CQ83" s="914"/>
      <c r="CR83" s="912"/>
      <c r="CS83" s="913"/>
      <c r="CT83" s="913"/>
      <c r="CU83" s="913"/>
      <c r="CV83" s="914"/>
      <c r="CW83" s="912"/>
      <c r="CX83" s="913"/>
      <c r="CY83" s="913"/>
      <c r="CZ83" s="913"/>
      <c r="DA83" s="914"/>
      <c r="DB83" s="912"/>
      <c r="DC83" s="913"/>
      <c r="DD83" s="913"/>
      <c r="DE83" s="913"/>
      <c r="DF83" s="914"/>
      <c r="DG83" s="912"/>
      <c r="DH83" s="913"/>
      <c r="DI83" s="913"/>
      <c r="DJ83" s="913"/>
      <c r="DK83" s="914"/>
      <c r="DL83" s="912"/>
      <c r="DM83" s="913"/>
      <c r="DN83" s="913"/>
      <c r="DO83" s="913"/>
      <c r="DP83" s="914"/>
      <c r="DQ83" s="912"/>
      <c r="DR83" s="913"/>
      <c r="DS83" s="913"/>
      <c r="DT83" s="913"/>
      <c r="DU83" s="914"/>
      <c r="DV83" s="909"/>
      <c r="DW83" s="910"/>
      <c r="DX83" s="910"/>
      <c r="DY83" s="910"/>
      <c r="DZ83" s="911"/>
      <c r="EA83" s="248"/>
    </row>
    <row r="84" spans="1:131" s="249" customFormat="1" ht="26.25" customHeight="1" x14ac:dyDescent="0.15">
      <c r="A84" s="263">
        <v>17</v>
      </c>
      <c r="B84" s="925"/>
      <c r="C84" s="926"/>
      <c r="D84" s="926"/>
      <c r="E84" s="926"/>
      <c r="F84" s="926"/>
      <c r="G84" s="926"/>
      <c r="H84" s="926"/>
      <c r="I84" s="926"/>
      <c r="J84" s="926"/>
      <c r="K84" s="926"/>
      <c r="L84" s="926"/>
      <c r="M84" s="926"/>
      <c r="N84" s="926"/>
      <c r="O84" s="926"/>
      <c r="P84" s="927"/>
      <c r="Q84" s="928"/>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929"/>
      <c r="BA84" s="929"/>
      <c r="BB84" s="929"/>
      <c r="BC84" s="929"/>
      <c r="BD84" s="930"/>
      <c r="BE84" s="267"/>
      <c r="BF84" s="267"/>
      <c r="BG84" s="267"/>
      <c r="BH84" s="267"/>
      <c r="BI84" s="267"/>
      <c r="BJ84" s="267"/>
      <c r="BK84" s="267"/>
      <c r="BL84" s="267"/>
      <c r="BM84" s="267"/>
      <c r="BN84" s="267"/>
      <c r="BO84" s="267"/>
      <c r="BP84" s="267"/>
      <c r="BQ84" s="264">
        <v>78</v>
      </c>
      <c r="BR84" s="269"/>
      <c r="BS84" s="915"/>
      <c r="BT84" s="916"/>
      <c r="BU84" s="916"/>
      <c r="BV84" s="916"/>
      <c r="BW84" s="916"/>
      <c r="BX84" s="916"/>
      <c r="BY84" s="916"/>
      <c r="BZ84" s="916"/>
      <c r="CA84" s="916"/>
      <c r="CB84" s="916"/>
      <c r="CC84" s="916"/>
      <c r="CD84" s="916"/>
      <c r="CE84" s="916"/>
      <c r="CF84" s="916"/>
      <c r="CG84" s="917"/>
      <c r="CH84" s="912"/>
      <c r="CI84" s="913"/>
      <c r="CJ84" s="913"/>
      <c r="CK84" s="913"/>
      <c r="CL84" s="914"/>
      <c r="CM84" s="912"/>
      <c r="CN84" s="913"/>
      <c r="CO84" s="913"/>
      <c r="CP84" s="913"/>
      <c r="CQ84" s="914"/>
      <c r="CR84" s="912"/>
      <c r="CS84" s="913"/>
      <c r="CT84" s="913"/>
      <c r="CU84" s="913"/>
      <c r="CV84" s="914"/>
      <c r="CW84" s="912"/>
      <c r="CX84" s="913"/>
      <c r="CY84" s="913"/>
      <c r="CZ84" s="913"/>
      <c r="DA84" s="914"/>
      <c r="DB84" s="912"/>
      <c r="DC84" s="913"/>
      <c r="DD84" s="913"/>
      <c r="DE84" s="913"/>
      <c r="DF84" s="914"/>
      <c r="DG84" s="912"/>
      <c r="DH84" s="913"/>
      <c r="DI84" s="913"/>
      <c r="DJ84" s="913"/>
      <c r="DK84" s="914"/>
      <c r="DL84" s="912"/>
      <c r="DM84" s="913"/>
      <c r="DN84" s="913"/>
      <c r="DO84" s="913"/>
      <c r="DP84" s="914"/>
      <c r="DQ84" s="912"/>
      <c r="DR84" s="913"/>
      <c r="DS84" s="913"/>
      <c r="DT84" s="913"/>
      <c r="DU84" s="914"/>
      <c r="DV84" s="909"/>
      <c r="DW84" s="910"/>
      <c r="DX84" s="910"/>
      <c r="DY84" s="910"/>
      <c r="DZ84" s="911"/>
      <c r="EA84" s="248"/>
    </row>
    <row r="85" spans="1:131" s="249" customFormat="1" ht="26.25" customHeight="1" x14ac:dyDescent="0.15">
      <c r="A85" s="263">
        <v>18</v>
      </c>
      <c r="B85" s="925"/>
      <c r="C85" s="926"/>
      <c r="D85" s="926"/>
      <c r="E85" s="926"/>
      <c r="F85" s="926"/>
      <c r="G85" s="926"/>
      <c r="H85" s="926"/>
      <c r="I85" s="926"/>
      <c r="J85" s="926"/>
      <c r="K85" s="926"/>
      <c r="L85" s="926"/>
      <c r="M85" s="926"/>
      <c r="N85" s="926"/>
      <c r="O85" s="926"/>
      <c r="P85" s="927"/>
      <c r="Q85" s="928"/>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929"/>
      <c r="BA85" s="929"/>
      <c r="BB85" s="929"/>
      <c r="BC85" s="929"/>
      <c r="BD85" s="930"/>
      <c r="BE85" s="267"/>
      <c r="BF85" s="267"/>
      <c r="BG85" s="267"/>
      <c r="BH85" s="267"/>
      <c r="BI85" s="267"/>
      <c r="BJ85" s="267"/>
      <c r="BK85" s="267"/>
      <c r="BL85" s="267"/>
      <c r="BM85" s="267"/>
      <c r="BN85" s="267"/>
      <c r="BO85" s="267"/>
      <c r="BP85" s="267"/>
      <c r="BQ85" s="264">
        <v>79</v>
      </c>
      <c r="BR85" s="269"/>
      <c r="BS85" s="915"/>
      <c r="BT85" s="916"/>
      <c r="BU85" s="916"/>
      <c r="BV85" s="916"/>
      <c r="BW85" s="916"/>
      <c r="BX85" s="916"/>
      <c r="BY85" s="916"/>
      <c r="BZ85" s="916"/>
      <c r="CA85" s="916"/>
      <c r="CB85" s="916"/>
      <c r="CC85" s="916"/>
      <c r="CD85" s="916"/>
      <c r="CE85" s="916"/>
      <c r="CF85" s="916"/>
      <c r="CG85" s="917"/>
      <c r="CH85" s="912"/>
      <c r="CI85" s="913"/>
      <c r="CJ85" s="913"/>
      <c r="CK85" s="913"/>
      <c r="CL85" s="914"/>
      <c r="CM85" s="912"/>
      <c r="CN85" s="913"/>
      <c r="CO85" s="913"/>
      <c r="CP85" s="913"/>
      <c r="CQ85" s="914"/>
      <c r="CR85" s="912"/>
      <c r="CS85" s="913"/>
      <c r="CT85" s="913"/>
      <c r="CU85" s="913"/>
      <c r="CV85" s="914"/>
      <c r="CW85" s="912"/>
      <c r="CX85" s="913"/>
      <c r="CY85" s="913"/>
      <c r="CZ85" s="913"/>
      <c r="DA85" s="914"/>
      <c r="DB85" s="912"/>
      <c r="DC85" s="913"/>
      <c r="DD85" s="913"/>
      <c r="DE85" s="913"/>
      <c r="DF85" s="914"/>
      <c r="DG85" s="912"/>
      <c r="DH85" s="913"/>
      <c r="DI85" s="913"/>
      <c r="DJ85" s="913"/>
      <c r="DK85" s="914"/>
      <c r="DL85" s="912"/>
      <c r="DM85" s="913"/>
      <c r="DN85" s="913"/>
      <c r="DO85" s="913"/>
      <c r="DP85" s="914"/>
      <c r="DQ85" s="912"/>
      <c r="DR85" s="913"/>
      <c r="DS85" s="913"/>
      <c r="DT85" s="913"/>
      <c r="DU85" s="914"/>
      <c r="DV85" s="909"/>
      <c r="DW85" s="910"/>
      <c r="DX85" s="910"/>
      <c r="DY85" s="910"/>
      <c r="DZ85" s="911"/>
      <c r="EA85" s="248"/>
    </row>
    <row r="86" spans="1:131" s="249" customFormat="1" ht="26.25" customHeight="1" x14ac:dyDescent="0.15">
      <c r="A86" s="263">
        <v>19</v>
      </c>
      <c r="B86" s="925"/>
      <c r="C86" s="926"/>
      <c r="D86" s="926"/>
      <c r="E86" s="926"/>
      <c r="F86" s="926"/>
      <c r="G86" s="926"/>
      <c r="H86" s="926"/>
      <c r="I86" s="926"/>
      <c r="J86" s="926"/>
      <c r="K86" s="926"/>
      <c r="L86" s="926"/>
      <c r="M86" s="926"/>
      <c r="N86" s="926"/>
      <c r="O86" s="926"/>
      <c r="P86" s="927"/>
      <c r="Q86" s="928"/>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929"/>
      <c r="BA86" s="929"/>
      <c r="BB86" s="929"/>
      <c r="BC86" s="929"/>
      <c r="BD86" s="930"/>
      <c r="BE86" s="267"/>
      <c r="BF86" s="267"/>
      <c r="BG86" s="267"/>
      <c r="BH86" s="267"/>
      <c r="BI86" s="267"/>
      <c r="BJ86" s="267"/>
      <c r="BK86" s="267"/>
      <c r="BL86" s="267"/>
      <c r="BM86" s="267"/>
      <c r="BN86" s="267"/>
      <c r="BO86" s="267"/>
      <c r="BP86" s="267"/>
      <c r="BQ86" s="264">
        <v>80</v>
      </c>
      <c r="BR86" s="269"/>
      <c r="BS86" s="915"/>
      <c r="BT86" s="916"/>
      <c r="BU86" s="916"/>
      <c r="BV86" s="916"/>
      <c r="BW86" s="916"/>
      <c r="BX86" s="916"/>
      <c r="BY86" s="916"/>
      <c r="BZ86" s="916"/>
      <c r="CA86" s="916"/>
      <c r="CB86" s="916"/>
      <c r="CC86" s="916"/>
      <c r="CD86" s="916"/>
      <c r="CE86" s="916"/>
      <c r="CF86" s="916"/>
      <c r="CG86" s="917"/>
      <c r="CH86" s="912"/>
      <c r="CI86" s="913"/>
      <c r="CJ86" s="913"/>
      <c r="CK86" s="913"/>
      <c r="CL86" s="914"/>
      <c r="CM86" s="912"/>
      <c r="CN86" s="913"/>
      <c r="CO86" s="913"/>
      <c r="CP86" s="913"/>
      <c r="CQ86" s="914"/>
      <c r="CR86" s="912"/>
      <c r="CS86" s="913"/>
      <c r="CT86" s="913"/>
      <c r="CU86" s="913"/>
      <c r="CV86" s="914"/>
      <c r="CW86" s="912"/>
      <c r="CX86" s="913"/>
      <c r="CY86" s="913"/>
      <c r="CZ86" s="913"/>
      <c r="DA86" s="914"/>
      <c r="DB86" s="912"/>
      <c r="DC86" s="913"/>
      <c r="DD86" s="913"/>
      <c r="DE86" s="913"/>
      <c r="DF86" s="914"/>
      <c r="DG86" s="912"/>
      <c r="DH86" s="913"/>
      <c r="DI86" s="913"/>
      <c r="DJ86" s="913"/>
      <c r="DK86" s="914"/>
      <c r="DL86" s="912"/>
      <c r="DM86" s="913"/>
      <c r="DN86" s="913"/>
      <c r="DO86" s="913"/>
      <c r="DP86" s="914"/>
      <c r="DQ86" s="912"/>
      <c r="DR86" s="913"/>
      <c r="DS86" s="913"/>
      <c r="DT86" s="913"/>
      <c r="DU86" s="914"/>
      <c r="DV86" s="909"/>
      <c r="DW86" s="910"/>
      <c r="DX86" s="910"/>
      <c r="DY86" s="910"/>
      <c r="DZ86" s="911"/>
      <c r="EA86" s="248"/>
    </row>
    <row r="87" spans="1:131" s="249" customFormat="1" ht="26.25" customHeight="1" x14ac:dyDescent="0.15">
      <c r="A87" s="271">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267"/>
      <c r="BF87" s="267"/>
      <c r="BG87" s="267"/>
      <c r="BH87" s="267"/>
      <c r="BI87" s="267"/>
      <c r="BJ87" s="267"/>
      <c r="BK87" s="267"/>
      <c r="BL87" s="267"/>
      <c r="BM87" s="267"/>
      <c r="BN87" s="267"/>
      <c r="BO87" s="267"/>
      <c r="BP87" s="267"/>
      <c r="BQ87" s="264">
        <v>81</v>
      </c>
      <c r="BR87" s="269"/>
      <c r="BS87" s="915"/>
      <c r="BT87" s="916"/>
      <c r="BU87" s="916"/>
      <c r="BV87" s="916"/>
      <c r="BW87" s="916"/>
      <c r="BX87" s="916"/>
      <c r="BY87" s="916"/>
      <c r="BZ87" s="916"/>
      <c r="CA87" s="916"/>
      <c r="CB87" s="916"/>
      <c r="CC87" s="916"/>
      <c r="CD87" s="916"/>
      <c r="CE87" s="916"/>
      <c r="CF87" s="916"/>
      <c r="CG87" s="917"/>
      <c r="CH87" s="912"/>
      <c r="CI87" s="913"/>
      <c r="CJ87" s="913"/>
      <c r="CK87" s="913"/>
      <c r="CL87" s="914"/>
      <c r="CM87" s="912"/>
      <c r="CN87" s="913"/>
      <c r="CO87" s="913"/>
      <c r="CP87" s="913"/>
      <c r="CQ87" s="914"/>
      <c r="CR87" s="912"/>
      <c r="CS87" s="913"/>
      <c r="CT87" s="913"/>
      <c r="CU87" s="913"/>
      <c r="CV87" s="914"/>
      <c r="CW87" s="912"/>
      <c r="CX87" s="913"/>
      <c r="CY87" s="913"/>
      <c r="CZ87" s="913"/>
      <c r="DA87" s="914"/>
      <c r="DB87" s="912"/>
      <c r="DC87" s="913"/>
      <c r="DD87" s="913"/>
      <c r="DE87" s="913"/>
      <c r="DF87" s="914"/>
      <c r="DG87" s="912"/>
      <c r="DH87" s="913"/>
      <c r="DI87" s="913"/>
      <c r="DJ87" s="913"/>
      <c r="DK87" s="914"/>
      <c r="DL87" s="912"/>
      <c r="DM87" s="913"/>
      <c r="DN87" s="913"/>
      <c r="DO87" s="913"/>
      <c r="DP87" s="914"/>
      <c r="DQ87" s="912"/>
      <c r="DR87" s="913"/>
      <c r="DS87" s="913"/>
      <c r="DT87" s="913"/>
      <c r="DU87" s="914"/>
      <c r="DV87" s="909"/>
      <c r="DW87" s="910"/>
      <c r="DX87" s="910"/>
      <c r="DY87" s="910"/>
      <c r="DZ87" s="911"/>
      <c r="EA87" s="248"/>
    </row>
    <row r="88" spans="1:131" s="249" customFormat="1" ht="26.25" customHeight="1" thickBot="1" x14ac:dyDescent="0.2">
      <c r="A88" s="266" t="s">
        <v>391</v>
      </c>
      <c r="B88" s="840" t="s">
        <v>423</v>
      </c>
      <c r="C88" s="841"/>
      <c r="D88" s="841"/>
      <c r="E88" s="841"/>
      <c r="F88" s="841"/>
      <c r="G88" s="841"/>
      <c r="H88" s="841"/>
      <c r="I88" s="841"/>
      <c r="J88" s="841"/>
      <c r="K88" s="841"/>
      <c r="L88" s="841"/>
      <c r="M88" s="841"/>
      <c r="N88" s="841"/>
      <c r="O88" s="841"/>
      <c r="P88" s="842"/>
      <c r="Q88" s="890"/>
      <c r="R88" s="891"/>
      <c r="S88" s="891"/>
      <c r="T88" s="891"/>
      <c r="U88" s="891"/>
      <c r="V88" s="891"/>
      <c r="W88" s="891"/>
      <c r="X88" s="891"/>
      <c r="Y88" s="891"/>
      <c r="Z88" s="891"/>
      <c r="AA88" s="891"/>
      <c r="AB88" s="891"/>
      <c r="AC88" s="891"/>
      <c r="AD88" s="891"/>
      <c r="AE88" s="891"/>
      <c r="AF88" s="894"/>
      <c r="AG88" s="894"/>
      <c r="AH88" s="894"/>
      <c r="AI88" s="894"/>
      <c r="AJ88" s="894"/>
      <c r="AK88" s="891"/>
      <c r="AL88" s="891"/>
      <c r="AM88" s="891"/>
      <c r="AN88" s="891"/>
      <c r="AO88" s="891"/>
      <c r="AP88" s="894"/>
      <c r="AQ88" s="894"/>
      <c r="AR88" s="894"/>
      <c r="AS88" s="894"/>
      <c r="AT88" s="894"/>
      <c r="AU88" s="894"/>
      <c r="AV88" s="894"/>
      <c r="AW88" s="894"/>
      <c r="AX88" s="894"/>
      <c r="AY88" s="894"/>
      <c r="AZ88" s="899"/>
      <c r="BA88" s="899"/>
      <c r="BB88" s="899"/>
      <c r="BC88" s="899"/>
      <c r="BD88" s="900"/>
      <c r="BE88" s="267"/>
      <c r="BF88" s="267"/>
      <c r="BG88" s="267"/>
      <c r="BH88" s="267"/>
      <c r="BI88" s="267"/>
      <c r="BJ88" s="267"/>
      <c r="BK88" s="267"/>
      <c r="BL88" s="267"/>
      <c r="BM88" s="267"/>
      <c r="BN88" s="267"/>
      <c r="BO88" s="267"/>
      <c r="BP88" s="267"/>
      <c r="BQ88" s="264">
        <v>82</v>
      </c>
      <c r="BR88" s="269"/>
      <c r="BS88" s="915"/>
      <c r="BT88" s="916"/>
      <c r="BU88" s="916"/>
      <c r="BV88" s="916"/>
      <c r="BW88" s="916"/>
      <c r="BX88" s="916"/>
      <c r="BY88" s="916"/>
      <c r="BZ88" s="916"/>
      <c r="CA88" s="916"/>
      <c r="CB88" s="916"/>
      <c r="CC88" s="916"/>
      <c r="CD88" s="916"/>
      <c r="CE88" s="916"/>
      <c r="CF88" s="916"/>
      <c r="CG88" s="917"/>
      <c r="CH88" s="912"/>
      <c r="CI88" s="913"/>
      <c r="CJ88" s="913"/>
      <c r="CK88" s="913"/>
      <c r="CL88" s="914"/>
      <c r="CM88" s="912"/>
      <c r="CN88" s="913"/>
      <c r="CO88" s="913"/>
      <c r="CP88" s="913"/>
      <c r="CQ88" s="914"/>
      <c r="CR88" s="912"/>
      <c r="CS88" s="913"/>
      <c r="CT88" s="913"/>
      <c r="CU88" s="913"/>
      <c r="CV88" s="914"/>
      <c r="CW88" s="912"/>
      <c r="CX88" s="913"/>
      <c r="CY88" s="913"/>
      <c r="CZ88" s="913"/>
      <c r="DA88" s="914"/>
      <c r="DB88" s="912"/>
      <c r="DC88" s="913"/>
      <c r="DD88" s="913"/>
      <c r="DE88" s="913"/>
      <c r="DF88" s="914"/>
      <c r="DG88" s="912"/>
      <c r="DH88" s="913"/>
      <c r="DI88" s="913"/>
      <c r="DJ88" s="913"/>
      <c r="DK88" s="914"/>
      <c r="DL88" s="912"/>
      <c r="DM88" s="913"/>
      <c r="DN88" s="913"/>
      <c r="DO88" s="913"/>
      <c r="DP88" s="914"/>
      <c r="DQ88" s="912"/>
      <c r="DR88" s="913"/>
      <c r="DS88" s="913"/>
      <c r="DT88" s="913"/>
      <c r="DU88" s="914"/>
      <c r="DV88" s="909"/>
      <c r="DW88" s="910"/>
      <c r="DX88" s="910"/>
      <c r="DY88" s="910"/>
      <c r="DZ88" s="911"/>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5"/>
      <c r="BT89" s="916"/>
      <c r="BU89" s="916"/>
      <c r="BV89" s="916"/>
      <c r="BW89" s="916"/>
      <c r="BX89" s="916"/>
      <c r="BY89" s="916"/>
      <c r="BZ89" s="916"/>
      <c r="CA89" s="916"/>
      <c r="CB89" s="916"/>
      <c r="CC89" s="916"/>
      <c r="CD89" s="916"/>
      <c r="CE89" s="916"/>
      <c r="CF89" s="916"/>
      <c r="CG89" s="917"/>
      <c r="CH89" s="912"/>
      <c r="CI89" s="913"/>
      <c r="CJ89" s="913"/>
      <c r="CK89" s="913"/>
      <c r="CL89" s="914"/>
      <c r="CM89" s="912"/>
      <c r="CN89" s="913"/>
      <c r="CO89" s="913"/>
      <c r="CP89" s="913"/>
      <c r="CQ89" s="914"/>
      <c r="CR89" s="912"/>
      <c r="CS89" s="913"/>
      <c r="CT89" s="913"/>
      <c r="CU89" s="913"/>
      <c r="CV89" s="914"/>
      <c r="CW89" s="912"/>
      <c r="CX89" s="913"/>
      <c r="CY89" s="913"/>
      <c r="CZ89" s="913"/>
      <c r="DA89" s="914"/>
      <c r="DB89" s="912"/>
      <c r="DC89" s="913"/>
      <c r="DD89" s="913"/>
      <c r="DE89" s="913"/>
      <c r="DF89" s="914"/>
      <c r="DG89" s="912"/>
      <c r="DH89" s="913"/>
      <c r="DI89" s="913"/>
      <c r="DJ89" s="913"/>
      <c r="DK89" s="914"/>
      <c r="DL89" s="912"/>
      <c r="DM89" s="913"/>
      <c r="DN89" s="913"/>
      <c r="DO89" s="913"/>
      <c r="DP89" s="914"/>
      <c r="DQ89" s="912"/>
      <c r="DR89" s="913"/>
      <c r="DS89" s="913"/>
      <c r="DT89" s="913"/>
      <c r="DU89" s="914"/>
      <c r="DV89" s="909"/>
      <c r="DW89" s="910"/>
      <c r="DX89" s="910"/>
      <c r="DY89" s="910"/>
      <c r="DZ89" s="911"/>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5"/>
      <c r="BT90" s="916"/>
      <c r="BU90" s="916"/>
      <c r="BV90" s="916"/>
      <c r="BW90" s="916"/>
      <c r="BX90" s="916"/>
      <c r="BY90" s="916"/>
      <c r="BZ90" s="916"/>
      <c r="CA90" s="916"/>
      <c r="CB90" s="916"/>
      <c r="CC90" s="916"/>
      <c r="CD90" s="916"/>
      <c r="CE90" s="916"/>
      <c r="CF90" s="916"/>
      <c r="CG90" s="917"/>
      <c r="CH90" s="912"/>
      <c r="CI90" s="913"/>
      <c r="CJ90" s="913"/>
      <c r="CK90" s="913"/>
      <c r="CL90" s="914"/>
      <c r="CM90" s="912"/>
      <c r="CN90" s="913"/>
      <c r="CO90" s="913"/>
      <c r="CP90" s="913"/>
      <c r="CQ90" s="914"/>
      <c r="CR90" s="912"/>
      <c r="CS90" s="913"/>
      <c r="CT90" s="913"/>
      <c r="CU90" s="913"/>
      <c r="CV90" s="914"/>
      <c r="CW90" s="912"/>
      <c r="CX90" s="913"/>
      <c r="CY90" s="913"/>
      <c r="CZ90" s="913"/>
      <c r="DA90" s="914"/>
      <c r="DB90" s="912"/>
      <c r="DC90" s="913"/>
      <c r="DD90" s="913"/>
      <c r="DE90" s="913"/>
      <c r="DF90" s="914"/>
      <c r="DG90" s="912"/>
      <c r="DH90" s="913"/>
      <c r="DI90" s="913"/>
      <c r="DJ90" s="913"/>
      <c r="DK90" s="914"/>
      <c r="DL90" s="912"/>
      <c r="DM90" s="913"/>
      <c r="DN90" s="913"/>
      <c r="DO90" s="913"/>
      <c r="DP90" s="914"/>
      <c r="DQ90" s="912"/>
      <c r="DR90" s="913"/>
      <c r="DS90" s="913"/>
      <c r="DT90" s="913"/>
      <c r="DU90" s="914"/>
      <c r="DV90" s="909"/>
      <c r="DW90" s="910"/>
      <c r="DX90" s="910"/>
      <c r="DY90" s="910"/>
      <c r="DZ90" s="911"/>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5"/>
      <c r="BT91" s="916"/>
      <c r="BU91" s="916"/>
      <c r="BV91" s="916"/>
      <c r="BW91" s="916"/>
      <c r="BX91" s="916"/>
      <c r="BY91" s="916"/>
      <c r="BZ91" s="916"/>
      <c r="CA91" s="916"/>
      <c r="CB91" s="916"/>
      <c r="CC91" s="916"/>
      <c r="CD91" s="916"/>
      <c r="CE91" s="916"/>
      <c r="CF91" s="916"/>
      <c r="CG91" s="917"/>
      <c r="CH91" s="912"/>
      <c r="CI91" s="913"/>
      <c r="CJ91" s="913"/>
      <c r="CK91" s="913"/>
      <c r="CL91" s="914"/>
      <c r="CM91" s="912"/>
      <c r="CN91" s="913"/>
      <c r="CO91" s="913"/>
      <c r="CP91" s="913"/>
      <c r="CQ91" s="914"/>
      <c r="CR91" s="912"/>
      <c r="CS91" s="913"/>
      <c r="CT91" s="913"/>
      <c r="CU91" s="913"/>
      <c r="CV91" s="914"/>
      <c r="CW91" s="912"/>
      <c r="CX91" s="913"/>
      <c r="CY91" s="913"/>
      <c r="CZ91" s="913"/>
      <c r="DA91" s="914"/>
      <c r="DB91" s="912"/>
      <c r="DC91" s="913"/>
      <c r="DD91" s="913"/>
      <c r="DE91" s="913"/>
      <c r="DF91" s="914"/>
      <c r="DG91" s="912"/>
      <c r="DH91" s="913"/>
      <c r="DI91" s="913"/>
      <c r="DJ91" s="913"/>
      <c r="DK91" s="914"/>
      <c r="DL91" s="912"/>
      <c r="DM91" s="913"/>
      <c r="DN91" s="913"/>
      <c r="DO91" s="913"/>
      <c r="DP91" s="914"/>
      <c r="DQ91" s="912"/>
      <c r="DR91" s="913"/>
      <c r="DS91" s="913"/>
      <c r="DT91" s="913"/>
      <c r="DU91" s="914"/>
      <c r="DV91" s="909"/>
      <c r="DW91" s="910"/>
      <c r="DX91" s="910"/>
      <c r="DY91" s="910"/>
      <c r="DZ91" s="911"/>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5"/>
      <c r="BT92" s="916"/>
      <c r="BU92" s="916"/>
      <c r="BV92" s="916"/>
      <c r="BW92" s="916"/>
      <c r="BX92" s="916"/>
      <c r="BY92" s="916"/>
      <c r="BZ92" s="916"/>
      <c r="CA92" s="916"/>
      <c r="CB92" s="916"/>
      <c r="CC92" s="916"/>
      <c r="CD92" s="916"/>
      <c r="CE92" s="916"/>
      <c r="CF92" s="916"/>
      <c r="CG92" s="917"/>
      <c r="CH92" s="912"/>
      <c r="CI92" s="913"/>
      <c r="CJ92" s="913"/>
      <c r="CK92" s="913"/>
      <c r="CL92" s="914"/>
      <c r="CM92" s="912"/>
      <c r="CN92" s="913"/>
      <c r="CO92" s="913"/>
      <c r="CP92" s="913"/>
      <c r="CQ92" s="914"/>
      <c r="CR92" s="912"/>
      <c r="CS92" s="913"/>
      <c r="CT92" s="913"/>
      <c r="CU92" s="913"/>
      <c r="CV92" s="914"/>
      <c r="CW92" s="912"/>
      <c r="CX92" s="913"/>
      <c r="CY92" s="913"/>
      <c r="CZ92" s="913"/>
      <c r="DA92" s="914"/>
      <c r="DB92" s="912"/>
      <c r="DC92" s="913"/>
      <c r="DD92" s="913"/>
      <c r="DE92" s="913"/>
      <c r="DF92" s="914"/>
      <c r="DG92" s="912"/>
      <c r="DH92" s="913"/>
      <c r="DI92" s="913"/>
      <c r="DJ92" s="913"/>
      <c r="DK92" s="914"/>
      <c r="DL92" s="912"/>
      <c r="DM92" s="913"/>
      <c r="DN92" s="913"/>
      <c r="DO92" s="913"/>
      <c r="DP92" s="914"/>
      <c r="DQ92" s="912"/>
      <c r="DR92" s="913"/>
      <c r="DS92" s="913"/>
      <c r="DT92" s="913"/>
      <c r="DU92" s="914"/>
      <c r="DV92" s="909"/>
      <c r="DW92" s="910"/>
      <c r="DX92" s="910"/>
      <c r="DY92" s="910"/>
      <c r="DZ92" s="911"/>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5"/>
      <c r="BT93" s="916"/>
      <c r="BU93" s="916"/>
      <c r="BV93" s="916"/>
      <c r="BW93" s="916"/>
      <c r="BX93" s="916"/>
      <c r="BY93" s="916"/>
      <c r="BZ93" s="916"/>
      <c r="CA93" s="916"/>
      <c r="CB93" s="916"/>
      <c r="CC93" s="916"/>
      <c r="CD93" s="916"/>
      <c r="CE93" s="916"/>
      <c r="CF93" s="916"/>
      <c r="CG93" s="917"/>
      <c r="CH93" s="912"/>
      <c r="CI93" s="913"/>
      <c r="CJ93" s="913"/>
      <c r="CK93" s="913"/>
      <c r="CL93" s="914"/>
      <c r="CM93" s="912"/>
      <c r="CN93" s="913"/>
      <c r="CO93" s="913"/>
      <c r="CP93" s="913"/>
      <c r="CQ93" s="914"/>
      <c r="CR93" s="912"/>
      <c r="CS93" s="913"/>
      <c r="CT93" s="913"/>
      <c r="CU93" s="913"/>
      <c r="CV93" s="914"/>
      <c r="CW93" s="912"/>
      <c r="CX93" s="913"/>
      <c r="CY93" s="913"/>
      <c r="CZ93" s="913"/>
      <c r="DA93" s="914"/>
      <c r="DB93" s="912"/>
      <c r="DC93" s="913"/>
      <c r="DD93" s="913"/>
      <c r="DE93" s="913"/>
      <c r="DF93" s="914"/>
      <c r="DG93" s="912"/>
      <c r="DH93" s="913"/>
      <c r="DI93" s="913"/>
      <c r="DJ93" s="913"/>
      <c r="DK93" s="914"/>
      <c r="DL93" s="912"/>
      <c r="DM93" s="913"/>
      <c r="DN93" s="913"/>
      <c r="DO93" s="913"/>
      <c r="DP93" s="914"/>
      <c r="DQ93" s="912"/>
      <c r="DR93" s="913"/>
      <c r="DS93" s="913"/>
      <c r="DT93" s="913"/>
      <c r="DU93" s="914"/>
      <c r="DV93" s="909"/>
      <c r="DW93" s="910"/>
      <c r="DX93" s="910"/>
      <c r="DY93" s="910"/>
      <c r="DZ93" s="911"/>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5"/>
      <c r="BT94" s="916"/>
      <c r="BU94" s="916"/>
      <c r="BV94" s="916"/>
      <c r="BW94" s="916"/>
      <c r="BX94" s="916"/>
      <c r="BY94" s="916"/>
      <c r="BZ94" s="916"/>
      <c r="CA94" s="916"/>
      <c r="CB94" s="916"/>
      <c r="CC94" s="916"/>
      <c r="CD94" s="916"/>
      <c r="CE94" s="916"/>
      <c r="CF94" s="916"/>
      <c r="CG94" s="917"/>
      <c r="CH94" s="912"/>
      <c r="CI94" s="913"/>
      <c r="CJ94" s="913"/>
      <c r="CK94" s="913"/>
      <c r="CL94" s="914"/>
      <c r="CM94" s="912"/>
      <c r="CN94" s="913"/>
      <c r="CO94" s="913"/>
      <c r="CP94" s="913"/>
      <c r="CQ94" s="914"/>
      <c r="CR94" s="912"/>
      <c r="CS94" s="913"/>
      <c r="CT94" s="913"/>
      <c r="CU94" s="913"/>
      <c r="CV94" s="914"/>
      <c r="CW94" s="912"/>
      <c r="CX94" s="913"/>
      <c r="CY94" s="913"/>
      <c r="CZ94" s="913"/>
      <c r="DA94" s="914"/>
      <c r="DB94" s="912"/>
      <c r="DC94" s="913"/>
      <c r="DD94" s="913"/>
      <c r="DE94" s="913"/>
      <c r="DF94" s="914"/>
      <c r="DG94" s="912"/>
      <c r="DH94" s="913"/>
      <c r="DI94" s="913"/>
      <c r="DJ94" s="913"/>
      <c r="DK94" s="914"/>
      <c r="DL94" s="912"/>
      <c r="DM94" s="913"/>
      <c r="DN94" s="913"/>
      <c r="DO94" s="913"/>
      <c r="DP94" s="914"/>
      <c r="DQ94" s="912"/>
      <c r="DR94" s="913"/>
      <c r="DS94" s="913"/>
      <c r="DT94" s="913"/>
      <c r="DU94" s="914"/>
      <c r="DV94" s="909"/>
      <c r="DW94" s="910"/>
      <c r="DX94" s="910"/>
      <c r="DY94" s="910"/>
      <c r="DZ94" s="911"/>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5"/>
      <c r="BT95" s="916"/>
      <c r="BU95" s="916"/>
      <c r="BV95" s="916"/>
      <c r="BW95" s="916"/>
      <c r="BX95" s="916"/>
      <c r="BY95" s="916"/>
      <c r="BZ95" s="916"/>
      <c r="CA95" s="916"/>
      <c r="CB95" s="916"/>
      <c r="CC95" s="916"/>
      <c r="CD95" s="916"/>
      <c r="CE95" s="916"/>
      <c r="CF95" s="916"/>
      <c r="CG95" s="917"/>
      <c r="CH95" s="912"/>
      <c r="CI95" s="913"/>
      <c r="CJ95" s="913"/>
      <c r="CK95" s="913"/>
      <c r="CL95" s="914"/>
      <c r="CM95" s="912"/>
      <c r="CN95" s="913"/>
      <c r="CO95" s="913"/>
      <c r="CP95" s="913"/>
      <c r="CQ95" s="914"/>
      <c r="CR95" s="912"/>
      <c r="CS95" s="913"/>
      <c r="CT95" s="913"/>
      <c r="CU95" s="913"/>
      <c r="CV95" s="914"/>
      <c r="CW95" s="912"/>
      <c r="CX95" s="913"/>
      <c r="CY95" s="913"/>
      <c r="CZ95" s="913"/>
      <c r="DA95" s="914"/>
      <c r="DB95" s="912"/>
      <c r="DC95" s="913"/>
      <c r="DD95" s="913"/>
      <c r="DE95" s="913"/>
      <c r="DF95" s="914"/>
      <c r="DG95" s="912"/>
      <c r="DH95" s="913"/>
      <c r="DI95" s="913"/>
      <c r="DJ95" s="913"/>
      <c r="DK95" s="914"/>
      <c r="DL95" s="912"/>
      <c r="DM95" s="913"/>
      <c r="DN95" s="913"/>
      <c r="DO95" s="913"/>
      <c r="DP95" s="914"/>
      <c r="DQ95" s="912"/>
      <c r="DR95" s="913"/>
      <c r="DS95" s="913"/>
      <c r="DT95" s="913"/>
      <c r="DU95" s="914"/>
      <c r="DV95" s="909"/>
      <c r="DW95" s="910"/>
      <c r="DX95" s="910"/>
      <c r="DY95" s="910"/>
      <c r="DZ95" s="911"/>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5"/>
      <c r="BT96" s="916"/>
      <c r="BU96" s="916"/>
      <c r="BV96" s="916"/>
      <c r="BW96" s="916"/>
      <c r="BX96" s="916"/>
      <c r="BY96" s="916"/>
      <c r="BZ96" s="916"/>
      <c r="CA96" s="916"/>
      <c r="CB96" s="916"/>
      <c r="CC96" s="916"/>
      <c r="CD96" s="916"/>
      <c r="CE96" s="916"/>
      <c r="CF96" s="916"/>
      <c r="CG96" s="917"/>
      <c r="CH96" s="912"/>
      <c r="CI96" s="913"/>
      <c r="CJ96" s="913"/>
      <c r="CK96" s="913"/>
      <c r="CL96" s="914"/>
      <c r="CM96" s="912"/>
      <c r="CN96" s="913"/>
      <c r="CO96" s="913"/>
      <c r="CP96" s="913"/>
      <c r="CQ96" s="914"/>
      <c r="CR96" s="912"/>
      <c r="CS96" s="913"/>
      <c r="CT96" s="913"/>
      <c r="CU96" s="913"/>
      <c r="CV96" s="914"/>
      <c r="CW96" s="912"/>
      <c r="CX96" s="913"/>
      <c r="CY96" s="913"/>
      <c r="CZ96" s="913"/>
      <c r="DA96" s="914"/>
      <c r="DB96" s="912"/>
      <c r="DC96" s="913"/>
      <c r="DD96" s="913"/>
      <c r="DE96" s="913"/>
      <c r="DF96" s="914"/>
      <c r="DG96" s="912"/>
      <c r="DH96" s="913"/>
      <c r="DI96" s="913"/>
      <c r="DJ96" s="913"/>
      <c r="DK96" s="914"/>
      <c r="DL96" s="912"/>
      <c r="DM96" s="913"/>
      <c r="DN96" s="913"/>
      <c r="DO96" s="913"/>
      <c r="DP96" s="914"/>
      <c r="DQ96" s="912"/>
      <c r="DR96" s="913"/>
      <c r="DS96" s="913"/>
      <c r="DT96" s="913"/>
      <c r="DU96" s="914"/>
      <c r="DV96" s="909"/>
      <c r="DW96" s="910"/>
      <c r="DX96" s="910"/>
      <c r="DY96" s="910"/>
      <c r="DZ96" s="911"/>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5"/>
      <c r="BT97" s="916"/>
      <c r="BU97" s="916"/>
      <c r="BV97" s="916"/>
      <c r="BW97" s="916"/>
      <c r="BX97" s="916"/>
      <c r="BY97" s="916"/>
      <c r="BZ97" s="916"/>
      <c r="CA97" s="916"/>
      <c r="CB97" s="916"/>
      <c r="CC97" s="916"/>
      <c r="CD97" s="916"/>
      <c r="CE97" s="916"/>
      <c r="CF97" s="916"/>
      <c r="CG97" s="917"/>
      <c r="CH97" s="912"/>
      <c r="CI97" s="913"/>
      <c r="CJ97" s="913"/>
      <c r="CK97" s="913"/>
      <c r="CL97" s="914"/>
      <c r="CM97" s="912"/>
      <c r="CN97" s="913"/>
      <c r="CO97" s="913"/>
      <c r="CP97" s="913"/>
      <c r="CQ97" s="914"/>
      <c r="CR97" s="912"/>
      <c r="CS97" s="913"/>
      <c r="CT97" s="913"/>
      <c r="CU97" s="913"/>
      <c r="CV97" s="914"/>
      <c r="CW97" s="912"/>
      <c r="CX97" s="913"/>
      <c r="CY97" s="913"/>
      <c r="CZ97" s="913"/>
      <c r="DA97" s="914"/>
      <c r="DB97" s="912"/>
      <c r="DC97" s="913"/>
      <c r="DD97" s="913"/>
      <c r="DE97" s="913"/>
      <c r="DF97" s="914"/>
      <c r="DG97" s="912"/>
      <c r="DH97" s="913"/>
      <c r="DI97" s="913"/>
      <c r="DJ97" s="913"/>
      <c r="DK97" s="914"/>
      <c r="DL97" s="912"/>
      <c r="DM97" s="913"/>
      <c r="DN97" s="913"/>
      <c r="DO97" s="913"/>
      <c r="DP97" s="914"/>
      <c r="DQ97" s="912"/>
      <c r="DR97" s="913"/>
      <c r="DS97" s="913"/>
      <c r="DT97" s="913"/>
      <c r="DU97" s="914"/>
      <c r="DV97" s="909"/>
      <c r="DW97" s="910"/>
      <c r="DX97" s="910"/>
      <c r="DY97" s="910"/>
      <c r="DZ97" s="911"/>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5"/>
      <c r="BT98" s="916"/>
      <c r="BU98" s="916"/>
      <c r="BV98" s="916"/>
      <c r="BW98" s="916"/>
      <c r="BX98" s="916"/>
      <c r="BY98" s="916"/>
      <c r="BZ98" s="916"/>
      <c r="CA98" s="916"/>
      <c r="CB98" s="916"/>
      <c r="CC98" s="916"/>
      <c r="CD98" s="916"/>
      <c r="CE98" s="916"/>
      <c r="CF98" s="916"/>
      <c r="CG98" s="917"/>
      <c r="CH98" s="912"/>
      <c r="CI98" s="913"/>
      <c r="CJ98" s="913"/>
      <c r="CK98" s="913"/>
      <c r="CL98" s="914"/>
      <c r="CM98" s="912"/>
      <c r="CN98" s="913"/>
      <c r="CO98" s="913"/>
      <c r="CP98" s="913"/>
      <c r="CQ98" s="914"/>
      <c r="CR98" s="912"/>
      <c r="CS98" s="913"/>
      <c r="CT98" s="913"/>
      <c r="CU98" s="913"/>
      <c r="CV98" s="914"/>
      <c r="CW98" s="912"/>
      <c r="CX98" s="913"/>
      <c r="CY98" s="913"/>
      <c r="CZ98" s="913"/>
      <c r="DA98" s="914"/>
      <c r="DB98" s="912"/>
      <c r="DC98" s="913"/>
      <c r="DD98" s="913"/>
      <c r="DE98" s="913"/>
      <c r="DF98" s="914"/>
      <c r="DG98" s="912"/>
      <c r="DH98" s="913"/>
      <c r="DI98" s="913"/>
      <c r="DJ98" s="913"/>
      <c r="DK98" s="914"/>
      <c r="DL98" s="912"/>
      <c r="DM98" s="913"/>
      <c r="DN98" s="913"/>
      <c r="DO98" s="913"/>
      <c r="DP98" s="914"/>
      <c r="DQ98" s="912"/>
      <c r="DR98" s="913"/>
      <c r="DS98" s="913"/>
      <c r="DT98" s="913"/>
      <c r="DU98" s="914"/>
      <c r="DV98" s="909"/>
      <c r="DW98" s="910"/>
      <c r="DX98" s="910"/>
      <c r="DY98" s="910"/>
      <c r="DZ98" s="911"/>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5"/>
      <c r="BT99" s="916"/>
      <c r="BU99" s="916"/>
      <c r="BV99" s="916"/>
      <c r="BW99" s="916"/>
      <c r="BX99" s="916"/>
      <c r="BY99" s="916"/>
      <c r="BZ99" s="916"/>
      <c r="CA99" s="916"/>
      <c r="CB99" s="916"/>
      <c r="CC99" s="916"/>
      <c r="CD99" s="916"/>
      <c r="CE99" s="916"/>
      <c r="CF99" s="916"/>
      <c r="CG99" s="917"/>
      <c r="CH99" s="912"/>
      <c r="CI99" s="913"/>
      <c r="CJ99" s="913"/>
      <c r="CK99" s="913"/>
      <c r="CL99" s="914"/>
      <c r="CM99" s="912"/>
      <c r="CN99" s="913"/>
      <c r="CO99" s="913"/>
      <c r="CP99" s="913"/>
      <c r="CQ99" s="914"/>
      <c r="CR99" s="912"/>
      <c r="CS99" s="913"/>
      <c r="CT99" s="913"/>
      <c r="CU99" s="913"/>
      <c r="CV99" s="914"/>
      <c r="CW99" s="912"/>
      <c r="CX99" s="913"/>
      <c r="CY99" s="913"/>
      <c r="CZ99" s="913"/>
      <c r="DA99" s="914"/>
      <c r="DB99" s="912"/>
      <c r="DC99" s="913"/>
      <c r="DD99" s="913"/>
      <c r="DE99" s="913"/>
      <c r="DF99" s="914"/>
      <c r="DG99" s="912"/>
      <c r="DH99" s="913"/>
      <c r="DI99" s="913"/>
      <c r="DJ99" s="913"/>
      <c r="DK99" s="914"/>
      <c r="DL99" s="912"/>
      <c r="DM99" s="913"/>
      <c r="DN99" s="913"/>
      <c r="DO99" s="913"/>
      <c r="DP99" s="914"/>
      <c r="DQ99" s="912"/>
      <c r="DR99" s="913"/>
      <c r="DS99" s="913"/>
      <c r="DT99" s="913"/>
      <c r="DU99" s="914"/>
      <c r="DV99" s="909"/>
      <c r="DW99" s="910"/>
      <c r="DX99" s="910"/>
      <c r="DY99" s="910"/>
      <c r="DZ99" s="911"/>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5"/>
      <c r="BT100" s="916"/>
      <c r="BU100" s="916"/>
      <c r="BV100" s="916"/>
      <c r="BW100" s="916"/>
      <c r="BX100" s="916"/>
      <c r="BY100" s="916"/>
      <c r="BZ100" s="916"/>
      <c r="CA100" s="916"/>
      <c r="CB100" s="916"/>
      <c r="CC100" s="916"/>
      <c r="CD100" s="916"/>
      <c r="CE100" s="916"/>
      <c r="CF100" s="916"/>
      <c r="CG100" s="917"/>
      <c r="CH100" s="912"/>
      <c r="CI100" s="913"/>
      <c r="CJ100" s="913"/>
      <c r="CK100" s="913"/>
      <c r="CL100" s="914"/>
      <c r="CM100" s="912"/>
      <c r="CN100" s="913"/>
      <c r="CO100" s="913"/>
      <c r="CP100" s="913"/>
      <c r="CQ100" s="914"/>
      <c r="CR100" s="912"/>
      <c r="CS100" s="913"/>
      <c r="CT100" s="913"/>
      <c r="CU100" s="913"/>
      <c r="CV100" s="914"/>
      <c r="CW100" s="912"/>
      <c r="CX100" s="913"/>
      <c r="CY100" s="913"/>
      <c r="CZ100" s="913"/>
      <c r="DA100" s="914"/>
      <c r="DB100" s="912"/>
      <c r="DC100" s="913"/>
      <c r="DD100" s="913"/>
      <c r="DE100" s="913"/>
      <c r="DF100" s="914"/>
      <c r="DG100" s="912"/>
      <c r="DH100" s="913"/>
      <c r="DI100" s="913"/>
      <c r="DJ100" s="913"/>
      <c r="DK100" s="914"/>
      <c r="DL100" s="912"/>
      <c r="DM100" s="913"/>
      <c r="DN100" s="913"/>
      <c r="DO100" s="913"/>
      <c r="DP100" s="914"/>
      <c r="DQ100" s="912"/>
      <c r="DR100" s="913"/>
      <c r="DS100" s="913"/>
      <c r="DT100" s="913"/>
      <c r="DU100" s="914"/>
      <c r="DV100" s="909"/>
      <c r="DW100" s="910"/>
      <c r="DX100" s="910"/>
      <c r="DY100" s="910"/>
      <c r="DZ100" s="911"/>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5"/>
      <c r="BT101" s="916"/>
      <c r="BU101" s="916"/>
      <c r="BV101" s="916"/>
      <c r="BW101" s="916"/>
      <c r="BX101" s="916"/>
      <c r="BY101" s="916"/>
      <c r="BZ101" s="916"/>
      <c r="CA101" s="916"/>
      <c r="CB101" s="916"/>
      <c r="CC101" s="916"/>
      <c r="CD101" s="916"/>
      <c r="CE101" s="916"/>
      <c r="CF101" s="916"/>
      <c r="CG101" s="917"/>
      <c r="CH101" s="912"/>
      <c r="CI101" s="913"/>
      <c r="CJ101" s="913"/>
      <c r="CK101" s="913"/>
      <c r="CL101" s="914"/>
      <c r="CM101" s="912"/>
      <c r="CN101" s="913"/>
      <c r="CO101" s="913"/>
      <c r="CP101" s="913"/>
      <c r="CQ101" s="914"/>
      <c r="CR101" s="912"/>
      <c r="CS101" s="913"/>
      <c r="CT101" s="913"/>
      <c r="CU101" s="913"/>
      <c r="CV101" s="914"/>
      <c r="CW101" s="912"/>
      <c r="CX101" s="913"/>
      <c r="CY101" s="913"/>
      <c r="CZ101" s="913"/>
      <c r="DA101" s="914"/>
      <c r="DB101" s="912"/>
      <c r="DC101" s="913"/>
      <c r="DD101" s="913"/>
      <c r="DE101" s="913"/>
      <c r="DF101" s="914"/>
      <c r="DG101" s="912"/>
      <c r="DH101" s="913"/>
      <c r="DI101" s="913"/>
      <c r="DJ101" s="913"/>
      <c r="DK101" s="914"/>
      <c r="DL101" s="912"/>
      <c r="DM101" s="913"/>
      <c r="DN101" s="913"/>
      <c r="DO101" s="913"/>
      <c r="DP101" s="914"/>
      <c r="DQ101" s="912"/>
      <c r="DR101" s="913"/>
      <c r="DS101" s="913"/>
      <c r="DT101" s="913"/>
      <c r="DU101" s="914"/>
      <c r="DV101" s="909"/>
      <c r="DW101" s="910"/>
      <c r="DX101" s="910"/>
      <c r="DY101" s="910"/>
      <c r="DZ101" s="911"/>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40" t="s">
        <v>424</v>
      </c>
      <c r="BS102" s="841"/>
      <c r="BT102" s="841"/>
      <c r="BU102" s="841"/>
      <c r="BV102" s="841"/>
      <c r="BW102" s="841"/>
      <c r="BX102" s="841"/>
      <c r="BY102" s="841"/>
      <c r="BZ102" s="841"/>
      <c r="CA102" s="841"/>
      <c r="CB102" s="841"/>
      <c r="CC102" s="841"/>
      <c r="CD102" s="841"/>
      <c r="CE102" s="841"/>
      <c r="CF102" s="841"/>
      <c r="CG102" s="842"/>
      <c r="CH102" s="939"/>
      <c r="CI102" s="940"/>
      <c r="CJ102" s="940"/>
      <c r="CK102" s="940"/>
      <c r="CL102" s="941"/>
      <c r="CM102" s="939"/>
      <c r="CN102" s="940"/>
      <c r="CO102" s="940"/>
      <c r="CP102" s="940"/>
      <c r="CQ102" s="941"/>
      <c r="CR102" s="942"/>
      <c r="CS102" s="902"/>
      <c r="CT102" s="902"/>
      <c r="CU102" s="902"/>
      <c r="CV102" s="943"/>
      <c r="CW102" s="942"/>
      <c r="CX102" s="902"/>
      <c r="CY102" s="902"/>
      <c r="CZ102" s="902"/>
      <c r="DA102" s="943"/>
      <c r="DB102" s="942"/>
      <c r="DC102" s="902"/>
      <c r="DD102" s="902"/>
      <c r="DE102" s="902"/>
      <c r="DF102" s="943"/>
      <c r="DG102" s="942"/>
      <c r="DH102" s="902"/>
      <c r="DI102" s="902"/>
      <c r="DJ102" s="902"/>
      <c r="DK102" s="943"/>
      <c r="DL102" s="942"/>
      <c r="DM102" s="902"/>
      <c r="DN102" s="902"/>
      <c r="DO102" s="902"/>
      <c r="DP102" s="943"/>
      <c r="DQ102" s="942"/>
      <c r="DR102" s="902"/>
      <c r="DS102" s="902"/>
      <c r="DT102" s="902"/>
      <c r="DU102" s="943"/>
      <c r="DV102" s="966"/>
      <c r="DW102" s="967"/>
      <c r="DX102" s="967"/>
      <c r="DY102" s="967"/>
      <c r="DZ102" s="968"/>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9" t="s">
        <v>425</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0" t="s">
        <v>426</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1" t="s">
        <v>429</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430</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8" customFormat="1" ht="26.25" customHeight="1" x14ac:dyDescent="0.15">
      <c r="A109" s="964" t="s">
        <v>431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432</v>
      </c>
      <c r="AB109" s="945"/>
      <c r="AC109" s="945"/>
      <c r="AD109" s="945"/>
      <c r="AE109" s="946"/>
      <c r="AF109" s="944" t="s">
        <v>433</v>
      </c>
      <c r="AG109" s="945"/>
      <c r="AH109" s="945"/>
      <c r="AI109" s="945"/>
      <c r="AJ109" s="946"/>
      <c r="AK109" s="944" t="s">
        <v>307</v>
      </c>
      <c r="AL109" s="945"/>
      <c r="AM109" s="945"/>
      <c r="AN109" s="945"/>
      <c r="AO109" s="946"/>
      <c r="AP109" s="944" t="s">
        <v>434</v>
      </c>
      <c r="AQ109" s="945"/>
      <c r="AR109" s="945"/>
      <c r="AS109" s="945"/>
      <c r="AT109" s="947"/>
      <c r="AU109" s="964" t="s">
        <v>431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432</v>
      </c>
      <c r="BR109" s="945"/>
      <c r="BS109" s="945"/>
      <c r="BT109" s="945"/>
      <c r="BU109" s="946"/>
      <c r="BV109" s="944" t="s">
        <v>433</v>
      </c>
      <c r="BW109" s="945"/>
      <c r="BX109" s="945"/>
      <c r="BY109" s="945"/>
      <c r="BZ109" s="946"/>
      <c r="CA109" s="944" t="s">
        <v>307</v>
      </c>
      <c r="CB109" s="945"/>
      <c r="CC109" s="945"/>
      <c r="CD109" s="945"/>
      <c r="CE109" s="946"/>
      <c r="CF109" s="965" t="s">
        <v>434</v>
      </c>
      <c r="CG109" s="965"/>
      <c r="CH109" s="965"/>
      <c r="CI109" s="965"/>
      <c r="CJ109" s="965"/>
      <c r="CK109" s="944" t="s">
        <v>435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432</v>
      </c>
      <c r="DH109" s="945"/>
      <c r="DI109" s="945"/>
      <c r="DJ109" s="945"/>
      <c r="DK109" s="946"/>
      <c r="DL109" s="944" t="s">
        <v>433</v>
      </c>
      <c r="DM109" s="945"/>
      <c r="DN109" s="945"/>
      <c r="DO109" s="945"/>
      <c r="DP109" s="946"/>
      <c r="DQ109" s="944" t="s">
        <v>307</v>
      </c>
      <c r="DR109" s="945"/>
      <c r="DS109" s="945"/>
      <c r="DT109" s="945"/>
      <c r="DU109" s="946"/>
      <c r="DV109" s="944" t="s">
        <v>434</v>
      </c>
      <c r="DW109" s="945"/>
      <c r="DX109" s="945"/>
      <c r="DY109" s="945"/>
      <c r="DZ109" s="947"/>
    </row>
    <row r="110" spans="1:131" s="248" customFormat="1" ht="26.25" customHeight="1" x14ac:dyDescent="0.15">
      <c r="A110" s="948" t="s">
        <v>436</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996446</v>
      </c>
      <c r="AB110" s="952"/>
      <c r="AC110" s="952"/>
      <c r="AD110" s="952"/>
      <c r="AE110" s="953"/>
      <c r="AF110" s="954">
        <v>1002741</v>
      </c>
      <c r="AG110" s="952"/>
      <c r="AH110" s="952"/>
      <c r="AI110" s="952"/>
      <c r="AJ110" s="953"/>
      <c r="AK110" s="954">
        <v>1060689</v>
      </c>
      <c r="AL110" s="952"/>
      <c r="AM110" s="952"/>
      <c r="AN110" s="952"/>
      <c r="AO110" s="953"/>
      <c r="AP110" s="955">
        <v>12.9</v>
      </c>
      <c r="AQ110" s="956"/>
      <c r="AR110" s="956"/>
      <c r="AS110" s="956"/>
      <c r="AT110" s="957"/>
      <c r="AU110" s="958" t="s">
        <v>72</v>
      </c>
      <c r="AV110" s="959"/>
      <c r="AW110" s="959"/>
      <c r="AX110" s="959"/>
      <c r="AY110" s="959"/>
      <c r="AZ110" s="1000" t="s">
        <v>437</v>
      </c>
      <c r="BA110" s="949"/>
      <c r="BB110" s="949"/>
      <c r="BC110" s="949"/>
      <c r="BD110" s="949"/>
      <c r="BE110" s="949"/>
      <c r="BF110" s="949"/>
      <c r="BG110" s="949"/>
      <c r="BH110" s="949"/>
      <c r="BI110" s="949"/>
      <c r="BJ110" s="949"/>
      <c r="BK110" s="949"/>
      <c r="BL110" s="949"/>
      <c r="BM110" s="949"/>
      <c r="BN110" s="949"/>
      <c r="BO110" s="949"/>
      <c r="BP110" s="950"/>
      <c r="BQ110" s="986">
        <v>8600849</v>
      </c>
      <c r="BR110" s="987"/>
      <c r="BS110" s="987"/>
      <c r="BT110" s="987"/>
      <c r="BU110" s="987"/>
      <c r="BV110" s="987">
        <v>8688213</v>
      </c>
      <c r="BW110" s="987"/>
      <c r="BX110" s="987"/>
      <c r="BY110" s="987"/>
      <c r="BZ110" s="987"/>
      <c r="CA110" s="987">
        <v>8815335</v>
      </c>
      <c r="CB110" s="987"/>
      <c r="CC110" s="987"/>
      <c r="CD110" s="987"/>
      <c r="CE110" s="987"/>
      <c r="CF110" s="1001">
        <v>107.4</v>
      </c>
      <c r="CG110" s="1002"/>
      <c r="CH110" s="1002"/>
      <c r="CI110" s="1002"/>
      <c r="CJ110" s="1002"/>
      <c r="CK110" s="1003" t="s">
        <v>438</v>
      </c>
      <c r="CL110" s="1004"/>
      <c r="CM110" s="983" t="s">
        <v>439</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v>482506</v>
      </c>
      <c r="DH110" s="987"/>
      <c r="DI110" s="987"/>
      <c r="DJ110" s="987"/>
      <c r="DK110" s="987"/>
      <c r="DL110" s="987">
        <v>415198</v>
      </c>
      <c r="DM110" s="987"/>
      <c r="DN110" s="987"/>
      <c r="DO110" s="987"/>
      <c r="DP110" s="987"/>
      <c r="DQ110" s="987">
        <v>347756</v>
      </c>
      <c r="DR110" s="987"/>
      <c r="DS110" s="987"/>
      <c r="DT110" s="987"/>
      <c r="DU110" s="987"/>
      <c r="DV110" s="988">
        <v>4.2</v>
      </c>
      <c r="DW110" s="988"/>
      <c r="DX110" s="988"/>
      <c r="DY110" s="988"/>
      <c r="DZ110" s="989"/>
    </row>
    <row r="111" spans="1:131" s="248" customFormat="1" ht="26.25" customHeight="1" x14ac:dyDescent="0.15">
      <c r="A111" s="990" t="s">
        <v>440</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441</v>
      </c>
      <c r="AB111" s="994"/>
      <c r="AC111" s="994"/>
      <c r="AD111" s="994"/>
      <c r="AE111" s="995"/>
      <c r="AF111" s="996" t="s">
        <v>410</v>
      </c>
      <c r="AG111" s="994"/>
      <c r="AH111" s="994"/>
      <c r="AI111" s="994"/>
      <c r="AJ111" s="995"/>
      <c r="AK111" s="996" t="s">
        <v>441</v>
      </c>
      <c r="AL111" s="994"/>
      <c r="AM111" s="994"/>
      <c r="AN111" s="994"/>
      <c r="AO111" s="995"/>
      <c r="AP111" s="997" t="s">
        <v>441</v>
      </c>
      <c r="AQ111" s="998"/>
      <c r="AR111" s="998"/>
      <c r="AS111" s="998"/>
      <c r="AT111" s="999"/>
      <c r="AU111" s="960"/>
      <c r="AV111" s="961"/>
      <c r="AW111" s="961"/>
      <c r="AX111" s="961"/>
      <c r="AY111" s="961"/>
      <c r="AZ111" s="1009" t="s">
        <v>442</v>
      </c>
      <c r="BA111" s="1010"/>
      <c r="BB111" s="1010"/>
      <c r="BC111" s="1010"/>
      <c r="BD111" s="1010"/>
      <c r="BE111" s="1010"/>
      <c r="BF111" s="1010"/>
      <c r="BG111" s="1010"/>
      <c r="BH111" s="1010"/>
      <c r="BI111" s="1010"/>
      <c r="BJ111" s="1010"/>
      <c r="BK111" s="1010"/>
      <c r="BL111" s="1010"/>
      <c r="BM111" s="1010"/>
      <c r="BN111" s="1010"/>
      <c r="BO111" s="1010"/>
      <c r="BP111" s="1011"/>
      <c r="BQ111" s="979">
        <v>601090</v>
      </c>
      <c r="BR111" s="980"/>
      <c r="BS111" s="980"/>
      <c r="BT111" s="980"/>
      <c r="BU111" s="980"/>
      <c r="BV111" s="980">
        <v>593630</v>
      </c>
      <c r="BW111" s="980"/>
      <c r="BX111" s="980"/>
      <c r="BY111" s="980"/>
      <c r="BZ111" s="980"/>
      <c r="CA111" s="980">
        <v>425969</v>
      </c>
      <c r="CB111" s="980"/>
      <c r="CC111" s="980"/>
      <c r="CD111" s="980"/>
      <c r="CE111" s="980"/>
      <c r="CF111" s="974">
        <v>5.2</v>
      </c>
      <c r="CG111" s="975"/>
      <c r="CH111" s="975"/>
      <c r="CI111" s="975"/>
      <c r="CJ111" s="975"/>
      <c r="CK111" s="1005"/>
      <c r="CL111" s="1006"/>
      <c r="CM111" s="976" t="s">
        <v>443</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v>118584</v>
      </c>
      <c r="DH111" s="980"/>
      <c r="DI111" s="980"/>
      <c r="DJ111" s="980"/>
      <c r="DK111" s="980"/>
      <c r="DL111" s="980">
        <v>60219</v>
      </c>
      <c r="DM111" s="980"/>
      <c r="DN111" s="980"/>
      <c r="DO111" s="980"/>
      <c r="DP111" s="980"/>
      <c r="DQ111" s="980" t="s">
        <v>441</v>
      </c>
      <c r="DR111" s="980"/>
      <c r="DS111" s="980"/>
      <c r="DT111" s="980"/>
      <c r="DU111" s="980"/>
      <c r="DV111" s="981" t="s">
        <v>410</v>
      </c>
      <c r="DW111" s="981"/>
      <c r="DX111" s="981"/>
      <c r="DY111" s="981"/>
      <c r="DZ111" s="982"/>
    </row>
    <row r="112" spans="1:131" s="248" customFormat="1" ht="26.25" customHeight="1" x14ac:dyDescent="0.15">
      <c r="A112" s="1012" t="s">
        <v>444</v>
      </c>
      <c r="B112" s="1013"/>
      <c r="C112" s="1010" t="s">
        <v>445</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t="s">
        <v>441</v>
      </c>
      <c r="AB112" s="1019"/>
      <c r="AC112" s="1019"/>
      <c r="AD112" s="1019"/>
      <c r="AE112" s="1020"/>
      <c r="AF112" s="1021" t="s">
        <v>441</v>
      </c>
      <c r="AG112" s="1019"/>
      <c r="AH112" s="1019"/>
      <c r="AI112" s="1019"/>
      <c r="AJ112" s="1020"/>
      <c r="AK112" s="1021" t="s">
        <v>446</v>
      </c>
      <c r="AL112" s="1019"/>
      <c r="AM112" s="1019"/>
      <c r="AN112" s="1019"/>
      <c r="AO112" s="1020"/>
      <c r="AP112" s="1022" t="s">
        <v>410</v>
      </c>
      <c r="AQ112" s="1023"/>
      <c r="AR112" s="1023"/>
      <c r="AS112" s="1023"/>
      <c r="AT112" s="1024"/>
      <c r="AU112" s="960"/>
      <c r="AV112" s="961"/>
      <c r="AW112" s="961"/>
      <c r="AX112" s="961"/>
      <c r="AY112" s="961"/>
      <c r="AZ112" s="1009" t="s">
        <v>447</v>
      </c>
      <c r="BA112" s="1010"/>
      <c r="BB112" s="1010"/>
      <c r="BC112" s="1010"/>
      <c r="BD112" s="1010"/>
      <c r="BE112" s="1010"/>
      <c r="BF112" s="1010"/>
      <c r="BG112" s="1010"/>
      <c r="BH112" s="1010"/>
      <c r="BI112" s="1010"/>
      <c r="BJ112" s="1010"/>
      <c r="BK112" s="1010"/>
      <c r="BL112" s="1010"/>
      <c r="BM112" s="1010"/>
      <c r="BN112" s="1010"/>
      <c r="BO112" s="1010"/>
      <c r="BP112" s="1011"/>
      <c r="BQ112" s="979">
        <v>2413468</v>
      </c>
      <c r="BR112" s="980"/>
      <c r="BS112" s="980"/>
      <c r="BT112" s="980"/>
      <c r="BU112" s="980"/>
      <c r="BV112" s="980">
        <v>2411087</v>
      </c>
      <c r="BW112" s="980"/>
      <c r="BX112" s="980"/>
      <c r="BY112" s="980"/>
      <c r="BZ112" s="980"/>
      <c r="CA112" s="980">
        <v>1744621</v>
      </c>
      <c r="CB112" s="980"/>
      <c r="CC112" s="980"/>
      <c r="CD112" s="980"/>
      <c r="CE112" s="980"/>
      <c r="CF112" s="974">
        <v>21.2</v>
      </c>
      <c r="CG112" s="975"/>
      <c r="CH112" s="975"/>
      <c r="CI112" s="975"/>
      <c r="CJ112" s="975"/>
      <c r="CK112" s="1005"/>
      <c r="CL112" s="1006"/>
      <c r="CM112" s="976" t="s">
        <v>448</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t="s">
        <v>410</v>
      </c>
      <c r="DH112" s="980"/>
      <c r="DI112" s="980"/>
      <c r="DJ112" s="980"/>
      <c r="DK112" s="980"/>
      <c r="DL112" s="980" t="s">
        <v>449</v>
      </c>
      <c r="DM112" s="980"/>
      <c r="DN112" s="980"/>
      <c r="DO112" s="980"/>
      <c r="DP112" s="980"/>
      <c r="DQ112" s="980" t="s">
        <v>410</v>
      </c>
      <c r="DR112" s="980"/>
      <c r="DS112" s="980"/>
      <c r="DT112" s="980"/>
      <c r="DU112" s="980"/>
      <c r="DV112" s="981" t="s">
        <v>441</v>
      </c>
      <c r="DW112" s="981"/>
      <c r="DX112" s="981"/>
      <c r="DY112" s="981"/>
      <c r="DZ112" s="982"/>
    </row>
    <row r="113" spans="1:130" s="248" customFormat="1" ht="26.25" customHeight="1" x14ac:dyDescent="0.15">
      <c r="A113" s="1014"/>
      <c r="B113" s="1015"/>
      <c r="C113" s="1010" t="s">
        <v>450</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205261</v>
      </c>
      <c r="AB113" s="994"/>
      <c r="AC113" s="994"/>
      <c r="AD113" s="994"/>
      <c r="AE113" s="995"/>
      <c r="AF113" s="996">
        <v>220382</v>
      </c>
      <c r="AG113" s="994"/>
      <c r="AH113" s="994"/>
      <c r="AI113" s="994"/>
      <c r="AJ113" s="995"/>
      <c r="AK113" s="996">
        <v>222007</v>
      </c>
      <c r="AL113" s="994"/>
      <c r="AM113" s="994"/>
      <c r="AN113" s="994"/>
      <c r="AO113" s="995"/>
      <c r="AP113" s="997">
        <v>2.7</v>
      </c>
      <c r="AQ113" s="998"/>
      <c r="AR113" s="998"/>
      <c r="AS113" s="998"/>
      <c r="AT113" s="999"/>
      <c r="AU113" s="960"/>
      <c r="AV113" s="961"/>
      <c r="AW113" s="961"/>
      <c r="AX113" s="961"/>
      <c r="AY113" s="961"/>
      <c r="AZ113" s="1009" t="s">
        <v>451</v>
      </c>
      <c r="BA113" s="1010"/>
      <c r="BB113" s="1010"/>
      <c r="BC113" s="1010"/>
      <c r="BD113" s="1010"/>
      <c r="BE113" s="1010"/>
      <c r="BF113" s="1010"/>
      <c r="BG113" s="1010"/>
      <c r="BH113" s="1010"/>
      <c r="BI113" s="1010"/>
      <c r="BJ113" s="1010"/>
      <c r="BK113" s="1010"/>
      <c r="BL113" s="1010"/>
      <c r="BM113" s="1010"/>
      <c r="BN113" s="1010"/>
      <c r="BO113" s="1010"/>
      <c r="BP113" s="1011"/>
      <c r="BQ113" s="979">
        <v>132660</v>
      </c>
      <c r="BR113" s="980"/>
      <c r="BS113" s="980"/>
      <c r="BT113" s="980"/>
      <c r="BU113" s="980"/>
      <c r="BV113" s="980">
        <v>103198</v>
      </c>
      <c r="BW113" s="980"/>
      <c r="BX113" s="980"/>
      <c r="BY113" s="980"/>
      <c r="BZ113" s="980"/>
      <c r="CA113" s="980">
        <v>113159</v>
      </c>
      <c r="CB113" s="980"/>
      <c r="CC113" s="980"/>
      <c r="CD113" s="980"/>
      <c r="CE113" s="980"/>
      <c r="CF113" s="974">
        <v>1.4</v>
      </c>
      <c r="CG113" s="975"/>
      <c r="CH113" s="975"/>
      <c r="CI113" s="975"/>
      <c r="CJ113" s="975"/>
      <c r="CK113" s="1005"/>
      <c r="CL113" s="1006"/>
      <c r="CM113" s="976" t="s">
        <v>452</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t="s">
        <v>410</v>
      </c>
      <c r="DH113" s="1019"/>
      <c r="DI113" s="1019"/>
      <c r="DJ113" s="1019"/>
      <c r="DK113" s="1020"/>
      <c r="DL113" s="1021" t="s">
        <v>441</v>
      </c>
      <c r="DM113" s="1019"/>
      <c r="DN113" s="1019"/>
      <c r="DO113" s="1019"/>
      <c r="DP113" s="1020"/>
      <c r="DQ113" s="1021" t="s">
        <v>441</v>
      </c>
      <c r="DR113" s="1019"/>
      <c r="DS113" s="1019"/>
      <c r="DT113" s="1019"/>
      <c r="DU113" s="1020"/>
      <c r="DV113" s="1022" t="s">
        <v>446</v>
      </c>
      <c r="DW113" s="1023"/>
      <c r="DX113" s="1023"/>
      <c r="DY113" s="1023"/>
      <c r="DZ113" s="1024"/>
    </row>
    <row r="114" spans="1:130" s="248" customFormat="1" ht="26.25" customHeight="1" x14ac:dyDescent="0.15">
      <c r="A114" s="1014"/>
      <c r="B114" s="1015"/>
      <c r="C114" s="1010" t="s">
        <v>453</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v>46745</v>
      </c>
      <c r="AB114" s="1019"/>
      <c r="AC114" s="1019"/>
      <c r="AD114" s="1019"/>
      <c r="AE114" s="1020"/>
      <c r="AF114" s="1021">
        <v>34464</v>
      </c>
      <c r="AG114" s="1019"/>
      <c r="AH114" s="1019"/>
      <c r="AI114" s="1019"/>
      <c r="AJ114" s="1020"/>
      <c r="AK114" s="1021">
        <v>29309</v>
      </c>
      <c r="AL114" s="1019"/>
      <c r="AM114" s="1019"/>
      <c r="AN114" s="1019"/>
      <c r="AO114" s="1020"/>
      <c r="AP114" s="1022">
        <v>0.4</v>
      </c>
      <c r="AQ114" s="1023"/>
      <c r="AR114" s="1023"/>
      <c r="AS114" s="1023"/>
      <c r="AT114" s="1024"/>
      <c r="AU114" s="960"/>
      <c r="AV114" s="961"/>
      <c r="AW114" s="961"/>
      <c r="AX114" s="961"/>
      <c r="AY114" s="961"/>
      <c r="AZ114" s="1009" t="s">
        <v>454</v>
      </c>
      <c r="BA114" s="1010"/>
      <c r="BB114" s="1010"/>
      <c r="BC114" s="1010"/>
      <c r="BD114" s="1010"/>
      <c r="BE114" s="1010"/>
      <c r="BF114" s="1010"/>
      <c r="BG114" s="1010"/>
      <c r="BH114" s="1010"/>
      <c r="BI114" s="1010"/>
      <c r="BJ114" s="1010"/>
      <c r="BK114" s="1010"/>
      <c r="BL114" s="1010"/>
      <c r="BM114" s="1010"/>
      <c r="BN114" s="1010"/>
      <c r="BO114" s="1010"/>
      <c r="BP114" s="1011"/>
      <c r="BQ114" s="979">
        <v>503758</v>
      </c>
      <c r="BR114" s="980"/>
      <c r="BS114" s="980"/>
      <c r="BT114" s="980"/>
      <c r="BU114" s="980"/>
      <c r="BV114" s="980">
        <v>512672</v>
      </c>
      <c r="BW114" s="980"/>
      <c r="BX114" s="980"/>
      <c r="BY114" s="980"/>
      <c r="BZ114" s="980"/>
      <c r="CA114" s="980">
        <v>413472</v>
      </c>
      <c r="CB114" s="980"/>
      <c r="CC114" s="980"/>
      <c r="CD114" s="980"/>
      <c r="CE114" s="980"/>
      <c r="CF114" s="974">
        <v>5</v>
      </c>
      <c r="CG114" s="975"/>
      <c r="CH114" s="975"/>
      <c r="CI114" s="975"/>
      <c r="CJ114" s="975"/>
      <c r="CK114" s="1005"/>
      <c r="CL114" s="1006"/>
      <c r="CM114" s="976" t="s">
        <v>455</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410</v>
      </c>
      <c r="DH114" s="1019"/>
      <c r="DI114" s="1019"/>
      <c r="DJ114" s="1019"/>
      <c r="DK114" s="1020"/>
      <c r="DL114" s="1021" t="s">
        <v>441</v>
      </c>
      <c r="DM114" s="1019"/>
      <c r="DN114" s="1019"/>
      <c r="DO114" s="1019"/>
      <c r="DP114" s="1020"/>
      <c r="DQ114" s="1021" t="s">
        <v>410</v>
      </c>
      <c r="DR114" s="1019"/>
      <c r="DS114" s="1019"/>
      <c r="DT114" s="1019"/>
      <c r="DU114" s="1020"/>
      <c r="DV114" s="1022" t="s">
        <v>410</v>
      </c>
      <c r="DW114" s="1023"/>
      <c r="DX114" s="1023"/>
      <c r="DY114" s="1023"/>
      <c r="DZ114" s="1024"/>
    </row>
    <row r="115" spans="1:130" s="248" customFormat="1" ht="26.25" customHeight="1" x14ac:dyDescent="0.15">
      <c r="A115" s="1014"/>
      <c r="B115" s="1015"/>
      <c r="C115" s="1010" t="s">
        <v>456</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v>233750</v>
      </c>
      <c r="AB115" s="994"/>
      <c r="AC115" s="994"/>
      <c r="AD115" s="994"/>
      <c r="AE115" s="995"/>
      <c r="AF115" s="996">
        <v>188015</v>
      </c>
      <c r="AG115" s="994"/>
      <c r="AH115" s="994"/>
      <c r="AI115" s="994"/>
      <c r="AJ115" s="995"/>
      <c r="AK115" s="996">
        <v>189083</v>
      </c>
      <c r="AL115" s="994"/>
      <c r="AM115" s="994"/>
      <c r="AN115" s="994"/>
      <c r="AO115" s="995"/>
      <c r="AP115" s="997">
        <v>2.2999999999999998</v>
      </c>
      <c r="AQ115" s="998"/>
      <c r="AR115" s="998"/>
      <c r="AS115" s="998"/>
      <c r="AT115" s="999"/>
      <c r="AU115" s="960"/>
      <c r="AV115" s="961"/>
      <c r="AW115" s="961"/>
      <c r="AX115" s="961"/>
      <c r="AY115" s="961"/>
      <c r="AZ115" s="1009" t="s">
        <v>457</v>
      </c>
      <c r="BA115" s="1010"/>
      <c r="BB115" s="1010"/>
      <c r="BC115" s="1010"/>
      <c r="BD115" s="1010"/>
      <c r="BE115" s="1010"/>
      <c r="BF115" s="1010"/>
      <c r="BG115" s="1010"/>
      <c r="BH115" s="1010"/>
      <c r="BI115" s="1010"/>
      <c r="BJ115" s="1010"/>
      <c r="BK115" s="1010"/>
      <c r="BL115" s="1010"/>
      <c r="BM115" s="1010"/>
      <c r="BN115" s="1010"/>
      <c r="BO115" s="1010"/>
      <c r="BP115" s="1011"/>
      <c r="BQ115" s="979" t="s">
        <v>441</v>
      </c>
      <c r="BR115" s="980"/>
      <c r="BS115" s="980"/>
      <c r="BT115" s="980"/>
      <c r="BU115" s="980"/>
      <c r="BV115" s="980" t="s">
        <v>410</v>
      </c>
      <c r="BW115" s="980"/>
      <c r="BX115" s="980"/>
      <c r="BY115" s="980"/>
      <c r="BZ115" s="980"/>
      <c r="CA115" s="980" t="s">
        <v>410</v>
      </c>
      <c r="CB115" s="980"/>
      <c r="CC115" s="980"/>
      <c r="CD115" s="980"/>
      <c r="CE115" s="980"/>
      <c r="CF115" s="974" t="s">
        <v>441</v>
      </c>
      <c r="CG115" s="975"/>
      <c r="CH115" s="975"/>
      <c r="CI115" s="975"/>
      <c r="CJ115" s="975"/>
      <c r="CK115" s="1005"/>
      <c r="CL115" s="1006"/>
      <c r="CM115" s="1009" t="s">
        <v>458</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t="s">
        <v>446</v>
      </c>
      <c r="DH115" s="1019"/>
      <c r="DI115" s="1019"/>
      <c r="DJ115" s="1019"/>
      <c r="DK115" s="1020"/>
      <c r="DL115" s="1021" t="s">
        <v>459</v>
      </c>
      <c r="DM115" s="1019"/>
      <c r="DN115" s="1019"/>
      <c r="DO115" s="1019"/>
      <c r="DP115" s="1020"/>
      <c r="DQ115" s="1021" t="s">
        <v>441</v>
      </c>
      <c r="DR115" s="1019"/>
      <c r="DS115" s="1019"/>
      <c r="DT115" s="1019"/>
      <c r="DU115" s="1020"/>
      <c r="DV115" s="1022" t="s">
        <v>446</v>
      </c>
      <c r="DW115" s="1023"/>
      <c r="DX115" s="1023"/>
      <c r="DY115" s="1023"/>
      <c r="DZ115" s="1024"/>
    </row>
    <row r="116" spans="1:130" s="248" customFormat="1" ht="26.25" customHeight="1" x14ac:dyDescent="0.15">
      <c r="A116" s="1016"/>
      <c r="B116" s="1017"/>
      <c r="C116" s="1025" t="s">
        <v>460</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t="s">
        <v>461</v>
      </c>
      <c r="AB116" s="1019"/>
      <c r="AC116" s="1019"/>
      <c r="AD116" s="1019"/>
      <c r="AE116" s="1020"/>
      <c r="AF116" s="1021" t="s">
        <v>446</v>
      </c>
      <c r="AG116" s="1019"/>
      <c r="AH116" s="1019"/>
      <c r="AI116" s="1019"/>
      <c r="AJ116" s="1020"/>
      <c r="AK116" s="1021" t="s">
        <v>441</v>
      </c>
      <c r="AL116" s="1019"/>
      <c r="AM116" s="1019"/>
      <c r="AN116" s="1019"/>
      <c r="AO116" s="1020"/>
      <c r="AP116" s="1022" t="s">
        <v>410</v>
      </c>
      <c r="AQ116" s="1023"/>
      <c r="AR116" s="1023"/>
      <c r="AS116" s="1023"/>
      <c r="AT116" s="1024"/>
      <c r="AU116" s="960"/>
      <c r="AV116" s="961"/>
      <c r="AW116" s="961"/>
      <c r="AX116" s="961"/>
      <c r="AY116" s="961"/>
      <c r="AZ116" s="1027" t="s">
        <v>462</v>
      </c>
      <c r="BA116" s="1028"/>
      <c r="BB116" s="1028"/>
      <c r="BC116" s="1028"/>
      <c r="BD116" s="1028"/>
      <c r="BE116" s="1028"/>
      <c r="BF116" s="1028"/>
      <c r="BG116" s="1028"/>
      <c r="BH116" s="1028"/>
      <c r="BI116" s="1028"/>
      <c r="BJ116" s="1028"/>
      <c r="BK116" s="1028"/>
      <c r="BL116" s="1028"/>
      <c r="BM116" s="1028"/>
      <c r="BN116" s="1028"/>
      <c r="BO116" s="1028"/>
      <c r="BP116" s="1029"/>
      <c r="BQ116" s="979" t="s">
        <v>441</v>
      </c>
      <c r="BR116" s="980"/>
      <c r="BS116" s="980"/>
      <c r="BT116" s="980"/>
      <c r="BU116" s="980"/>
      <c r="BV116" s="980" t="s">
        <v>441</v>
      </c>
      <c r="BW116" s="980"/>
      <c r="BX116" s="980"/>
      <c r="BY116" s="980"/>
      <c r="BZ116" s="980"/>
      <c r="CA116" s="980" t="s">
        <v>410</v>
      </c>
      <c r="CB116" s="980"/>
      <c r="CC116" s="980"/>
      <c r="CD116" s="980"/>
      <c r="CE116" s="980"/>
      <c r="CF116" s="974" t="s">
        <v>410</v>
      </c>
      <c r="CG116" s="975"/>
      <c r="CH116" s="975"/>
      <c r="CI116" s="975"/>
      <c r="CJ116" s="975"/>
      <c r="CK116" s="1005"/>
      <c r="CL116" s="1006"/>
      <c r="CM116" s="976" t="s">
        <v>463</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t="s">
        <v>446</v>
      </c>
      <c r="DH116" s="1019"/>
      <c r="DI116" s="1019"/>
      <c r="DJ116" s="1019"/>
      <c r="DK116" s="1020"/>
      <c r="DL116" s="1021" t="s">
        <v>459</v>
      </c>
      <c r="DM116" s="1019"/>
      <c r="DN116" s="1019"/>
      <c r="DO116" s="1019"/>
      <c r="DP116" s="1020"/>
      <c r="DQ116" s="1021" t="s">
        <v>441</v>
      </c>
      <c r="DR116" s="1019"/>
      <c r="DS116" s="1019"/>
      <c r="DT116" s="1019"/>
      <c r="DU116" s="1020"/>
      <c r="DV116" s="1022" t="s">
        <v>441</v>
      </c>
      <c r="DW116" s="1023"/>
      <c r="DX116" s="1023"/>
      <c r="DY116" s="1023"/>
      <c r="DZ116" s="1024"/>
    </row>
    <row r="117" spans="1:130" s="248" customFormat="1" ht="26.25" customHeight="1" x14ac:dyDescent="0.15">
      <c r="A117" s="96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464</v>
      </c>
      <c r="Z117" s="946"/>
      <c r="AA117" s="1036">
        <v>1482202</v>
      </c>
      <c r="AB117" s="1037"/>
      <c r="AC117" s="1037"/>
      <c r="AD117" s="1037"/>
      <c r="AE117" s="1038"/>
      <c r="AF117" s="1039">
        <v>1445602</v>
      </c>
      <c r="AG117" s="1037"/>
      <c r="AH117" s="1037"/>
      <c r="AI117" s="1037"/>
      <c r="AJ117" s="1038"/>
      <c r="AK117" s="1039">
        <v>1501088</v>
      </c>
      <c r="AL117" s="1037"/>
      <c r="AM117" s="1037"/>
      <c r="AN117" s="1037"/>
      <c r="AO117" s="1038"/>
      <c r="AP117" s="1040"/>
      <c r="AQ117" s="1041"/>
      <c r="AR117" s="1041"/>
      <c r="AS117" s="1041"/>
      <c r="AT117" s="1042"/>
      <c r="AU117" s="960"/>
      <c r="AV117" s="961"/>
      <c r="AW117" s="961"/>
      <c r="AX117" s="961"/>
      <c r="AY117" s="961"/>
      <c r="AZ117" s="1027" t="s">
        <v>465</v>
      </c>
      <c r="BA117" s="1028"/>
      <c r="BB117" s="1028"/>
      <c r="BC117" s="1028"/>
      <c r="BD117" s="1028"/>
      <c r="BE117" s="1028"/>
      <c r="BF117" s="1028"/>
      <c r="BG117" s="1028"/>
      <c r="BH117" s="1028"/>
      <c r="BI117" s="1028"/>
      <c r="BJ117" s="1028"/>
      <c r="BK117" s="1028"/>
      <c r="BL117" s="1028"/>
      <c r="BM117" s="1028"/>
      <c r="BN117" s="1028"/>
      <c r="BO117" s="1028"/>
      <c r="BP117" s="1029"/>
      <c r="BQ117" s="979" t="s">
        <v>410</v>
      </c>
      <c r="BR117" s="980"/>
      <c r="BS117" s="980"/>
      <c r="BT117" s="980"/>
      <c r="BU117" s="980"/>
      <c r="BV117" s="980" t="s">
        <v>410</v>
      </c>
      <c r="BW117" s="980"/>
      <c r="BX117" s="980"/>
      <c r="BY117" s="980"/>
      <c r="BZ117" s="980"/>
      <c r="CA117" s="980" t="s">
        <v>410</v>
      </c>
      <c r="CB117" s="980"/>
      <c r="CC117" s="980"/>
      <c r="CD117" s="980"/>
      <c r="CE117" s="980"/>
      <c r="CF117" s="974" t="s">
        <v>410</v>
      </c>
      <c r="CG117" s="975"/>
      <c r="CH117" s="975"/>
      <c r="CI117" s="975"/>
      <c r="CJ117" s="975"/>
      <c r="CK117" s="1005"/>
      <c r="CL117" s="1006"/>
      <c r="CM117" s="976" t="s">
        <v>466</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t="s">
        <v>410</v>
      </c>
      <c r="DH117" s="1019"/>
      <c r="DI117" s="1019"/>
      <c r="DJ117" s="1019"/>
      <c r="DK117" s="1020"/>
      <c r="DL117" s="1021" t="s">
        <v>441</v>
      </c>
      <c r="DM117" s="1019"/>
      <c r="DN117" s="1019"/>
      <c r="DO117" s="1019"/>
      <c r="DP117" s="1020"/>
      <c r="DQ117" s="1021" t="s">
        <v>441</v>
      </c>
      <c r="DR117" s="1019"/>
      <c r="DS117" s="1019"/>
      <c r="DT117" s="1019"/>
      <c r="DU117" s="1020"/>
      <c r="DV117" s="1022" t="s">
        <v>449</v>
      </c>
      <c r="DW117" s="1023"/>
      <c r="DX117" s="1023"/>
      <c r="DY117" s="1023"/>
      <c r="DZ117" s="1024"/>
    </row>
    <row r="118" spans="1:130" s="248" customFormat="1" ht="26.25" customHeight="1" x14ac:dyDescent="0.15">
      <c r="A118" s="964" t="s">
        <v>435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432</v>
      </c>
      <c r="AB118" s="945"/>
      <c r="AC118" s="945"/>
      <c r="AD118" s="945"/>
      <c r="AE118" s="946"/>
      <c r="AF118" s="944" t="s">
        <v>433</v>
      </c>
      <c r="AG118" s="945"/>
      <c r="AH118" s="945"/>
      <c r="AI118" s="945"/>
      <c r="AJ118" s="946"/>
      <c r="AK118" s="944" t="s">
        <v>307</v>
      </c>
      <c r="AL118" s="945"/>
      <c r="AM118" s="945"/>
      <c r="AN118" s="945"/>
      <c r="AO118" s="946"/>
      <c r="AP118" s="1031" t="s">
        <v>434</v>
      </c>
      <c r="AQ118" s="1032"/>
      <c r="AR118" s="1032"/>
      <c r="AS118" s="1032"/>
      <c r="AT118" s="1033"/>
      <c r="AU118" s="960"/>
      <c r="AV118" s="961"/>
      <c r="AW118" s="961"/>
      <c r="AX118" s="961"/>
      <c r="AY118" s="961"/>
      <c r="AZ118" s="1034" t="s">
        <v>467</v>
      </c>
      <c r="BA118" s="1025"/>
      <c r="BB118" s="1025"/>
      <c r="BC118" s="1025"/>
      <c r="BD118" s="1025"/>
      <c r="BE118" s="1025"/>
      <c r="BF118" s="1025"/>
      <c r="BG118" s="1025"/>
      <c r="BH118" s="1025"/>
      <c r="BI118" s="1025"/>
      <c r="BJ118" s="1025"/>
      <c r="BK118" s="1025"/>
      <c r="BL118" s="1025"/>
      <c r="BM118" s="1025"/>
      <c r="BN118" s="1025"/>
      <c r="BO118" s="1025"/>
      <c r="BP118" s="1026"/>
      <c r="BQ118" s="1057" t="s">
        <v>441</v>
      </c>
      <c r="BR118" s="1058"/>
      <c r="BS118" s="1058"/>
      <c r="BT118" s="1058"/>
      <c r="BU118" s="1058"/>
      <c r="BV118" s="1058" t="s">
        <v>410</v>
      </c>
      <c r="BW118" s="1058"/>
      <c r="BX118" s="1058"/>
      <c r="BY118" s="1058"/>
      <c r="BZ118" s="1058"/>
      <c r="CA118" s="1058" t="s">
        <v>410</v>
      </c>
      <c r="CB118" s="1058"/>
      <c r="CC118" s="1058"/>
      <c r="CD118" s="1058"/>
      <c r="CE118" s="1058"/>
      <c r="CF118" s="974" t="s">
        <v>410</v>
      </c>
      <c r="CG118" s="975"/>
      <c r="CH118" s="975"/>
      <c r="CI118" s="975"/>
      <c r="CJ118" s="975"/>
      <c r="CK118" s="1005"/>
      <c r="CL118" s="1006"/>
      <c r="CM118" s="976" t="s">
        <v>468</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441</v>
      </c>
      <c r="DH118" s="1019"/>
      <c r="DI118" s="1019"/>
      <c r="DJ118" s="1019"/>
      <c r="DK118" s="1020"/>
      <c r="DL118" s="1021" t="s">
        <v>410</v>
      </c>
      <c r="DM118" s="1019"/>
      <c r="DN118" s="1019"/>
      <c r="DO118" s="1019"/>
      <c r="DP118" s="1020"/>
      <c r="DQ118" s="1021" t="s">
        <v>410</v>
      </c>
      <c r="DR118" s="1019"/>
      <c r="DS118" s="1019"/>
      <c r="DT118" s="1019"/>
      <c r="DU118" s="1020"/>
      <c r="DV118" s="1022" t="s">
        <v>410</v>
      </c>
      <c r="DW118" s="1023"/>
      <c r="DX118" s="1023"/>
      <c r="DY118" s="1023"/>
      <c r="DZ118" s="1024"/>
    </row>
    <row r="119" spans="1:130" s="248" customFormat="1" ht="26.25" customHeight="1" x14ac:dyDescent="0.15">
      <c r="A119" s="1118" t="s">
        <v>438</v>
      </c>
      <c r="B119" s="1004"/>
      <c r="C119" s="983" t="s">
        <v>439</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v>124784</v>
      </c>
      <c r="AB119" s="952"/>
      <c r="AC119" s="952"/>
      <c r="AD119" s="952"/>
      <c r="AE119" s="953"/>
      <c r="AF119" s="954">
        <v>126370</v>
      </c>
      <c r="AG119" s="952"/>
      <c r="AH119" s="952"/>
      <c r="AI119" s="952"/>
      <c r="AJ119" s="953"/>
      <c r="AK119" s="954">
        <v>127438</v>
      </c>
      <c r="AL119" s="952"/>
      <c r="AM119" s="952"/>
      <c r="AN119" s="952"/>
      <c r="AO119" s="953"/>
      <c r="AP119" s="955">
        <v>1.6</v>
      </c>
      <c r="AQ119" s="956"/>
      <c r="AR119" s="956"/>
      <c r="AS119" s="956"/>
      <c r="AT119" s="957"/>
      <c r="AU119" s="962"/>
      <c r="AV119" s="963"/>
      <c r="AW119" s="963"/>
      <c r="AX119" s="963"/>
      <c r="AY119" s="963"/>
      <c r="AZ119" s="279" t="s">
        <v>188</v>
      </c>
      <c r="BA119" s="279"/>
      <c r="BB119" s="279"/>
      <c r="BC119" s="279"/>
      <c r="BD119" s="279"/>
      <c r="BE119" s="279"/>
      <c r="BF119" s="279"/>
      <c r="BG119" s="279"/>
      <c r="BH119" s="279"/>
      <c r="BI119" s="279"/>
      <c r="BJ119" s="279"/>
      <c r="BK119" s="279"/>
      <c r="BL119" s="279"/>
      <c r="BM119" s="279"/>
      <c r="BN119" s="279"/>
      <c r="BO119" s="1035" t="s">
        <v>469</v>
      </c>
      <c r="BP119" s="1066"/>
      <c r="BQ119" s="1057">
        <v>12251825</v>
      </c>
      <c r="BR119" s="1058"/>
      <c r="BS119" s="1058"/>
      <c r="BT119" s="1058"/>
      <c r="BU119" s="1058"/>
      <c r="BV119" s="1058">
        <v>12308800</v>
      </c>
      <c r="BW119" s="1058"/>
      <c r="BX119" s="1058"/>
      <c r="BY119" s="1058"/>
      <c r="BZ119" s="1058"/>
      <c r="CA119" s="1058">
        <v>11512556</v>
      </c>
      <c r="CB119" s="1058"/>
      <c r="CC119" s="1058"/>
      <c r="CD119" s="1058"/>
      <c r="CE119" s="1058"/>
      <c r="CF119" s="1059"/>
      <c r="CG119" s="1060"/>
      <c r="CH119" s="1060"/>
      <c r="CI119" s="1060"/>
      <c r="CJ119" s="1061"/>
      <c r="CK119" s="1007"/>
      <c r="CL119" s="1008"/>
      <c r="CM119" s="1062" t="s">
        <v>470</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t="s">
        <v>441</v>
      </c>
      <c r="DH119" s="1044"/>
      <c r="DI119" s="1044"/>
      <c r="DJ119" s="1044"/>
      <c r="DK119" s="1045"/>
      <c r="DL119" s="1043">
        <v>118213</v>
      </c>
      <c r="DM119" s="1044"/>
      <c r="DN119" s="1044"/>
      <c r="DO119" s="1044"/>
      <c r="DP119" s="1045"/>
      <c r="DQ119" s="1043">
        <v>78213</v>
      </c>
      <c r="DR119" s="1044"/>
      <c r="DS119" s="1044"/>
      <c r="DT119" s="1044"/>
      <c r="DU119" s="1045"/>
      <c r="DV119" s="1046">
        <v>1</v>
      </c>
      <c r="DW119" s="1047"/>
      <c r="DX119" s="1047"/>
      <c r="DY119" s="1047"/>
      <c r="DZ119" s="1048"/>
    </row>
    <row r="120" spans="1:130" s="248" customFormat="1" ht="26.25" customHeight="1" x14ac:dyDescent="0.15">
      <c r="A120" s="1119"/>
      <c r="B120" s="1006"/>
      <c r="C120" s="976" t="s">
        <v>443</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v>108966</v>
      </c>
      <c r="AB120" s="1019"/>
      <c r="AC120" s="1019"/>
      <c r="AD120" s="1019"/>
      <c r="AE120" s="1020"/>
      <c r="AF120" s="1021">
        <v>61645</v>
      </c>
      <c r="AG120" s="1019"/>
      <c r="AH120" s="1019"/>
      <c r="AI120" s="1019"/>
      <c r="AJ120" s="1020"/>
      <c r="AK120" s="1021">
        <v>61645</v>
      </c>
      <c r="AL120" s="1019"/>
      <c r="AM120" s="1019"/>
      <c r="AN120" s="1019"/>
      <c r="AO120" s="1020"/>
      <c r="AP120" s="1022">
        <v>0.8</v>
      </c>
      <c r="AQ120" s="1023"/>
      <c r="AR120" s="1023"/>
      <c r="AS120" s="1023"/>
      <c r="AT120" s="1024"/>
      <c r="AU120" s="1049" t="s">
        <v>471</v>
      </c>
      <c r="AV120" s="1050"/>
      <c r="AW120" s="1050"/>
      <c r="AX120" s="1050"/>
      <c r="AY120" s="1051"/>
      <c r="AZ120" s="1000" t="s">
        <v>472</v>
      </c>
      <c r="BA120" s="949"/>
      <c r="BB120" s="949"/>
      <c r="BC120" s="949"/>
      <c r="BD120" s="949"/>
      <c r="BE120" s="949"/>
      <c r="BF120" s="949"/>
      <c r="BG120" s="949"/>
      <c r="BH120" s="949"/>
      <c r="BI120" s="949"/>
      <c r="BJ120" s="949"/>
      <c r="BK120" s="949"/>
      <c r="BL120" s="949"/>
      <c r="BM120" s="949"/>
      <c r="BN120" s="949"/>
      <c r="BO120" s="949"/>
      <c r="BP120" s="950"/>
      <c r="BQ120" s="986">
        <v>1622935</v>
      </c>
      <c r="BR120" s="987"/>
      <c r="BS120" s="987"/>
      <c r="BT120" s="987"/>
      <c r="BU120" s="987"/>
      <c r="BV120" s="987">
        <v>1592985</v>
      </c>
      <c r="BW120" s="987"/>
      <c r="BX120" s="987"/>
      <c r="BY120" s="987"/>
      <c r="BZ120" s="987"/>
      <c r="CA120" s="987">
        <v>1592864</v>
      </c>
      <c r="CB120" s="987"/>
      <c r="CC120" s="987"/>
      <c r="CD120" s="987"/>
      <c r="CE120" s="987"/>
      <c r="CF120" s="1001">
        <v>19.399999999999999</v>
      </c>
      <c r="CG120" s="1002"/>
      <c r="CH120" s="1002"/>
      <c r="CI120" s="1002"/>
      <c r="CJ120" s="1002"/>
      <c r="CK120" s="1067" t="s">
        <v>473</v>
      </c>
      <c r="CL120" s="1068"/>
      <c r="CM120" s="1068"/>
      <c r="CN120" s="1068"/>
      <c r="CO120" s="1069"/>
      <c r="CP120" s="1075" t="s">
        <v>474</v>
      </c>
      <c r="CQ120" s="1076"/>
      <c r="CR120" s="1076"/>
      <c r="CS120" s="1076"/>
      <c r="CT120" s="1076"/>
      <c r="CU120" s="1076"/>
      <c r="CV120" s="1076"/>
      <c r="CW120" s="1076"/>
      <c r="CX120" s="1076"/>
      <c r="CY120" s="1076"/>
      <c r="CZ120" s="1076"/>
      <c r="DA120" s="1076"/>
      <c r="DB120" s="1076"/>
      <c r="DC120" s="1076"/>
      <c r="DD120" s="1076"/>
      <c r="DE120" s="1076"/>
      <c r="DF120" s="1077"/>
      <c r="DG120" s="986" t="s">
        <v>441</v>
      </c>
      <c r="DH120" s="987"/>
      <c r="DI120" s="987"/>
      <c r="DJ120" s="987"/>
      <c r="DK120" s="987"/>
      <c r="DL120" s="987" t="s">
        <v>441</v>
      </c>
      <c r="DM120" s="987"/>
      <c r="DN120" s="987"/>
      <c r="DO120" s="987"/>
      <c r="DP120" s="987"/>
      <c r="DQ120" s="987">
        <v>1734703</v>
      </c>
      <c r="DR120" s="987"/>
      <c r="DS120" s="987"/>
      <c r="DT120" s="987"/>
      <c r="DU120" s="987"/>
      <c r="DV120" s="988">
        <v>21.1</v>
      </c>
      <c r="DW120" s="988"/>
      <c r="DX120" s="988"/>
      <c r="DY120" s="988"/>
      <c r="DZ120" s="989"/>
    </row>
    <row r="121" spans="1:130" s="248" customFormat="1" ht="26.25" customHeight="1" x14ac:dyDescent="0.15">
      <c r="A121" s="1119"/>
      <c r="B121" s="1006"/>
      <c r="C121" s="1027" t="s">
        <v>475</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410</v>
      </c>
      <c r="AB121" s="1019"/>
      <c r="AC121" s="1019"/>
      <c r="AD121" s="1019"/>
      <c r="AE121" s="1020"/>
      <c r="AF121" s="1021" t="s">
        <v>441</v>
      </c>
      <c r="AG121" s="1019"/>
      <c r="AH121" s="1019"/>
      <c r="AI121" s="1019"/>
      <c r="AJ121" s="1020"/>
      <c r="AK121" s="1021" t="s">
        <v>410</v>
      </c>
      <c r="AL121" s="1019"/>
      <c r="AM121" s="1019"/>
      <c r="AN121" s="1019"/>
      <c r="AO121" s="1020"/>
      <c r="AP121" s="1022" t="s">
        <v>410</v>
      </c>
      <c r="AQ121" s="1023"/>
      <c r="AR121" s="1023"/>
      <c r="AS121" s="1023"/>
      <c r="AT121" s="1024"/>
      <c r="AU121" s="1052"/>
      <c r="AV121" s="1053"/>
      <c r="AW121" s="1053"/>
      <c r="AX121" s="1053"/>
      <c r="AY121" s="1054"/>
      <c r="AZ121" s="1009" t="s">
        <v>476</v>
      </c>
      <c r="BA121" s="1010"/>
      <c r="BB121" s="1010"/>
      <c r="BC121" s="1010"/>
      <c r="BD121" s="1010"/>
      <c r="BE121" s="1010"/>
      <c r="BF121" s="1010"/>
      <c r="BG121" s="1010"/>
      <c r="BH121" s="1010"/>
      <c r="BI121" s="1010"/>
      <c r="BJ121" s="1010"/>
      <c r="BK121" s="1010"/>
      <c r="BL121" s="1010"/>
      <c r="BM121" s="1010"/>
      <c r="BN121" s="1010"/>
      <c r="BO121" s="1010"/>
      <c r="BP121" s="1011"/>
      <c r="BQ121" s="979" t="s">
        <v>441</v>
      </c>
      <c r="BR121" s="980"/>
      <c r="BS121" s="980"/>
      <c r="BT121" s="980"/>
      <c r="BU121" s="980"/>
      <c r="BV121" s="980" t="s">
        <v>459</v>
      </c>
      <c r="BW121" s="980"/>
      <c r="BX121" s="980"/>
      <c r="BY121" s="980"/>
      <c r="BZ121" s="980"/>
      <c r="CA121" s="980" t="s">
        <v>410</v>
      </c>
      <c r="CB121" s="980"/>
      <c r="CC121" s="980"/>
      <c r="CD121" s="980"/>
      <c r="CE121" s="980"/>
      <c r="CF121" s="974" t="s">
        <v>410</v>
      </c>
      <c r="CG121" s="975"/>
      <c r="CH121" s="975"/>
      <c r="CI121" s="975"/>
      <c r="CJ121" s="975"/>
      <c r="CK121" s="1070"/>
      <c r="CL121" s="1071"/>
      <c r="CM121" s="1071"/>
      <c r="CN121" s="1071"/>
      <c r="CO121" s="1072"/>
      <c r="CP121" s="1080" t="s">
        <v>407</v>
      </c>
      <c r="CQ121" s="1081"/>
      <c r="CR121" s="1081"/>
      <c r="CS121" s="1081"/>
      <c r="CT121" s="1081"/>
      <c r="CU121" s="1081"/>
      <c r="CV121" s="1081"/>
      <c r="CW121" s="1081"/>
      <c r="CX121" s="1081"/>
      <c r="CY121" s="1081"/>
      <c r="CZ121" s="1081"/>
      <c r="DA121" s="1081"/>
      <c r="DB121" s="1081"/>
      <c r="DC121" s="1081"/>
      <c r="DD121" s="1081"/>
      <c r="DE121" s="1081"/>
      <c r="DF121" s="1082"/>
      <c r="DG121" s="979">
        <v>11825</v>
      </c>
      <c r="DH121" s="980"/>
      <c r="DI121" s="980"/>
      <c r="DJ121" s="980"/>
      <c r="DK121" s="980"/>
      <c r="DL121" s="980">
        <v>12249</v>
      </c>
      <c r="DM121" s="980"/>
      <c r="DN121" s="980"/>
      <c r="DO121" s="980"/>
      <c r="DP121" s="980"/>
      <c r="DQ121" s="980">
        <v>9918</v>
      </c>
      <c r="DR121" s="980"/>
      <c r="DS121" s="980"/>
      <c r="DT121" s="980"/>
      <c r="DU121" s="980"/>
      <c r="DV121" s="981">
        <v>0.1</v>
      </c>
      <c r="DW121" s="981"/>
      <c r="DX121" s="981"/>
      <c r="DY121" s="981"/>
      <c r="DZ121" s="982"/>
    </row>
    <row r="122" spans="1:130" s="248" customFormat="1" ht="26.25" customHeight="1" x14ac:dyDescent="0.15">
      <c r="A122" s="1119"/>
      <c r="B122" s="1006"/>
      <c r="C122" s="976" t="s">
        <v>455</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449</v>
      </c>
      <c r="AB122" s="1019"/>
      <c r="AC122" s="1019"/>
      <c r="AD122" s="1019"/>
      <c r="AE122" s="1020"/>
      <c r="AF122" s="1021" t="s">
        <v>441</v>
      </c>
      <c r="AG122" s="1019"/>
      <c r="AH122" s="1019"/>
      <c r="AI122" s="1019"/>
      <c r="AJ122" s="1020"/>
      <c r="AK122" s="1021" t="s">
        <v>410</v>
      </c>
      <c r="AL122" s="1019"/>
      <c r="AM122" s="1019"/>
      <c r="AN122" s="1019"/>
      <c r="AO122" s="1020"/>
      <c r="AP122" s="1022" t="s">
        <v>441</v>
      </c>
      <c r="AQ122" s="1023"/>
      <c r="AR122" s="1023"/>
      <c r="AS122" s="1023"/>
      <c r="AT122" s="1024"/>
      <c r="AU122" s="1052"/>
      <c r="AV122" s="1053"/>
      <c r="AW122" s="1053"/>
      <c r="AX122" s="1053"/>
      <c r="AY122" s="1054"/>
      <c r="AZ122" s="1034" t="s">
        <v>477</v>
      </c>
      <c r="BA122" s="1025"/>
      <c r="BB122" s="1025"/>
      <c r="BC122" s="1025"/>
      <c r="BD122" s="1025"/>
      <c r="BE122" s="1025"/>
      <c r="BF122" s="1025"/>
      <c r="BG122" s="1025"/>
      <c r="BH122" s="1025"/>
      <c r="BI122" s="1025"/>
      <c r="BJ122" s="1025"/>
      <c r="BK122" s="1025"/>
      <c r="BL122" s="1025"/>
      <c r="BM122" s="1025"/>
      <c r="BN122" s="1025"/>
      <c r="BO122" s="1025"/>
      <c r="BP122" s="1026"/>
      <c r="BQ122" s="1057">
        <v>10787386</v>
      </c>
      <c r="BR122" s="1058"/>
      <c r="BS122" s="1058"/>
      <c r="BT122" s="1058"/>
      <c r="BU122" s="1058"/>
      <c r="BV122" s="1058">
        <v>10937355</v>
      </c>
      <c r="BW122" s="1058"/>
      <c r="BX122" s="1058"/>
      <c r="BY122" s="1058"/>
      <c r="BZ122" s="1058"/>
      <c r="CA122" s="1058">
        <v>11609154</v>
      </c>
      <c r="CB122" s="1058"/>
      <c r="CC122" s="1058"/>
      <c r="CD122" s="1058"/>
      <c r="CE122" s="1058"/>
      <c r="CF122" s="1078">
        <v>141.4</v>
      </c>
      <c r="CG122" s="1079"/>
      <c r="CH122" s="1079"/>
      <c r="CI122" s="1079"/>
      <c r="CJ122" s="1079"/>
      <c r="CK122" s="1070"/>
      <c r="CL122" s="1071"/>
      <c r="CM122" s="1071"/>
      <c r="CN122" s="1071"/>
      <c r="CO122" s="1072"/>
      <c r="CP122" s="1080"/>
      <c r="CQ122" s="1081"/>
      <c r="CR122" s="1081"/>
      <c r="CS122" s="1081"/>
      <c r="CT122" s="1081"/>
      <c r="CU122" s="1081"/>
      <c r="CV122" s="1081"/>
      <c r="CW122" s="1081"/>
      <c r="CX122" s="1081"/>
      <c r="CY122" s="1081"/>
      <c r="CZ122" s="1081"/>
      <c r="DA122" s="1081"/>
      <c r="DB122" s="1081"/>
      <c r="DC122" s="1081"/>
      <c r="DD122" s="1081"/>
      <c r="DE122" s="1081"/>
      <c r="DF122" s="1082"/>
      <c r="DG122" s="979"/>
      <c r="DH122" s="980"/>
      <c r="DI122" s="980"/>
      <c r="DJ122" s="980"/>
      <c r="DK122" s="980"/>
      <c r="DL122" s="980"/>
      <c r="DM122" s="980"/>
      <c r="DN122" s="980"/>
      <c r="DO122" s="980"/>
      <c r="DP122" s="980"/>
      <c r="DQ122" s="980"/>
      <c r="DR122" s="980"/>
      <c r="DS122" s="980"/>
      <c r="DT122" s="980"/>
      <c r="DU122" s="980"/>
      <c r="DV122" s="981"/>
      <c r="DW122" s="981"/>
      <c r="DX122" s="981"/>
      <c r="DY122" s="981"/>
      <c r="DZ122" s="982"/>
    </row>
    <row r="123" spans="1:130" s="248" customFormat="1" ht="26.25" customHeight="1" x14ac:dyDescent="0.15">
      <c r="A123" s="1119"/>
      <c r="B123" s="1006"/>
      <c r="C123" s="976" t="s">
        <v>463</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t="s">
        <v>410</v>
      </c>
      <c r="AB123" s="1019"/>
      <c r="AC123" s="1019"/>
      <c r="AD123" s="1019"/>
      <c r="AE123" s="1020"/>
      <c r="AF123" s="1021" t="s">
        <v>441</v>
      </c>
      <c r="AG123" s="1019"/>
      <c r="AH123" s="1019"/>
      <c r="AI123" s="1019"/>
      <c r="AJ123" s="1020"/>
      <c r="AK123" s="1021" t="s">
        <v>410</v>
      </c>
      <c r="AL123" s="1019"/>
      <c r="AM123" s="1019"/>
      <c r="AN123" s="1019"/>
      <c r="AO123" s="1020"/>
      <c r="AP123" s="1022" t="s">
        <v>410</v>
      </c>
      <c r="AQ123" s="1023"/>
      <c r="AR123" s="1023"/>
      <c r="AS123" s="1023"/>
      <c r="AT123" s="1024"/>
      <c r="AU123" s="1055"/>
      <c r="AV123" s="1056"/>
      <c r="AW123" s="1056"/>
      <c r="AX123" s="1056"/>
      <c r="AY123" s="1056"/>
      <c r="AZ123" s="279" t="s">
        <v>188</v>
      </c>
      <c r="BA123" s="279"/>
      <c r="BB123" s="279"/>
      <c r="BC123" s="279"/>
      <c r="BD123" s="279"/>
      <c r="BE123" s="279"/>
      <c r="BF123" s="279"/>
      <c r="BG123" s="279"/>
      <c r="BH123" s="279"/>
      <c r="BI123" s="279"/>
      <c r="BJ123" s="279"/>
      <c r="BK123" s="279"/>
      <c r="BL123" s="279"/>
      <c r="BM123" s="279"/>
      <c r="BN123" s="279"/>
      <c r="BO123" s="1035" t="s">
        <v>478</v>
      </c>
      <c r="BP123" s="1066"/>
      <c r="BQ123" s="1125">
        <v>12410321</v>
      </c>
      <c r="BR123" s="1126"/>
      <c r="BS123" s="1126"/>
      <c r="BT123" s="1126"/>
      <c r="BU123" s="1126"/>
      <c r="BV123" s="1126">
        <v>12530340</v>
      </c>
      <c r="BW123" s="1126"/>
      <c r="BX123" s="1126"/>
      <c r="BY123" s="1126"/>
      <c r="BZ123" s="1126"/>
      <c r="CA123" s="1126">
        <v>13202018</v>
      </c>
      <c r="CB123" s="1126"/>
      <c r="CC123" s="1126"/>
      <c r="CD123" s="1126"/>
      <c r="CE123" s="1126"/>
      <c r="CF123" s="1059"/>
      <c r="CG123" s="1060"/>
      <c r="CH123" s="1060"/>
      <c r="CI123" s="1060"/>
      <c r="CJ123" s="1061"/>
      <c r="CK123" s="1070"/>
      <c r="CL123" s="1071"/>
      <c r="CM123" s="1071"/>
      <c r="CN123" s="1071"/>
      <c r="CO123" s="1072"/>
      <c r="CP123" s="1080"/>
      <c r="CQ123" s="1081"/>
      <c r="CR123" s="1081"/>
      <c r="CS123" s="1081"/>
      <c r="CT123" s="1081"/>
      <c r="CU123" s="1081"/>
      <c r="CV123" s="1081"/>
      <c r="CW123" s="1081"/>
      <c r="CX123" s="1081"/>
      <c r="CY123" s="1081"/>
      <c r="CZ123" s="1081"/>
      <c r="DA123" s="1081"/>
      <c r="DB123" s="1081"/>
      <c r="DC123" s="1081"/>
      <c r="DD123" s="1081"/>
      <c r="DE123" s="1081"/>
      <c r="DF123" s="1082"/>
      <c r="DG123" s="1018"/>
      <c r="DH123" s="1019"/>
      <c r="DI123" s="1019"/>
      <c r="DJ123" s="1019"/>
      <c r="DK123" s="1020"/>
      <c r="DL123" s="1021"/>
      <c r="DM123" s="1019"/>
      <c r="DN123" s="1019"/>
      <c r="DO123" s="1019"/>
      <c r="DP123" s="1020"/>
      <c r="DQ123" s="1021"/>
      <c r="DR123" s="1019"/>
      <c r="DS123" s="1019"/>
      <c r="DT123" s="1019"/>
      <c r="DU123" s="1020"/>
      <c r="DV123" s="1022"/>
      <c r="DW123" s="1023"/>
      <c r="DX123" s="1023"/>
      <c r="DY123" s="1023"/>
      <c r="DZ123" s="1024"/>
    </row>
    <row r="124" spans="1:130" s="248" customFormat="1" ht="26.25" customHeight="1" thickBot="1" x14ac:dyDescent="0.2">
      <c r="A124" s="1119"/>
      <c r="B124" s="1006"/>
      <c r="C124" s="976" t="s">
        <v>466</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410</v>
      </c>
      <c r="AB124" s="1019"/>
      <c r="AC124" s="1019"/>
      <c r="AD124" s="1019"/>
      <c r="AE124" s="1020"/>
      <c r="AF124" s="1021" t="s">
        <v>410</v>
      </c>
      <c r="AG124" s="1019"/>
      <c r="AH124" s="1019"/>
      <c r="AI124" s="1019"/>
      <c r="AJ124" s="1020"/>
      <c r="AK124" s="1021" t="s">
        <v>410</v>
      </c>
      <c r="AL124" s="1019"/>
      <c r="AM124" s="1019"/>
      <c r="AN124" s="1019"/>
      <c r="AO124" s="1020"/>
      <c r="AP124" s="1022" t="s">
        <v>459</v>
      </c>
      <c r="AQ124" s="1023"/>
      <c r="AR124" s="1023"/>
      <c r="AS124" s="1023"/>
      <c r="AT124" s="1024"/>
      <c r="AU124" s="1121" t="s">
        <v>479</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t="s">
        <v>410</v>
      </c>
      <c r="BR124" s="1088"/>
      <c r="BS124" s="1088"/>
      <c r="BT124" s="1088"/>
      <c r="BU124" s="1088"/>
      <c r="BV124" s="1088" t="s">
        <v>410</v>
      </c>
      <c r="BW124" s="1088"/>
      <c r="BX124" s="1088"/>
      <c r="BY124" s="1088"/>
      <c r="BZ124" s="1088"/>
      <c r="CA124" s="1088" t="s">
        <v>410</v>
      </c>
      <c r="CB124" s="1088"/>
      <c r="CC124" s="1088"/>
      <c r="CD124" s="1088"/>
      <c r="CE124" s="1088"/>
      <c r="CF124" s="1089"/>
      <c r="CG124" s="1090"/>
      <c r="CH124" s="1090"/>
      <c r="CI124" s="1090"/>
      <c r="CJ124" s="1091"/>
      <c r="CK124" s="1073"/>
      <c r="CL124" s="1073"/>
      <c r="CM124" s="1073"/>
      <c r="CN124" s="1073"/>
      <c r="CO124" s="1074"/>
      <c r="CP124" s="1080" t="s">
        <v>480</v>
      </c>
      <c r="CQ124" s="1081"/>
      <c r="CR124" s="1081"/>
      <c r="CS124" s="1081"/>
      <c r="CT124" s="1081"/>
      <c r="CU124" s="1081"/>
      <c r="CV124" s="1081"/>
      <c r="CW124" s="1081"/>
      <c r="CX124" s="1081"/>
      <c r="CY124" s="1081"/>
      <c r="CZ124" s="1081"/>
      <c r="DA124" s="1081"/>
      <c r="DB124" s="1081"/>
      <c r="DC124" s="1081"/>
      <c r="DD124" s="1081"/>
      <c r="DE124" s="1081"/>
      <c r="DF124" s="1082"/>
      <c r="DG124" s="1065">
        <v>2401643</v>
      </c>
      <c r="DH124" s="1044"/>
      <c r="DI124" s="1044"/>
      <c r="DJ124" s="1044"/>
      <c r="DK124" s="1045"/>
      <c r="DL124" s="1043">
        <v>2398838</v>
      </c>
      <c r="DM124" s="1044"/>
      <c r="DN124" s="1044"/>
      <c r="DO124" s="1044"/>
      <c r="DP124" s="1045"/>
      <c r="DQ124" s="1043" t="s">
        <v>410</v>
      </c>
      <c r="DR124" s="1044"/>
      <c r="DS124" s="1044"/>
      <c r="DT124" s="1044"/>
      <c r="DU124" s="1045"/>
      <c r="DV124" s="1046" t="s">
        <v>481</v>
      </c>
      <c r="DW124" s="1047"/>
      <c r="DX124" s="1047"/>
      <c r="DY124" s="1047"/>
      <c r="DZ124" s="1048"/>
    </row>
    <row r="125" spans="1:130" s="248" customFormat="1" ht="26.25" customHeight="1" x14ac:dyDescent="0.15">
      <c r="A125" s="1119"/>
      <c r="B125" s="1006"/>
      <c r="C125" s="976" t="s">
        <v>468</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482</v>
      </c>
      <c r="AB125" s="1019"/>
      <c r="AC125" s="1019"/>
      <c r="AD125" s="1019"/>
      <c r="AE125" s="1020"/>
      <c r="AF125" s="1021" t="s">
        <v>410</v>
      </c>
      <c r="AG125" s="1019"/>
      <c r="AH125" s="1019"/>
      <c r="AI125" s="1019"/>
      <c r="AJ125" s="1020"/>
      <c r="AK125" s="1021" t="s">
        <v>483</v>
      </c>
      <c r="AL125" s="1019"/>
      <c r="AM125" s="1019"/>
      <c r="AN125" s="1019"/>
      <c r="AO125" s="1020"/>
      <c r="AP125" s="1022" t="s">
        <v>410</v>
      </c>
      <c r="AQ125" s="1023"/>
      <c r="AR125" s="1023"/>
      <c r="AS125" s="1023"/>
      <c r="AT125" s="1024"/>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3" t="s">
        <v>484</v>
      </c>
      <c r="CL125" s="1068"/>
      <c r="CM125" s="1068"/>
      <c r="CN125" s="1068"/>
      <c r="CO125" s="1069"/>
      <c r="CP125" s="1000" t="s">
        <v>485</v>
      </c>
      <c r="CQ125" s="949"/>
      <c r="CR125" s="949"/>
      <c r="CS125" s="949"/>
      <c r="CT125" s="949"/>
      <c r="CU125" s="949"/>
      <c r="CV125" s="949"/>
      <c r="CW125" s="949"/>
      <c r="CX125" s="949"/>
      <c r="CY125" s="949"/>
      <c r="CZ125" s="949"/>
      <c r="DA125" s="949"/>
      <c r="DB125" s="949"/>
      <c r="DC125" s="949"/>
      <c r="DD125" s="949"/>
      <c r="DE125" s="949"/>
      <c r="DF125" s="950"/>
      <c r="DG125" s="986" t="s">
        <v>486</v>
      </c>
      <c r="DH125" s="987"/>
      <c r="DI125" s="987"/>
      <c r="DJ125" s="987"/>
      <c r="DK125" s="987"/>
      <c r="DL125" s="987" t="s">
        <v>486</v>
      </c>
      <c r="DM125" s="987"/>
      <c r="DN125" s="987"/>
      <c r="DO125" s="987"/>
      <c r="DP125" s="987"/>
      <c r="DQ125" s="987" t="s">
        <v>410</v>
      </c>
      <c r="DR125" s="987"/>
      <c r="DS125" s="987"/>
      <c r="DT125" s="987"/>
      <c r="DU125" s="987"/>
      <c r="DV125" s="988" t="s">
        <v>487</v>
      </c>
      <c r="DW125" s="988"/>
      <c r="DX125" s="988"/>
      <c r="DY125" s="988"/>
      <c r="DZ125" s="989"/>
    </row>
    <row r="126" spans="1:130" s="248" customFormat="1" ht="26.25" customHeight="1" thickBot="1" x14ac:dyDescent="0.2">
      <c r="A126" s="1119"/>
      <c r="B126" s="1006"/>
      <c r="C126" s="976" t="s">
        <v>470</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t="s">
        <v>127</v>
      </c>
      <c r="AB126" s="1019"/>
      <c r="AC126" s="1019"/>
      <c r="AD126" s="1019"/>
      <c r="AE126" s="1020"/>
      <c r="AF126" s="1021" t="s">
        <v>410</v>
      </c>
      <c r="AG126" s="1019"/>
      <c r="AH126" s="1019"/>
      <c r="AI126" s="1019"/>
      <c r="AJ126" s="1020"/>
      <c r="AK126" s="1021" t="s">
        <v>488</v>
      </c>
      <c r="AL126" s="1019"/>
      <c r="AM126" s="1019"/>
      <c r="AN126" s="1019"/>
      <c r="AO126" s="1020"/>
      <c r="AP126" s="1022" t="s">
        <v>127</v>
      </c>
      <c r="AQ126" s="1023"/>
      <c r="AR126" s="1023"/>
      <c r="AS126" s="1023"/>
      <c r="AT126" s="102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4"/>
      <c r="CL126" s="1071"/>
      <c r="CM126" s="1071"/>
      <c r="CN126" s="1071"/>
      <c r="CO126" s="1072"/>
      <c r="CP126" s="1009" t="s">
        <v>489</v>
      </c>
      <c r="CQ126" s="1010"/>
      <c r="CR126" s="1010"/>
      <c r="CS126" s="1010"/>
      <c r="CT126" s="1010"/>
      <c r="CU126" s="1010"/>
      <c r="CV126" s="1010"/>
      <c r="CW126" s="1010"/>
      <c r="CX126" s="1010"/>
      <c r="CY126" s="1010"/>
      <c r="CZ126" s="1010"/>
      <c r="DA126" s="1010"/>
      <c r="DB126" s="1010"/>
      <c r="DC126" s="1010"/>
      <c r="DD126" s="1010"/>
      <c r="DE126" s="1010"/>
      <c r="DF126" s="1011"/>
      <c r="DG126" s="979" t="s">
        <v>410</v>
      </c>
      <c r="DH126" s="980"/>
      <c r="DI126" s="980"/>
      <c r="DJ126" s="980"/>
      <c r="DK126" s="980"/>
      <c r="DL126" s="980" t="s">
        <v>481</v>
      </c>
      <c r="DM126" s="980"/>
      <c r="DN126" s="980"/>
      <c r="DO126" s="980"/>
      <c r="DP126" s="980"/>
      <c r="DQ126" s="980" t="s">
        <v>127</v>
      </c>
      <c r="DR126" s="980"/>
      <c r="DS126" s="980"/>
      <c r="DT126" s="980"/>
      <c r="DU126" s="980"/>
      <c r="DV126" s="981" t="s">
        <v>410</v>
      </c>
      <c r="DW126" s="981"/>
      <c r="DX126" s="981"/>
      <c r="DY126" s="981"/>
      <c r="DZ126" s="982"/>
    </row>
    <row r="127" spans="1:130" s="248" customFormat="1" ht="26.25" customHeight="1" x14ac:dyDescent="0.15">
      <c r="A127" s="1120"/>
      <c r="B127" s="1008"/>
      <c r="C127" s="1062" t="s">
        <v>490</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t="s">
        <v>410</v>
      </c>
      <c r="AB127" s="1019"/>
      <c r="AC127" s="1019"/>
      <c r="AD127" s="1019"/>
      <c r="AE127" s="1020"/>
      <c r="AF127" s="1021" t="s">
        <v>410</v>
      </c>
      <c r="AG127" s="1019"/>
      <c r="AH127" s="1019"/>
      <c r="AI127" s="1019"/>
      <c r="AJ127" s="1020"/>
      <c r="AK127" s="1021" t="s">
        <v>481</v>
      </c>
      <c r="AL127" s="1019"/>
      <c r="AM127" s="1019"/>
      <c r="AN127" s="1019"/>
      <c r="AO127" s="1020"/>
      <c r="AP127" s="1022" t="s">
        <v>481</v>
      </c>
      <c r="AQ127" s="1023"/>
      <c r="AR127" s="1023"/>
      <c r="AS127" s="1023"/>
      <c r="AT127" s="1024"/>
      <c r="AU127" s="284"/>
      <c r="AV127" s="284"/>
      <c r="AW127" s="284"/>
      <c r="AX127" s="1092" t="s">
        <v>491</v>
      </c>
      <c r="AY127" s="1093"/>
      <c r="AZ127" s="1093"/>
      <c r="BA127" s="1093"/>
      <c r="BB127" s="1093"/>
      <c r="BC127" s="1093"/>
      <c r="BD127" s="1093"/>
      <c r="BE127" s="1094"/>
      <c r="BF127" s="1095" t="s">
        <v>492</v>
      </c>
      <c r="BG127" s="1093"/>
      <c r="BH127" s="1093"/>
      <c r="BI127" s="1093"/>
      <c r="BJ127" s="1093"/>
      <c r="BK127" s="1093"/>
      <c r="BL127" s="1094"/>
      <c r="BM127" s="1095" t="s">
        <v>493</v>
      </c>
      <c r="BN127" s="1093"/>
      <c r="BO127" s="1093"/>
      <c r="BP127" s="1093"/>
      <c r="BQ127" s="1093"/>
      <c r="BR127" s="1093"/>
      <c r="BS127" s="1094"/>
      <c r="BT127" s="1095" t="s">
        <v>494</v>
      </c>
      <c r="BU127" s="1093"/>
      <c r="BV127" s="1093"/>
      <c r="BW127" s="1093"/>
      <c r="BX127" s="1093"/>
      <c r="BY127" s="1093"/>
      <c r="BZ127" s="1117"/>
      <c r="CA127" s="284"/>
      <c r="CB127" s="284"/>
      <c r="CC127" s="284"/>
      <c r="CD127" s="285"/>
      <c r="CE127" s="285"/>
      <c r="CF127" s="285"/>
      <c r="CG127" s="282"/>
      <c r="CH127" s="282"/>
      <c r="CI127" s="282"/>
      <c r="CJ127" s="283"/>
      <c r="CK127" s="1084"/>
      <c r="CL127" s="1071"/>
      <c r="CM127" s="1071"/>
      <c r="CN127" s="1071"/>
      <c r="CO127" s="1072"/>
      <c r="CP127" s="1009" t="s">
        <v>495</v>
      </c>
      <c r="CQ127" s="1010"/>
      <c r="CR127" s="1010"/>
      <c r="CS127" s="1010"/>
      <c r="CT127" s="1010"/>
      <c r="CU127" s="1010"/>
      <c r="CV127" s="1010"/>
      <c r="CW127" s="1010"/>
      <c r="CX127" s="1010"/>
      <c r="CY127" s="1010"/>
      <c r="CZ127" s="1010"/>
      <c r="DA127" s="1010"/>
      <c r="DB127" s="1010"/>
      <c r="DC127" s="1010"/>
      <c r="DD127" s="1010"/>
      <c r="DE127" s="1010"/>
      <c r="DF127" s="1011"/>
      <c r="DG127" s="979" t="s">
        <v>127</v>
      </c>
      <c r="DH127" s="980"/>
      <c r="DI127" s="980"/>
      <c r="DJ127" s="980"/>
      <c r="DK127" s="980"/>
      <c r="DL127" s="980" t="s">
        <v>496</v>
      </c>
      <c r="DM127" s="980"/>
      <c r="DN127" s="980"/>
      <c r="DO127" s="980"/>
      <c r="DP127" s="980"/>
      <c r="DQ127" s="980" t="s">
        <v>410</v>
      </c>
      <c r="DR127" s="980"/>
      <c r="DS127" s="980"/>
      <c r="DT127" s="980"/>
      <c r="DU127" s="980"/>
      <c r="DV127" s="981" t="s">
        <v>127</v>
      </c>
      <c r="DW127" s="981"/>
      <c r="DX127" s="981"/>
      <c r="DY127" s="981"/>
      <c r="DZ127" s="982"/>
    </row>
    <row r="128" spans="1:130" s="248" customFormat="1" ht="26.25" customHeight="1" thickBot="1" x14ac:dyDescent="0.2">
      <c r="A128" s="1103" t="s">
        <v>497</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498</v>
      </c>
      <c r="X128" s="1105"/>
      <c r="Y128" s="1105"/>
      <c r="Z128" s="1106"/>
      <c r="AA128" s="1107" t="s">
        <v>127</v>
      </c>
      <c r="AB128" s="1108"/>
      <c r="AC128" s="1108"/>
      <c r="AD128" s="1108"/>
      <c r="AE128" s="1109"/>
      <c r="AF128" s="1110" t="s">
        <v>488</v>
      </c>
      <c r="AG128" s="1108"/>
      <c r="AH128" s="1108"/>
      <c r="AI128" s="1108"/>
      <c r="AJ128" s="1109"/>
      <c r="AK128" s="1110" t="s">
        <v>486</v>
      </c>
      <c r="AL128" s="1108"/>
      <c r="AM128" s="1108"/>
      <c r="AN128" s="1108"/>
      <c r="AO128" s="1109"/>
      <c r="AP128" s="1111"/>
      <c r="AQ128" s="1112"/>
      <c r="AR128" s="1112"/>
      <c r="AS128" s="1112"/>
      <c r="AT128" s="1113"/>
      <c r="AU128" s="284"/>
      <c r="AV128" s="284"/>
      <c r="AW128" s="284"/>
      <c r="AX128" s="948" t="s">
        <v>499</v>
      </c>
      <c r="AY128" s="949"/>
      <c r="AZ128" s="949"/>
      <c r="BA128" s="949"/>
      <c r="BB128" s="949"/>
      <c r="BC128" s="949"/>
      <c r="BD128" s="949"/>
      <c r="BE128" s="950"/>
      <c r="BF128" s="1114" t="s">
        <v>410</v>
      </c>
      <c r="BG128" s="1115"/>
      <c r="BH128" s="1115"/>
      <c r="BI128" s="1115"/>
      <c r="BJ128" s="1115"/>
      <c r="BK128" s="1115"/>
      <c r="BL128" s="1116"/>
      <c r="BM128" s="1114">
        <v>13.51</v>
      </c>
      <c r="BN128" s="1115"/>
      <c r="BO128" s="1115"/>
      <c r="BP128" s="1115"/>
      <c r="BQ128" s="1115"/>
      <c r="BR128" s="1115"/>
      <c r="BS128" s="1116"/>
      <c r="BT128" s="1114">
        <v>20</v>
      </c>
      <c r="BU128" s="1115"/>
      <c r="BV128" s="1115"/>
      <c r="BW128" s="1115"/>
      <c r="BX128" s="1115"/>
      <c r="BY128" s="1115"/>
      <c r="BZ128" s="1139"/>
      <c r="CA128" s="285"/>
      <c r="CB128" s="285"/>
      <c r="CC128" s="285"/>
      <c r="CD128" s="285"/>
      <c r="CE128" s="285"/>
      <c r="CF128" s="285"/>
      <c r="CG128" s="282"/>
      <c r="CH128" s="282"/>
      <c r="CI128" s="282"/>
      <c r="CJ128" s="283"/>
      <c r="CK128" s="1085"/>
      <c r="CL128" s="1086"/>
      <c r="CM128" s="1086"/>
      <c r="CN128" s="1086"/>
      <c r="CO128" s="1087"/>
      <c r="CP128" s="1096" t="s">
        <v>500</v>
      </c>
      <c r="CQ128" s="1097"/>
      <c r="CR128" s="1097"/>
      <c r="CS128" s="1097"/>
      <c r="CT128" s="1097"/>
      <c r="CU128" s="1097"/>
      <c r="CV128" s="1097"/>
      <c r="CW128" s="1097"/>
      <c r="CX128" s="1097"/>
      <c r="CY128" s="1097"/>
      <c r="CZ128" s="1097"/>
      <c r="DA128" s="1097"/>
      <c r="DB128" s="1097"/>
      <c r="DC128" s="1097"/>
      <c r="DD128" s="1097"/>
      <c r="DE128" s="1097"/>
      <c r="DF128" s="1098"/>
      <c r="DG128" s="1099" t="s">
        <v>486</v>
      </c>
      <c r="DH128" s="1100"/>
      <c r="DI128" s="1100"/>
      <c r="DJ128" s="1100"/>
      <c r="DK128" s="1100"/>
      <c r="DL128" s="1100" t="s">
        <v>410</v>
      </c>
      <c r="DM128" s="1100"/>
      <c r="DN128" s="1100"/>
      <c r="DO128" s="1100"/>
      <c r="DP128" s="1100"/>
      <c r="DQ128" s="1100" t="s">
        <v>410</v>
      </c>
      <c r="DR128" s="1100"/>
      <c r="DS128" s="1100"/>
      <c r="DT128" s="1100"/>
      <c r="DU128" s="1100"/>
      <c r="DV128" s="1101" t="s">
        <v>410</v>
      </c>
      <c r="DW128" s="1101"/>
      <c r="DX128" s="1101"/>
      <c r="DY128" s="1101"/>
      <c r="DZ128" s="1102"/>
    </row>
    <row r="129" spans="1:131" s="248" customFormat="1" ht="26.25" customHeight="1" x14ac:dyDescent="0.15">
      <c r="A129" s="990" t="s">
        <v>106</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501</v>
      </c>
      <c r="X129" s="1134"/>
      <c r="Y129" s="1134"/>
      <c r="Z129" s="1135"/>
      <c r="AA129" s="1018">
        <v>8564799</v>
      </c>
      <c r="AB129" s="1019"/>
      <c r="AC129" s="1019"/>
      <c r="AD129" s="1019"/>
      <c r="AE129" s="1020"/>
      <c r="AF129" s="1021">
        <v>8571315</v>
      </c>
      <c r="AG129" s="1019"/>
      <c r="AH129" s="1019"/>
      <c r="AI129" s="1019"/>
      <c r="AJ129" s="1020"/>
      <c r="AK129" s="1021">
        <v>9061067</v>
      </c>
      <c r="AL129" s="1019"/>
      <c r="AM129" s="1019"/>
      <c r="AN129" s="1019"/>
      <c r="AO129" s="1020"/>
      <c r="AP129" s="1136"/>
      <c r="AQ129" s="1137"/>
      <c r="AR129" s="1137"/>
      <c r="AS129" s="1137"/>
      <c r="AT129" s="1138"/>
      <c r="AU129" s="286"/>
      <c r="AV129" s="286"/>
      <c r="AW129" s="286"/>
      <c r="AX129" s="1127" t="s">
        <v>502</v>
      </c>
      <c r="AY129" s="1010"/>
      <c r="AZ129" s="1010"/>
      <c r="BA129" s="1010"/>
      <c r="BB129" s="1010"/>
      <c r="BC129" s="1010"/>
      <c r="BD129" s="1010"/>
      <c r="BE129" s="1011"/>
      <c r="BF129" s="1128" t="s">
        <v>410</v>
      </c>
      <c r="BG129" s="1129"/>
      <c r="BH129" s="1129"/>
      <c r="BI129" s="1129"/>
      <c r="BJ129" s="1129"/>
      <c r="BK129" s="1129"/>
      <c r="BL129" s="1130"/>
      <c r="BM129" s="1128">
        <v>18.510000000000002</v>
      </c>
      <c r="BN129" s="1129"/>
      <c r="BO129" s="1129"/>
      <c r="BP129" s="1129"/>
      <c r="BQ129" s="1129"/>
      <c r="BR129" s="1129"/>
      <c r="BS129" s="1130"/>
      <c r="BT129" s="1128">
        <v>30</v>
      </c>
      <c r="BU129" s="1131"/>
      <c r="BV129" s="1131"/>
      <c r="BW129" s="1131"/>
      <c r="BX129" s="1131"/>
      <c r="BY129" s="1131"/>
      <c r="BZ129" s="1132"/>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0" t="s">
        <v>503</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504</v>
      </c>
      <c r="X130" s="1134"/>
      <c r="Y130" s="1134"/>
      <c r="Z130" s="1135"/>
      <c r="AA130" s="1018">
        <v>862615</v>
      </c>
      <c r="AB130" s="1019"/>
      <c r="AC130" s="1019"/>
      <c r="AD130" s="1019"/>
      <c r="AE130" s="1020"/>
      <c r="AF130" s="1021">
        <v>835974</v>
      </c>
      <c r="AG130" s="1019"/>
      <c r="AH130" s="1019"/>
      <c r="AI130" s="1019"/>
      <c r="AJ130" s="1020"/>
      <c r="AK130" s="1021">
        <v>850725</v>
      </c>
      <c r="AL130" s="1019"/>
      <c r="AM130" s="1019"/>
      <c r="AN130" s="1019"/>
      <c r="AO130" s="1020"/>
      <c r="AP130" s="1136"/>
      <c r="AQ130" s="1137"/>
      <c r="AR130" s="1137"/>
      <c r="AS130" s="1137"/>
      <c r="AT130" s="1138"/>
      <c r="AU130" s="286"/>
      <c r="AV130" s="286"/>
      <c r="AW130" s="286"/>
      <c r="AX130" s="1127" t="s">
        <v>505</v>
      </c>
      <c r="AY130" s="1010"/>
      <c r="AZ130" s="1010"/>
      <c r="BA130" s="1010"/>
      <c r="BB130" s="1010"/>
      <c r="BC130" s="1010"/>
      <c r="BD130" s="1010"/>
      <c r="BE130" s="1011"/>
      <c r="BF130" s="1164">
        <v>7.9</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506</v>
      </c>
      <c r="X131" s="1172"/>
      <c r="Y131" s="1172"/>
      <c r="Z131" s="1173"/>
      <c r="AA131" s="1065">
        <v>7702184</v>
      </c>
      <c r="AB131" s="1044"/>
      <c r="AC131" s="1044"/>
      <c r="AD131" s="1044"/>
      <c r="AE131" s="1045"/>
      <c r="AF131" s="1043">
        <v>7735341</v>
      </c>
      <c r="AG131" s="1044"/>
      <c r="AH131" s="1044"/>
      <c r="AI131" s="1044"/>
      <c r="AJ131" s="1045"/>
      <c r="AK131" s="1043">
        <v>8210342</v>
      </c>
      <c r="AL131" s="1044"/>
      <c r="AM131" s="1044"/>
      <c r="AN131" s="1044"/>
      <c r="AO131" s="1045"/>
      <c r="AP131" s="1174"/>
      <c r="AQ131" s="1175"/>
      <c r="AR131" s="1175"/>
      <c r="AS131" s="1175"/>
      <c r="AT131" s="1176"/>
      <c r="AU131" s="286"/>
      <c r="AV131" s="286"/>
      <c r="AW131" s="286"/>
      <c r="AX131" s="1146" t="s">
        <v>507</v>
      </c>
      <c r="AY131" s="1097"/>
      <c r="AZ131" s="1097"/>
      <c r="BA131" s="1097"/>
      <c r="BB131" s="1097"/>
      <c r="BC131" s="1097"/>
      <c r="BD131" s="1097"/>
      <c r="BE131" s="1098"/>
      <c r="BF131" s="1147" t="s">
        <v>410</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3" t="s">
        <v>508</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509</v>
      </c>
      <c r="W132" s="1157"/>
      <c r="X132" s="1157"/>
      <c r="Y132" s="1157"/>
      <c r="Z132" s="1158"/>
      <c r="AA132" s="1159">
        <v>8.0443027590000007</v>
      </c>
      <c r="AB132" s="1160"/>
      <c r="AC132" s="1160"/>
      <c r="AD132" s="1160"/>
      <c r="AE132" s="1161"/>
      <c r="AF132" s="1162">
        <v>7.8810746680000001</v>
      </c>
      <c r="AG132" s="1160"/>
      <c r="AH132" s="1160"/>
      <c r="AI132" s="1160"/>
      <c r="AJ132" s="1161"/>
      <c r="AK132" s="1162">
        <v>7.9212656429999999</v>
      </c>
      <c r="AL132" s="1160"/>
      <c r="AM132" s="1160"/>
      <c r="AN132" s="1160"/>
      <c r="AO132" s="1161"/>
      <c r="AP132" s="1059"/>
      <c r="AQ132" s="1060"/>
      <c r="AR132" s="1060"/>
      <c r="AS132" s="1060"/>
      <c r="AT132" s="1163"/>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510</v>
      </c>
      <c r="W133" s="1140"/>
      <c r="X133" s="1140"/>
      <c r="Y133" s="1140"/>
      <c r="Z133" s="1141"/>
      <c r="AA133" s="1142">
        <v>8.6</v>
      </c>
      <c r="AB133" s="1143"/>
      <c r="AC133" s="1143"/>
      <c r="AD133" s="1143"/>
      <c r="AE133" s="1144"/>
      <c r="AF133" s="1142">
        <v>8.1</v>
      </c>
      <c r="AG133" s="1143"/>
      <c r="AH133" s="1143"/>
      <c r="AI133" s="1143"/>
      <c r="AJ133" s="1144"/>
      <c r="AK133" s="1142">
        <v>7.9</v>
      </c>
      <c r="AL133" s="1143"/>
      <c r="AM133" s="1143"/>
      <c r="AN133" s="1143"/>
      <c r="AO133" s="1144"/>
      <c r="AP133" s="1089"/>
      <c r="AQ133" s="1090"/>
      <c r="AR133" s="1090"/>
      <c r="AS133" s="1090"/>
      <c r="AT133" s="1145"/>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KOFlR8Xz739pxBX6J5UEU8+MdYJrEDxBFokgwPuLhttSGR4hF6uP/fygxXGKv4KjNH1EgvJ+4PfnV1S/X4BVg==" saltValue="t9X3ZiWZ9Qa71Rkv/uxA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Normal="85" zoomScaleSheetLayoutView="100" workbookViewId="0">
      <selection activeCell="CQ71" sqref="CQ7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Iix7FqaSWFGmhQYqzeSxCeEi7XvnzaWCRaQt8NWEzCoaDLjyJ7xMokbIqGLdoGPfxwJrukn7iNTABoLwg11Cw==" saltValue="ubkT+1xnP/+18B4upLoX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3"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HfgXPMarwiekgmRAiuiN9/7abSKbAB7MKMGy4LFgTkZmNEdlqYY4opAqtpVY2kT5NBOAf1YRiSi6Rdv1nol1A==" saltValue="27oC9jpVo335LQsnq22t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7"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8"/>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9" t="s">
        <v>519</v>
      </c>
      <c r="AL9" s="1180"/>
      <c r="AM9" s="1180"/>
      <c r="AN9" s="1181"/>
      <c r="AO9" s="314">
        <v>2616250</v>
      </c>
      <c r="AP9" s="314">
        <v>58816</v>
      </c>
      <c r="AQ9" s="315">
        <v>63681</v>
      </c>
      <c r="AR9" s="316">
        <v>-7.6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9" t="s">
        <v>520</v>
      </c>
      <c r="AL10" s="1180"/>
      <c r="AM10" s="1180"/>
      <c r="AN10" s="1181"/>
      <c r="AO10" s="317">
        <v>611023</v>
      </c>
      <c r="AP10" s="317">
        <v>13736</v>
      </c>
      <c r="AQ10" s="318">
        <v>8003</v>
      </c>
      <c r="AR10" s="319">
        <v>71.599999999999994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9" t="s">
        <v>521</v>
      </c>
      <c r="AL11" s="1180"/>
      <c r="AM11" s="1180"/>
      <c r="AN11" s="1181"/>
      <c r="AO11" s="317">
        <v>29680</v>
      </c>
      <c r="AP11" s="317">
        <v>667</v>
      </c>
      <c r="AQ11" s="318">
        <v>360</v>
      </c>
      <c r="AR11" s="319">
        <v>85.3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9" t="s">
        <v>522</v>
      </c>
      <c r="AL12" s="1180"/>
      <c r="AM12" s="1180"/>
      <c r="AN12" s="1181"/>
      <c r="AO12" s="317" t="s">
        <v>523</v>
      </c>
      <c r="AP12" s="317" t="s">
        <v>523</v>
      </c>
      <c r="AQ12" s="318">
        <v>18</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9" t="s">
        <v>524</v>
      </c>
      <c r="AL13" s="1180"/>
      <c r="AM13" s="1180"/>
      <c r="AN13" s="1181"/>
      <c r="AO13" s="317" t="s">
        <v>523</v>
      </c>
      <c r="AP13" s="317" t="s">
        <v>523</v>
      </c>
      <c r="AQ13" s="318">
        <v>2539</v>
      </c>
      <c r="AR13" s="319" t="s">
        <v>523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9" t="s">
        <v>525</v>
      </c>
      <c r="AL14" s="1180"/>
      <c r="AM14" s="1180"/>
      <c r="AN14" s="1181"/>
      <c r="AO14" s="317">
        <v>28388</v>
      </c>
      <c r="AP14" s="317">
        <v>638</v>
      </c>
      <c r="AQ14" s="318">
        <v>1117</v>
      </c>
      <c r="AR14" s="319">
        <v>-42.9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5" t="s">
        <v>526</v>
      </c>
      <c r="AL15" s="1186"/>
      <c r="AM15" s="1186"/>
      <c r="AN15" s="1187"/>
      <c r="AO15" s="317">
        <v>-191325</v>
      </c>
      <c r="AP15" s="317">
        <v>-4301</v>
      </c>
      <c r="AQ15" s="318">
        <v>-4412</v>
      </c>
      <c r="AR15" s="319">
        <v>-2.5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5" t="s">
        <v>188</v>
      </c>
      <c r="AL16" s="1186"/>
      <c r="AM16" s="1186"/>
      <c r="AN16" s="1187"/>
      <c r="AO16" s="317">
        <v>3094016</v>
      </c>
      <c r="AP16" s="317">
        <v>69557</v>
      </c>
      <c r="AQ16" s="318">
        <v>71307</v>
      </c>
      <c r="AR16" s="319">
        <v>-2.5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8" t="s">
        <v>531</v>
      </c>
      <c r="AL21" s="1189"/>
      <c r="AM21" s="1189"/>
      <c r="AN21" s="1190"/>
      <c r="AO21" s="330">
        <v>6.65</v>
      </c>
      <c r="AP21" s="331">
        <v>6.49</v>
      </c>
      <c r="AQ21" s="332">
        <v>0.16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8" t="s">
        <v>532</v>
      </c>
      <c r="AL22" s="1189"/>
      <c r="AM22" s="1189"/>
      <c r="AN22" s="1190"/>
      <c r="AO22" s="335">
        <v>96.1</v>
      </c>
      <c r="AP22" s="336">
        <v>97.2</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7"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8"/>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2" t="s">
        <v>536</v>
      </c>
      <c r="AL32" s="1183"/>
      <c r="AM32" s="1183"/>
      <c r="AN32" s="1184"/>
      <c r="AO32" s="345">
        <v>1060689</v>
      </c>
      <c r="AP32" s="345">
        <v>23845</v>
      </c>
      <c r="AQ32" s="346">
        <v>31105</v>
      </c>
      <c r="AR32" s="347">
        <v>-23.3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2" t="s">
        <v>537</v>
      </c>
      <c r="AL33" s="1183"/>
      <c r="AM33" s="1183"/>
      <c r="AN33" s="1184"/>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2" t="s">
        <v>538</v>
      </c>
      <c r="AL34" s="1183"/>
      <c r="AM34" s="1183"/>
      <c r="AN34" s="1184"/>
      <c r="AO34" s="345" t="s">
        <v>523</v>
      </c>
      <c r="AP34" s="345" t="s">
        <v>523</v>
      </c>
      <c r="AQ34" s="346">
        <v>0</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2" t="s">
        <v>539</v>
      </c>
      <c r="AL35" s="1183"/>
      <c r="AM35" s="1183"/>
      <c r="AN35" s="1184"/>
      <c r="AO35" s="345">
        <v>222007</v>
      </c>
      <c r="AP35" s="345">
        <v>4991</v>
      </c>
      <c r="AQ35" s="346">
        <v>8747</v>
      </c>
      <c r="AR35" s="347">
        <v>-42.9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2" t="s">
        <v>540</v>
      </c>
      <c r="AL36" s="1183"/>
      <c r="AM36" s="1183"/>
      <c r="AN36" s="1184"/>
      <c r="AO36" s="345">
        <v>29309</v>
      </c>
      <c r="AP36" s="345">
        <v>659</v>
      </c>
      <c r="AQ36" s="346">
        <v>2193</v>
      </c>
      <c r="AR36" s="347">
        <v>-69.900000000000006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2" t="s">
        <v>541</v>
      </c>
      <c r="AL37" s="1183"/>
      <c r="AM37" s="1183"/>
      <c r="AN37" s="1184"/>
      <c r="AO37" s="345">
        <v>189083</v>
      </c>
      <c r="AP37" s="345">
        <v>4251</v>
      </c>
      <c r="AQ37" s="346">
        <v>863</v>
      </c>
      <c r="AR37" s="347">
        <v>392.6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1" t="s">
        <v>542</v>
      </c>
      <c r="AL38" s="1192"/>
      <c r="AM38" s="1192"/>
      <c r="AN38" s="1193"/>
      <c r="AO38" s="348" t="s">
        <v>523</v>
      </c>
      <c r="AP38" s="348" t="s">
        <v>523</v>
      </c>
      <c r="AQ38" s="349">
        <v>1</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1" t="s">
        <v>543</v>
      </c>
      <c r="AL39" s="1192"/>
      <c r="AM39" s="1192"/>
      <c r="AN39" s="1193"/>
      <c r="AO39" s="345" t="s">
        <v>523</v>
      </c>
      <c r="AP39" s="345" t="s">
        <v>523</v>
      </c>
      <c r="AQ39" s="346">
        <v>-3092</v>
      </c>
      <c r="AR39" s="347" t="s">
        <v>523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2" t="s">
        <v>544</v>
      </c>
      <c r="AL40" s="1183"/>
      <c r="AM40" s="1183"/>
      <c r="AN40" s="1184"/>
      <c r="AO40" s="345">
        <v>-850725</v>
      </c>
      <c r="AP40" s="345">
        <v>-19125</v>
      </c>
      <c r="AQ40" s="346">
        <v>-27116</v>
      </c>
      <c r="AR40" s="347">
        <v>-29.5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4" t="s">
        <v>300</v>
      </c>
      <c r="AL41" s="1195"/>
      <c r="AM41" s="1195"/>
      <c r="AN41" s="1196"/>
      <c r="AO41" s="345">
        <v>650363</v>
      </c>
      <c r="AP41" s="345">
        <v>14621</v>
      </c>
      <c r="AQ41" s="346">
        <v>12702</v>
      </c>
      <c r="AR41" s="347">
        <v>15.1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7" t="s">
        <v>514</v>
      </c>
      <c r="AN49" s="1199" t="s">
        <v>548</v>
      </c>
      <c r="AO49" s="1200"/>
      <c r="AP49" s="1200"/>
      <c r="AQ49" s="1200"/>
      <c r="AR49" s="120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8"/>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1252738</v>
      </c>
      <c r="AN51" s="367">
        <v>27303</v>
      </c>
      <c r="AO51" s="368">
        <v>-31.6</v>
      </c>
      <c r="AP51" s="369">
        <v>47738</v>
      </c>
      <c r="AQ51" s="370">
        <v>-4.4000000000000004</v>
      </c>
      <c r="AR51" s="371">
        <v>-27.2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886993</v>
      </c>
      <c r="AN52" s="375">
        <v>19332</v>
      </c>
      <c r="AO52" s="376">
        <v>21.8</v>
      </c>
      <c r="AP52" s="377">
        <v>24937</v>
      </c>
      <c r="AQ52" s="378">
        <v>-5.5</v>
      </c>
      <c r="AR52" s="379">
        <v>27.3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970628</v>
      </c>
      <c r="AN53" s="367">
        <v>21364</v>
      </c>
      <c r="AO53" s="368">
        <v>-21.8</v>
      </c>
      <c r="AP53" s="369">
        <v>52191</v>
      </c>
      <c r="AQ53" s="370">
        <v>9.3000000000000007</v>
      </c>
      <c r="AR53" s="371">
        <v>-31.1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690647</v>
      </c>
      <c r="AN54" s="375">
        <v>15202</v>
      </c>
      <c r="AO54" s="376">
        <v>-21.4</v>
      </c>
      <c r="AP54" s="377">
        <v>24843</v>
      </c>
      <c r="AQ54" s="378">
        <v>-0.4</v>
      </c>
      <c r="AR54" s="379">
        <v>-21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1139962</v>
      </c>
      <c r="AN55" s="367">
        <v>25267</v>
      </c>
      <c r="AO55" s="368">
        <v>18.3</v>
      </c>
      <c r="AP55" s="369">
        <v>47387</v>
      </c>
      <c r="AQ55" s="370">
        <v>-9.1999999999999993</v>
      </c>
      <c r="AR55" s="371">
        <v>27.5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816263</v>
      </c>
      <c r="AN56" s="375">
        <v>18092</v>
      </c>
      <c r="AO56" s="376">
        <v>19</v>
      </c>
      <c r="AP56" s="377">
        <v>24928</v>
      </c>
      <c r="AQ56" s="378">
        <v>0.3</v>
      </c>
      <c r="AR56" s="379">
        <v>18.7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1315884</v>
      </c>
      <c r="AN57" s="367">
        <v>29387</v>
      </c>
      <c r="AO57" s="368">
        <v>16.3</v>
      </c>
      <c r="AP57" s="369">
        <v>51264</v>
      </c>
      <c r="AQ57" s="370">
        <v>8.1999999999999993</v>
      </c>
      <c r="AR57" s="371">
        <v>8.1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826524</v>
      </c>
      <c r="AN58" s="375">
        <v>18459</v>
      </c>
      <c r="AO58" s="376">
        <v>2</v>
      </c>
      <c r="AP58" s="377">
        <v>26040</v>
      </c>
      <c r="AQ58" s="378">
        <v>4.5</v>
      </c>
      <c r="AR58" s="379">
        <v>-2.5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1943116</v>
      </c>
      <c r="AN59" s="367">
        <v>43683</v>
      </c>
      <c r="AO59" s="368">
        <v>48.6</v>
      </c>
      <c r="AP59" s="369">
        <v>52068</v>
      </c>
      <c r="AQ59" s="370">
        <v>1.6</v>
      </c>
      <c r="AR59" s="371">
        <v>47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1150567</v>
      </c>
      <c r="AN60" s="375">
        <v>25866</v>
      </c>
      <c r="AO60" s="376">
        <v>40.1</v>
      </c>
      <c r="AP60" s="377">
        <v>26936</v>
      </c>
      <c r="AQ60" s="378">
        <v>3.4</v>
      </c>
      <c r="AR60" s="379">
        <v>36.700000000000003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1324466</v>
      </c>
      <c r="AN61" s="382">
        <v>29401</v>
      </c>
      <c r="AO61" s="383">
        <v>6</v>
      </c>
      <c r="AP61" s="384">
        <v>50130</v>
      </c>
      <c r="AQ61" s="385">
        <v>1.1000000000000001</v>
      </c>
      <c r="AR61" s="371">
        <v>4.9000000000000004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874199</v>
      </c>
      <c r="AN62" s="375">
        <v>19390</v>
      </c>
      <c r="AO62" s="376">
        <v>12.3</v>
      </c>
      <c r="AP62" s="377">
        <v>25537</v>
      </c>
      <c r="AQ62" s="378">
        <v>0.5</v>
      </c>
      <c r="AR62" s="379">
        <v>11.8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2fLsrEHAA5hI1HRgTYqVw6+W1QO+Jaf7NzYql5O5/Fhx4Ea/hoF1POusKrzFWDHTKTkd9Y1YdPRXaO9Y+DuDQ==" saltValue="64n4wJGUN7BPRrPYobMX/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O79" zoomScaleNormal="100" zoomScaleSheetLayoutView="55" workbookViewId="0">
      <selection activeCell="BK57" sqref="BK5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jfp95sSbeAhsP4kEvpBokhTmXCdsfkayy0fV4XemU5Bl6uxI3ugDAOHN3X7d2xL0F50DRSP8nfc2pA3zJHqmfg==" saltValue="SLc3J0NklC5K6kWbGj+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E75"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YCX0FgU7B3VpmtE39rS+ByWfEDE5IYBO+UYJIthsn0uYHn3Y20puxYilElxMaV0BXDCtCRXUVbIhHhhoaCasww==" saltValue="UPyP2mD/Xb5Fdib8vQCy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2" t="s">
        <v>3</v>
      </c>
      <c r="D47" s="1202"/>
      <c r="E47" s="1203"/>
      <c r="F47" s="11">
        <v>11.45</v>
      </c>
      <c r="G47" s="12">
        <v>11.05</v>
      </c>
      <c r="H47" s="12">
        <v>12.21</v>
      </c>
      <c r="I47" s="12">
        <v>11.6</v>
      </c>
      <c r="J47" s="13">
        <v>10.95</v>
      </c>
    </row>
    <row r="48" spans="2:10" ht="57.75" customHeight="1" x14ac:dyDescent="0.15">
      <c r="B48" s="14"/>
      <c r="C48" s="1204" t="s">
        <v>4</v>
      </c>
      <c r="D48" s="1204"/>
      <c r="E48" s="1205"/>
      <c r="F48" s="15">
        <v>4.28</v>
      </c>
      <c r="G48" s="16">
        <v>4.29</v>
      </c>
      <c r="H48" s="16">
        <v>3.29</v>
      </c>
      <c r="I48" s="16">
        <v>5.2</v>
      </c>
      <c r="J48" s="17">
        <v>6.69</v>
      </c>
    </row>
    <row r="49" spans="2:10" ht="57.75" customHeight="1" thickBot="1" x14ac:dyDescent="0.2">
      <c r="B49" s="18"/>
      <c r="C49" s="1206" t="s">
        <v>5</v>
      </c>
      <c r="D49" s="1206"/>
      <c r="E49" s="1207"/>
      <c r="F49" s="19" t="s">
        <v>569</v>
      </c>
      <c r="G49" s="20" t="s">
        <v>570</v>
      </c>
      <c r="H49" s="20" t="s">
        <v>571</v>
      </c>
      <c r="I49" s="20" t="s">
        <v>572</v>
      </c>
      <c r="J49" s="21" t="s">
        <v>573</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wQQ3YiONH5uwxVeVZTPZkd+jWKLBHET08IvWQHqSGcohrPGrNslHsxfu0c/wgjlpgvG+5g2cD62UdomqGVi/8g==" saltValue="S6qqYHulKCp9gp3/I+O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G38" sqref="G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4" t="s">
        <v>574</v>
      </c>
      <c r="D34" s="1214"/>
      <c r="E34" s="1215"/>
      <c r="F34" s="32">
        <v>14.79</v>
      </c>
      <c r="G34" s="33">
        <v>15.14</v>
      </c>
      <c r="H34" s="33">
        <v>14.15</v>
      </c>
      <c r="I34" s="33">
        <v>13.7</v>
      </c>
      <c r="J34" s="34">
        <v>11.75</v>
      </c>
      <c r="K34" s="22"/>
      <c r="L34" s="22"/>
      <c r="M34" s="22"/>
      <c r="N34" s="22"/>
      <c r="O34" s="22"/>
      <c r="P34" s="22"/>
    </row>
    <row r="35" spans="1:16" ht="39" customHeight="1" x14ac:dyDescent="0.15">
      <c r="A35" s="22"/>
      <c r="B35" s="35"/>
      <c r="C35" s="1208" t="s">
        <v>575</v>
      </c>
      <c r="D35" s="1209"/>
      <c r="E35" s="1210"/>
      <c r="F35" s="36">
        <v>4.2699999999999996</v>
      </c>
      <c r="G35" s="37">
        <v>4.29</v>
      </c>
      <c r="H35" s="37">
        <v>3.28</v>
      </c>
      <c r="I35" s="37">
        <v>5.2</v>
      </c>
      <c r="J35" s="38">
        <v>6.68</v>
      </c>
      <c r="K35" s="22"/>
      <c r="L35" s="22"/>
      <c r="M35" s="22"/>
      <c r="N35" s="22"/>
      <c r="O35" s="22"/>
      <c r="P35" s="22"/>
    </row>
    <row r="36" spans="1:16" ht="39" customHeight="1" x14ac:dyDescent="0.15">
      <c r="A36" s="22"/>
      <c r="B36" s="35"/>
      <c r="C36" s="1208" t="s">
        <v>576</v>
      </c>
      <c r="D36" s="1209"/>
      <c r="E36" s="1210"/>
      <c r="F36" s="36">
        <v>2.09</v>
      </c>
      <c r="G36" s="37">
        <v>2.63</v>
      </c>
      <c r="H36" s="37">
        <v>1.04</v>
      </c>
      <c r="I36" s="37">
        <v>1.08</v>
      </c>
      <c r="J36" s="38">
        <v>1.59</v>
      </c>
      <c r="K36" s="22"/>
      <c r="L36" s="22"/>
      <c r="M36" s="22"/>
      <c r="N36" s="22"/>
      <c r="O36" s="22"/>
      <c r="P36" s="22"/>
    </row>
    <row r="37" spans="1:16" ht="39" customHeight="1" x14ac:dyDescent="0.15">
      <c r="A37" s="22"/>
      <c r="B37" s="35"/>
      <c r="C37" s="1208" t="s">
        <v>577</v>
      </c>
      <c r="D37" s="1209"/>
      <c r="E37" s="1210"/>
      <c r="F37" s="36">
        <v>2.93</v>
      </c>
      <c r="G37" s="37">
        <v>4.96</v>
      </c>
      <c r="H37" s="37">
        <v>1.49</v>
      </c>
      <c r="I37" s="37">
        <v>1.06</v>
      </c>
      <c r="J37" s="38">
        <v>1.39</v>
      </c>
      <c r="K37" s="22"/>
      <c r="L37" s="22"/>
      <c r="M37" s="22"/>
      <c r="N37" s="22"/>
      <c r="O37" s="22"/>
      <c r="P37" s="22"/>
    </row>
    <row r="38" spans="1:16" ht="39" customHeight="1" x14ac:dyDescent="0.15">
      <c r="A38" s="22"/>
      <c r="B38" s="35"/>
      <c r="C38" s="1208" t="s">
        <v>578</v>
      </c>
      <c r="D38" s="1209"/>
      <c r="E38" s="1210"/>
      <c r="F38" s="36">
        <v>0</v>
      </c>
      <c r="G38" s="37">
        <v>0</v>
      </c>
      <c r="H38" s="37">
        <v>0.01</v>
      </c>
      <c r="I38" s="37">
        <v>0</v>
      </c>
      <c r="J38" s="38">
        <v>0.01</v>
      </c>
      <c r="K38" s="22"/>
      <c r="L38" s="22"/>
      <c r="M38" s="22"/>
      <c r="N38" s="22"/>
      <c r="O38" s="22"/>
      <c r="P38" s="22"/>
    </row>
    <row r="39" spans="1:16" ht="39" customHeight="1" x14ac:dyDescent="0.15">
      <c r="A39" s="22"/>
      <c r="B39" s="35"/>
      <c r="C39" s="1208" t="s">
        <v>579</v>
      </c>
      <c r="D39" s="1209"/>
      <c r="E39" s="1210"/>
      <c r="F39" s="36" t="s">
        <v>523</v>
      </c>
      <c r="G39" s="37" t="s">
        <v>523</v>
      </c>
      <c r="H39" s="37" t="s">
        <v>523</v>
      </c>
      <c r="I39" s="37" t="s">
        <v>523</v>
      </c>
      <c r="J39" s="38">
        <v>0</v>
      </c>
      <c r="K39" s="22"/>
      <c r="L39" s="22"/>
      <c r="M39" s="22"/>
      <c r="N39" s="22"/>
      <c r="O39" s="22"/>
      <c r="P39" s="22"/>
    </row>
    <row r="40" spans="1:16" ht="39" customHeight="1" x14ac:dyDescent="0.15">
      <c r="A40" s="22"/>
      <c r="B40" s="35"/>
      <c r="C40" s="1208"/>
      <c r="D40" s="1209"/>
      <c r="E40" s="1210"/>
      <c r="F40" s="36"/>
      <c r="G40" s="37"/>
      <c r="H40" s="37"/>
      <c r="I40" s="37"/>
      <c r="J40" s="38"/>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580</v>
      </c>
      <c r="D42" s="1209"/>
      <c r="E42" s="1210"/>
      <c r="F42" s="36" t="s">
        <v>523</v>
      </c>
      <c r="G42" s="37" t="s">
        <v>523</v>
      </c>
      <c r="H42" s="37" t="s">
        <v>523</v>
      </c>
      <c r="I42" s="37" t="s">
        <v>523</v>
      </c>
      <c r="J42" s="38" t="s">
        <v>523</v>
      </c>
      <c r="K42" s="22"/>
      <c r="L42" s="22"/>
      <c r="M42" s="22"/>
      <c r="N42" s="22"/>
      <c r="O42" s="22"/>
      <c r="P42" s="22"/>
    </row>
    <row r="43" spans="1:16" ht="39" customHeight="1" thickBot="1" x14ac:dyDescent="0.2">
      <c r="A43" s="22"/>
      <c r="B43" s="40"/>
      <c r="C43" s="1211" t="s">
        <v>581</v>
      </c>
      <c r="D43" s="1212"/>
      <c r="E43" s="1213"/>
      <c r="F43" s="41">
        <v>0.35</v>
      </c>
      <c r="G43" s="42">
        <v>0.15</v>
      </c>
      <c r="H43" s="42">
        <v>0.21</v>
      </c>
      <c r="I43" s="42">
        <v>1.65</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aSCg9pVkOm9WHEUsZ8bMJlThSF4mA2PHahOrPlco11JIE+yGCe0Y+Igymk180h3UkUwdJQtrS4FE0Qq2w6pSg==" saltValue="NNQYDZ+BINrZvwhFFnPz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9" zoomScaleSheetLayoutView="55" workbookViewId="0">
      <selection activeCell="N53" sqref="N53:O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6" t="s">
        <v>10</v>
      </c>
      <c r="C45" s="1217"/>
      <c r="D45" s="58"/>
      <c r="E45" s="1222" t="s">
        <v>11</v>
      </c>
      <c r="F45" s="1222"/>
      <c r="G45" s="1222"/>
      <c r="H45" s="1222"/>
      <c r="I45" s="1222"/>
      <c r="J45" s="1223"/>
      <c r="K45" s="59">
        <v>1029</v>
      </c>
      <c r="L45" s="60">
        <v>1001</v>
      </c>
      <c r="M45" s="60">
        <v>996</v>
      </c>
      <c r="N45" s="60">
        <v>1003</v>
      </c>
      <c r="O45" s="61">
        <v>1061</v>
      </c>
      <c r="P45" s="48"/>
      <c r="Q45" s="48"/>
      <c r="R45" s="48"/>
      <c r="S45" s="48"/>
      <c r="T45" s="48"/>
      <c r="U45" s="48"/>
    </row>
    <row r="46" spans="1:21" ht="30.75" customHeight="1" x14ac:dyDescent="0.15">
      <c r="A46" s="48"/>
      <c r="B46" s="1218"/>
      <c r="C46" s="1219"/>
      <c r="D46" s="62"/>
      <c r="E46" s="1224" t="s">
        <v>12</v>
      </c>
      <c r="F46" s="1224"/>
      <c r="G46" s="1224"/>
      <c r="H46" s="1224"/>
      <c r="I46" s="1224"/>
      <c r="J46" s="1225"/>
      <c r="K46" s="63" t="s">
        <v>523</v>
      </c>
      <c r="L46" s="64" t="s">
        <v>523</v>
      </c>
      <c r="M46" s="64" t="s">
        <v>523</v>
      </c>
      <c r="N46" s="64" t="s">
        <v>523</v>
      </c>
      <c r="O46" s="65" t="s">
        <v>523</v>
      </c>
      <c r="P46" s="48"/>
      <c r="Q46" s="48"/>
      <c r="R46" s="48"/>
      <c r="S46" s="48"/>
      <c r="T46" s="48"/>
      <c r="U46" s="48"/>
    </row>
    <row r="47" spans="1:21" ht="30.75" customHeight="1" x14ac:dyDescent="0.15">
      <c r="A47" s="48"/>
      <c r="B47" s="1218"/>
      <c r="C47" s="1219"/>
      <c r="D47" s="62"/>
      <c r="E47" s="1224" t="s">
        <v>13</v>
      </c>
      <c r="F47" s="1224"/>
      <c r="G47" s="1224"/>
      <c r="H47" s="1224"/>
      <c r="I47" s="1224"/>
      <c r="J47" s="1225"/>
      <c r="K47" s="63" t="s">
        <v>523</v>
      </c>
      <c r="L47" s="64" t="s">
        <v>523</v>
      </c>
      <c r="M47" s="64" t="s">
        <v>523</v>
      </c>
      <c r="N47" s="64" t="s">
        <v>523</v>
      </c>
      <c r="O47" s="65" t="s">
        <v>523</v>
      </c>
      <c r="P47" s="48"/>
      <c r="Q47" s="48"/>
      <c r="R47" s="48"/>
      <c r="S47" s="48"/>
      <c r="T47" s="48"/>
      <c r="U47" s="48"/>
    </row>
    <row r="48" spans="1:21" ht="30.75" customHeight="1" x14ac:dyDescent="0.15">
      <c r="A48" s="48"/>
      <c r="B48" s="1218"/>
      <c r="C48" s="1219"/>
      <c r="D48" s="62"/>
      <c r="E48" s="1224" t="s">
        <v>14</v>
      </c>
      <c r="F48" s="1224"/>
      <c r="G48" s="1224"/>
      <c r="H48" s="1224"/>
      <c r="I48" s="1224"/>
      <c r="J48" s="1225"/>
      <c r="K48" s="63">
        <v>209</v>
      </c>
      <c r="L48" s="64">
        <v>222</v>
      </c>
      <c r="M48" s="64">
        <v>205</v>
      </c>
      <c r="N48" s="64">
        <v>220</v>
      </c>
      <c r="O48" s="65">
        <v>222</v>
      </c>
      <c r="P48" s="48"/>
      <c r="Q48" s="48"/>
      <c r="R48" s="48"/>
      <c r="S48" s="48"/>
      <c r="T48" s="48"/>
      <c r="U48" s="48"/>
    </row>
    <row r="49" spans="1:21" ht="30.75" customHeight="1" x14ac:dyDescent="0.15">
      <c r="A49" s="48"/>
      <c r="B49" s="1218"/>
      <c r="C49" s="1219"/>
      <c r="D49" s="62"/>
      <c r="E49" s="1224" t="s">
        <v>15</v>
      </c>
      <c r="F49" s="1224"/>
      <c r="G49" s="1224"/>
      <c r="H49" s="1224"/>
      <c r="I49" s="1224"/>
      <c r="J49" s="1225"/>
      <c r="K49" s="63">
        <v>51</v>
      </c>
      <c r="L49" s="64">
        <v>49</v>
      </c>
      <c r="M49" s="64">
        <v>47</v>
      </c>
      <c r="N49" s="64">
        <v>34</v>
      </c>
      <c r="O49" s="65">
        <v>29</v>
      </c>
      <c r="P49" s="48"/>
      <c r="Q49" s="48"/>
      <c r="R49" s="48"/>
      <c r="S49" s="48"/>
      <c r="T49" s="48"/>
      <c r="U49" s="48"/>
    </row>
    <row r="50" spans="1:21" ht="30.75" customHeight="1" x14ac:dyDescent="0.15">
      <c r="A50" s="48"/>
      <c r="B50" s="1218"/>
      <c r="C50" s="1219"/>
      <c r="D50" s="62"/>
      <c r="E50" s="1224" t="s">
        <v>16</v>
      </c>
      <c r="F50" s="1224"/>
      <c r="G50" s="1224"/>
      <c r="H50" s="1224"/>
      <c r="I50" s="1224"/>
      <c r="J50" s="1225"/>
      <c r="K50" s="63">
        <v>261</v>
      </c>
      <c r="L50" s="64">
        <v>237</v>
      </c>
      <c r="M50" s="64">
        <v>234</v>
      </c>
      <c r="N50" s="64">
        <v>188</v>
      </c>
      <c r="O50" s="65">
        <v>189</v>
      </c>
      <c r="P50" s="48"/>
      <c r="Q50" s="48"/>
      <c r="R50" s="48"/>
      <c r="S50" s="48"/>
      <c r="T50" s="48"/>
      <c r="U50" s="48"/>
    </row>
    <row r="51" spans="1:21" ht="30.75" customHeight="1" x14ac:dyDescent="0.15">
      <c r="A51" s="48"/>
      <c r="B51" s="1220"/>
      <c r="C51" s="1221"/>
      <c r="D51" s="66"/>
      <c r="E51" s="1224" t="s">
        <v>17</v>
      </c>
      <c r="F51" s="1224"/>
      <c r="G51" s="1224"/>
      <c r="H51" s="1224"/>
      <c r="I51" s="1224"/>
      <c r="J51" s="1225"/>
      <c r="K51" s="63" t="s">
        <v>523</v>
      </c>
      <c r="L51" s="64" t="s">
        <v>523</v>
      </c>
      <c r="M51" s="64" t="s">
        <v>523</v>
      </c>
      <c r="N51" s="64" t="s">
        <v>523</v>
      </c>
      <c r="O51" s="65" t="s">
        <v>523</v>
      </c>
      <c r="P51" s="48"/>
      <c r="Q51" s="48"/>
      <c r="R51" s="48"/>
      <c r="S51" s="48"/>
      <c r="T51" s="48"/>
      <c r="U51" s="48"/>
    </row>
    <row r="52" spans="1:21" ht="30.75" customHeight="1" x14ac:dyDescent="0.15">
      <c r="A52" s="48"/>
      <c r="B52" s="1226" t="s">
        <v>18</v>
      </c>
      <c r="C52" s="1227"/>
      <c r="D52" s="66"/>
      <c r="E52" s="1224" t="s">
        <v>19</v>
      </c>
      <c r="F52" s="1224"/>
      <c r="G52" s="1224"/>
      <c r="H52" s="1224"/>
      <c r="I52" s="1224"/>
      <c r="J52" s="1225"/>
      <c r="K52" s="63">
        <v>850</v>
      </c>
      <c r="L52" s="64">
        <v>850</v>
      </c>
      <c r="M52" s="64">
        <v>862</v>
      </c>
      <c r="N52" s="64">
        <v>836</v>
      </c>
      <c r="O52" s="65">
        <v>850</v>
      </c>
      <c r="P52" s="48"/>
      <c r="Q52" s="48"/>
      <c r="R52" s="48"/>
      <c r="S52" s="48"/>
      <c r="T52" s="48"/>
      <c r="U52" s="48"/>
    </row>
    <row r="53" spans="1:21" ht="30.75" customHeight="1" thickBot="1" x14ac:dyDescent="0.2">
      <c r="A53" s="48"/>
      <c r="B53" s="1228" t="s">
        <v>20</v>
      </c>
      <c r="C53" s="1229"/>
      <c r="D53" s="67"/>
      <c r="E53" s="1230" t="s">
        <v>21</v>
      </c>
      <c r="F53" s="1230"/>
      <c r="G53" s="1230"/>
      <c r="H53" s="1230"/>
      <c r="I53" s="1230"/>
      <c r="J53" s="1231"/>
      <c r="K53" s="68">
        <v>700</v>
      </c>
      <c r="L53" s="69">
        <v>659</v>
      </c>
      <c r="M53" s="69">
        <v>620</v>
      </c>
      <c r="N53" s="69">
        <v>609</v>
      </c>
      <c r="O53" s="70">
        <v>651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32" t="s">
        <v>24</v>
      </c>
      <c r="C57" s="1233"/>
      <c r="D57" s="1236" t="s">
        <v>25</v>
      </c>
      <c r="E57" s="1237"/>
      <c r="F57" s="1237"/>
      <c r="G57" s="1237"/>
      <c r="H57" s="1237"/>
      <c r="I57" s="1237"/>
      <c r="J57" s="1238"/>
      <c r="K57" s="83"/>
      <c r="L57" s="84"/>
      <c r="M57" s="84"/>
      <c r="N57" s="84"/>
      <c r="O57" s="85"/>
    </row>
    <row r="58" spans="1:21" ht="31.5" customHeight="1" thickBot="1" x14ac:dyDescent="0.2">
      <c r="B58" s="1234"/>
      <c r="C58" s="1235"/>
      <c r="D58" s="1239" t="s">
        <v>26</v>
      </c>
      <c r="E58" s="1240"/>
      <c r="F58" s="1240"/>
      <c r="G58" s="1240"/>
      <c r="H58" s="1240"/>
      <c r="I58" s="1240"/>
      <c r="J58" s="124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U2m93FHxeHKTTcn99wcOStE1jKQKCLCXs3KaJy25OuTdph9zMgnOrlyOX4Ml6mxdjZfDx9etJbEu/XPsb97aw==" saltValue="IUw2YR0GCoMJk3i70M1W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election activeCell="M41" sqref="M41:M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42" t="s">
        <v>29</v>
      </c>
      <c r="C41" s="1243"/>
      <c r="D41" s="102"/>
      <c r="E41" s="1248" t="s">
        <v>30</v>
      </c>
      <c r="F41" s="1248"/>
      <c r="G41" s="1248"/>
      <c r="H41" s="1249"/>
      <c r="I41" s="103">
        <v>8667</v>
      </c>
      <c r="J41" s="104">
        <v>8486</v>
      </c>
      <c r="K41" s="104">
        <v>8601</v>
      </c>
      <c r="L41" s="104">
        <v>8688</v>
      </c>
      <c r="M41" s="105">
        <v>8815</v>
      </c>
    </row>
    <row r="42" spans="2:13" ht="27.75" customHeight="1" x14ac:dyDescent="0.15">
      <c r="B42" s="1244"/>
      <c r="C42" s="1245"/>
      <c r="D42" s="106"/>
      <c r="E42" s="1250" t="s">
        <v>31</v>
      </c>
      <c r="F42" s="1250"/>
      <c r="G42" s="1250"/>
      <c r="H42" s="1251"/>
      <c r="I42" s="107">
        <v>939</v>
      </c>
      <c r="J42" s="108">
        <v>770</v>
      </c>
      <c r="K42" s="108">
        <v>601</v>
      </c>
      <c r="L42" s="108">
        <v>594</v>
      </c>
      <c r="M42" s="109">
        <v>426</v>
      </c>
    </row>
    <row r="43" spans="2:13" ht="27.75" customHeight="1" x14ac:dyDescent="0.15">
      <c r="B43" s="1244"/>
      <c r="C43" s="1245"/>
      <c r="D43" s="106"/>
      <c r="E43" s="1250" t="s">
        <v>32</v>
      </c>
      <c r="F43" s="1250"/>
      <c r="G43" s="1250"/>
      <c r="H43" s="1251"/>
      <c r="I43" s="107">
        <v>2692</v>
      </c>
      <c r="J43" s="108">
        <v>2561</v>
      </c>
      <c r="K43" s="108">
        <v>2413</v>
      </c>
      <c r="L43" s="108">
        <v>2411</v>
      </c>
      <c r="M43" s="109">
        <v>1745</v>
      </c>
    </row>
    <row r="44" spans="2:13" ht="27.75" customHeight="1" x14ac:dyDescent="0.15">
      <c r="B44" s="1244"/>
      <c r="C44" s="1245"/>
      <c r="D44" s="106"/>
      <c r="E44" s="1250" t="s">
        <v>33</v>
      </c>
      <c r="F44" s="1250"/>
      <c r="G44" s="1250"/>
      <c r="H44" s="1251"/>
      <c r="I44" s="107">
        <v>216</v>
      </c>
      <c r="J44" s="108">
        <v>174</v>
      </c>
      <c r="K44" s="108">
        <v>133</v>
      </c>
      <c r="L44" s="108">
        <v>103</v>
      </c>
      <c r="M44" s="109">
        <v>113</v>
      </c>
    </row>
    <row r="45" spans="2:13" ht="27.75" customHeight="1" x14ac:dyDescent="0.15">
      <c r="B45" s="1244"/>
      <c r="C45" s="1245"/>
      <c r="D45" s="106"/>
      <c r="E45" s="1250" t="s">
        <v>34</v>
      </c>
      <c r="F45" s="1250"/>
      <c r="G45" s="1250"/>
      <c r="H45" s="1251"/>
      <c r="I45" s="107">
        <v>483</v>
      </c>
      <c r="J45" s="108">
        <v>412</v>
      </c>
      <c r="K45" s="108">
        <v>504</v>
      </c>
      <c r="L45" s="108">
        <v>513</v>
      </c>
      <c r="M45" s="109">
        <v>413</v>
      </c>
    </row>
    <row r="46" spans="2:13" ht="27.75" customHeight="1" x14ac:dyDescent="0.15">
      <c r="B46" s="1244"/>
      <c r="C46" s="1245"/>
      <c r="D46" s="110"/>
      <c r="E46" s="1250" t="s">
        <v>35</v>
      </c>
      <c r="F46" s="1250"/>
      <c r="G46" s="1250"/>
      <c r="H46" s="1251"/>
      <c r="I46" s="107" t="s">
        <v>523</v>
      </c>
      <c r="J46" s="108" t="s">
        <v>523</v>
      </c>
      <c r="K46" s="108" t="s">
        <v>523</v>
      </c>
      <c r="L46" s="108" t="s">
        <v>523</v>
      </c>
      <c r="M46" s="109" t="s">
        <v>523</v>
      </c>
    </row>
    <row r="47" spans="2:13" ht="27.75" customHeight="1" x14ac:dyDescent="0.15">
      <c r="B47" s="1244"/>
      <c r="C47" s="1245"/>
      <c r="D47" s="111"/>
      <c r="E47" s="1252" t="s">
        <v>36</v>
      </c>
      <c r="F47" s="1253"/>
      <c r="G47" s="1253"/>
      <c r="H47" s="1254"/>
      <c r="I47" s="107" t="s">
        <v>523</v>
      </c>
      <c r="J47" s="108" t="s">
        <v>523</v>
      </c>
      <c r="K47" s="108" t="s">
        <v>523</v>
      </c>
      <c r="L47" s="108" t="s">
        <v>523</v>
      </c>
      <c r="M47" s="109" t="s">
        <v>523</v>
      </c>
    </row>
    <row r="48" spans="2:13" ht="27.75" customHeight="1" x14ac:dyDescent="0.15">
      <c r="B48" s="1244"/>
      <c r="C48" s="1245"/>
      <c r="D48" s="106"/>
      <c r="E48" s="1250" t="s">
        <v>37</v>
      </c>
      <c r="F48" s="1250"/>
      <c r="G48" s="1250"/>
      <c r="H48" s="1251"/>
      <c r="I48" s="107" t="s">
        <v>523</v>
      </c>
      <c r="J48" s="108" t="s">
        <v>523</v>
      </c>
      <c r="K48" s="108" t="s">
        <v>523</v>
      </c>
      <c r="L48" s="108" t="s">
        <v>523</v>
      </c>
      <c r="M48" s="109" t="s">
        <v>523</v>
      </c>
    </row>
    <row r="49" spans="2:13" ht="27.75" customHeight="1" x14ac:dyDescent="0.15">
      <c r="B49" s="1246"/>
      <c r="C49" s="1247"/>
      <c r="D49" s="106"/>
      <c r="E49" s="1250" t="s">
        <v>38</v>
      </c>
      <c r="F49" s="1250"/>
      <c r="G49" s="1250"/>
      <c r="H49" s="1251"/>
      <c r="I49" s="107" t="s">
        <v>523</v>
      </c>
      <c r="J49" s="108" t="s">
        <v>523</v>
      </c>
      <c r="K49" s="108" t="s">
        <v>523</v>
      </c>
      <c r="L49" s="108" t="s">
        <v>523</v>
      </c>
      <c r="M49" s="109" t="s">
        <v>523</v>
      </c>
    </row>
    <row r="50" spans="2:13" ht="27.75" customHeight="1" x14ac:dyDescent="0.15">
      <c r="B50" s="1255" t="s">
        <v>39</v>
      </c>
      <c r="C50" s="1256"/>
      <c r="D50" s="112"/>
      <c r="E50" s="1250" t="s">
        <v>40</v>
      </c>
      <c r="F50" s="1250"/>
      <c r="G50" s="1250"/>
      <c r="H50" s="1251"/>
      <c r="I50" s="107">
        <v>1440</v>
      </c>
      <c r="J50" s="108">
        <v>1457</v>
      </c>
      <c r="K50" s="108">
        <v>1623</v>
      </c>
      <c r="L50" s="108">
        <v>1593</v>
      </c>
      <c r="M50" s="109">
        <v>1593</v>
      </c>
    </row>
    <row r="51" spans="2:13" ht="27.75" customHeight="1" x14ac:dyDescent="0.15">
      <c r="B51" s="1244"/>
      <c r="C51" s="1245"/>
      <c r="D51" s="106"/>
      <c r="E51" s="1250" t="s">
        <v>41</v>
      </c>
      <c r="F51" s="1250"/>
      <c r="G51" s="1250"/>
      <c r="H51" s="1251"/>
      <c r="I51" s="107" t="s">
        <v>523</v>
      </c>
      <c r="J51" s="108" t="s">
        <v>523</v>
      </c>
      <c r="K51" s="108" t="s">
        <v>523</v>
      </c>
      <c r="L51" s="108" t="s">
        <v>523</v>
      </c>
      <c r="M51" s="109" t="s">
        <v>523</v>
      </c>
    </row>
    <row r="52" spans="2:13" ht="27.75" customHeight="1" x14ac:dyDescent="0.15">
      <c r="B52" s="1246"/>
      <c r="C52" s="1247"/>
      <c r="D52" s="106"/>
      <c r="E52" s="1250" t="s">
        <v>42</v>
      </c>
      <c r="F52" s="1250"/>
      <c r="G52" s="1250"/>
      <c r="H52" s="1251"/>
      <c r="I52" s="107">
        <v>10824</v>
      </c>
      <c r="J52" s="108">
        <v>10793</v>
      </c>
      <c r="K52" s="108">
        <v>10787</v>
      </c>
      <c r="L52" s="108">
        <v>10937</v>
      </c>
      <c r="M52" s="109">
        <v>11609</v>
      </c>
    </row>
    <row r="53" spans="2:13" ht="27.75" customHeight="1" thickBot="1" x14ac:dyDescent="0.2">
      <c r="B53" s="1257" t="s">
        <v>43</v>
      </c>
      <c r="C53" s="1258"/>
      <c r="D53" s="113"/>
      <c r="E53" s="1259" t="s">
        <v>44</v>
      </c>
      <c r="F53" s="1259"/>
      <c r="G53" s="1259"/>
      <c r="H53" s="1260"/>
      <c r="I53" s="114">
        <v>733</v>
      </c>
      <c r="J53" s="115">
        <v>154</v>
      </c>
      <c r="K53" s="115">
        <v>-158</v>
      </c>
      <c r="L53" s="115">
        <v>-222</v>
      </c>
      <c r="M53" s="116">
        <v>-1689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cnpRHMMf12AvF4/Uh7qJwiG5tVA/i2tmY3Au7kBGUl6NEy+TxanEe4URfJ/qs4BnCCk1omRXys14UEQYYxEWQ==" saltValue="J9hbPbkt8OzCNKdbUjyQ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46"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9" t="s">
        <v>47</v>
      </c>
      <c r="D55" s="1269"/>
      <c r="E55" s="1270"/>
      <c r="F55" s="128">
        <v>1046</v>
      </c>
      <c r="G55" s="128">
        <v>995</v>
      </c>
      <c r="H55" s="129">
        <v>992</v>
      </c>
    </row>
    <row r="56" spans="2:8" ht="52.5" customHeight="1" x14ac:dyDescent="0.15">
      <c r="B56" s="130"/>
      <c r="C56" s="1271" t="s">
        <v>48</v>
      </c>
      <c r="D56" s="1271"/>
      <c r="E56" s="1272"/>
      <c r="F56" s="131" t="s">
        <v>523</v>
      </c>
      <c r="G56" s="131" t="s">
        <v>523</v>
      </c>
      <c r="H56" s="132" t="s">
        <v>523</v>
      </c>
    </row>
    <row r="57" spans="2:8" ht="53.25" customHeight="1" x14ac:dyDescent="0.15">
      <c r="B57" s="130"/>
      <c r="C57" s="1273" t="s">
        <v>49</v>
      </c>
      <c r="D57" s="1273"/>
      <c r="E57" s="1274"/>
      <c r="F57" s="133">
        <v>470</v>
      </c>
      <c r="G57" s="133">
        <v>491</v>
      </c>
      <c r="H57" s="134">
        <v>494</v>
      </c>
    </row>
    <row r="58" spans="2:8" ht="45.75" customHeight="1" x14ac:dyDescent="0.15">
      <c r="B58" s="135"/>
      <c r="C58" s="1275" t="s">
        <v>599</v>
      </c>
      <c r="D58" s="1276"/>
      <c r="E58" s="1277"/>
      <c r="F58" s="388">
        <v>416</v>
      </c>
      <c r="G58" s="136">
        <v>436</v>
      </c>
      <c r="H58" s="137">
        <v>437</v>
      </c>
    </row>
    <row r="59" spans="2:8" ht="45.75" customHeight="1" x14ac:dyDescent="0.15">
      <c r="B59" s="135"/>
      <c r="C59" s="1275" t="s">
        <v>600</v>
      </c>
      <c r="D59" s="1276"/>
      <c r="E59" s="1277"/>
      <c r="F59" s="388">
        <v>54</v>
      </c>
      <c r="G59" s="136">
        <v>53</v>
      </c>
      <c r="H59" s="137">
        <v>52</v>
      </c>
    </row>
    <row r="60" spans="2:8" ht="45.75" customHeight="1" x14ac:dyDescent="0.15">
      <c r="B60" s="135"/>
      <c r="C60" s="1275" t="s">
        <v>601</v>
      </c>
      <c r="D60" s="1276"/>
      <c r="E60" s="1277"/>
      <c r="F60" s="389" t="s">
        <v>523</v>
      </c>
      <c r="G60" s="136">
        <v>2</v>
      </c>
      <c r="H60" s="137">
        <v>6</v>
      </c>
    </row>
    <row r="61" spans="2:8" ht="45.75" customHeight="1" x14ac:dyDescent="0.15">
      <c r="B61" s="135"/>
      <c r="C61" s="1261"/>
      <c r="D61" s="1262"/>
      <c r="E61" s="1263"/>
      <c r="F61" s="136"/>
      <c r="G61" s="136"/>
      <c r="H61" s="137"/>
    </row>
    <row r="62" spans="2:8" ht="45.75" customHeight="1" thickBot="1" x14ac:dyDescent="0.2">
      <c r="B62" s="138"/>
      <c r="C62" s="1264"/>
      <c r="D62" s="1265"/>
      <c r="E62" s="1266"/>
      <c r="F62" s="139"/>
      <c r="G62" s="139"/>
      <c r="H62" s="140"/>
    </row>
    <row r="63" spans="2:8" ht="52.5" customHeight="1" thickBot="1" x14ac:dyDescent="0.2">
      <c r="B63" s="141"/>
      <c r="C63" s="1267" t="s">
        <v>50</v>
      </c>
      <c r="D63" s="1267"/>
      <c r="E63" s="1268"/>
      <c r="F63" s="142">
        <v>1516</v>
      </c>
      <c r="G63" s="142">
        <v>1486</v>
      </c>
      <c r="H63" s="143">
        <v>1486</v>
      </c>
    </row>
    <row r="64" spans="2:8" ht="15" customHeight="1" x14ac:dyDescent="0.15"/>
  </sheetData>
  <sheetProtection algorithmName="SHA-512" hashValue="8oBWlCIX/Tr+2WQ7t7szEfidvPvN/wBcDmRxsY9B3cuaUTdMQ5s83FoS7lKG15gnRGXFBPuvVlLBAqA3PYD6fQ==" saltValue="AHFY02a4RH/w/6s4IMLb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CFCB-E5CA-4557-9793-A81F383F2A09}">
  <sheetPr>
    <pageSetUpPr fitToPage="1"/>
  </sheetPr>
  <dimension ref="A1:WZM160"/>
  <sheetViews>
    <sheetView showGridLines="0" topLeftCell="AN25" zoomScaleNormal="100" zoomScaleSheetLayoutView="55" workbookViewId="0">
      <selection activeCell="BK48" sqref="BK48"/>
    </sheetView>
  </sheetViews>
  <sheetFormatPr defaultColWidth="0" defaultRowHeight="13.5" customHeight="1" zeroHeight="1" x14ac:dyDescent="0.15"/>
  <cols>
    <col min="1" max="1" width="6.375" style="1280" customWidth="1"/>
    <col min="2" max="107" width="2.5" style="1280" customWidth="1"/>
    <col min="108" max="108" width="6.125" style="1288" customWidth="1"/>
    <col min="109" max="109" width="5.875" style="1287" customWidth="1"/>
    <col min="110" max="110" width="19.125" style="1280" hidden="1"/>
    <col min="111" max="115" width="12.625" style="1280" hidden="1"/>
    <col min="116" max="349" width="8.625" style="1280" hidden="1"/>
    <col min="350" max="355" width="14.875" style="1280" hidden="1"/>
    <col min="356" max="357" width="15.875" style="1280" hidden="1"/>
    <col min="358" max="363" width="16.125" style="1280" hidden="1"/>
    <col min="364" max="364" width="6.125" style="1280" hidden="1"/>
    <col min="365" max="365" width="3" style="1280" hidden="1"/>
    <col min="366" max="605" width="8.625" style="1280" hidden="1"/>
    <col min="606" max="611" width="14.875" style="1280" hidden="1"/>
    <col min="612" max="613" width="15.875" style="1280" hidden="1"/>
    <col min="614" max="619" width="16.125" style="1280" hidden="1"/>
    <col min="620" max="620" width="6.125" style="1280" hidden="1"/>
    <col min="621" max="621" width="3" style="1280" hidden="1"/>
    <col min="622" max="861" width="8.625" style="1280" hidden="1"/>
    <col min="862" max="867" width="14.875" style="1280" hidden="1"/>
    <col min="868" max="869" width="15.875" style="1280" hidden="1"/>
    <col min="870" max="875" width="16.125" style="1280" hidden="1"/>
    <col min="876" max="876" width="6.125" style="1280" hidden="1"/>
    <col min="877" max="877" width="3" style="1280" hidden="1"/>
    <col min="878" max="1117" width="8.625" style="1280" hidden="1"/>
    <col min="1118" max="1123" width="14.875" style="1280" hidden="1"/>
    <col min="1124" max="1125" width="15.875" style="1280" hidden="1"/>
    <col min="1126" max="1131" width="16.125" style="1280" hidden="1"/>
    <col min="1132" max="1132" width="6.125" style="1280" hidden="1"/>
    <col min="1133" max="1133" width="3" style="1280" hidden="1"/>
    <col min="1134" max="1373" width="8.625" style="1280" hidden="1"/>
    <col min="1374" max="1379" width="14.875" style="1280" hidden="1"/>
    <col min="1380" max="1381" width="15.875" style="1280" hidden="1"/>
    <col min="1382" max="1387" width="16.125" style="1280" hidden="1"/>
    <col min="1388" max="1388" width="6.125" style="1280" hidden="1"/>
    <col min="1389" max="1389" width="3" style="1280" hidden="1"/>
    <col min="1390" max="1629" width="8.625" style="1280" hidden="1"/>
    <col min="1630" max="1635" width="14.875" style="1280" hidden="1"/>
    <col min="1636" max="1637" width="15.875" style="1280" hidden="1"/>
    <col min="1638" max="1643" width="16.125" style="1280" hidden="1"/>
    <col min="1644" max="1644" width="6.125" style="1280" hidden="1"/>
    <col min="1645" max="1645" width="3" style="1280" hidden="1"/>
    <col min="1646" max="1885" width="8.625" style="1280" hidden="1"/>
    <col min="1886" max="1891" width="14.875" style="1280" hidden="1"/>
    <col min="1892" max="1893" width="15.875" style="1280" hidden="1"/>
    <col min="1894" max="1899" width="16.125" style="1280" hidden="1"/>
    <col min="1900" max="1900" width="6.125" style="1280" hidden="1"/>
    <col min="1901" max="1901" width="3" style="1280" hidden="1"/>
    <col min="1902" max="2141" width="8.625" style="1280" hidden="1"/>
    <col min="2142" max="2147" width="14.875" style="1280" hidden="1"/>
    <col min="2148" max="2149" width="15.875" style="1280" hidden="1"/>
    <col min="2150" max="2155" width="16.125" style="1280" hidden="1"/>
    <col min="2156" max="2156" width="6.125" style="1280" hidden="1"/>
    <col min="2157" max="2157" width="3" style="1280" hidden="1"/>
    <col min="2158" max="2397" width="8.625" style="1280" hidden="1"/>
    <col min="2398" max="2403" width="14.875" style="1280" hidden="1"/>
    <col min="2404" max="2405" width="15.875" style="1280" hidden="1"/>
    <col min="2406" max="2411" width="16.125" style="1280" hidden="1"/>
    <col min="2412" max="2412" width="6.125" style="1280" hidden="1"/>
    <col min="2413" max="2413" width="3" style="1280" hidden="1"/>
    <col min="2414" max="2653" width="8.625" style="1280" hidden="1"/>
    <col min="2654" max="2659" width="14.875" style="1280" hidden="1"/>
    <col min="2660" max="2661" width="15.875" style="1280" hidden="1"/>
    <col min="2662" max="2667" width="16.125" style="1280" hidden="1"/>
    <col min="2668" max="2668" width="6.125" style="1280" hidden="1"/>
    <col min="2669" max="2669" width="3" style="1280" hidden="1"/>
    <col min="2670" max="2909" width="8.625" style="1280" hidden="1"/>
    <col min="2910" max="2915" width="14.875" style="1280" hidden="1"/>
    <col min="2916" max="2917" width="15.875" style="1280" hidden="1"/>
    <col min="2918" max="2923" width="16.125" style="1280" hidden="1"/>
    <col min="2924" max="2924" width="6.125" style="1280" hidden="1"/>
    <col min="2925" max="2925" width="3" style="1280" hidden="1"/>
    <col min="2926" max="3165" width="8.625" style="1280" hidden="1"/>
    <col min="3166" max="3171" width="14.875" style="1280" hidden="1"/>
    <col min="3172" max="3173" width="15.875" style="1280" hidden="1"/>
    <col min="3174" max="3179" width="16.125" style="1280" hidden="1"/>
    <col min="3180" max="3180" width="6.125" style="1280" hidden="1"/>
    <col min="3181" max="3181" width="3" style="1280" hidden="1"/>
    <col min="3182" max="3421" width="8.625" style="1280" hidden="1"/>
    <col min="3422" max="3427" width="14.875" style="1280" hidden="1"/>
    <col min="3428" max="3429" width="15.875" style="1280" hidden="1"/>
    <col min="3430" max="3435" width="16.125" style="1280" hidden="1"/>
    <col min="3436" max="3436" width="6.125" style="1280" hidden="1"/>
    <col min="3437" max="3437" width="3" style="1280" hidden="1"/>
    <col min="3438" max="3677" width="8.625" style="1280" hidden="1"/>
    <col min="3678" max="3683" width="14.875" style="1280" hidden="1"/>
    <col min="3684" max="3685" width="15.875" style="1280" hidden="1"/>
    <col min="3686" max="3691" width="16.125" style="1280" hidden="1"/>
    <col min="3692" max="3692" width="6.125" style="1280" hidden="1"/>
    <col min="3693" max="3693" width="3" style="1280" hidden="1"/>
    <col min="3694" max="3933" width="8.625" style="1280" hidden="1"/>
    <col min="3934" max="3939" width="14.875" style="1280" hidden="1"/>
    <col min="3940" max="3941" width="15.875" style="1280" hidden="1"/>
    <col min="3942" max="3947" width="16.125" style="1280" hidden="1"/>
    <col min="3948" max="3948" width="6.125" style="1280" hidden="1"/>
    <col min="3949" max="3949" width="3" style="1280" hidden="1"/>
    <col min="3950" max="4189" width="8.625" style="1280" hidden="1"/>
    <col min="4190" max="4195" width="14.875" style="1280" hidden="1"/>
    <col min="4196" max="4197" width="15.875" style="1280" hidden="1"/>
    <col min="4198" max="4203" width="16.125" style="1280" hidden="1"/>
    <col min="4204" max="4204" width="6.125" style="1280" hidden="1"/>
    <col min="4205" max="4205" width="3" style="1280" hidden="1"/>
    <col min="4206" max="4445" width="8.625" style="1280" hidden="1"/>
    <col min="4446" max="4451" width="14.875" style="1280" hidden="1"/>
    <col min="4452" max="4453" width="15.875" style="1280" hidden="1"/>
    <col min="4454" max="4459" width="16.125" style="1280" hidden="1"/>
    <col min="4460" max="4460" width="6.125" style="1280" hidden="1"/>
    <col min="4461" max="4461" width="3" style="1280" hidden="1"/>
    <col min="4462" max="4701" width="8.625" style="1280" hidden="1"/>
    <col min="4702" max="4707" width="14.875" style="1280" hidden="1"/>
    <col min="4708" max="4709" width="15.875" style="1280" hidden="1"/>
    <col min="4710" max="4715" width="16.125" style="1280" hidden="1"/>
    <col min="4716" max="4716" width="6.125" style="1280" hidden="1"/>
    <col min="4717" max="4717" width="3" style="1280" hidden="1"/>
    <col min="4718" max="4957" width="8.625" style="1280" hidden="1"/>
    <col min="4958" max="4963" width="14.875" style="1280" hidden="1"/>
    <col min="4964" max="4965" width="15.875" style="1280" hidden="1"/>
    <col min="4966" max="4971" width="16.125" style="1280" hidden="1"/>
    <col min="4972" max="4972" width="6.125" style="1280" hidden="1"/>
    <col min="4973" max="4973" width="3" style="1280" hidden="1"/>
    <col min="4974" max="5213" width="8.625" style="1280" hidden="1"/>
    <col min="5214" max="5219" width="14.875" style="1280" hidden="1"/>
    <col min="5220" max="5221" width="15.875" style="1280" hidden="1"/>
    <col min="5222" max="5227" width="16.125" style="1280" hidden="1"/>
    <col min="5228" max="5228" width="6.125" style="1280" hidden="1"/>
    <col min="5229" max="5229" width="3" style="1280" hidden="1"/>
    <col min="5230" max="5469" width="8.625" style="1280" hidden="1"/>
    <col min="5470" max="5475" width="14.875" style="1280" hidden="1"/>
    <col min="5476" max="5477" width="15.875" style="1280" hidden="1"/>
    <col min="5478" max="5483" width="16.125" style="1280" hidden="1"/>
    <col min="5484" max="5484" width="6.125" style="1280" hidden="1"/>
    <col min="5485" max="5485" width="3" style="1280" hidden="1"/>
    <col min="5486" max="5725" width="8.625" style="1280" hidden="1"/>
    <col min="5726" max="5731" width="14.875" style="1280" hidden="1"/>
    <col min="5732" max="5733" width="15.875" style="1280" hidden="1"/>
    <col min="5734" max="5739" width="16.125" style="1280" hidden="1"/>
    <col min="5740" max="5740" width="6.125" style="1280" hidden="1"/>
    <col min="5741" max="5741" width="3" style="1280" hidden="1"/>
    <col min="5742" max="5981" width="8.625" style="1280" hidden="1"/>
    <col min="5982" max="5987" width="14.875" style="1280" hidden="1"/>
    <col min="5988" max="5989" width="15.875" style="1280" hidden="1"/>
    <col min="5990" max="5995" width="16.125" style="1280" hidden="1"/>
    <col min="5996" max="5996" width="6.125" style="1280" hidden="1"/>
    <col min="5997" max="5997" width="3" style="1280" hidden="1"/>
    <col min="5998" max="6237" width="8.625" style="1280" hidden="1"/>
    <col min="6238" max="6243" width="14.875" style="1280" hidden="1"/>
    <col min="6244" max="6245" width="15.875" style="1280" hidden="1"/>
    <col min="6246" max="6251" width="16.125" style="1280" hidden="1"/>
    <col min="6252" max="6252" width="6.125" style="1280" hidden="1"/>
    <col min="6253" max="6253" width="3" style="1280" hidden="1"/>
    <col min="6254" max="6493" width="8.625" style="1280" hidden="1"/>
    <col min="6494" max="6499" width="14.875" style="1280" hidden="1"/>
    <col min="6500" max="6501" width="15.875" style="1280" hidden="1"/>
    <col min="6502" max="6507" width="16.125" style="1280" hidden="1"/>
    <col min="6508" max="6508" width="6.125" style="1280" hidden="1"/>
    <col min="6509" max="6509" width="3" style="1280" hidden="1"/>
    <col min="6510" max="6749" width="8.625" style="1280" hidden="1"/>
    <col min="6750" max="6755" width="14.875" style="1280" hidden="1"/>
    <col min="6756" max="6757" width="15.875" style="1280" hidden="1"/>
    <col min="6758" max="6763" width="16.125" style="1280" hidden="1"/>
    <col min="6764" max="6764" width="6.125" style="1280" hidden="1"/>
    <col min="6765" max="6765" width="3" style="1280" hidden="1"/>
    <col min="6766" max="7005" width="8.625" style="1280" hidden="1"/>
    <col min="7006" max="7011" width="14.875" style="1280" hidden="1"/>
    <col min="7012" max="7013" width="15.875" style="1280" hidden="1"/>
    <col min="7014" max="7019" width="16.125" style="1280" hidden="1"/>
    <col min="7020" max="7020" width="6.125" style="1280" hidden="1"/>
    <col min="7021" max="7021" width="3" style="1280" hidden="1"/>
    <col min="7022" max="7261" width="8.625" style="1280" hidden="1"/>
    <col min="7262" max="7267" width="14.875" style="1280" hidden="1"/>
    <col min="7268" max="7269" width="15.875" style="1280" hidden="1"/>
    <col min="7270" max="7275" width="16.125" style="1280" hidden="1"/>
    <col min="7276" max="7276" width="6.125" style="1280" hidden="1"/>
    <col min="7277" max="7277" width="3" style="1280" hidden="1"/>
    <col min="7278" max="7517" width="8.625" style="1280" hidden="1"/>
    <col min="7518" max="7523" width="14.875" style="1280" hidden="1"/>
    <col min="7524" max="7525" width="15.875" style="1280" hidden="1"/>
    <col min="7526" max="7531" width="16.125" style="1280" hidden="1"/>
    <col min="7532" max="7532" width="6.125" style="1280" hidden="1"/>
    <col min="7533" max="7533" width="3" style="1280" hidden="1"/>
    <col min="7534" max="7773" width="8.625" style="1280" hidden="1"/>
    <col min="7774" max="7779" width="14.875" style="1280" hidden="1"/>
    <col min="7780" max="7781" width="15.875" style="1280" hidden="1"/>
    <col min="7782" max="7787" width="16.125" style="1280" hidden="1"/>
    <col min="7788" max="7788" width="6.125" style="1280" hidden="1"/>
    <col min="7789" max="7789" width="3" style="1280" hidden="1"/>
    <col min="7790" max="8029" width="8.625" style="1280" hidden="1"/>
    <col min="8030" max="8035" width="14.875" style="1280" hidden="1"/>
    <col min="8036" max="8037" width="15.875" style="1280" hidden="1"/>
    <col min="8038" max="8043" width="16.125" style="1280" hidden="1"/>
    <col min="8044" max="8044" width="6.125" style="1280" hidden="1"/>
    <col min="8045" max="8045" width="3" style="1280" hidden="1"/>
    <col min="8046" max="8285" width="8.625" style="1280" hidden="1"/>
    <col min="8286" max="8291" width="14.875" style="1280" hidden="1"/>
    <col min="8292" max="8293" width="15.875" style="1280" hidden="1"/>
    <col min="8294" max="8299" width="16.125" style="1280" hidden="1"/>
    <col min="8300" max="8300" width="6.125" style="1280" hidden="1"/>
    <col min="8301" max="8301" width="3" style="1280" hidden="1"/>
    <col min="8302" max="8541" width="8.625" style="1280" hidden="1"/>
    <col min="8542" max="8547" width="14.875" style="1280" hidden="1"/>
    <col min="8548" max="8549" width="15.875" style="1280" hidden="1"/>
    <col min="8550" max="8555" width="16.125" style="1280" hidden="1"/>
    <col min="8556" max="8556" width="6.125" style="1280" hidden="1"/>
    <col min="8557" max="8557" width="3" style="1280" hidden="1"/>
    <col min="8558" max="8797" width="8.625" style="1280" hidden="1"/>
    <col min="8798" max="8803" width="14.875" style="1280" hidden="1"/>
    <col min="8804" max="8805" width="15.875" style="1280" hidden="1"/>
    <col min="8806" max="8811" width="16.125" style="1280" hidden="1"/>
    <col min="8812" max="8812" width="6.125" style="1280" hidden="1"/>
    <col min="8813" max="8813" width="3" style="1280" hidden="1"/>
    <col min="8814" max="9053" width="8.625" style="1280" hidden="1"/>
    <col min="9054" max="9059" width="14.875" style="1280" hidden="1"/>
    <col min="9060" max="9061" width="15.875" style="1280" hidden="1"/>
    <col min="9062" max="9067" width="16.125" style="1280" hidden="1"/>
    <col min="9068" max="9068" width="6.125" style="1280" hidden="1"/>
    <col min="9069" max="9069" width="3" style="1280" hidden="1"/>
    <col min="9070" max="9309" width="8.625" style="1280" hidden="1"/>
    <col min="9310" max="9315" width="14.875" style="1280" hidden="1"/>
    <col min="9316" max="9317" width="15.875" style="1280" hidden="1"/>
    <col min="9318" max="9323" width="16.125" style="1280" hidden="1"/>
    <col min="9324" max="9324" width="6.125" style="1280" hidden="1"/>
    <col min="9325" max="9325" width="3" style="1280" hidden="1"/>
    <col min="9326" max="9565" width="8.625" style="1280" hidden="1"/>
    <col min="9566" max="9571" width="14.875" style="1280" hidden="1"/>
    <col min="9572" max="9573" width="15.875" style="1280" hidden="1"/>
    <col min="9574" max="9579" width="16.125" style="1280" hidden="1"/>
    <col min="9580" max="9580" width="6.125" style="1280" hidden="1"/>
    <col min="9581" max="9581" width="3" style="1280" hidden="1"/>
    <col min="9582" max="9821" width="8.625" style="1280" hidden="1"/>
    <col min="9822" max="9827" width="14.875" style="1280" hidden="1"/>
    <col min="9828" max="9829" width="15.875" style="1280" hidden="1"/>
    <col min="9830" max="9835" width="16.125" style="1280" hidden="1"/>
    <col min="9836" max="9836" width="6.125" style="1280" hidden="1"/>
    <col min="9837" max="9837" width="3" style="1280" hidden="1"/>
    <col min="9838" max="10077" width="8.625" style="1280" hidden="1"/>
    <col min="10078" max="10083" width="14.875" style="1280" hidden="1"/>
    <col min="10084" max="10085" width="15.875" style="1280" hidden="1"/>
    <col min="10086" max="10091" width="16.125" style="1280" hidden="1"/>
    <col min="10092" max="10092" width="6.125" style="1280" hidden="1"/>
    <col min="10093" max="10093" width="3" style="1280" hidden="1"/>
    <col min="10094" max="10333" width="8.625" style="1280" hidden="1"/>
    <col min="10334" max="10339" width="14.875" style="1280" hidden="1"/>
    <col min="10340" max="10341" width="15.875" style="1280" hidden="1"/>
    <col min="10342" max="10347" width="16.125" style="1280" hidden="1"/>
    <col min="10348" max="10348" width="6.125" style="1280" hidden="1"/>
    <col min="10349" max="10349" width="3" style="1280" hidden="1"/>
    <col min="10350" max="10589" width="8.625" style="1280" hidden="1"/>
    <col min="10590" max="10595" width="14.875" style="1280" hidden="1"/>
    <col min="10596" max="10597" width="15.875" style="1280" hidden="1"/>
    <col min="10598" max="10603" width="16.125" style="1280" hidden="1"/>
    <col min="10604" max="10604" width="6.125" style="1280" hidden="1"/>
    <col min="10605" max="10605" width="3" style="1280" hidden="1"/>
    <col min="10606" max="10845" width="8.625" style="1280" hidden="1"/>
    <col min="10846" max="10851" width="14.875" style="1280" hidden="1"/>
    <col min="10852" max="10853" width="15.875" style="1280" hidden="1"/>
    <col min="10854" max="10859" width="16.125" style="1280" hidden="1"/>
    <col min="10860" max="10860" width="6.125" style="1280" hidden="1"/>
    <col min="10861" max="10861" width="3" style="1280" hidden="1"/>
    <col min="10862" max="11101" width="8.625" style="1280" hidden="1"/>
    <col min="11102" max="11107" width="14.875" style="1280" hidden="1"/>
    <col min="11108" max="11109" width="15.875" style="1280" hidden="1"/>
    <col min="11110" max="11115" width="16.125" style="1280" hidden="1"/>
    <col min="11116" max="11116" width="6.125" style="1280" hidden="1"/>
    <col min="11117" max="11117" width="3" style="1280" hidden="1"/>
    <col min="11118" max="11357" width="8.625" style="1280" hidden="1"/>
    <col min="11358" max="11363" width="14.875" style="1280" hidden="1"/>
    <col min="11364" max="11365" width="15.875" style="1280" hidden="1"/>
    <col min="11366" max="11371" width="16.125" style="1280" hidden="1"/>
    <col min="11372" max="11372" width="6.125" style="1280" hidden="1"/>
    <col min="11373" max="11373" width="3" style="1280" hidden="1"/>
    <col min="11374" max="11613" width="8.625" style="1280" hidden="1"/>
    <col min="11614" max="11619" width="14.875" style="1280" hidden="1"/>
    <col min="11620" max="11621" width="15.875" style="1280" hidden="1"/>
    <col min="11622" max="11627" width="16.125" style="1280" hidden="1"/>
    <col min="11628" max="11628" width="6.125" style="1280" hidden="1"/>
    <col min="11629" max="11629" width="3" style="1280" hidden="1"/>
    <col min="11630" max="11869" width="8.625" style="1280" hidden="1"/>
    <col min="11870" max="11875" width="14.875" style="1280" hidden="1"/>
    <col min="11876" max="11877" width="15.875" style="1280" hidden="1"/>
    <col min="11878" max="11883" width="16.125" style="1280" hidden="1"/>
    <col min="11884" max="11884" width="6.125" style="1280" hidden="1"/>
    <col min="11885" max="11885" width="3" style="1280" hidden="1"/>
    <col min="11886" max="12125" width="8.625" style="1280" hidden="1"/>
    <col min="12126" max="12131" width="14.875" style="1280" hidden="1"/>
    <col min="12132" max="12133" width="15.875" style="1280" hidden="1"/>
    <col min="12134" max="12139" width="16.125" style="1280" hidden="1"/>
    <col min="12140" max="12140" width="6.125" style="1280" hidden="1"/>
    <col min="12141" max="12141" width="3" style="1280" hidden="1"/>
    <col min="12142" max="12381" width="8.625" style="1280" hidden="1"/>
    <col min="12382" max="12387" width="14.875" style="1280" hidden="1"/>
    <col min="12388" max="12389" width="15.875" style="1280" hidden="1"/>
    <col min="12390" max="12395" width="16.125" style="1280" hidden="1"/>
    <col min="12396" max="12396" width="6.125" style="1280" hidden="1"/>
    <col min="12397" max="12397" width="3" style="1280" hidden="1"/>
    <col min="12398" max="12637" width="8.625" style="1280" hidden="1"/>
    <col min="12638" max="12643" width="14.875" style="1280" hidden="1"/>
    <col min="12644" max="12645" width="15.875" style="1280" hidden="1"/>
    <col min="12646" max="12651" width="16.125" style="1280" hidden="1"/>
    <col min="12652" max="12652" width="6.125" style="1280" hidden="1"/>
    <col min="12653" max="12653" width="3" style="1280" hidden="1"/>
    <col min="12654" max="12893" width="8.625" style="1280" hidden="1"/>
    <col min="12894" max="12899" width="14.875" style="1280" hidden="1"/>
    <col min="12900" max="12901" width="15.875" style="1280" hidden="1"/>
    <col min="12902" max="12907" width="16.125" style="1280" hidden="1"/>
    <col min="12908" max="12908" width="6.125" style="1280" hidden="1"/>
    <col min="12909" max="12909" width="3" style="1280" hidden="1"/>
    <col min="12910" max="13149" width="8.625" style="1280" hidden="1"/>
    <col min="13150" max="13155" width="14.875" style="1280" hidden="1"/>
    <col min="13156" max="13157" width="15.875" style="1280" hidden="1"/>
    <col min="13158" max="13163" width="16.125" style="1280" hidden="1"/>
    <col min="13164" max="13164" width="6.125" style="1280" hidden="1"/>
    <col min="13165" max="13165" width="3" style="1280" hidden="1"/>
    <col min="13166" max="13405" width="8.625" style="1280" hidden="1"/>
    <col min="13406" max="13411" width="14.875" style="1280" hidden="1"/>
    <col min="13412" max="13413" width="15.875" style="1280" hidden="1"/>
    <col min="13414" max="13419" width="16.125" style="1280" hidden="1"/>
    <col min="13420" max="13420" width="6.125" style="1280" hidden="1"/>
    <col min="13421" max="13421" width="3" style="1280" hidden="1"/>
    <col min="13422" max="13661" width="8.625" style="1280" hidden="1"/>
    <col min="13662" max="13667" width="14.875" style="1280" hidden="1"/>
    <col min="13668" max="13669" width="15.875" style="1280" hidden="1"/>
    <col min="13670" max="13675" width="16.125" style="1280" hidden="1"/>
    <col min="13676" max="13676" width="6.125" style="1280" hidden="1"/>
    <col min="13677" max="13677" width="3" style="1280" hidden="1"/>
    <col min="13678" max="13917" width="8.625" style="1280" hidden="1"/>
    <col min="13918" max="13923" width="14.875" style="1280" hidden="1"/>
    <col min="13924" max="13925" width="15.875" style="1280" hidden="1"/>
    <col min="13926" max="13931" width="16.125" style="1280" hidden="1"/>
    <col min="13932" max="13932" width="6.125" style="1280" hidden="1"/>
    <col min="13933" max="13933" width="3" style="1280" hidden="1"/>
    <col min="13934" max="14173" width="8.625" style="1280" hidden="1"/>
    <col min="14174" max="14179" width="14.875" style="1280" hidden="1"/>
    <col min="14180" max="14181" width="15.875" style="1280" hidden="1"/>
    <col min="14182" max="14187" width="16.125" style="1280" hidden="1"/>
    <col min="14188" max="14188" width="6.125" style="1280" hidden="1"/>
    <col min="14189" max="14189" width="3" style="1280" hidden="1"/>
    <col min="14190" max="14429" width="8.625" style="1280" hidden="1"/>
    <col min="14430" max="14435" width="14.875" style="1280" hidden="1"/>
    <col min="14436" max="14437" width="15.875" style="1280" hidden="1"/>
    <col min="14438" max="14443" width="16.125" style="1280" hidden="1"/>
    <col min="14444" max="14444" width="6.125" style="1280" hidden="1"/>
    <col min="14445" max="14445" width="3" style="1280" hidden="1"/>
    <col min="14446" max="14685" width="8.625" style="1280" hidden="1"/>
    <col min="14686" max="14691" width="14.875" style="1280" hidden="1"/>
    <col min="14692" max="14693" width="15.875" style="1280" hidden="1"/>
    <col min="14694" max="14699" width="16.125" style="1280" hidden="1"/>
    <col min="14700" max="14700" width="6.125" style="1280" hidden="1"/>
    <col min="14701" max="14701" width="3" style="1280" hidden="1"/>
    <col min="14702" max="14941" width="8.625" style="1280" hidden="1"/>
    <col min="14942" max="14947" width="14.875" style="1280" hidden="1"/>
    <col min="14948" max="14949" width="15.875" style="1280" hidden="1"/>
    <col min="14950" max="14955" width="16.125" style="1280" hidden="1"/>
    <col min="14956" max="14956" width="6.125" style="1280" hidden="1"/>
    <col min="14957" max="14957" width="3" style="1280" hidden="1"/>
    <col min="14958" max="15197" width="8.625" style="1280" hidden="1"/>
    <col min="15198" max="15203" width="14.875" style="1280" hidden="1"/>
    <col min="15204" max="15205" width="15.875" style="1280" hidden="1"/>
    <col min="15206" max="15211" width="16.125" style="1280" hidden="1"/>
    <col min="15212" max="15212" width="6.125" style="1280" hidden="1"/>
    <col min="15213" max="15213" width="3" style="1280" hidden="1"/>
    <col min="15214" max="15453" width="8.625" style="1280" hidden="1"/>
    <col min="15454" max="15459" width="14.875" style="1280" hidden="1"/>
    <col min="15460" max="15461" width="15.875" style="1280" hidden="1"/>
    <col min="15462" max="15467" width="16.125" style="1280" hidden="1"/>
    <col min="15468" max="15468" width="6.125" style="1280" hidden="1"/>
    <col min="15469" max="15469" width="3" style="1280" hidden="1"/>
    <col min="15470" max="15709" width="8.625" style="1280" hidden="1"/>
    <col min="15710" max="15715" width="14.875" style="1280" hidden="1"/>
    <col min="15716" max="15717" width="15.875" style="1280" hidden="1"/>
    <col min="15718" max="15723" width="16.125" style="1280" hidden="1"/>
    <col min="15724" max="15724" width="6.125" style="1280" hidden="1"/>
    <col min="15725" max="15725" width="3" style="1280" hidden="1"/>
    <col min="15726" max="15965" width="8.625" style="1280" hidden="1"/>
    <col min="15966" max="15971" width="14.875" style="1280" hidden="1"/>
    <col min="15972" max="15973" width="15.875" style="1280" hidden="1"/>
    <col min="15974" max="15979" width="16.125" style="1280" hidden="1"/>
    <col min="15980" max="15980" width="6.125" style="1280" hidden="1"/>
    <col min="15981" max="15981" width="3" style="1280" hidden="1"/>
    <col min="15982" max="16221" width="8.625" style="1280" hidden="1"/>
    <col min="16222" max="16227" width="14.875" style="1280" hidden="1"/>
    <col min="16228" max="16229" width="15.875" style="1280" hidden="1"/>
    <col min="16230" max="16235" width="16.125" style="1280" hidden="1"/>
    <col min="16236" max="16236" width="6.125" style="1280" hidden="1"/>
    <col min="16237" max="16237" width="3" style="1280" hidden="1"/>
    <col min="16238" max="16384" width="8.625" style="1280" hidden="1"/>
  </cols>
  <sheetData>
    <row r="1" spans="1:143" ht="42.75" customHeight="1" x14ac:dyDescent="0.15">
      <c r="A1" s="1278"/>
      <c r="B1" s="1279"/>
      <c r="DD1" s="1280"/>
      <c r="DE1" s="1280"/>
    </row>
    <row r="2" spans="1:143"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80"/>
      <c r="DE2" s="1280"/>
    </row>
    <row r="3" spans="1:143"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80"/>
      <c r="DE3" s="1280"/>
    </row>
    <row r="4" spans="1:143" s="292" customFormat="1"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80"/>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80"/>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80"/>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80"/>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80"/>
      <c r="DE19" s="1280"/>
    </row>
    <row r="20" spans="1:351" x14ac:dyDescent="0.15">
      <c r="DD20" s="1280"/>
      <c r="DE20" s="1280"/>
    </row>
    <row r="21" spans="1:351" ht="17.25" x14ac:dyDescent="0.15">
      <c r="B21" s="1282"/>
      <c r="C21" s="1283"/>
      <c r="D21" s="1283"/>
      <c r="E21" s="1283"/>
      <c r="F21" s="1283"/>
      <c r="G21" s="1283"/>
      <c r="H21" s="1283"/>
      <c r="I21" s="1283"/>
      <c r="J21" s="1283"/>
      <c r="K21" s="1283"/>
      <c r="L21" s="1283"/>
      <c r="M21" s="1283"/>
      <c r="N21" s="1284"/>
      <c r="O21" s="1283"/>
      <c r="P21" s="1283"/>
      <c r="Q21" s="1283"/>
      <c r="R21" s="1283"/>
      <c r="S21" s="1283"/>
      <c r="T21" s="1283"/>
      <c r="U21" s="1283"/>
      <c r="V21" s="1283"/>
      <c r="W21" s="1283"/>
      <c r="X21" s="1283"/>
      <c r="Y21" s="1283"/>
      <c r="Z21" s="1283"/>
      <c r="AA21" s="1283"/>
      <c r="AB21" s="1283"/>
      <c r="AC21" s="1283"/>
      <c r="AD21" s="1283"/>
      <c r="AE21" s="1283"/>
      <c r="AF21" s="1283"/>
      <c r="AG21" s="1283"/>
      <c r="AH21" s="1283"/>
      <c r="AI21" s="1283"/>
      <c r="AJ21" s="1283"/>
      <c r="AK21" s="1283"/>
      <c r="AL21" s="1283"/>
      <c r="AM21" s="1283"/>
      <c r="AN21" s="1283"/>
      <c r="AO21" s="1283"/>
      <c r="AP21" s="1283"/>
      <c r="AQ21" s="1283"/>
      <c r="AR21" s="1283"/>
      <c r="AS21" s="1283"/>
      <c r="AT21" s="1284"/>
      <c r="AU21" s="1283"/>
      <c r="AV21" s="1283"/>
      <c r="AW21" s="1283"/>
      <c r="AX21" s="1283"/>
      <c r="AY21" s="1283"/>
      <c r="AZ21" s="1283"/>
      <c r="BA21" s="1283"/>
      <c r="BB21" s="1283"/>
      <c r="BC21" s="1283"/>
      <c r="BD21" s="1283"/>
      <c r="BE21" s="1283"/>
      <c r="BF21" s="1284"/>
      <c r="BG21" s="1283"/>
      <c r="BH21" s="1283"/>
      <c r="BI21" s="1283"/>
      <c r="BJ21" s="1283"/>
      <c r="BK21" s="1283"/>
      <c r="BL21" s="1283"/>
      <c r="BM21" s="1283"/>
      <c r="BN21" s="1283"/>
      <c r="BO21" s="1283"/>
      <c r="BP21" s="1283"/>
      <c r="BQ21" s="1283"/>
      <c r="BR21" s="1284"/>
      <c r="BS21" s="1283"/>
      <c r="BT21" s="1283"/>
      <c r="BU21" s="1283"/>
      <c r="BV21" s="1283"/>
      <c r="BW21" s="1283"/>
      <c r="BX21" s="1283"/>
      <c r="BY21" s="1283"/>
      <c r="BZ21" s="1283"/>
      <c r="CA21" s="1283"/>
      <c r="CB21" s="1283"/>
      <c r="CC21" s="1283"/>
      <c r="CD21" s="1284"/>
      <c r="CE21" s="1283"/>
      <c r="CF21" s="1283"/>
      <c r="CG21" s="1283"/>
      <c r="CH21" s="1283"/>
      <c r="CI21" s="1283"/>
      <c r="CJ21" s="1283"/>
      <c r="CK21" s="1283"/>
      <c r="CL21" s="1283"/>
      <c r="CM21" s="1283"/>
      <c r="CN21" s="1283"/>
      <c r="CO21" s="1283"/>
      <c r="CP21" s="1284"/>
      <c r="CQ21" s="1283"/>
      <c r="CR21" s="1283"/>
      <c r="CS21" s="1283"/>
      <c r="CT21" s="1283"/>
      <c r="CU21" s="1283"/>
      <c r="CV21" s="1283"/>
      <c r="CW21" s="1283"/>
      <c r="CX21" s="1283"/>
      <c r="CY21" s="1283"/>
      <c r="CZ21" s="1283"/>
      <c r="DA21" s="1283"/>
      <c r="DB21" s="1284"/>
      <c r="DC21" s="1283"/>
      <c r="DD21" s="1285"/>
      <c r="DE21" s="1280"/>
      <c r="MM21" s="1286"/>
    </row>
    <row r="22" spans="1:351" ht="17.25" x14ac:dyDescent="0.15">
      <c r="B22" s="1287"/>
      <c r="MM22" s="1286"/>
    </row>
    <row r="23" spans="1:351" x14ac:dyDescent="0.15">
      <c r="B23" s="1287"/>
    </row>
    <row r="24" spans="1:351" x14ac:dyDescent="0.15">
      <c r="B24" s="1287"/>
    </row>
    <row r="25" spans="1:351" x14ac:dyDescent="0.15">
      <c r="B25" s="1287"/>
    </row>
    <row r="26" spans="1:351" x14ac:dyDescent="0.15">
      <c r="B26" s="1287"/>
    </row>
    <row r="27" spans="1:351" x14ac:dyDescent="0.15">
      <c r="B27" s="1287"/>
    </row>
    <row r="28" spans="1:351" x14ac:dyDescent="0.15">
      <c r="B28" s="1287"/>
    </row>
    <row r="29" spans="1:351" x14ac:dyDescent="0.15">
      <c r="B29" s="1287"/>
    </row>
    <row r="30" spans="1:351" x14ac:dyDescent="0.15">
      <c r="B30" s="1287"/>
    </row>
    <row r="31" spans="1:351" x14ac:dyDescent="0.15">
      <c r="B31" s="1287"/>
    </row>
    <row r="32" spans="1:351" x14ac:dyDescent="0.15">
      <c r="B32" s="1287"/>
    </row>
    <row r="33" spans="2:109" x14ac:dyDescent="0.15">
      <c r="B33" s="1287"/>
    </row>
    <row r="34" spans="2:109" x14ac:dyDescent="0.15">
      <c r="B34" s="1287"/>
    </row>
    <row r="35" spans="2:109" x14ac:dyDescent="0.15">
      <c r="B35" s="1287"/>
    </row>
    <row r="36" spans="2:109" x14ac:dyDescent="0.15">
      <c r="B36" s="1287"/>
    </row>
    <row r="37" spans="2:109" x14ac:dyDescent="0.15">
      <c r="B37" s="1287"/>
    </row>
    <row r="38" spans="2:109" x14ac:dyDescent="0.15">
      <c r="B38" s="1287"/>
    </row>
    <row r="39" spans="2:109" x14ac:dyDescent="0.15">
      <c r="B39" s="1289"/>
      <c r="C39" s="1290"/>
      <c r="D39" s="1290"/>
      <c r="E39" s="1290"/>
      <c r="F39" s="1290"/>
      <c r="G39" s="1290"/>
      <c r="H39" s="1290"/>
      <c r="I39" s="1290"/>
      <c r="J39" s="1290"/>
      <c r="K39" s="1290"/>
      <c r="L39" s="1290"/>
      <c r="M39" s="1290"/>
      <c r="N39" s="1290"/>
      <c r="O39" s="1290"/>
      <c r="P39" s="1290"/>
      <c r="Q39" s="1290"/>
      <c r="R39" s="1290"/>
      <c r="S39" s="1290"/>
      <c r="T39" s="1290"/>
      <c r="U39" s="1290"/>
      <c r="V39" s="1290"/>
      <c r="W39" s="1290"/>
      <c r="X39" s="1290"/>
      <c r="Y39" s="1290"/>
      <c r="Z39" s="1290"/>
      <c r="AA39" s="1290"/>
      <c r="AB39" s="1290"/>
      <c r="AC39" s="1290"/>
      <c r="AD39" s="1290"/>
      <c r="AE39" s="1290"/>
      <c r="AF39" s="1290"/>
      <c r="AG39" s="1290"/>
      <c r="AH39" s="1290"/>
      <c r="AI39" s="1290"/>
      <c r="AJ39" s="1290"/>
      <c r="AK39" s="1290"/>
      <c r="AL39" s="1290"/>
      <c r="AM39" s="1290"/>
      <c r="AN39" s="1290"/>
      <c r="AO39" s="1290"/>
      <c r="AP39" s="1290"/>
      <c r="AQ39" s="1290"/>
      <c r="AR39" s="1290"/>
      <c r="AS39" s="1290"/>
      <c r="AT39" s="1290"/>
      <c r="AU39" s="1290"/>
      <c r="AV39" s="1290"/>
      <c r="AW39" s="1290"/>
      <c r="AX39" s="1290"/>
      <c r="AY39" s="1290"/>
      <c r="AZ39" s="1290"/>
      <c r="BA39" s="1290"/>
      <c r="BB39" s="1290"/>
      <c r="BC39" s="1290"/>
      <c r="BD39" s="1290"/>
      <c r="BE39" s="1290"/>
      <c r="BF39" s="1290"/>
      <c r="BG39" s="1290"/>
      <c r="BH39" s="1290"/>
      <c r="BI39" s="1290"/>
      <c r="BJ39" s="1290"/>
      <c r="BK39" s="1290"/>
      <c r="BL39" s="1290"/>
      <c r="BM39" s="1290"/>
      <c r="BN39" s="1290"/>
      <c r="BO39" s="1290"/>
      <c r="BP39" s="1290"/>
      <c r="BQ39" s="1290"/>
      <c r="BR39" s="1290"/>
      <c r="BS39" s="1290"/>
      <c r="BT39" s="1290"/>
      <c r="BU39" s="1290"/>
      <c r="BV39" s="1290"/>
      <c r="BW39" s="1290"/>
      <c r="BX39" s="1290"/>
      <c r="BY39" s="1290"/>
      <c r="BZ39" s="1290"/>
      <c r="CA39" s="1290"/>
      <c r="CB39" s="1290"/>
      <c r="CC39" s="1290"/>
      <c r="CD39" s="1290"/>
      <c r="CE39" s="1290"/>
      <c r="CF39" s="1290"/>
      <c r="CG39" s="1290"/>
      <c r="CH39" s="1290"/>
      <c r="CI39" s="1290"/>
      <c r="CJ39" s="1290"/>
      <c r="CK39" s="1290"/>
      <c r="CL39" s="1290"/>
      <c r="CM39" s="1290"/>
      <c r="CN39" s="1290"/>
      <c r="CO39" s="1290"/>
      <c r="CP39" s="1290"/>
      <c r="CQ39" s="1290"/>
      <c r="CR39" s="1290"/>
      <c r="CS39" s="1290"/>
      <c r="CT39" s="1290"/>
      <c r="CU39" s="1290"/>
      <c r="CV39" s="1290"/>
      <c r="CW39" s="1290"/>
      <c r="CX39" s="1290"/>
      <c r="CY39" s="1290"/>
      <c r="CZ39" s="1290"/>
      <c r="DA39" s="1290"/>
      <c r="DB39" s="1290"/>
      <c r="DC39" s="1290"/>
      <c r="DD39" s="1291"/>
    </row>
    <row r="40" spans="2:109" x14ac:dyDescent="0.15">
      <c r="B40" s="1292"/>
      <c r="DD40" s="1292"/>
      <c r="DE40" s="1280"/>
    </row>
    <row r="41" spans="2:109" ht="17.25" x14ac:dyDescent="0.15">
      <c r="B41" s="1293" t="s">
        <v>603</v>
      </c>
      <c r="C41" s="1283"/>
      <c r="D41" s="1283"/>
      <c r="E41" s="1283"/>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3"/>
      <c r="AH41" s="1283"/>
      <c r="AI41" s="1283"/>
      <c r="AJ41" s="1283"/>
      <c r="AK41" s="1283"/>
      <c r="AL41" s="1283"/>
      <c r="AM41" s="1283"/>
      <c r="AN41" s="1283"/>
      <c r="AO41" s="1283"/>
      <c r="AP41" s="1283"/>
      <c r="AQ41" s="1283"/>
      <c r="AR41" s="1283"/>
      <c r="AS41" s="1283"/>
      <c r="AT41" s="1283"/>
      <c r="AU41" s="1283"/>
      <c r="AV41" s="1283"/>
      <c r="AW41" s="1283"/>
      <c r="AX41" s="1283"/>
      <c r="AY41" s="1283"/>
      <c r="AZ41" s="1283"/>
      <c r="BA41" s="1283"/>
      <c r="BB41" s="1283"/>
      <c r="BC41" s="1283"/>
      <c r="BD41" s="1283"/>
      <c r="BE41" s="1283"/>
      <c r="BF41" s="1283"/>
      <c r="BG41" s="1283"/>
      <c r="BH41" s="1283"/>
      <c r="BI41" s="1283"/>
      <c r="BJ41" s="1283"/>
      <c r="BK41" s="1283"/>
      <c r="BL41" s="1283"/>
      <c r="BM41" s="1283"/>
      <c r="BN41" s="1283"/>
      <c r="BO41" s="1283"/>
      <c r="BP41" s="1283"/>
      <c r="BQ41" s="1283"/>
      <c r="BR41" s="1283"/>
      <c r="BS41" s="1283"/>
      <c r="BT41" s="1283"/>
      <c r="BU41" s="1283"/>
      <c r="BV41" s="1283"/>
      <c r="BW41" s="1283"/>
      <c r="BX41" s="1283"/>
      <c r="BY41" s="1283"/>
      <c r="BZ41" s="1283"/>
      <c r="CA41" s="1283"/>
      <c r="CB41" s="1283"/>
      <c r="CC41" s="1283"/>
      <c r="CD41" s="1283"/>
      <c r="CE41" s="1283"/>
      <c r="CF41" s="1283"/>
      <c r="CG41" s="1283"/>
      <c r="CH41" s="1283"/>
      <c r="CI41" s="1283"/>
      <c r="CJ41" s="1283"/>
      <c r="CK41" s="1283"/>
      <c r="CL41" s="1283"/>
      <c r="CM41" s="1283"/>
      <c r="CN41" s="1283"/>
      <c r="CO41" s="1283"/>
      <c r="CP41" s="1283"/>
      <c r="CQ41" s="1283"/>
      <c r="CR41" s="1283"/>
      <c r="CS41" s="1283"/>
      <c r="CT41" s="1283"/>
      <c r="CU41" s="1283"/>
      <c r="CV41" s="1283"/>
      <c r="CW41" s="1283"/>
      <c r="CX41" s="1283"/>
      <c r="CY41" s="1283"/>
      <c r="CZ41" s="1283"/>
      <c r="DA41" s="1283"/>
      <c r="DB41" s="1283"/>
      <c r="DC41" s="1283"/>
      <c r="DD41" s="1285"/>
    </row>
    <row r="42" spans="2:109" x14ac:dyDescent="0.15">
      <c r="B42" s="1287"/>
      <c r="G42" s="1294"/>
      <c r="I42" s="1295"/>
      <c r="J42" s="1295"/>
      <c r="K42" s="1295"/>
      <c r="AM42" s="1294"/>
      <c r="AN42" s="1294" t="s">
        <v>604</v>
      </c>
      <c r="AP42" s="1295"/>
      <c r="AQ42" s="1295"/>
      <c r="AR42" s="1295"/>
      <c r="AY42" s="1294"/>
      <c r="BA42" s="1295"/>
      <c r="BB42" s="1295"/>
      <c r="BC42" s="1295"/>
      <c r="BK42" s="1294"/>
      <c r="BM42" s="1295"/>
      <c r="BN42" s="1295"/>
      <c r="BO42" s="1295"/>
      <c r="BW42" s="1294"/>
      <c r="BY42" s="1295"/>
      <c r="BZ42" s="1295"/>
      <c r="CA42" s="1295"/>
      <c r="CI42" s="1294"/>
      <c r="CK42" s="1295"/>
      <c r="CL42" s="1295"/>
      <c r="CM42" s="1295"/>
      <c r="CU42" s="1294"/>
      <c r="CW42" s="1295"/>
      <c r="CX42" s="1295"/>
      <c r="CY42" s="1295"/>
    </row>
    <row r="43" spans="2:109" ht="13.5" customHeight="1" x14ac:dyDescent="0.15">
      <c r="B43" s="1287"/>
      <c r="AN43" s="1296" t="s">
        <v>605</v>
      </c>
      <c r="AO43" s="1297"/>
      <c r="AP43" s="1297"/>
      <c r="AQ43" s="1297"/>
      <c r="AR43" s="1297"/>
      <c r="AS43" s="1297"/>
      <c r="AT43" s="1297"/>
      <c r="AU43" s="1297"/>
      <c r="AV43" s="1297"/>
      <c r="AW43" s="1297"/>
      <c r="AX43" s="1297"/>
      <c r="AY43" s="1297"/>
      <c r="AZ43" s="1297"/>
      <c r="BA43" s="1297"/>
      <c r="BB43" s="1297"/>
      <c r="BC43" s="1297"/>
      <c r="BD43" s="1297"/>
      <c r="BE43" s="1297"/>
      <c r="BF43" s="1297"/>
      <c r="BG43" s="1297"/>
      <c r="BH43" s="1297"/>
      <c r="BI43" s="1297"/>
      <c r="BJ43" s="1297"/>
      <c r="BK43" s="1297"/>
      <c r="BL43" s="1297"/>
      <c r="BM43" s="1297"/>
      <c r="BN43" s="1297"/>
      <c r="BO43" s="1297"/>
      <c r="BP43" s="1297"/>
      <c r="BQ43" s="1297"/>
      <c r="BR43" s="1297"/>
      <c r="BS43" s="1297"/>
      <c r="BT43" s="1297"/>
      <c r="BU43" s="1297"/>
      <c r="BV43" s="1297"/>
      <c r="BW43" s="1297"/>
      <c r="BX43" s="1297"/>
      <c r="BY43" s="1297"/>
      <c r="BZ43" s="1297"/>
      <c r="CA43" s="1297"/>
      <c r="CB43" s="1297"/>
      <c r="CC43" s="1297"/>
      <c r="CD43" s="1297"/>
      <c r="CE43" s="1297"/>
      <c r="CF43" s="1297"/>
      <c r="CG43" s="1297"/>
      <c r="CH43" s="1297"/>
      <c r="CI43" s="1297"/>
      <c r="CJ43" s="1297"/>
      <c r="CK43" s="1297"/>
      <c r="CL43" s="1297"/>
      <c r="CM43" s="1297"/>
      <c r="CN43" s="1297"/>
      <c r="CO43" s="1297"/>
      <c r="CP43" s="1297"/>
      <c r="CQ43" s="1297"/>
      <c r="CR43" s="1297"/>
      <c r="CS43" s="1297"/>
      <c r="CT43" s="1297"/>
      <c r="CU43" s="1297"/>
      <c r="CV43" s="1297"/>
      <c r="CW43" s="1297"/>
      <c r="CX43" s="1297"/>
      <c r="CY43" s="1297"/>
      <c r="CZ43" s="1297"/>
      <c r="DA43" s="1297"/>
      <c r="DB43" s="1297"/>
      <c r="DC43" s="1298"/>
    </row>
    <row r="44" spans="2:109" x14ac:dyDescent="0.15">
      <c r="B44" s="1287"/>
      <c r="AN44" s="1299"/>
      <c r="AO44" s="1300"/>
      <c r="AP44" s="1300"/>
      <c r="AQ44" s="1300"/>
      <c r="AR44" s="1300"/>
      <c r="AS44" s="1300"/>
      <c r="AT44" s="1300"/>
      <c r="AU44" s="1300"/>
      <c r="AV44" s="1300"/>
      <c r="AW44" s="1300"/>
      <c r="AX44" s="1300"/>
      <c r="AY44" s="1300"/>
      <c r="AZ44" s="1300"/>
      <c r="BA44" s="1300"/>
      <c r="BB44" s="1300"/>
      <c r="BC44" s="1300"/>
      <c r="BD44" s="1300"/>
      <c r="BE44" s="1300"/>
      <c r="BF44" s="1300"/>
      <c r="BG44" s="1300"/>
      <c r="BH44" s="1300"/>
      <c r="BI44" s="1300"/>
      <c r="BJ44" s="1300"/>
      <c r="BK44" s="1300"/>
      <c r="BL44" s="1300"/>
      <c r="BM44" s="1300"/>
      <c r="BN44" s="1300"/>
      <c r="BO44" s="1300"/>
      <c r="BP44" s="1300"/>
      <c r="BQ44" s="1300"/>
      <c r="BR44" s="1300"/>
      <c r="BS44" s="1300"/>
      <c r="BT44" s="1300"/>
      <c r="BU44" s="1300"/>
      <c r="BV44" s="1300"/>
      <c r="BW44" s="1300"/>
      <c r="BX44" s="1300"/>
      <c r="BY44" s="1300"/>
      <c r="BZ44" s="1300"/>
      <c r="CA44" s="1300"/>
      <c r="CB44" s="1300"/>
      <c r="CC44" s="1300"/>
      <c r="CD44" s="1300"/>
      <c r="CE44" s="1300"/>
      <c r="CF44" s="1300"/>
      <c r="CG44" s="1300"/>
      <c r="CH44" s="1300"/>
      <c r="CI44" s="1300"/>
      <c r="CJ44" s="1300"/>
      <c r="CK44" s="1300"/>
      <c r="CL44" s="1300"/>
      <c r="CM44" s="1300"/>
      <c r="CN44" s="1300"/>
      <c r="CO44" s="1300"/>
      <c r="CP44" s="1300"/>
      <c r="CQ44" s="1300"/>
      <c r="CR44" s="1300"/>
      <c r="CS44" s="1300"/>
      <c r="CT44" s="1300"/>
      <c r="CU44" s="1300"/>
      <c r="CV44" s="1300"/>
      <c r="CW44" s="1300"/>
      <c r="CX44" s="1300"/>
      <c r="CY44" s="1300"/>
      <c r="CZ44" s="1300"/>
      <c r="DA44" s="1300"/>
      <c r="DB44" s="1300"/>
      <c r="DC44" s="1301"/>
    </row>
    <row r="45" spans="2:109" x14ac:dyDescent="0.15">
      <c r="B45" s="1287"/>
      <c r="AN45" s="1299"/>
      <c r="AO45" s="1300"/>
      <c r="AP45" s="1300"/>
      <c r="AQ45" s="1300"/>
      <c r="AR45" s="1300"/>
      <c r="AS45" s="1300"/>
      <c r="AT45" s="1300"/>
      <c r="AU45" s="1300"/>
      <c r="AV45" s="1300"/>
      <c r="AW45" s="1300"/>
      <c r="AX45" s="1300"/>
      <c r="AY45" s="1300"/>
      <c r="AZ45" s="1300"/>
      <c r="BA45" s="1300"/>
      <c r="BB45" s="1300"/>
      <c r="BC45" s="1300"/>
      <c r="BD45" s="1300"/>
      <c r="BE45" s="1300"/>
      <c r="BF45" s="1300"/>
      <c r="BG45" s="1300"/>
      <c r="BH45" s="1300"/>
      <c r="BI45" s="1300"/>
      <c r="BJ45" s="1300"/>
      <c r="BK45" s="1300"/>
      <c r="BL45" s="1300"/>
      <c r="BM45" s="1300"/>
      <c r="BN45" s="1300"/>
      <c r="BO45" s="1300"/>
      <c r="BP45" s="1300"/>
      <c r="BQ45" s="1300"/>
      <c r="BR45" s="1300"/>
      <c r="BS45" s="1300"/>
      <c r="BT45" s="1300"/>
      <c r="BU45" s="1300"/>
      <c r="BV45" s="1300"/>
      <c r="BW45" s="1300"/>
      <c r="BX45" s="1300"/>
      <c r="BY45" s="1300"/>
      <c r="BZ45" s="1300"/>
      <c r="CA45" s="1300"/>
      <c r="CB45" s="1300"/>
      <c r="CC45" s="1300"/>
      <c r="CD45" s="1300"/>
      <c r="CE45" s="1300"/>
      <c r="CF45" s="1300"/>
      <c r="CG45" s="1300"/>
      <c r="CH45" s="1300"/>
      <c r="CI45" s="1300"/>
      <c r="CJ45" s="1300"/>
      <c r="CK45" s="1300"/>
      <c r="CL45" s="1300"/>
      <c r="CM45" s="1300"/>
      <c r="CN45" s="1300"/>
      <c r="CO45" s="1300"/>
      <c r="CP45" s="1300"/>
      <c r="CQ45" s="1300"/>
      <c r="CR45" s="1300"/>
      <c r="CS45" s="1300"/>
      <c r="CT45" s="1300"/>
      <c r="CU45" s="1300"/>
      <c r="CV45" s="1300"/>
      <c r="CW45" s="1300"/>
      <c r="CX45" s="1300"/>
      <c r="CY45" s="1300"/>
      <c r="CZ45" s="1300"/>
      <c r="DA45" s="1300"/>
      <c r="DB45" s="1300"/>
      <c r="DC45" s="1301"/>
    </row>
    <row r="46" spans="2:109" x14ac:dyDescent="0.15">
      <c r="B46" s="1287"/>
      <c r="AN46" s="1299"/>
      <c r="AO46" s="1300"/>
      <c r="AP46" s="1300"/>
      <c r="AQ46" s="1300"/>
      <c r="AR46" s="1300"/>
      <c r="AS46" s="1300"/>
      <c r="AT46" s="1300"/>
      <c r="AU46" s="1300"/>
      <c r="AV46" s="1300"/>
      <c r="AW46" s="1300"/>
      <c r="AX46" s="1300"/>
      <c r="AY46" s="1300"/>
      <c r="AZ46" s="1300"/>
      <c r="BA46" s="1300"/>
      <c r="BB46" s="1300"/>
      <c r="BC46" s="1300"/>
      <c r="BD46" s="1300"/>
      <c r="BE46" s="1300"/>
      <c r="BF46" s="1300"/>
      <c r="BG46" s="1300"/>
      <c r="BH46" s="1300"/>
      <c r="BI46" s="1300"/>
      <c r="BJ46" s="1300"/>
      <c r="BK46" s="1300"/>
      <c r="BL46" s="1300"/>
      <c r="BM46" s="1300"/>
      <c r="BN46" s="1300"/>
      <c r="BO46" s="1300"/>
      <c r="BP46" s="1300"/>
      <c r="BQ46" s="1300"/>
      <c r="BR46" s="1300"/>
      <c r="BS46" s="1300"/>
      <c r="BT46" s="1300"/>
      <c r="BU46" s="1300"/>
      <c r="BV46" s="1300"/>
      <c r="BW46" s="1300"/>
      <c r="BX46" s="1300"/>
      <c r="BY46" s="1300"/>
      <c r="BZ46" s="1300"/>
      <c r="CA46" s="1300"/>
      <c r="CB46" s="1300"/>
      <c r="CC46" s="1300"/>
      <c r="CD46" s="1300"/>
      <c r="CE46" s="1300"/>
      <c r="CF46" s="1300"/>
      <c r="CG46" s="1300"/>
      <c r="CH46" s="1300"/>
      <c r="CI46" s="1300"/>
      <c r="CJ46" s="1300"/>
      <c r="CK46" s="1300"/>
      <c r="CL46" s="1300"/>
      <c r="CM46" s="1300"/>
      <c r="CN46" s="1300"/>
      <c r="CO46" s="1300"/>
      <c r="CP46" s="1300"/>
      <c r="CQ46" s="1300"/>
      <c r="CR46" s="1300"/>
      <c r="CS46" s="1300"/>
      <c r="CT46" s="1300"/>
      <c r="CU46" s="1300"/>
      <c r="CV46" s="1300"/>
      <c r="CW46" s="1300"/>
      <c r="CX46" s="1300"/>
      <c r="CY46" s="1300"/>
      <c r="CZ46" s="1300"/>
      <c r="DA46" s="1300"/>
      <c r="DB46" s="1300"/>
      <c r="DC46" s="1301"/>
    </row>
    <row r="47" spans="2:109" x14ac:dyDescent="0.15">
      <c r="B47" s="1287"/>
      <c r="AN47" s="1302"/>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3"/>
      <c r="BV47" s="1303"/>
      <c r="BW47" s="1303"/>
      <c r="BX47" s="1303"/>
      <c r="BY47" s="1303"/>
      <c r="BZ47" s="1303"/>
      <c r="CA47" s="1303"/>
      <c r="CB47" s="1303"/>
      <c r="CC47" s="1303"/>
      <c r="CD47" s="1303"/>
      <c r="CE47" s="1303"/>
      <c r="CF47" s="1303"/>
      <c r="CG47" s="1303"/>
      <c r="CH47" s="1303"/>
      <c r="CI47" s="1303"/>
      <c r="CJ47" s="1303"/>
      <c r="CK47" s="1303"/>
      <c r="CL47" s="1303"/>
      <c r="CM47" s="1303"/>
      <c r="CN47" s="1303"/>
      <c r="CO47" s="1303"/>
      <c r="CP47" s="1303"/>
      <c r="CQ47" s="1303"/>
      <c r="CR47" s="1303"/>
      <c r="CS47" s="1303"/>
      <c r="CT47" s="1303"/>
      <c r="CU47" s="1303"/>
      <c r="CV47" s="1303"/>
      <c r="CW47" s="1303"/>
      <c r="CX47" s="1303"/>
      <c r="CY47" s="1303"/>
      <c r="CZ47" s="1303"/>
      <c r="DA47" s="1303"/>
      <c r="DB47" s="1303"/>
      <c r="DC47" s="1304"/>
    </row>
    <row r="48" spans="2:109" x14ac:dyDescent="0.15">
      <c r="B48" s="1287"/>
      <c r="H48" s="1305"/>
      <c r="I48" s="1305"/>
      <c r="J48" s="1305"/>
      <c r="AN48" s="1305"/>
      <c r="AO48" s="1305"/>
      <c r="AP48" s="1305"/>
      <c r="AZ48" s="1305"/>
      <c r="BA48" s="1305"/>
      <c r="BB48" s="1305"/>
      <c r="BL48" s="1305"/>
      <c r="BM48" s="1305"/>
      <c r="BN48" s="1305"/>
      <c r="BX48" s="1305"/>
      <c r="BY48" s="1305"/>
      <c r="BZ48" s="1305"/>
      <c r="CJ48" s="1305"/>
      <c r="CK48" s="1305"/>
      <c r="CL48" s="1305"/>
      <c r="CV48" s="1305"/>
      <c r="CW48" s="1305"/>
      <c r="CX48" s="1305"/>
    </row>
    <row r="49" spans="1:109" x14ac:dyDescent="0.15">
      <c r="B49" s="1287"/>
      <c r="AN49" s="1280" t="s">
        <v>606</v>
      </c>
    </row>
    <row r="50" spans="1:109" x14ac:dyDescent="0.15">
      <c r="B50" s="1287"/>
      <c r="G50" s="1306"/>
      <c r="H50" s="1306"/>
      <c r="I50" s="1306"/>
      <c r="J50" s="1306"/>
      <c r="K50" s="1307"/>
      <c r="L50" s="1307"/>
      <c r="M50" s="1308"/>
      <c r="N50" s="1308"/>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564</v>
      </c>
      <c r="BQ50" s="1312"/>
      <c r="BR50" s="1312"/>
      <c r="BS50" s="1312"/>
      <c r="BT50" s="1312"/>
      <c r="BU50" s="1312"/>
      <c r="BV50" s="1312"/>
      <c r="BW50" s="1312"/>
      <c r="BX50" s="1312" t="s">
        <v>565</v>
      </c>
      <c r="BY50" s="1312"/>
      <c r="BZ50" s="1312"/>
      <c r="CA50" s="1312"/>
      <c r="CB50" s="1312"/>
      <c r="CC50" s="1312"/>
      <c r="CD50" s="1312"/>
      <c r="CE50" s="1312"/>
      <c r="CF50" s="1312" t="s">
        <v>566</v>
      </c>
      <c r="CG50" s="1312"/>
      <c r="CH50" s="1312"/>
      <c r="CI50" s="1312"/>
      <c r="CJ50" s="1312"/>
      <c r="CK50" s="1312"/>
      <c r="CL50" s="1312"/>
      <c r="CM50" s="1312"/>
      <c r="CN50" s="1312" t="s">
        <v>567</v>
      </c>
      <c r="CO50" s="1312"/>
      <c r="CP50" s="1312"/>
      <c r="CQ50" s="1312"/>
      <c r="CR50" s="1312"/>
      <c r="CS50" s="1312"/>
      <c r="CT50" s="1312"/>
      <c r="CU50" s="1312"/>
      <c r="CV50" s="1312" t="s">
        <v>568</v>
      </c>
      <c r="CW50" s="1312"/>
      <c r="CX50" s="1312"/>
      <c r="CY50" s="1312"/>
      <c r="CZ50" s="1312"/>
      <c r="DA50" s="1312"/>
      <c r="DB50" s="1312"/>
      <c r="DC50" s="1312"/>
    </row>
    <row r="51" spans="1:109" ht="13.5" customHeight="1" x14ac:dyDescent="0.15">
      <c r="B51" s="1287"/>
      <c r="G51" s="1313"/>
      <c r="H51" s="1313"/>
      <c r="I51" s="1314"/>
      <c r="J51" s="1314"/>
      <c r="K51" s="1315"/>
      <c r="L51" s="1315"/>
      <c r="M51" s="1315"/>
      <c r="N51" s="1315"/>
      <c r="AM51" s="1305"/>
      <c r="AN51" s="1316" t="s">
        <v>607</v>
      </c>
      <c r="AO51" s="1316"/>
      <c r="AP51" s="1316"/>
      <c r="AQ51" s="1316"/>
      <c r="AR51" s="1316"/>
      <c r="AS51" s="1316"/>
      <c r="AT51" s="1316"/>
      <c r="AU51" s="1316"/>
      <c r="AV51" s="1316"/>
      <c r="AW51" s="1316"/>
      <c r="AX51" s="1316"/>
      <c r="AY51" s="1316"/>
      <c r="AZ51" s="1316"/>
      <c r="BA51" s="1316"/>
      <c r="BB51" s="1316" t="s">
        <v>608</v>
      </c>
      <c r="BC51" s="1316"/>
      <c r="BD51" s="1316"/>
      <c r="BE51" s="1316"/>
      <c r="BF51" s="1316"/>
      <c r="BG51" s="1316"/>
      <c r="BH51" s="1316"/>
      <c r="BI51" s="1316"/>
      <c r="BJ51" s="1316"/>
      <c r="BK51" s="1316"/>
      <c r="BL51" s="1316"/>
      <c r="BM51" s="1316"/>
      <c r="BN51" s="1316"/>
      <c r="BO51" s="1316"/>
      <c r="BP51" s="1317">
        <v>9.6</v>
      </c>
      <c r="BQ51" s="1317"/>
      <c r="BR51" s="1317"/>
      <c r="BS51" s="1317"/>
      <c r="BT51" s="1317"/>
      <c r="BU51" s="1317"/>
      <c r="BV51" s="1317"/>
      <c r="BW51" s="1317"/>
      <c r="BX51" s="1317">
        <v>2</v>
      </c>
      <c r="BY51" s="1317"/>
      <c r="BZ51" s="1317"/>
      <c r="CA51" s="1317"/>
      <c r="CB51" s="1317"/>
      <c r="CC51" s="1317"/>
      <c r="CD51" s="1317"/>
      <c r="CE51" s="1317"/>
      <c r="CF51" s="1317"/>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x14ac:dyDescent="0.15">
      <c r="B52" s="1287"/>
      <c r="G52" s="1313"/>
      <c r="H52" s="1313"/>
      <c r="I52" s="1314"/>
      <c r="J52" s="1314"/>
      <c r="K52" s="1315"/>
      <c r="L52" s="1315"/>
      <c r="M52" s="1315"/>
      <c r="N52" s="1315"/>
      <c r="AM52" s="1305"/>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1295"/>
      <c r="B53" s="1287"/>
      <c r="G53" s="1313"/>
      <c r="H53" s="1313"/>
      <c r="I53" s="1306"/>
      <c r="J53" s="1306"/>
      <c r="K53" s="1315"/>
      <c r="L53" s="1315"/>
      <c r="M53" s="1315"/>
      <c r="N53" s="1315"/>
      <c r="AM53" s="1305"/>
      <c r="AN53" s="1316"/>
      <c r="AO53" s="1316"/>
      <c r="AP53" s="1316"/>
      <c r="AQ53" s="1316"/>
      <c r="AR53" s="1316"/>
      <c r="AS53" s="1316"/>
      <c r="AT53" s="1316"/>
      <c r="AU53" s="1316"/>
      <c r="AV53" s="1316"/>
      <c r="AW53" s="1316"/>
      <c r="AX53" s="1316"/>
      <c r="AY53" s="1316"/>
      <c r="AZ53" s="1316"/>
      <c r="BA53" s="1316"/>
      <c r="BB53" s="1316" t="s">
        <v>609</v>
      </c>
      <c r="BC53" s="1316"/>
      <c r="BD53" s="1316"/>
      <c r="BE53" s="1316"/>
      <c r="BF53" s="1316"/>
      <c r="BG53" s="1316"/>
      <c r="BH53" s="1316"/>
      <c r="BI53" s="1316"/>
      <c r="BJ53" s="1316"/>
      <c r="BK53" s="1316"/>
      <c r="BL53" s="1316"/>
      <c r="BM53" s="1316"/>
      <c r="BN53" s="1316"/>
      <c r="BO53" s="1316"/>
      <c r="BP53" s="1317">
        <v>65.400000000000006</v>
      </c>
      <c r="BQ53" s="1317"/>
      <c r="BR53" s="1317"/>
      <c r="BS53" s="1317"/>
      <c r="BT53" s="1317"/>
      <c r="BU53" s="1317"/>
      <c r="BV53" s="1317"/>
      <c r="BW53" s="1317"/>
      <c r="BX53" s="1317">
        <v>65.5</v>
      </c>
      <c r="BY53" s="1317"/>
      <c r="BZ53" s="1317"/>
      <c r="CA53" s="1317"/>
      <c r="CB53" s="1317"/>
      <c r="CC53" s="1317"/>
      <c r="CD53" s="1317"/>
      <c r="CE53" s="1317"/>
      <c r="CF53" s="1317">
        <v>66.8</v>
      </c>
      <c r="CG53" s="1317"/>
      <c r="CH53" s="1317"/>
      <c r="CI53" s="1317"/>
      <c r="CJ53" s="1317"/>
      <c r="CK53" s="1317"/>
      <c r="CL53" s="1317"/>
      <c r="CM53" s="1317"/>
      <c r="CN53" s="1317">
        <v>67.599999999999994</v>
      </c>
      <c r="CO53" s="1317"/>
      <c r="CP53" s="1317"/>
      <c r="CQ53" s="1317"/>
      <c r="CR53" s="1317"/>
      <c r="CS53" s="1317"/>
      <c r="CT53" s="1317"/>
      <c r="CU53" s="1317"/>
      <c r="CV53" s="1317">
        <v>68.3</v>
      </c>
      <c r="CW53" s="1317"/>
      <c r="CX53" s="1317"/>
      <c r="CY53" s="1317"/>
      <c r="CZ53" s="1317"/>
      <c r="DA53" s="1317"/>
      <c r="DB53" s="1317"/>
      <c r="DC53" s="1317"/>
    </row>
    <row r="54" spans="1:109" x14ac:dyDescent="0.15">
      <c r="A54" s="1295"/>
      <c r="B54" s="1287"/>
      <c r="G54" s="1313"/>
      <c r="H54" s="1313"/>
      <c r="I54" s="1306"/>
      <c r="J54" s="1306"/>
      <c r="K54" s="1315"/>
      <c r="L54" s="1315"/>
      <c r="M54" s="1315"/>
      <c r="N54" s="1315"/>
      <c r="AM54" s="1305"/>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1295"/>
      <c r="B55" s="1287"/>
      <c r="G55" s="1306"/>
      <c r="H55" s="1306"/>
      <c r="I55" s="1306"/>
      <c r="J55" s="1306"/>
      <c r="K55" s="1315"/>
      <c r="L55" s="1315"/>
      <c r="M55" s="1315"/>
      <c r="N55" s="1315"/>
      <c r="AN55" s="1312" t="s">
        <v>610</v>
      </c>
      <c r="AO55" s="1312"/>
      <c r="AP55" s="1312"/>
      <c r="AQ55" s="1312"/>
      <c r="AR55" s="1312"/>
      <c r="AS55" s="1312"/>
      <c r="AT55" s="1312"/>
      <c r="AU55" s="1312"/>
      <c r="AV55" s="1312"/>
      <c r="AW55" s="1312"/>
      <c r="AX55" s="1312"/>
      <c r="AY55" s="1312"/>
      <c r="AZ55" s="1312"/>
      <c r="BA55" s="1312"/>
      <c r="BB55" s="1316" t="s">
        <v>608</v>
      </c>
      <c r="BC55" s="1316"/>
      <c r="BD55" s="1316"/>
      <c r="BE55" s="1316"/>
      <c r="BF55" s="1316"/>
      <c r="BG55" s="1316"/>
      <c r="BH55" s="1316"/>
      <c r="BI55" s="1316"/>
      <c r="BJ55" s="1316"/>
      <c r="BK55" s="1316"/>
      <c r="BL55" s="1316"/>
      <c r="BM55" s="1316"/>
      <c r="BN55" s="1316"/>
      <c r="BO55" s="1316"/>
      <c r="BP55" s="1317">
        <v>21</v>
      </c>
      <c r="BQ55" s="1317"/>
      <c r="BR55" s="1317"/>
      <c r="BS55" s="1317"/>
      <c r="BT55" s="1317"/>
      <c r="BU55" s="1317"/>
      <c r="BV55" s="1317"/>
      <c r="BW55" s="1317"/>
      <c r="BX55" s="1317">
        <v>20.2</v>
      </c>
      <c r="BY55" s="1317"/>
      <c r="BZ55" s="1317"/>
      <c r="CA55" s="1317"/>
      <c r="CB55" s="1317"/>
      <c r="CC55" s="1317"/>
      <c r="CD55" s="1317"/>
      <c r="CE55" s="1317"/>
      <c r="CF55" s="1317">
        <v>18.3</v>
      </c>
      <c r="CG55" s="1317"/>
      <c r="CH55" s="1317"/>
      <c r="CI55" s="1317"/>
      <c r="CJ55" s="1317"/>
      <c r="CK55" s="1317"/>
      <c r="CL55" s="1317"/>
      <c r="CM55" s="1317"/>
      <c r="CN55" s="1317">
        <v>20.3</v>
      </c>
      <c r="CO55" s="1317"/>
      <c r="CP55" s="1317"/>
      <c r="CQ55" s="1317"/>
      <c r="CR55" s="1317"/>
      <c r="CS55" s="1317"/>
      <c r="CT55" s="1317"/>
      <c r="CU55" s="1317"/>
      <c r="CV55" s="1317">
        <v>15.5</v>
      </c>
      <c r="CW55" s="1317"/>
      <c r="CX55" s="1317"/>
      <c r="CY55" s="1317"/>
      <c r="CZ55" s="1317"/>
      <c r="DA55" s="1317"/>
      <c r="DB55" s="1317"/>
      <c r="DC55" s="1317"/>
    </row>
    <row r="56" spans="1:109" x14ac:dyDescent="0.15">
      <c r="A56" s="1295"/>
      <c r="B56" s="1287"/>
      <c r="G56" s="1306"/>
      <c r="H56" s="1306"/>
      <c r="I56" s="1306"/>
      <c r="J56" s="1306"/>
      <c r="K56" s="1315"/>
      <c r="L56" s="1315"/>
      <c r="M56" s="1315"/>
      <c r="N56" s="1315"/>
      <c r="AN56" s="1312"/>
      <c r="AO56" s="1312"/>
      <c r="AP56" s="1312"/>
      <c r="AQ56" s="1312"/>
      <c r="AR56" s="1312"/>
      <c r="AS56" s="1312"/>
      <c r="AT56" s="1312"/>
      <c r="AU56" s="1312"/>
      <c r="AV56" s="1312"/>
      <c r="AW56" s="1312"/>
      <c r="AX56" s="1312"/>
      <c r="AY56" s="1312"/>
      <c r="AZ56" s="1312"/>
      <c r="BA56" s="1312"/>
      <c r="BB56" s="1316"/>
      <c r="BC56" s="1316"/>
      <c r="BD56" s="1316"/>
      <c r="BE56" s="1316"/>
      <c r="BF56" s="1316"/>
      <c r="BG56" s="1316"/>
      <c r="BH56" s="1316"/>
      <c r="BI56" s="1316"/>
      <c r="BJ56" s="1316"/>
      <c r="BK56" s="1316"/>
      <c r="BL56" s="1316"/>
      <c r="BM56" s="1316"/>
      <c r="BN56" s="1316"/>
      <c r="BO56" s="1316"/>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1295" customFormat="1" x14ac:dyDescent="0.15">
      <c r="B57" s="1318"/>
      <c r="G57" s="1306"/>
      <c r="H57" s="1306"/>
      <c r="I57" s="1319"/>
      <c r="J57" s="1319"/>
      <c r="K57" s="1315"/>
      <c r="L57" s="1315"/>
      <c r="M57" s="1315"/>
      <c r="N57" s="1315"/>
      <c r="AM57" s="1280"/>
      <c r="AN57" s="1312"/>
      <c r="AO57" s="1312"/>
      <c r="AP57" s="1312"/>
      <c r="AQ57" s="1312"/>
      <c r="AR57" s="1312"/>
      <c r="AS57" s="1312"/>
      <c r="AT57" s="1312"/>
      <c r="AU57" s="1312"/>
      <c r="AV57" s="1312"/>
      <c r="AW57" s="1312"/>
      <c r="AX57" s="1312"/>
      <c r="AY57" s="1312"/>
      <c r="AZ57" s="1312"/>
      <c r="BA57" s="1312"/>
      <c r="BB57" s="1316" t="s">
        <v>609</v>
      </c>
      <c r="BC57" s="1316"/>
      <c r="BD57" s="1316"/>
      <c r="BE57" s="1316"/>
      <c r="BF57" s="1316"/>
      <c r="BG57" s="1316"/>
      <c r="BH57" s="1316"/>
      <c r="BI57" s="1316"/>
      <c r="BJ57" s="1316"/>
      <c r="BK57" s="1316"/>
      <c r="BL57" s="1316"/>
      <c r="BM57" s="1316"/>
      <c r="BN57" s="1316"/>
      <c r="BO57" s="1316"/>
      <c r="BP57" s="1317">
        <v>55.9</v>
      </c>
      <c r="BQ57" s="1317"/>
      <c r="BR57" s="1317"/>
      <c r="BS57" s="1317"/>
      <c r="BT57" s="1317"/>
      <c r="BU57" s="1317"/>
      <c r="BV57" s="1317"/>
      <c r="BW57" s="1317"/>
      <c r="BX57" s="1317">
        <v>57.5</v>
      </c>
      <c r="BY57" s="1317"/>
      <c r="BZ57" s="1317"/>
      <c r="CA57" s="1317"/>
      <c r="CB57" s="1317"/>
      <c r="CC57" s="1317"/>
      <c r="CD57" s="1317"/>
      <c r="CE57" s="1317"/>
      <c r="CF57" s="1317">
        <v>59.3</v>
      </c>
      <c r="CG57" s="1317"/>
      <c r="CH57" s="1317"/>
      <c r="CI57" s="1317"/>
      <c r="CJ57" s="1317"/>
      <c r="CK57" s="1317"/>
      <c r="CL57" s="1317"/>
      <c r="CM57" s="1317"/>
      <c r="CN57" s="1317">
        <v>60.3</v>
      </c>
      <c r="CO57" s="1317"/>
      <c r="CP57" s="1317"/>
      <c r="CQ57" s="1317"/>
      <c r="CR57" s="1317"/>
      <c r="CS57" s="1317"/>
      <c r="CT57" s="1317"/>
      <c r="CU57" s="1317"/>
      <c r="CV57" s="1317">
        <v>61.4</v>
      </c>
      <c r="CW57" s="1317"/>
      <c r="CX57" s="1317"/>
      <c r="CY57" s="1317"/>
      <c r="CZ57" s="1317"/>
      <c r="DA57" s="1317"/>
      <c r="DB57" s="1317"/>
      <c r="DC57" s="1317"/>
      <c r="DD57" s="1320"/>
      <c r="DE57" s="1318"/>
    </row>
    <row r="58" spans="1:109" s="1295" customFormat="1" x14ac:dyDescent="0.15">
      <c r="A58" s="1280"/>
      <c r="B58" s="1318"/>
      <c r="G58" s="1306"/>
      <c r="H58" s="1306"/>
      <c r="I58" s="1319"/>
      <c r="J58" s="1319"/>
      <c r="K58" s="1315"/>
      <c r="L58" s="1315"/>
      <c r="M58" s="1315"/>
      <c r="N58" s="1315"/>
      <c r="AM58" s="1280"/>
      <c r="AN58" s="1312"/>
      <c r="AO58" s="1312"/>
      <c r="AP58" s="1312"/>
      <c r="AQ58" s="1312"/>
      <c r="AR58" s="1312"/>
      <c r="AS58" s="1312"/>
      <c r="AT58" s="1312"/>
      <c r="AU58" s="1312"/>
      <c r="AV58" s="1312"/>
      <c r="AW58" s="1312"/>
      <c r="AX58" s="1312"/>
      <c r="AY58" s="1312"/>
      <c r="AZ58" s="1312"/>
      <c r="BA58" s="1312"/>
      <c r="BB58" s="1316"/>
      <c r="BC58" s="1316"/>
      <c r="BD58" s="1316"/>
      <c r="BE58" s="1316"/>
      <c r="BF58" s="1316"/>
      <c r="BG58" s="1316"/>
      <c r="BH58" s="1316"/>
      <c r="BI58" s="1316"/>
      <c r="BJ58" s="1316"/>
      <c r="BK58" s="1316"/>
      <c r="BL58" s="1316"/>
      <c r="BM58" s="1316"/>
      <c r="BN58" s="1316"/>
      <c r="BO58" s="1316"/>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1320"/>
      <c r="DE58" s="1318"/>
    </row>
    <row r="59" spans="1:109" s="1295" customFormat="1" x14ac:dyDescent="0.15">
      <c r="A59" s="1280"/>
      <c r="B59" s="1318"/>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8"/>
    </row>
    <row r="60" spans="1:109" s="1295" customFormat="1" x14ac:dyDescent="0.15">
      <c r="A60" s="1280"/>
      <c r="B60" s="1318"/>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8"/>
    </row>
    <row r="61" spans="1:109" s="1295" customFormat="1" x14ac:dyDescent="0.15">
      <c r="A61" s="1280"/>
      <c r="B61" s="1322"/>
      <c r="C61" s="1323"/>
      <c r="D61" s="1323"/>
      <c r="E61" s="1323"/>
      <c r="F61" s="1323"/>
      <c r="G61" s="1323"/>
      <c r="H61" s="1323"/>
      <c r="I61" s="1323"/>
      <c r="J61" s="1323"/>
      <c r="K61" s="1323"/>
      <c r="L61" s="1323"/>
      <c r="M61" s="1324"/>
      <c r="N61" s="1324"/>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4"/>
      <c r="AT61" s="1324"/>
      <c r="AU61" s="1323"/>
      <c r="AV61" s="1323"/>
      <c r="AW61" s="1323"/>
      <c r="AX61" s="1323"/>
      <c r="AY61" s="1323"/>
      <c r="AZ61" s="1323"/>
      <c r="BA61" s="1323"/>
      <c r="BB61" s="1323"/>
      <c r="BC61" s="1323"/>
      <c r="BD61" s="1323"/>
      <c r="BE61" s="1324"/>
      <c r="BF61" s="1324"/>
      <c r="BG61" s="1323"/>
      <c r="BH61" s="1323"/>
      <c r="BI61" s="1323"/>
      <c r="BJ61" s="1323"/>
      <c r="BK61" s="1323"/>
      <c r="BL61" s="1323"/>
      <c r="BM61" s="1323"/>
      <c r="BN61" s="1323"/>
      <c r="BO61" s="1323"/>
      <c r="BP61" s="1323"/>
      <c r="BQ61" s="1324"/>
      <c r="BR61" s="1324"/>
      <c r="BS61" s="1323"/>
      <c r="BT61" s="1323"/>
      <c r="BU61" s="1323"/>
      <c r="BV61" s="1323"/>
      <c r="BW61" s="1323"/>
      <c r="BX61" s="1323"/>
      <c r="BY61" s="1323"/>
      <c r="BZ61" s="1323"/>
      <c r="CA61" s="1323"/>
      <c r="CB61" s="1323"/>
      <c r="CC61" s="1324"/>
      <c r="CD61" s="1324"/>
      <c r="CE61" s="1323"/>
      <c r="CF61" s="1323"/>
      <c r="CG61" s="1323"/>
      <c r="CH61" s="1323"/>
      <c r="CI61" s="1323"/>
      <c r="CJ61" s="1323"/>
      <c r="CK61" s="1323"/>
      <c r="CL61" s="1323"/>
      <c r="CM61" s="1323"/>
      <c r="CN61" s="1323"/>
      <c r="CO61" s="1324"/>
      <c r="CP61" s="1324"/>
      <c r="CQ61" s="1323"/>
      <c r="CR61" s="1323"/>
      <c r="CS61" s="1323"/>
      <c r="CT61" s="1323"/>
      <c r="CU61" s="1323"/>
      <c r="CV61" s="1323"/>
      <c r="CW61" s="1323"/>
      <c r="CX61" s="1323"/>
      <c r="CY61" s="1323"/>
      <c r="CZ61" s="1323"/>
      <c r="DA61" s="1324"/>
      <c r="DB61" s="1324"/>
      <c r="DC61" s="1324"/>
      <c r="DD61" s="1325"/>
      <c r="DE61" s="1318"/>
    </row>
    <row r="62" spans="1:109" x14ac:dyDescent="0.15">
      <c r="B62" s="1292"/>
      <c r="C62" s="1292"/>
      <c r="D62" s="1292"/>
      <c r="E62" s="1292"/>
      <c r="F62" s="1292"/>
      <c r="G62" s="1292"/>
      <c r="H62" s="1292"/>
      <c r="I62" s="1292"/>
      <c r="J62" s="1292"/>
      <c r="K62" s="1292"/>
      <c r="L62" s="1292"/>
      <c r="M62" s="1292"/>
      <c r="N62" s="1292"/>
      <c r="O62" s="1292"/>
      <c r="P62" s="1292"/>
      <c r="Q62" s="1292"/>
      <c r="R62" s="1292"/>
      <c r="S62" s="1292"/>
      <c r="T62" s="1292"/>
      <c r="U62" s="1292"/>
      <c r="V62" s="1292"/>
      <c r="W62" s="1292"/>
      <c r="X62" s="1292"/>
      <c r="Y62" s="1292"/>
      <c r="Z62" s="1292"/>
      <c r="AA62" s="1292"/>
      <c r="AB62" s="1292"/>
      <c r="AC62" s="1292"/>
      <c r="AD62" s="1292"/>
      <c r="AE62" s="1292"/>
      <c r="AF62" s="1292"/>
      <c r="AG62" s="1292"/>
      <c r="AH62" s="1292"/>
      <c r="AI62" s="1292"/>
      <c r="AJ62" s="1292"/>
      <c r="AK62" s="1292"/>
      <c r="AL62" s="1292"/>
      <c r="AM62" s="1292"/>
      <c r="AN62" s="1292"/>
      <c r="AO62" s="1292"/>
      <c r="AP62" s="1292"/>
      <c r="AQ62" s="1292"/>
      <c r="AR62" s="1292"/>
      <c r="AS62" s="1292"/>
      <c r="AT62" s="1292"/>
      <c r="AU62" s="1292"/>
      <c r="AV62" s="1292"/>
      <c r="AW62" s="1292"/>
      <c r="AX62" s="1292"/>
      <c r="AY62" s="1292"/>
      <c r="AZ62" s="1292"/>
      <c r="BA62" s="1292"/>
      <c r="BB62" s="1292"/>
      <c r="BC62" s="1292"/>
      <c r="BD62" s="1292"/>
      <c r="BE62" s="1292"/>
      <c r="BF62" s="1292"/>
      <c r="BG62" s="1292"/>
      <c r="BH62" s="1292"/>
      <c r="BI62" s="1292"/>
      <c r="BJ62" s="1292"/>
      <c r="BK62" s="1292"/>
      <c r="BL62" s="1292"/>
      <c r="BM62" s="1292"/>
      <c r="BN62" s="1292"/>
      <c r="BO62" s="1292"/>
      <c r="BP62" s="1292"/>
      <c r="BQ62" s="1292"/>
      <c r="BR62" s="1292"/>
      <c r="BS62" s="1292"/>
      <c r="BT62" s="1292"/>
      <c r="BU62" s="1292"/>
      <c r="BV62" s="1292"/>
      <c r="BW62" s="1292"/>
      <c r="BX62" s="1292"/>
      <c r="BY62" s="1292"/>
      <c r="BZ62" s="1292"/>
      <c r="CA62" s="1292"/>
      <c r="CB62" s="1292"/>
      <c r="CC62" s="1292"/>
      <c r="CD62" s="1292"/>
      <c r="CE62" s="1292"/>
      <c r="CF62" s="1292"/>
      <c r="CG62" s="1292"/>
      <c r="CH62" s="1292"/>
      <c r="CI62" s="1292"/>
      <c r="CJ62" s="1292"/>
      <c r="CK62" s="1292"/>
      <c r="CL62" s="1292"/>
      <c r="CM62" s="1292"/>
      <c r="CN62" s="1292"/>
      <c r="CO62" s="1292"/>
      <c r="CP62" s="1292"/>
      <c r="CQ62" s="1292"/>
      <c r="CR62" s="1292"/>
      <c r="CS62" s="1292"/>
      <c r="CT62" s="1292"/>
      <c r="CU62" s="1292"/>
      <c r="CV62" s="1292"/>
      <c r="CW62" s="1292"/>
      <c r="CX62" s="1292"/>
      <c r="CY62" s="1292"/>
      <c r="CZ62" s="1292"/>
      <c r="DA62" s="1292"/>
      <c r="DB62" s="1292"/>
      <c r="DC62" s="1292"/>
      <c r="DD62" s="1292"/>
      <c r="DE62" s="1280"/>
    </row>
    <row r="63" spans="1:109" ht="17.25" x14ac:dyDescent="0.15">
      <c r="B63" s="1326" t="s">
        <v>611</v>
      </c>
    </row>
    <row r="64" spans="1:109" x14ac:dyDescent="0.15">
      <c r="B64" s="1287"/>
      <c r="G64" s="1294"/>
      <c r="I64" s="1327"/>
      <c r="J64" s="1327"/>
      <c r="K64" s="1327"/>
      <c r="L64" s="1327"/>
      <c r="M64" s="1327"/>
      <c r="N64" s="1328"/>
      <c r="AM64" s="1294"/>
      <c r="AN64" s="1294" t="s">
        <v>604</v>
      </c>
      <c r="AP64" s="1295"/>
      <c r="AQ64" s="1295"/>
      <c r="AR64" s="1295"/>
      <c r="AY64" s="1294"/>
      <c r="BA64" s="1295"/>
      <c r="BB64" s="1295"/>
      <c r="BC64" s="1295"/>
      <c r="BK64" s="1294"/>
      <c r="BM64" s="1295"/>
      <c r="BN64" s="1295"/>
      <c r="BO64" s="1295"/>
      <c r="BW64" s="1294"/>
      <c r="BY64" s="1295"/>
      <c r="BZ64" s="1295"/>
      <c r="CA64" s="1295"/>
      <c r="CI64" s="1294"/>
      <c r="CK64" s="1295"/>
      <c r="CL64" s="1295"/>
      <c r="CM64" s="1295"/>
      <c r="CU64" s="1294"/>
      <c r="CW64" s="1295"/>
      <c r="CX64" s="1295"/>
      <c r="CY64" s="1295"/>
    </row>
    <row r="65" spans="2:107" x14ac:dyDescent="0.15">
      <c r="B65" s="1287"/>
      <c r="AN65" s="1296" t="s">
        <v>612</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x14ac:dyDescent="0.15">
      <c r="B66" s="1287"/>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x14ac:dyDescent="0.15">
      <c r="B67" s="1287"/>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x14ac:dyDescent="0.15">
      <c r="B68" s="1287"/>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x14ac:dyDescent="0.15">
      <c r="B69" s="1287"/>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x14ac:dyDescent="0.15">
      <c r="B70" s="1287"/>
      <c r="H70" s="1329"/>
      <c r="I70" s="1329"/>
      <c r="J70" s="1330"/>
      <c r="K70" s="1330"/>
      <c r="L70" s="1331"/>
      <c r="M70" s="1330"/>
      <c r="N70" s="1331"/>
      <c r="AN70" s="1305"/>
      <c r="AO70" s="1305"/>
      <c r="AP70" s="1305"/>
      <c r="AZ70" s="1305"/>
      <c r="BA70" s="1305"/>
      <c r="BB70" s="1305"/>
      <c r="BL70" s="1305"/>
      <c r="BM70" s="1305"/>
      <c r="BN70" s="1305"/>
      <c r="BX70" s="1305"/>
      <c r="BY70" s="1305"/>
      <c r="BZ70" s="1305"/>
      <c r="CJ70" s="1305"/>
      <c r="CK70" s="1305"/>
      <c r="CL70" s="1305"/>
      <c r="CV70" s="1305"/>
      <c r="CW70" s="1305"/>
      <c r="CX70" s="1305"/>
    </row>
    <row r="71" spans="2:107" x14ac:dyDescent="0.15">
      <c r="B71" s="1287"/>
      <c r="G71" s="1332"/>
      <c r="I71" s="1333"/>
      <c r="J71" s="1330"/>
      <c r="K71" s="1330"/>
      <c r="L71" s="1331"/>
      <c r="M71" s="1330"/>
      <c r="N71" s="1331"/>
      <c r="AM71" s="1332"/>
      <c r="AN71" s="1280" t="s">
        <v>606</v>
      </c>
    </row>
    <row r="72" spans="2:107" x14ac:dyDescent="0.15">
      <c r="B72" s="1287"/>
      <c r="G72" s="1306"/>
      <c r="H72" s="1306"/>
      <c r="I72" s="1306"/>
      <c r="J72" s="1306"/>
      <c r="K72" s="1307"/>
      <c r="L72" s="1307"/>
      <c r="M72" s="1308"/>
      <c r="N72" s="1308"/>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564</v>
      </c>
      <c r="BQ72" s="1312"/>
      <c r="BR72" s="1312"/>
      <c r="BS72" s="1312"/>
      <c r="BT72" s="1312"/>
      <c r="BU72" s="1312"/>
      <c r="BV72" s="1312"/>
      <c r="BW72" s="1312"/>
      <c r="BX72" s="1312" t="s">
        <v>565</v>
      </c>
      <c r="BY72" s="1312"/>
      <c r="BZ72" s="1312"/>
      <c r="CA72" s="1312"/>
      <c r="CB72" s="1312"/>
      <c r="CC72" s="1312"/>
      <c r="CD72" s="1312"/>
      <c r="CE72" s="1312"/>
      <c r="CF72" s="1312" t="s">
        <v>566</v>
      </c>
      <c r="CG72" s="1312"/>
      <c r="CH72" s="1312"/>
      <c r="CI72" s="1312"/>
      <c r="CJ72" s="1312"/>
      <c r="CK72" s="1312"/>
      <c r="CL72" s="1312"/>
      <c r="CM72" s="1312"/>
      <c r="CN72" s="1312" t="s">
        <v>567</v>
      </c>
      <c r="CO72" s="1312"/>
      <c r="CP72" s="1312"/>
      <c r="CQ72" s="1312"/>
      <c r="CR72" s="1312"/>
      <c r="CS72" s="1312"/>
      <c r="CT72" s="1312"/>
      <c r="CU72" s="1312"/>
      <c r="CV72" s="1312" t="s">
        <v>568</v>
      </c>
      <c r="CW72" s="1312"/>
      <c r="CX72" s="1312"/>
      <c r="CY72" s="1312"/>
      <c r="CZ72" s="1312"/>
      <c r="DA72" s="1312"/>
      <c r="DB72" s="1312"/>
      <c r="DC72" s="1312"/>
    </row>
    <row r="73" spans="2:107" x14ac:dyDescent="0.15">
      <c r="B73" s="1287"/>
      <c r="G73" s="1313"/>
      <c r="H73" s="1313"/>
      <c r="I73" s="1313"/>
      <c r="J73" s="1313"/>
      <c r="K73" s="1334"/>
      <c r="L73" s="1334"/>
      <c r="M73" s="1334"/>
      <c r="N73" s="1334"/>
      <c r="AM73" s="1305"/>
      <c r="AN73" s="1316" t="s">
        <v>607</v>
      </c>
      <c r="AO73" s="1316"/>
      <c r="AP73" s="1316"/>
      <c r="AQ73" s="1316"/>
      <c r="AR73" s="1316"/>
      <c r="AS73" s="1316"/>
      <c r="AT73" s="1316"/>
      <c r="AU73" s="1316"/>
      <c r="AV73" s="1316"/>
      <c r="AW73" s="1316"/>
      <c r="AX73" s="1316"/>
      <c r="AY73" s="1316"/>
      <c r="AZ73" s="1316"/>
      <c r="BA73" s="1316"/>
      <c r="BB73" s="1316" t="s">
        <v>608</v>
      </c>
      <c r="BC73" s="1316"/>
      <c r="BD73" s="1316"/>
      <c r="BE73" s="1316"/>
      <c r="BF73" s="1316"/>
      <c r="BG73" s="1316"/>
      <c r="BH73" s="1316"/>
      <c r="BI73" s="1316"/>
      <c r="BJ73" s="1316"/>
      <c r="BK73" s="1316"/>
      <c r="BL73" s="1316"/>
      <c r="BM73" s="1316"/>
      <c r="BN73" s="1316"/>
      <c r="BO73" s="1316"/>
      <c r="BP73" s="1317">
        <v>9.6</v>
      </c>
      <c r="BQ73" s="1317"/>
      <c r="BR73" s="1317"/>
      <c r="BS73" s="1317"/>
      <c r="BT73" s="1317"/>
      <c r="BU73" s="1317"/>
      <c r="BV73" s="1317"/>
      <c r="BW73" s="1317"/>
      <c r="BX73" s="1317">
        <v>2</v>
      </c>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x14ac:dyDescent="0.15">
      <c r="B74" s="1287"/>
      <c r="G74" s="1313"/>
      <c r="H74" s="1313"/>
      <c r="I74" s="1313"/>
      <c r="J74" s="1313"/>
      <c r="K74" s="1334"/>
      <c r="L74" s="1334"/>
      <c r="M74" s="1334"/>
      <c r="N74" s="1334"/>
      <c r="AM74" s="1305"/>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1287"/>
      <c r="G75" s="1313"/>
      <c r="H75" s="1313"/>
      <c r="I75" s="1306"/>
      <c r="J75" s="1306"/>
      <c r="K75" s="1315"/>
      <c r="L75" s="1315"/>
      <c r="M75" s="1315"/>
      <c r="N75" s="1315"/>
      <c r="AM75" s="1305"/>
      <c r="AN75" s="1316"/>
      <c r="AO75" s="1316"/>
      <c r="AP75" s="1316"/>
      <c r="AQ75" s="1316"/>
      <c r="AR75" s="1316"/>
      <c r="AS75" s="1316"/>
      <c r="AT75" s="1316"/>
      <c r="AU75" s="1316"/>
      <c r="AV75" s="1316"/>
      <c r="AW75" s="1316"/>
      <c r="AX75" s="1316"/>
      <c r="AY75" s="1316"/>
      <c r="AZ75" s="1316"/>
      <c r="BA75" s="1316"/>
      <c r="BB75" s="1316" t="s">
        <v>613</v>
      </c>
      <c r="BC75" s="1316"/>
      <c r="BD75" s="1316"/>
      <c r="BE75" s="1316"/>
      <c r="BF75" s="1316"/>
      <c r="BG75" s="1316"/>
      <c r="BH75" s="1316"/>
      <c r="BI75" s="1316"/>
      <c r="BJ75" s="1316"/>
      <c r="BK75" s="1316"/>
      <c r="BL75" s="1316"/>
      <c r="BM75" s="1316"/>
      <c r="BN75" s="1316"/>
      <c r="BO75" s="1316"/>
      <c r="BP75" s="1317">
        <v>8.9</v>
      </c>
      <c r="BQ75" s="1317"/>
      <c r="BR75" s="1317"/>
      <c r="BS75" s="1317"/>
      <c r="BT75" s="1317"/>
      <c r="BU75" s="1317"/>
      <c r="BV75" s="1317"/>
      <c r="BW75" s="1317"/>
      <c r="BX75" s="1317">
        <v>8.9</v>
      </c>
      <c r="BY75" s="1317"/>
      <c r="BZ75" s="1317"/>
      <c r="CA75" s="1317"/>
      <c r="CB75" s="1317"/>
      <c r="CC75" s="1317"/>
      <c r="CD75" s="1317"/>
      <c r="CE75" s="1317"/>
      <c r="CF75" s="1317">
        <v>8.6</v>
      </c>
      <c r="CG75" s="1317"/>
      <c r="CH75" s="1317"/>
      <c r="CI75" s="1317"/>
      <c r="CJ75" s="1317"/>
      <c r="CK75" s="1317"/>
      <c r="CL75" s="1317"/>
      <c r="CM75" s="1317"/>
      <c r="CN75" s="1317">
        <v>8.1</v>
      </c>
      <c r="CO75" s="1317"/>
      <c r="CP75" s="1317"/>
      <c r="CQ75" s="1317"/>
      <c r="CR75" s="1317"/>
      <c r="CS75" s="1317"/>
      <c r="CT75" s="1317"/>
      <c r="CU75" s="1317"/>
      <c r="CV75" s="1317">
        <v>7.9</v>
      </c>
      <c r="CW75" s="1317"/>
      <c r="CX75" s="1317"/>
      <c r="CY75" s="1317"/>
      <c r="CZ75" s="1317"/>
      <c r="DA75" s="1317"/>
      <c r="DB75" s="1317"/>
      <c r="DC75" s="1317"/>
    </row>
    <row r="76" spans="2:107" x14ac:dyDescent="0.15">
      <c r="B76" s="1287"/>
      <c r="G76" s="1313"/>
      <c r="H76" s="1313"/>
      <c r="I76" s="1306"/>
      <c r="J76" s="1306"/>
      <c r="K76" s="1315"/>
      <c r="L76" s="1315"/>
      <c r="M76" s="1315"/>
      <c r="N76" s="1315"/>
      <c r="AM76" s="1305"/>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1287"/>
      <c r="G77" s="1306"/>
      <c r="H77" s="1306"/>
      <c r="I77" s="1306"/>
      <c r="J77" s="1306"/>
      <c r="K77" s="1334"/>
      <c r="L77" s="1334"/>
      <c r="M77" s="1334"/>
      <c r="N77" s="1334"/>
      <c r="AN77" s="1312" t="s">
        <v>610</v>
      </c>
      <c r="AO77" s="1312"/>
      <c r="AP77" s="1312"/>
      <c r="AQ77" s="1312"/>
      <c r="AR77" s="1312"/>
      <c r="AS77" s="1312"/>
      <c r="AT77" s="1312"/>
      <c r="AU77" s="1312"/>
      <c r="AV77" s="1312"/>
      <c r="AW77" s="1312"/>
      <c r="AX77" s="1312"/>
      <c r="AY77" s="1312"/>
      <c r="AZ77" s="1312"/>
      <c r="BA77" s="1312"/>
      <c r="BB77" s="1316" t="s">
        <v>608</v>
      </c>
      <c r="BC77" s="1316"/>
      <c r="BD77" s="1316"/>
      <c r="BE77" s="1316"/>
      <c r="BF77" s="1316"/>
      <c r="BG77" s="1316"/>
      <c r="BH77" s="1316"/>
      <c r="BI77" s="1316"/>
      <c r="BJ77" s="1316"/>
      <c r="BK77" s="1316"/>
      <c r="BL77" s="1316"/>
      <c r="BM77" s="1316"/>
      <c r="BN77" s="1316"/>
      <c r="BO77" s="1316"/>
      <c r="BP77" s="1317">
        <v>21</v>
      </c>
      <c r="BQ77" s="1317"/>
      <c r="BR77" s="1317"/>
      <c r="BS77" s="1317"/>
      <c r="BT77" s="1317"/>
      <c r="BU77" s="1317"/>
      <c r="BV77" s="1317"/>
      <c r="BW77" s="1317"/>
      <c r="BX77" s="1317">
        <v>20.2</v>
      </c>
      <c r="BY77" s="1317"/>
      <c r="BZ77" s="1317"/>
      <c r="CA77" s="1317"/>
      <c r="CB77" s="1317"/>
      <c r="CC77" s="1317"/>
      <c r="CD77" s="1317"/>
      <c r="CE77" s="1317"/>
      <c r="CF77" s="1317">
        <v>18.3</v>
      </c>
      <c r="CG77" s="1317"/>
      <c r="CH77" s="1317"/>
      <c r="CI77" s="1317"/>
      <c r="CJ77" s="1317"/>
      <c r="CK77" s="1317"/>
      <c r="CL77" s="1317"/>
      <c r="CM77" s="1317"/>
      <c r="CN77" s="1317">
        <v>20.3</v>
      </c>
      <c r="CO77" s="1317"/>
      <c r="CP77" s="1317"/>
      <c r="CQ77" s="1317"/>
      <c r="CR77" s="1317"/>
      <c r="CS77" s="1317"/>
      <c r="CT77" s="1317"/>
      <c r="CU77" s="1317"/>
      <c r="CV77" s="1317">
        <v>15.5</v>
      </c>
      <c r="CW77" s="1317"/>
      <c r="CX77" s="1317"/>
      <c r="CY77" s="1317"/>
      <c r="CZ77" s="1317"/>
      <c r="DA77" s="1317"/>
      <c r="DB77" s="1317"/>
      <c r="DC77" s="1317"/>
    </row>
    <row r="78" spans="2:107" x14ac:dyDescent="0.15">
      <c r="B78" s="1287"/>
      <c r="G78" s="1306"/>
      <c r="H78" s="1306"/>
      <c r="I78" s="1306"/>
      <c r="J78" s="1306"/>
      <c r="K78" s="1334"/>
      <c r="L78" s="1334"/>
      <c r="M78" s="1334"/>
      <c r="N78" s="1334"/>
      <c r="AN78" s="1312"/>
      <c r="AO78" s="1312"/>
      <c r="AP78" s="1312"/>
      <c r="AQ78" s="1312"/>
      <c r="AR78" s="1312"/>
      <c r="AS78" s="1312"/>
      <c r="AT78" s="1312"/>
      <c r="AU78" s="1312"/>
      <c r="AV78" s="1312"/>
      <c r="AW78" s="1312"/>
      <c r="AX78" s="1312"/>
      <c r="AY78" s="1312"/>
      <c r="AZ78" s="1312"/>
      <c r="BA78" s="1312"/>
      <c r="BB78" s="1316"/>
      <c r="BC78" s="1316"/>
      <c r="BD78" s="1316"/>
      <c r="BE78" s="1316"/>
      <c r="BF78" s="1316"/>
      <c r="BG78" s="1316"/>
      <c r="BH78" s="1316"/>
      <c r="BI78" s="1316"/>
      <c r="BJ78" s="1316"/>
      <c r="BK78" s="1316"/>
      <c r="BL78" s="1316"/>
      <c r="BM78" s="1316"/>
      <c r="BN78" s="1316"/>
      <c r="BO78" s="1316"/>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1287"/>
      <c r="G79" s="1306"/>
      <c r="H79" s="1306"/>
      <c r="I79" s="1319"/>
      <c r="J79" s="1319"/>
      <c r="K79" s="1335"/>
      <c r="L79" s="1335"/>
      <c r="M79" s="1335"/>
      <c r="N79" s="1335"/>
      <c r="AN79" s="1312"/>
      <c r="AO79" s="1312"/>
      <c r="AP79" s="1312"/>
      <c r="AQ79" s="1312"/>
      <c r="AR79" s="1312"/>
      <c r="AS79" s="1312"/>
      <c r="AT79" s="1312"/>
      <c r="AU79" s="1312"/>
      <c r="AV79" s="1312"/>
      <c r="AW79" s="1312"/>
      <c r="AX79" s="1312"/>
      <c r="AY79" s="1312"/>
      <c r="AZ79" s="1312"/>
      <c r="BA79" s="1312"/>
      <c r="BB79" s="1316" t="s">
        <v>613</v>
      </c>
      <c r="BC79" s="1316"/>
      <c r="BD79" s="1316"/>
      <c r="BE79" s="1316"/>
      <c r="BF79" s="1316"/>
      <c r="BG79" s="1316"/>
      <c r="BH79" s="1316"/>
      <c r="BI79" s="1316"/>
      <c r="BJ79" s="1316"/>
      <c r="BK79" s="1316"/>
      <c r="BL79" s="1316"/>
      <c r="BM79" s="1316"/>
      <c r="BN79" s="1316"/>
      <c r="BO79" s="1316"/>
      <c r="BP79" s="1317">
        <v>6.8</v>
      </c>
      <c r="BQ79" s="1317"/>
      <c r="BR79" s="1317"/>
      <c r="BS79" s="1317"/>
      <c r="BT79" s="1317"/>
      <c r="BU79" s="1317"/>
      <c r="BV79" s="1317"/>
      <c r="BW79" s="1317"/>
      <c r="BX79" s="1317">
        <v>6.8</v>
      </c>
      <c r="BY79" s="1317"/>
      <c r="BZ79" s="1317"/>
      <c r="CA79" s="1317"/>
      <c r="CB79" s="1317"/>
      <c r="CC79" s="1317"/>
      <c r="CD79" s="1317"/>
      <c r="CE79" s="1317"/>
      <c r="CF79" s="1317">
        <v>6.8</v>
      </c>
      <c r="CG79" s="1317"/>
      <c r="CH79" s="1317"/>
      <c r="CI79" s="1317"/>
      <c r="CJ79" s="1317"/>
      <c r="CK79" s="1317"/>
      <c r="CL79" s="1317"/>
      <c r="CM79" s="1317"/>
      <c r="CN79" s="1317">
        <v>6.6</v>
      </c>
      <c r="CO79" s="1317"/>
      <c r="CP79" s="1317"/>
      <c r="CQ79" s="1317"/>
      <c r="CR79" s="1317"/>
      <c r="CS79" s="1317"/>
      <c r="CT79" s="1317"/>
      <c r="CU79" s="1317"/>
      <c r="CV79" s="1317">
        <v>6.4</v>
      </c>
      <c r="CW79" s="1317"/>
      <c r="CX79" s="1317"/>
      <c r="CY79" s="1317"/>
      <c r="CZ79" s="1317"/>
      <c r="DA79" s="1317"/>
      <c r="DB79" s="1317"/>
      <c r="DC79" s="1317"/>
    </row>
    <row r="80" spans="2:107" x14ac:dyDescent="0.15">
      <c r="B80" s="1287"/>
      <c r="G80" s="1306"/>
      <c r="H80" s="1306"/>
      <c r="I80" s="1319"/>
      <c r="J80" s="1319"/>
      <c r="K80" s="1335"/>
      <c r="L80" s="1335"/>
      <c r="M80" s="1335"/>
      <c r="N80" s="1335"/>
      <c r="AN80" s="1312"/>
      <c r="AO80" s="1312"/>
      <c r="AP80" s="1312"/>
      <c r="AQ80" s="1312"/>
      <c r="AR80" s="1312"/>
      <c r="AS80" s="1312"/>
      <c r="AT80" s="1312"/>
      <c r="AU80" s="1312"/>
      <c r="AV80" s="1312"/>
      <c r="AW80" s="1312"/>
      <c r="AX80" s="1312"/>
      <c r="AY80" s="1312"/>
      <c r="AZ80" s="1312"/>
      <c r="BA80" s="1312"/>
      <c r="BB80" s="1316"/>
      <c r="BC80" s="1316"/>
      <c r="BD80" s="1316"/>
      <c r="BE80" s="1316"/>
      <c r="BF80" s="1316"/>
      <c r="BG80" s="1316"/>
      <c r="BH80" s="1316"/>
      <c r="BI80" s="1316"/>
      <c r="BJ80" s="1316"/>
      <c r="BK80" s="1316"/>
      <c r="BL80" s="1316"/>
      <c r="BM80" s="1316"/>
      <c r="BN80" s="1316"/>
      <c r="BO80" s="1316"/>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1287"/>
    </row>
    <row r="82" spans="2:109" ht="17.25" x14ac:dyDescent="0.15">
      <c r="B82" s="1287"/>
      <c r="K82" s="1336"/>
      <c r="L82" s="1336"/>
      <c r="M82" s="1336"/>
      <c r="N82" s="1336"/>
      <c r="AQ82" s="1336"/>
      <c r="AR82" s="1336"/>
      <c r="AS82" s="1336"/>
      <c r="AT82" s="1336"/>
      <c r="BC82" s="1336"/>
      <c r="BD82" s="1336"/>
      <c r="BE82" s="1336"/>
      <c r="BF82" s="1336"/>
      <c r="BO82" s="1336"/>
      <c r="BP82" s="1336"/>
      <c r="BQ82" s="1336"/>
      <c r="BR82" s="1336"/>
      <c r="CA82" s="1336"/>
      <c r="CB82" s="1336"/>
      <c r="CC82" s="1336"/>
      <c r="CD82" s="1336"/>
      <c r="CM82" s="1336"/>
      <c r="CN82" s="1336"/>
      <c r="CO82" s="1336"/>
      <c r="CP82" s="1336"/>
      <c r="CY82" s="1336"/>
      <c r="CZ82" s="1336"/>
      <c r="DA82" s="1336"/>
      <c r="DB82" s="1336"/>
      <c r="DC82" s="1336"/>
    </row>
    <row r="83" spans="2:109" x14ac:dyDescent="0.15">
      <c r="B83" s="1289"/>
      <c r="C83" s="1290"/>
      <c r="D83" s="1290"/>
      <c r="E83" s="1290"/>
      <c r="F83" s="1290"/>
      <c r="G83" s="1290"/>
      <c r="H83" s="1290"/>
      <c r="I83" s="1290"/>
      <c r="J83" s="1290"/>
      <c r="K83" s="1290"/>
      <c r="L83" s="1290"/>
      <c r="M83" s="1290"/>
      <c r="N83" s="1290"/>
      <c r="O83" s="1290"/>
      <c r="P83" s="1290"/>
      <c r="Q83" s="1290"/>
      <c r="R83" s="1290"/>
      <c r="S83" s="1290"/>
      <c r="T83" s="1290"/>
      <c r="U83" s="1290"/>
      <c r="V83" s="1290"/>
      <c r="W83" s="1290"/>
      <c r="X83" s="1290"/>
      <c r="Y83" s="1290"/>
      <c r="Z83" s="1290"/>
      <c r="AA83" s="1290"/>
      <c r="AB83" s="1290"/>
      <c r="AC83" s="1290"/>
      <c r="AD83" s="1290"/>
      <c r="AE83" s="1290"/>
      <c r="AF83" s="1290"/>
      <c r="AG83" s="1290"/>
      <c r="AH83" s="1290"/>
      <c r="AI83" s="1290"/>
      <c r="AJ83" s="1290"/>
      <c r="AK83" s="1290"/>
      <c r="AL83" s="1290"/>
      <c r="AM83" s="1290"/>
      <c r="AN83" s="1290"/>
      <c r="AO83" s="1290"/>
      <c r="AP83" s="1290"/>
      <c r="AQ83" s="1290"/>
      <c r="AR83" s="1290"/>
      <c r="AS83" s="1290"/>
      <c r="AT83" s="1290"/>
      <c r="AU83" s="1290"/>
      <c r="AV83" s="1290"/>
      <c r="AW83" s="1290"/>
      <c r="AX83" s="1290"/>
      <c r="AY83" s="1290"/>
      <c r="AZ83" s="1290"/>
      <c r="BA83" s="1290"/>
      <c r="BB83" s="1290"/>
      <c r="BC83" s="1290"/>
      <c r="BD83" s="1290"/>
      <c r="BE83" s="1290"/>
      <c r="BF83" s="1290"/>
      <c r="BG83" s="1290"/>
      <c r="BH83" s="1290"/>
      <c r="BI83" s="1290"/>
      <c r="BJ83" s="1290"/>
      <c r="BK83" s="1290"/>
      <c r="BL83" s="1290"/>
      <c r="BM83" s="1290"/>
      <c r="BN83" s="1290"/>
      <c r="BO83" s="1290"/>
      <c r="BP83" s="1290"/>
      <c r="BQ83" s="1290"/>
      <c r="BR83" s="1290"/>
      <c r="BS83" s="1290"/>
      <c r="BT83" s="1290"/>
      <c r="BU83" s="1290"/>
      <c r="BV83" s="1290"/>
      <c r="BW83" s="1290"/>
      <c r="BX83" s="1290"/>
      <c r="BY83" s="1290"/>
      <c r="BZ83" s="1290"/>
      <c r="CA83" s="1290"/>
      <c r="CB83" s="1290"/>
      <c r="CC83" s="1290"/>
      <c r="CD83" s="1290"/>
      <c r="CE83" s="1290"/>
      <c r="CF83" s="1290"/>
      <c r="CG83" s="1290"/>
      <c r="CH83" s="1290"/>
      <c r="CI83" s="1290"/>
      <c r="CJ83" s="1290"/>
      <c r="CK83" s="1290"/>
      <c r="CL83" s="1290"/>
      <c r="CM83" s="1290"/>
      <c r="CN83" s="1290"/>
      <c r="CO83" s="1290"/>
      <c r="CP83" s="1290"/>
      <c r="CQ83" s="1290"/>
      <c r="CR83" s="1290"/>
      <c r="CS83" s="1290"/>
      <c r="CT83" s="1290"/>
      <c r="CU83" s="1290"/>
      <c r="CV83" s="1290"/>
      <c r="CW83" s="1290"/>
      <c r="CX83" s="1290"/>
      <c r="CY83" s="1290"/>
      <c r="CZ83" s="1290"/>
      <c r="DA83" s="1290"/>
      <c r="DB83" s="1290"/>
      <c r="DC83" s="1290"/>
      <c r="DD83" s="1291"/>
    </row>
    <row r="84" spans="2:109" x14ac:dyDescent="0.15">
      <c r="DD84" s="1280"/>
      <c r="DE84" s="1280"/>
    </row>
    <row r="85" spans="2:109" x14ac:dyDescent="0.15">
      <c r="DD85" s="1280"/>
      <c r="DE85" s="1280"/>
    </row>
    <row r="86" spans="2:109" hidden="1" x14ac:dyDescent="0.15">
      <c r="DD86" s="1280"/>
      <c r="DE86" s="1280"/>
    </row>
    <row r="87" spans="2:109" hidden="1" x14ac:dyDescent="0.15">
      <c r="K87" s="1337"/>
      <c r="AQ87" s="1337"/>
      <c r="BC87" s="1337"/>
      <c r="BO87" s="1337"/>
      <c r="CA87" s="1337"/>
      <c r="CM87" s="1337"/>
      <c r="CY87" s="1337"/>
      <c r="DD87" s="1280"/>
      <c r="DE87" s="1280"/>
    </row>
    <row r="88" spans="2:109" hidden="1" x14ac:dyDescent="0.15">
      <c r="DD88" s="1280"/>
      <c r="DE88" s="1280"/>
    </row>
    <row r="89" spans="2:109" hidden="1" x14ac:dyDescent="0.15">
      <c r="DD89" s="1280"/>
      <c r="DE89" s="1280"/>
    </row>
    <row r="90" spans="2:109" hidden="1" x14ac:dyDescent="0.15">
      <c r="DD90" s="1280"/>
      <c r="DE90" s="1280"/>
    </row>
    <row r="91" spans="2:109" hidden="1" x14ac:dyDescent="0.15">
      <c r="DD91" s="1280"/>
      <c r="DE91" s="1280"/>
    </row>
    <row r="92" spans="2:109" ht="13.5" hidden="1" customHeight="1" x14ac:dyDescent="0.15">
      <c r="DD92" s="1280"/>
      <c r="DE92" s="1280"/>
    </row>
    <row r="93" spans="2:109" ht="13.5" hidden="1" customHeight="1" x14ac:dyDescent="0.15">
      <c r="DD93" s="1280"/>
      <c r="DE93" s="1280"/>
    </row>
    <row r="94" spans="2:109" ht="13.5" hidden="1" customHeight="1" x14ac:dyDescent="0.15">
      <c r="DD94" s="1280"/>
      <c r="DE94" s="1280"/>
    </row>
    <row r="95" spans="2:109" ht="13.5" hidden="1" customHeight="1" x14ac:dyDescent="0.15">
      <c r="DD95" s="1280"/>
      <c r="DE95" s="1280"/>
    </row>
    <row r="96" spans="2:109" ht="13.5" hidden="1" customHeight="1" x14ac:dyDescent="0.15">
      <c r="DD96" s="1280"/>
      <c r="DE96" s="1280"/>
    </row>
    <row r="97" s="1280" customFormat="1" ht="13.5" hidden="1" customHeight="1" x14ac:dyDescent="0.15"/>
    <row r="98" s="1280" customFormat="1" ht="13.5" hidden="1" customHeight="1" x14ac:dyDescent="0.15"/>
    <row r="99" s="1280" customFormat="1" ht="13.5" hidden="1" customHeight="1" x14ac:dyDescent="0.15"/>
    <row r="100" s="1280" customFormat="1" ht="13.5" hidden="1" customHeight="1" x14ac:dyDescent="0.15"/>
    <row r="101" s="1280" customFormat="1" ht="13.5" hidden="1" customHeight="1" x14ac:dyDescent="0.15"/>
    <row r="102" s="1280" customFormat="1" ht="13.5" hidden="1" customHeight="1" x14ac:dyDescent="0.15"/>
    <row r="103" s="1280" customFormat="1" ht="13.5" hidden="1" customHeight="1" x14ac:dyDescent="0.15"/>
    <row r="104" s="1280" customFormat="1" ht="13.5" hidden="1" customHeight="1" x14ac:dyDescent="0.15"/>
    <row r="105" s="1280" customFormat="1" ht="13.5" hidden="1" customHeight="1" x14ac:dyDescent="0.15"/>
    <row r="106" s="1280" customFormat="1" ht="13.5" hidden="1" customHeight="1" x14ac:dyDescent="0.15"/>
    <row r="107" s="1280" customFormat="1" ht="13.5" hidden="1" customHeight="1" x14ac:dyDescent="0.15"/>
    <row r="108" s="1280" customFormat="1" ht="13.5" hidden="1" customHeight="1" x14ac:dyDescent="0.15"/>
    <row r="109" s="1280" customFormat="1" ht="13.5" hidden="1" customHeight="1" x14ac:dyDescent="0.15"/>
    <row r="110" s="1280" customFormat="1" ht="13.5" hidden="1" customHeight="1" x14ac:dyDescent="0.15"/>
    <row r="111" s="1280" customFormat="1" ht="13.5" hidden="1" customHeight="1" x14ac:dyDescent="0.15"/>
    <row r="112" s="1280" customFormat="1" ht="13.5" hidden="1" customHeight="1" x14ac:dyDescent="0.15"/>
    <row r="113" s="1280" customFormat="1" ht="13.5" hidden="1" customHeight="1" x14ac:dyDescent="0.15"/>
    <row r="114" s="1280" customFormat="1" ht="13.5" hidden="1" customHeight="1" x14ac:dyDescent="0.15"/>
    <row r="115" s="1280" customFormat="1" ht="13.5" hidden="1" customHeight="1" x14ac:dyDescent="0.15"/>
    <row r="116" s="1280" customFormat="1" ht="13.5" hidden="1" customHeight="1" x14ac:dyDescent="0.15"/>
    <row r="117" s="1280" customFormat="1" ht="13.5" hidden="1" customHeight="1" x14ac:dyDescent="0.15"/>
    <row r="118" s="1280" customFormat="1" ht="13.5" hidden="1" customHeight="1" x14ac:dyDescent="0.15"/>
    <row r="119" s="1280" customFormat="1" ht="13.5" hidden="1" customHeight="1" x14ac:dyDescent="0.15"/>
    <row r="120" s="1280" customFormat="1" ht="13.5" hidden="1" customHeight="1" x14ac:dyDescent="0.15"/>
    <row r="121" s="1280" customFormat="1" ht="13.5" hidden="1" customHeight="1" x14ac:dyDescent="0.15"/>
    <row r="122" s="1280" customFormat="1" ht="13.5" hidden="1" customHeight="1" x14ac:dyDescent="0.15"/>
    <row r="123" s="1280" customFormat="1" ht="13.5" hidden="1" customHeight="1" x14ac:dyDescent="0.15"/>
    <row r="124" s="1280" customFormat="1" ht="13.5" hidden="1" customHeight="1" x14ac:dyDescent="0.15"/>
    <row r="125" s="1280" customFormat="1" ht="13.5" hidden="1" customHeight="1" x14ac:dyDescent="0.15"/>
    <row r="126" s="1280" customFormat="1" ht="13.5" hidden="1" customHeight="1" x14ac:dyDescent="0.15"/>
    <row r="127" s="1280" customFormat="1" ht="13.5" hidden="1" customHeight="1" x14ac:dyDescent="0.15"/>
    <row r="128" s="1280" customFormat="1" ht="13.5" hidden="1" customHeight="1" x14ac:dyDescent="0.15"/>
    <row r="129" s="1280" customFormat="1" ht="13.5" hidden="1" customHeight="1" x14ac:dyDescent="0.15"/>
    <row r="130" s="1280" customFormat="1" ht="13.5" hidden="1" customHeight="1" x14ac:dyDescent="0.15"/>
    <row r="131" s="1280" customFormat="1" ht="13.5" hidden="1" customHeight="1" x14ac:dyDescent="0.15"/>
    <row r="132" s="1280" customFormat="1" ht="13.5" hidden="1" customHeight="1" x14ac:dyDescent="0.15"/>
    <row r="133" s="1280" customFormat="1" ht="13.5" hidden="1" customHeight="1" x14ac:dyDescent="0.15"/>
    <row r="134" s="1280" customFormat="1" ht="13.5" hidden="1" customHeight="1" x14ac:dyDescent="0.15"/>
    <row r="135" s="1280" customFormat="1" ht="13.5" hidden="1" customHeight="1" x14ac:dyDescent="0.15"/>
    <row r="136" s="1280" customFormat="1" ht="13.5" hidden="1" customHeight="1" x14ac:dyDescent="0.15"/>
    <row r="137" s="1280" customFormat="1" ht="13.5" hidden="1" customHeight="1" x14ac:dyDescent="0.15"/>
    <row r="138" s="1280" customFormat="1" ht="13.5" hidden="1" customHeight="1" x14ac:dyDescent="0.15"/>
    <row r="139" s="1280" customFormat="1" ht="13.5" hidden="1" customHeight="1" x14ac:dyDescent="0.15"/>
    <row r="140" s="1280" customFormat="1" ht="13.5" hidden="1" customHeight="1" x14ac:dyDescent="0.15"/>
    <row r="141" s="1280" customFormat="1" ht="13.5" hidden="1" customHeight="1" x14ac:dyDescent="0.15"/>
    <row r="142" s="1280" customFormat="1" ht="13.5" hidden="1" customHeight="1" x14ac:dyDescent="0.15"/>
    <row r="143" s="1280" customFormat="1" ht="13.5" hidden="1" customHeight="1" x14ac:dyDescent="0.15"/>
    <row r="144" s="1280" customFormat="1" ht="13.5" hidden="1" customHeight="1" x14ac:dyDescent="0.15"/>
    <row r="145" s="1280" customFormat="1" ht="13.5" hidden="1" customHeight="1" x14ac:dyDescent="0.15"/>
    <row r="146" s="1280" customFormat="1" ht="13.5" hidden="1" customHeight="1" x14ac:dyDescent="0.15"/>
    <row r="147" s="1280" customFormat="1" ht="13.5" hidden="1" customHeight="1" x14ac:dyDescent="0.15"/>
    <row r="148" s="1280" customFormat="1" ht="13.5" hidden="1" customHeight="1" x14ac:dyDescent="0.15"/>
    <row r="149" s="1280" customFormat="1" ht="13.5" hidden="1" customHeight="1" x14ac:dyDescent="0.15"/>
    <row r="150" s="1280" customFormat="1" ht="13.5" hidden="1" customHeight="1" x14ac:dyDescent="0.15"/>
    <row r="151" s="1280" customFormat="1" ht="13.5" hidden="1" customHeight="1" x14ac:dyDescent="0.15"/>
    <row r="152" s="1280" customFormat="1" ht="13.5" hidden="1" customHeight="1" x14ac:dyDescent="0.15"/>
    <row r="153" s="1280" customFormat="1" ht="13.5" hidden="1" customHeight="1" x14ac:dyDescent="0.15"/>
    <row r="154" s="1280" customFormat="1" ht="13.5" hidden="1" customHeight="1" x14ac:dyDescent="0.15"/>
    <row r="155" s="1280" customFormat="1" ht="13.5" hidden="1" customHeight="1" x14ac:dyDescent="0.15"/>
    <row r="156" s="1280" customFormat="1" ht="13.5" hidden="1" customHeight="1" x14ac:dyDescent="0.15"/>
    <row r="157" s="1280" customFormat="1" ht="13.5" hidden="1" customHeight="1" x14ac:dyDescent="0.15"/>
    <row r="158" s="1280" customFormat="1" ht="13.5" hidden="1" customHeight="1" x14ac:dyDescent="0.15"/>
    <row r="159" s="1280" customFormat="1" ht="13.5" hidden="1" customHeight="1" x14ac:dyDescent="0.15"/>
    <row r="160" s="1280" customFormat="1" ht="13.5" hidden="1" customHeight="1" x14ac:dyDescent="0.15"/>
  </sheetData>
  <sheetProtection algorithmName="SHA-512" hashValue="KRmiIKKxdfYyRkfQ4d1RAJLKIb02ydxr6G3/4pJYYdigw9N5y1zP9W15m9TUR9E8ilwIeDquC5HBtakbQ99JZw==" saltValue="TjAGlcOWsv65J0RYrpKj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BEBE9-2393-4053-85F1-3676CD899A3C}">
  <sheetPr>
    <pageSetUpPr fitToPage="1"/>
  </sheetPr>
  <dimension ref="A1:DR125"/>
  <sheetViews>
    <sheetView showGridLines="0" topLeftCell="A107" zoomScaleNormal="10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OhXyOnvXv84Kl2pMrix8CRY6GBG350QuPJGfWYdfJz+nMMn4hvmaLkvdRr+lSVYznU7qNro7IiPg8hkZB691qQ==" saltValue="V28vhkxaZI8LNw+dfzdw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7A4CF-EA39-4466-AC08-F2787D2D30C1}">
  <sheetPr>
    <pageSetUpPr fitToPage="1"/>
  </sheetPr>
  <dimension ref="A1:DR125"/>
  <sheetViews>
    <sheetView showGridLines="0" tabSelected="1" topLeftCell="A112" zoomScaleNormal="10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mmhMxnIKxlc9T+7r16RyOTNvLDuQrq4octDZIi4GWBZoMmglw0ScusXwTL8Ab7M0qVsM7nE+5bAdMnhge8jmMQ==" saltValue="pDT9spQmEKek0+OBO5nF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27303</v>
      </c>
      <c r="E3" s="162"/>
      <c r="F3" s="163">
        <v>47738</v>
      </c>
      <c r="G3" s="164"/>
      <c r="H3" s="165"/>
    </row>
    <row r="4" spans="1:8" x14ac:dyDescent="0.15">
      <c r="A4" s="166"/>
      <c r="B4" s="167"/>
      <c r="C4" s="168"/>
      <c r="D4" s="169">
        <v>19332</v>
      </c>
      <c r="E4" s="170"/>
      <c r="F4" s="171">
        <v>24937</v>
      </c>
      <c r="G4" s="172"/>
      <c r="H4" s="173"/>
    </row>
    <row r="5" spans="1:8" x14ac:dyDescent="0.15">
      <c r="A5" s="154" t="s">
        <v>556</v>
      </c>
      <c r="B5" s="159"/>
      <c r="C5" s="160"/>
      <c r="D5" s="161">
        <v>21364</v>
      </c>
      <c r="E5" s="162"/>
      <c r="F5" s="163">
        <v>52191</v>
      </c>
      <c r="G5" s="164"/>
      <c r="H5" s="165"/>
    </row>
    <row r="6" spans="1:8" x14ac:dyDescent="0.15">
      <c r="A6" s="166"/>
      <c r="B6" s="167"/>
      <c r="C6" s="168"/>
      <c r="D6" s="169">
        <v>15202</v>
      </c>
      <c r="E6" s="170"/>
      <c r="F6" s="171">
        <v>24843</v>
      </c>
      <c r="G6" s="172"/>
      <c r="H6" s="173"/>
    </row>
    <row r="7" spans="1:8" x14ac:dyDescent="0.15">
      <c r="A7" s="154" t="s">
        <v>557</v>
      </c>
      <c r="B7" s="159"/>
      <c r="C7" s="160"/>
      <c r="D7" s="161">
        <v>25267</v>
      </c>
      <c r="E7" s="162"/>
      <c r="F7" s="163">
        <v>47387</v>
      </c>
      <c r="G7" s="164"/>
      <c r="H7" s="165"/>
    </row>
    <row r="8" spans="1:8" x14ac:dyDescent="0.15">
      <c r="A8" s="166"/>
      <c r="B8" s="167"/>
      <c r="C8" s="168"/>
      <c r="D8" s="169">
        <v>18092</v>
      </c>
      <c r="E8" s="170"/>
      <c r="F8" s="171">
        <v>24928</v>
      </c>
      <c r="G8" s="172"/>
      <c r="H8" s="173"/>
    </row>
    <row r="9" spans="1:8" x14ac:dyDescent="0.15">
      <c r="A9" s="154" t="s">
        <v>558</v>
      </c>
      <c r="B9" s="159"/>
      <c r="C9" s="160"/>
      <c r="D9" s="161">
        <v>29387</v>
      </c>
      <c r="E9" s="162"/>
      <c r="F9" s="163">
        <v>51264</v>
      </c>
      <c r="G9" s="164"/>
      <c r="H9" s="165"/>
    </row>
    <row r="10" spans="1:8" x14ac:dyDescent="0.15">
      <c r="A10" s="166"/>
      <c r="B10" s="167"/>
      <c r="C10" s="168"/>
      <c r="D10" s="169">
        <v>18459</v>
      </c>
      <c r="E10" s="170"/>
      <c r="F10" s="171">
        <v>26040</v>
      </c>
      <c r="G10" s="172"/>
      <c r="H10" s="173"/>
    </row>
    <row r="11" spans="1:8" x14ac:dyDescent="0.15">
      <c r="A11" s="154" t="s">
        <v>559</v>
      </c>
      <c r="B11" s="159"/>
      <c r="C11" s="160"/>
      <c r="D11" s="161">
        <v>43683</v>
      </c>
      <c r="E11" s="162"/>
      <c r="F11" s="163">
        <v>52068</v>
      </c>
      <c r="G11" s="164"/>
      <c r="H11" s="165"/>
    </row>
    <row r="12" spans="1:8" x14ac:dyDescent="0.15">
      <c r="A12" s="166"/>
      <c r="B12" s="167"/>
      <c r="C12" s="174"/>
      <c r="D12" s="169">
        <v>25866</v>
      </c>
      <c r="E12" s="170"/>
      <c r="F12" s="171">
        <v>26936</v>
      </c>
      <c r="G12" s="172"/>
      <c r="H12" s="173"/>
    </row>
    <row r="13" spans="1:8" x14ac:dyDescent="0.15">
      <c r="A13" s="154"/>
      <c r="B13" s="159"/>
      <c r="C13" s="175"/>
      <c r="D13" s="176">
        <v>29401</v>
      </c>
      <c r="E13" s="177"/>
      <c r="F13" s="178">
        <v>50130</v>
      </c>
      <c r="G13" s="179"/>
      <c r="H13" s="165"/>
    </row>
    <row r="14" spans="1:8" x14ac:dyDescent="0.15">
      <c r="A14" s="166"/>
      <c r="B14" s="167"/>
      <c r="C14" s="168"/>
      <c r="D14" s="169">
        <v>19390</v>
      </c>
      <c r="E14" s="170"/>
      <c r="F14" s="171">
        <v>25537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4.28</v>
      </c>
      <c r="C19" s="180">
        <f>ROUND(VALUE(SUBSTITUTE(実質収支比率等に係る経年分析!G$48,"▲","-")),2)</f>
        <v>4.29</v>
      </c>
      <c r="D19" s="180">
        <f>ROUND(VALUE(SUBSTITUTE(実質収支比率等に係る経年分析!H$48,"▲","-")),2)</f>
        <v>3.29</v>
      </c>
      <c r="E19" s="180">
        <f>ROUND(VALUE(SUBSTITUTE(実質収支比率等に係る経年分析!I$48,"▲","-")),2)</f>
        <v>5.2</v>
      </c>
      <c r="F19" s="180">
        <f>ROUND(VALUE(SUBSTITUTE(実質収支比率等に係る経年分析!J$48,"▲","-")),2)</f>
        <v>6.69</v>
      </c>
    </row>
    <row r="20" spans="1:11" x14ac:dyDescent="0.15">
      <c r="A20" s="180" t="s">
        <v>54</v>
      </c>
      <c r="B20" s="180">
        <f>ROUND(VALUE(SUBSTITUTE(実質収支比率等に係る経年分析!F$47,"▲","-")),2)</f>
        <v>11.45</v>
      </c>
      <c r="C20" s="180">
        <f>ROUND(VALUE(SUBSTITUTE(実質収支比率等に係る経年分析!G$47,"▲","-")),2)</f>
        <v>11.05</v>
      </c>
      <c r="D20" s="180">
        <f>ROUND(VALUE(SUBSTITUTE(実質収支比率等に係る経年分析!H$47,"▲","-")),2)</f>
        <v>12.21</v>
      </c>
      <c r="E20" s="180">
        <f>ROUND(VALUE(SUBSTITUTE(実質収支比率等に係る経年分析!I$47,"▲","-")),2)</f>
        <v>11.6</v>
      </c>
      <c r="F20" s="180">
        <f>ROUND(VALUE(SUBSTITUTE(実質収支比率等に係る経年分析!J$47,"▲","-")),2)</f>
        <v>10.95</v>
      </c>
    </row>
    <row r="21" spans="1:11" x14ac:dyDescent="0.15">
      <c r="A21" s="180" t="s">
        <v>55</v>
      </c>
      <c r="B21" s="180">
        <f>IF(ISNUMBER(VALUE(SUBSTITUTE(実質収支比率等に係る経年分析!F$49,"▲","-"))),ROUND(VALUE(SUBSTITUTE(実質収支比率等に係る経年分析!F$49,"▲","-")),2),NA())</f>
        <v>-6.83</v>
      </c>
      <c r="C21" s="180">
        <f>IF(ISNUMBER(VALUE(SUBSTITUTE(実質収支比率等に係る経年分析!G$49,"▲","-"))),ROUND(VALUE(SUBSTITUTE(実質収支比率等に係る経年分析!G$49,"▲","-")),2),NA())</f>
        <v>-2.5</v>
      </c>
      <c r="D21" s="180">
        <f>IF(ISNUMBER(VALUE(SUBSTITUTE(実質収支比率等に係る経年分析!H$49,"▲","-"))),ROUND(VALUE(SUBSTITUTE(実質収支比率等に係る経年分析!H$49,"▲","-")),2),NA())</f>
        <v>-1.77</v>
      </c>
      <c r="E21" s="180">
        <f>IF(ISNUMBER(VALUE(SUBSTITUTE(実質収支比率等に係る経年分析!I$49,"▲","-"))),ROUND(VALUE(SUBSTITUTE(実質収支比率等に係る経年分析!I$49,"▲","-")),2),NA())</f>
        <v>-0.32</v>
      </c>
      <c r="F21" s="180">
        <f>IF(ISNUMBER(VALUE(SUBSTITUTE(実質収支比率等に係る経年分析!J$49,"▲","-"))),ROUND(VALUE(SUBSTITUTE(実質収支比率等に係る経年分析!J$49,"▲","-")),2),NA())</f>
        <v>-0.72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1.65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杉戸町下水道事業会計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4.2699999999999996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6.68</v>
      </c>
    </row>
    <row r="36" spans="1:16" x14ac:dyDescent="0.15">
      <c r="A36" s="181" t="str">
        <f>IF(連結実質赤字比率に係る赤字・黒字の構成分析!C$34="",NA(),連結実質赤字比率に係る赤字・黒字の構成分析!C$34)</f>
        <v>杉戸町水道事業会計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850</v>
      </c>
      <c r="E42" s="182"/>
      <c r="F42" s="182"/>
      <c r="G42" s="182">
        <f>'実質公債費比率（分子）の構造'!L$52</f>
        <v>850</v>
      </c>
      <c r="H42" s="182"/>
      <c r="I42" s="182"/>
      <c r="J42" s="182">
        <f>'実質公債費比率（分子）の構造'!M$52</f>
        <v>862</v>
      </c>
      <c r="K42" s="182"/>
      <c r="L42" s="182"/>
      <c r="M42" s="182">
        <f>'実質公債費比率（分子）の構造'!N$52</f>
        <v>836</v>
      </c>
      <c r="N42" s="182"/>
      <c r="O42" s="182"/>
      <c r="P42" s="182">
        <f>'実質公債費比率（分子）の構造'!O$52</f>
        <v>850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261</v>
      </c>
      <c r="C44" s="182"/>
      <c r="D44" s="182"/>
      <c r="E44" s="182">
        <f>'実質公債費比率（分子）の構造'!L$50</f>
        <v>237</v>
      </c>
      <c r="F44" s="182"/>
      <c r="G44" s="182"/>
      <c r="H44" s="182">
        <f>'実質公債費比率（分子）の構造'!M$50</f>
        <v>234</v>
      </c>
      <c r="I44" s="182"/>
      <c r="J44" s="182"/>
      <c r="K44" s="182">
        <f>'実質公債費比率（分子）の構造'!N$50</f>
        <v>188</v>
      </c>
      <c r="L44" s="182"/>
      <c r="M44" s="182"/>
      <c r="N44" s="182">
        <f>'実質公債費比率（分子）の構造'!O$50</f>
        <v>189</v>
      </c>
      <c r="O44" s="182"/>
      <c r="P44" s="182"/>
    </row>
    <row r="45" spans="1:16" x14ac:dyDescent="0.15">
      <c r="A45" s="182" t="s">
        <v>65</v>
      </c>
      <c r="B45" s="182">
        <f>'実質公債費比率（分子）の構造'!K$49</f>
        <v>51</v>
      </c>
      <c r="C45" s="182"/>
      <c r="D45" s="182"/>
      <c r="E45" s="182">
        <f>'実質公債費比率（分子）の構造'!L$49</f>
        <v>49</v>
      </c>
      <c r="F45" s="182"/>
      <c r="G45" s="182"/>
      <c r="H45" s="182">
        <f>'実質公債費比率（分子）の構造'!M$49</f>
        <v>47</v>
      </c>
      <c r="I45" s="182"/>
      <c r="J45" s="182"/>
      <c r="K45" s="182">
        <f>'実質公債費比率（分子）の構造'!N$49</f>
        <v>34</v>
      </c>
      <c r="L45" s="182"/>
      <c r="M45" s="182"/>
      <c r="N45" s="182">
        <f>'実質公債費比率（分子）の構造'!O$49</f>
        <v>29</v>
      </c>
      <c r="O45" s="182"/>
      <c r="P45" s="182"/>
    </row>
    <row r="46" spans="1:16" x14ac:dyDescent="0.15">
      <c r="A46" s="182" t="s">
        <v>66</v>
      </c>
      <c r="B46" s="182">
        <f>'実質公債費比率（分子）の構造'!K$48</f>
        <v>209</v>
      </c>
      <c r="C46" s="182"/>
      <c r="D46" s="182"/>
      <c r="E46" s="182">
        <f>'実質公債費比率（分子）の構造'!L$48</f>
        <v>222</v>
      </c>
      <c r="F46" s="182"/>
      <c r="G46" s="182"/>
      <c r="H46" s="182">
        <f>'実質公債費比率（分子）の構造'!M$48</f>
        <v>205</v>
      </c>
      <c r="I46" s="182"/>
      <c r="J46" s="182"/>
      <c r="K46" s="182">
        <f>'実質公債費比率（分子）の構造'!N$48</f>
        <v>220</v>
      </c>
      <c r="L46" s="182"/>
      <c r="M46" s="182"/>
      <c r="N46" s="182">
        <f>'実質公債費比率（分子）の構造'!O$48</f>
        <v>222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1029</v>
      </c>
      <c r="C49" s="182"/>
      <c r="D49" s="182"/>
      <c r="E49" s="182">
        <f>'実質公債費比率（分子）の構造'!L$45</f>
        <v>1001</v>
      </c>
      <c r="F49" s="182"/>
      <c r="G49" s="182"/>
      <c r="H49" s="182">
        <f>'実質公債費比率（分子）の構造'!M$45</f>
        <v>996</v>
      </c>
      <c r="I49" s="182"/>
      <c r="J49" s="182"/>
      <c r="K49" s="182">
        <f>'実質公債費比率（分子）の構造'!N$45</f>
        <v>1003</v>
      </c>
      <c r="L49" s="182"/>
      <c r="M49" s="182"/>
      <c r="N49" s="182">
        <f>'実質公債費比率（分子）の構造'!O$45</f>
        <v>1061</v>
      </c>
      <c r="O49" s="182"/>
      <c r="P49" s="182"/>
    </row>
    <row r="50" spans="1:16" x14ac:dyDescent="0.15">
      <c r="A50" s="182" t="s">
        <v>70</v>
      </c>
      <c r="B50" s="182" t="e">
        <f>NA()</f>
        <v>#N/A</v>
      </c>
      <c r="C50" s="182">
        <f>IF(ISNUMBER('実質公債費比率（分子）の構造'!K$53),'実質公債費比率（分子）の構造'!K$53,NA())</f>
        <v>700</v>
      </c>
      <c r="D50" s="182" t="e">
        <f>NA()</f>
        <v>#N/A</v>
      </c>
      <c r="E50" s="182" t="e">
        <f>NA()</f>
        <v>#N/A</v>
      </c>
      <c r="F50" s="182">
        <f>IF(ISNUMBER('実質公債費比率（分子）の構造'!L$53),'実質公債費比率（分子）の構造'!L$53,NA())</f>
        <v>659</v>
      </c>
      <c r="G50" s="182" t="e">
        <f>NA()</f>
        <v>#N/A</v>
      </c>
      <c r="H50" s="182" t="e">
        <f>NA()</f>
        <v>#N/A</v>
      </c>
      <c r="I50" s="182">
        <f>IF(ISNUMBER('実質公債費比率（分子）の構造'!M$53),'実質公債費比率（分子）の構造'!M$53,NA())</f>
        <v>620</v>
      </c>
      <c r="J50" s="182" t="e">
        <f>NA()</f>
        <v>#N/A</v>
      </c>
      <c r="K50" s="182" t="e">
        <f>NA()</f>
        <v>#N/A</v>
      </c>
      <c r="L50" s="182">
        <f>IF(ISNUMBER('実質公債費比率（分子）の構造'!N$53),'実質公債費比率（分子）の構造'!N$53,NA())</f>
        <v>609</v>
      </c>
      <c r="M50" s="182" t="e">
        <f>NA()</f>
        <v>#N/A</v>
      </c>
      <c r="N50" s="182" t="e">
        <f>NA()</f>
        <v>#N/A</v>
      </c>
      <c r="O50" s="182">
        <f>IF(ISNUMBER('実質公債費比率（分子）の構造'!O$53),'実質公債費比率（分子）の構造'!O$53,NA())</f>
        <v>651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10824</v>
      </c>
      <c r="E56" s="181"/>
      <c r="F56" s="181"/>
      <c r="G56" s="181">
        <f>'将来負担比率（分子）の構造'!J$52</f>
        <v>10793</v>
      </c>
      <c r="H56" s="181"/>
      <c r="I56" s="181"/>
      <c r="J56" s="181">
        <f>'将来負担比率（分子）の構造'!K$52</f>
        <v>10787</v>
      </c>
      <c r="K56" s="181"/>
      <c r="L56" s="181"/>
      <c r="M56" s="181">
        <f>'将来負担比率（分子）の構造'!L$52</f>
        <v>10937</v>
      </c>
      <c r="N56" s="181"/>
      <c r="O56" s="181"/>
      <c r="P56" s="181">
        <f>'将来負担比率（分子）の構造'!M$52</f>
        <v>11609</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1440</v>
      </c>
      <c r="E58" s="181"/>
      <c r="F58" s="181"/>
      <c r="G58" s="181">
        <f>'将来負担比率（分子）の構造'!J$50</f>
        <v>1457</v>
      </c>
      <c r="H58" s="181"/>
      <c r="I58" s="181"/>
      <c r="J58" s="181">
        <f>'将来負担比率（分子）の構造'!K$50</f>
        <v>1623</v>
      </c>
      <c r="K58" s="181"/>
      <c r="L58" s="181"/>
      <c r="M58" s="181">
        <f>'将来負担比率（分子）の構造'!L$50</f>
        <v>1593</v>
      </c>
      <c r="N58" s="181"/>
      <c r="O58" s="181"/>
      <c r="P58" s="181">
        <f>'将来負担比率（分子）の構造'!M$50</f>
        <v>1593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483</v>
      </c>
      <c r="C62" s="181"/>
      <c r="D62" s="181"/>
      <c r="E62" s="181">
        <f>'将来負担比率（分子）の構造'!J$45</f>
        <v>412</v>
      </c>
      <c r="F62" s="181"/>
      <c r="G62" s="181"/>
      <c r="H62" s="181">
        <f>'将来負担比率（分子）の構造'!K$45</f>
        <v>504</v>
      </c>
      <c r="I62" s="181"/>
      <c r="J62" s="181"/>
      <c r="K62" s="181">
        <f>'将来負担比率（分子）の構造'!L$45</f>
        <v>513</v>
      </c>
      <c r="L62" s="181"/>
      <c r="M62" s="181"/>
      <c r="N62" s="181">
        <f>'将来負担比率（分子）の構造'!M$45</f>
        <v>413</v>
      </c>
      <c r="O62" s="181"/>
      <c r="P62" s="181"/>
    </row>
    <row r="63" spans="1:16" x14ac:dyDescent="0.15">
      <c r="A63" s="181" t="s">
        <v>33</v>
      </c>
      <c r="B63" s="181">
        <f>'将来負担比率（分子）の構造'!I$44</f>
        <v>216</v>
      </c>
      <c r="C63" s="181"/>
      <c r="D63" s="181"/>
      <c r="E63" s="181">
        <f>'将来負担比率（分子）の構造'!J$44</f>
        <v>174</v>
      </c>
      <c r="F63" s="181"/>
      <c r="G63" s="181"/>
      <c r="H63" s="181">
        <f>'将来負担比率（分子）の構造'!K$44</f>
        <v>133</v>
      </c>
      <c r="I63" s="181"/>
      <c r="J63" s="181"/>
      <c r="K63" s="181">
        <f>'将来負担比率（分子）の構造'!L$44</f>
        <v>103</v>
      </c>
      <c r="L63" s="181"/>
      <c r="M63" s="181"/>
      <c r="N63" s="181">
        <f>'将来負担比率（分子）の構造'!M$44</f>
        <v>113</v>
      </c>
      <c r="O63" s="181"/>
      <c r="P63" s="181"/>
    </row>
    <row r="64" spans="1:16" x14ac:dyDescent="0.15">
      <c r="A64" s="181" t="s">
        <v>32</v>
      </c>
      <c r="B64" s="181">
        <f>'将来負担比率（分子）の構造'!I$43</f>
        <v>2692</v>
      </c>
      <c r="C64" s="181"/>
      <c r="D64" s="181"/>
      <c r="E64" s="181">
        <f>'将来負担比率（分子）の構造'!J$43</f>
        <v>2561</v>
      </c>
      <c r="F64" s="181"/>
      <c r="G64" s="181"/>
      <c r="H64" s="181">
        <f>'将来負担比率（分子）の構造'!K$43</f>
        <v>2413</v>
      </c>
      <c r="I64" s="181"/>
      <c r="J64" s="181"/>
      <c r="K64" s="181">
        <f>'将来負担比率（分子）の構造'!L$43</f>
        <v>2411</v>
      </c>
      <c r="L64" s="181"/>
      <c r="M64" s="181"/>
      <c r="N64" s="181">
        <f>'将来負担比率（分子）の構造'!M$43</f>
        <v>1745</v>
      </c>
      <c r="O64" s="181"/>
      <c r="P64" s="181"/>
    </row>
    <row r="65" spans="1:16" x14ac:dyDescent="0.15">
      <c r="A65" s="181" t="s">
        <v>31</v>
      </c>
      <c r="B65" s="181">
        <f>'将来負担比率（分子）の構造'!I$42</f>
        <v>939</v>
      </c>
      <c r="C65" s="181"/>
      <c r="D65" s="181"/>
      <c r="E65" s="181">
        <f>'将来負担比率（分子）の構造'!J$42</f>
        <v>770</v>
      </c>
      <c r="F65" s="181"/>
      <c r="G65" s="181"/>
      <c r="H65" s="181">
        <f>'将来負担比率（分子）の構造'!K$42</f>
        <v>601</v>
      </c>
      <c r="I65" s="181"/>
      <c r="J65" s="181"/>
      <c r="K65" s="181">
        <f>'将来負担比率（分子）の構造'!L$42</f>
        <v>594</v>
      </c>
      <c r="L65" s="181"/>
      <c r="M65" s="181"/>
      <c r="N65" s="181">
        <f>'将来負担比率（分子）の構造'!M$42</f>
        <v>426</v>
      </c>
      <c r="O65" s="181"/>
      <c r="P65" s="181"/>
    </row>
    <row r="66" spans="1:16" x14ac:dyDescent="0.15">
      <c r="A66" s="181" t="s">
        <v>30</v>
      </c>
      <c r="B66" s="181">
        <f>'将来負担比率（分子）の構造'!I$41</f>
        <v>8667</v>
      </c>
      <c r="C66" s="181"/>
      <c r="D66" s="181"/>
      <c r="E66" s="181">
        <f>'将来負担比率（分子）の構造'!J$41</f>
        <v>8486</v>
      </c>
      <c r="F66" s="181"/>
      <c r="G66" s="181"/>
      <c r="H66" s="181">
        <f>'将来負担比率（分子）の構造'!K$41</f>
        <v>8601</v>
      </c>
      <c r="I66" s="181"/>
      <c r="J66" s="181"/>
      <c r="K66" s="181">
        <f>'将来負担比率（分子）の構造'!L$41</f>
        <v>8688</v>
      </c>
      <c r="L66" s="181"/>
      <c r="M66" s="181"/>
      <c r="N66" s="181">
        <f>'将来負担比率（分子）の構造'!M$41</f>
        <v>8815</v>
      </c>
      <c r="O66" s="181"/>
      <c r="P66" s="181"/>
    </row>
    <row r="67" spans="1:16" x14ac:dyDescent="0.15">
      <c r="A67" s="181" t="s">
        <v>74</v>
      </c>
      <c r="B67" s="181" t="e">
        <f>NA()</f>
        <v>#N/A</v>
      </c>
      <c r="C67" s="181">
        <f>IF(ISNUMBER('将来負担比率（分子）の構造'!I$53), IF('将来負担比率（分子）の構造'!I$53 &lt; 0, 0, '将来負担比率（分子）の構造'!I$53), NA())</f>
        <v>733</v>
      </c>
      <c r="D67" s="181" t="e">
        <f>NA()</f>
        <v>#N/A</v>
      </c>
      <c r="E67" s="181" t="e">
        <f>NA()</f>
        <v>#N/A</v>
      </c>
      <c r="F67" s="181">
        <f>IF(ISNUMBER('将来負担比率（分子）の構造'!J$53), IF('将来負担比率（分子）の構造'!J$53 &lt; 0, 0, '将来負担比率（分子）の構造'!J$53), NA())</f>
        <v>154</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1046</v>
      </c>
      <c r="C72" s="185">
        <f>基金残高に係る経年分析!G55</f>
        <v>995</v>
      </c>
      <c r="D72" s="185">
        <f>基金残高に係る経年分析!H55</f>
        <v>992</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470</v>
      </c>
      <c r="C74" s="185">
        <f>基金残高に係る経年分析!G57</f>
        <v>491</v>
      </c>
      <c r="D74" s="185">
        <f>基金残高に係る経年分析!H57</f>
        <v>494</v>
      </c>
    </row>
  </sheetData>
  <sheetProtection algorithmName="SHA-512" hashValue="V9MPjHNK61++rR88Yg3u9XuCNpFL7d558LcdT+clY+8vzd385oCGo0E6HvKR6ECpustZJYoJUFrx6fqf932VuQ==" saltValue="4QoBZoJ7z9BhTnDEi23Z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2022-03-11T03:03:17Z</cp:lastPrinted>
  <dcterms:created xsi:type="dcterms:W3CDTF">2022-02-02T04:20:05Z</dcterms:created>
  <dcterms:modified xsi:type="dcterms:W3CDTF">2022-09-14T04:05:37Z</dcterms:modified>
  <cp:category/>
</cp:coreProperties>
</file>