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72.18.0.16\全庁フォルダ\04_総務政策課\6財政担当\01：財政一般\02：財政公表\05：財政分析表\令和３年度（R２決算）\R2財政状況資料集の作成について（２回目）\R4.9.16県提出\"/>
    </mc:Choice>
  </mc:AlternateContent>
  <xr:revisionPtr revIDLastSave="0" documentId="13_ncr:1_{23E6C253-E4E6-4079-BB90-4112EE7E1D05}" xr6:coauthVersionLast="46" xr6:coauthVersionMax="46" xr10:uidLastSave="{00000000-0000-0000-0000-000000000000}"/>
  <bookViews>
    <workbookView xWindow="-120" yWindow="-120" windowWidth="20730" windowHeight="11160" tabRatio="688"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<sst xmlns="http://schemas.openxmlformats.org/spreadsheetml/2006/main" count="1105" uniqueCount="584">
  <si>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</si>
  <si>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</si>
  <si>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</si>
  <si>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</si>
  <si>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</si>
  <si>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</si>
  <si>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</si>
  <si>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</si>
  <si>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</si>
  <si>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</si>
  <si>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</si>
  <si>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</si>
  <si>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</si>
  <si>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</si>
  <si>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</si>
  <si>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</si>
  <si>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</si>
  <si>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</si>
  <si>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</si>
  <si>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</si>
  <si>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</si>
  <si>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</si>
  <si>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</si>
  <si>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</si>
  <si>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</si>
  <si>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</si>
  <si>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</si>
  <si>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</si>
  <si>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</si>
  <si>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</si>
  <si>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</si>
  <si>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</si>
  <si>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</si>
  <si>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</si>
  <si>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</si>
  <si>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</si>
  <si>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</si>
  <si>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</si>
  <si>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</si>
  <si>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</si>
  <si>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</si>
  <si>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</si>
  <si>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</si>
  <si>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</si>
  <si>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</si>
  <si>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</si>
  <si>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</si>
  <si>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</si>
  <si>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</si>
  <si>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</si>
  <si>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</si>
  <si>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</si>
  <si>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</si>
  <si>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</si>
  <si>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</si>
  <si>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</si>
  <si>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</si>
  <si>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</si>
  <si>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</si>
  <si>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</si>
  <si>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</si>
  <si>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</si>
  <si>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</si>
  <si>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</si>
  <si>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</si>
  <si>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</si>
  <si>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</si>
  <si>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</si>
  <si>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</si>
  <si>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</si>
  <si>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</si>
  <si>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</si>
  <si>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</si>
  <si>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</si>
  <si>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</si>
  <si>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</si>
  <si>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</si>
  <si>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</si>
  <si>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</si>
  <si>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</si>
  <si>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</si>
  <si>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</si>
  <si>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</si>
  <si>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</si>
  <si>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</si>
  <si>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</si>
  <si>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</si>
  <si>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</si>
  <si>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</si>
  <si>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</si>
  <si>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</si>
  <si>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</si>
  <si>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</si>
  <si>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</si>
  <si>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</si>
  <si>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</si>
  <si>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</si>
  <si>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</si>
  <si>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</si>
  <si>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</si>
  <si>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</si>
  <si>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</si>
  <si>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</si>
  <si>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</si>
  <si>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</si>
  <si>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</si>
  <si>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</si>
  <si>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</si>
  <si>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</si>
  <si>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</si>
  <si>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</si>
  <si>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</si>
  <si>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</si>
  <si>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</si>
  <si>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</si>
  <si>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</si>
  <si>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</si>
  <si>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</si>
  <si>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</si>
  <si>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</si>
  <si>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</si>
  <si>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</si>
  <si>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</si>
  <si>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</si>
  <si>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</si>
  <si>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</si>
  <si>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</si>
  <si>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</si>
  <si>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</si>
  <si>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</si>
  <si>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</si>
  <si>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</si>
  <si>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</si>
  <si>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</si>
  <si>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</si>
  <si>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</si>
  <si>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</si>
  <si>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</si>
  <si>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</si>
  <si>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</si>
  <si>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</si>
  <si>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</si>
  <si>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</si>
  <si>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</si>
  <si>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</si>
  <si>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</si>
  <si>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</si>
  <si>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</si>
  <si>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</si>
  <si>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</si>
  <si>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</si>
  <si>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</si>
  <si>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</si>
  <si>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</si>
  <si>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</si>
  <si>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</si>
  <si>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</si>
  <si>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</si>
  <si>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</si>
  <si>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</si>
  <si>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</si>
  <si>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</si>
  <si>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</si>
  <si>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</si>
  <si>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</si>
  <si>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</si>
  <si>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</si>
  <si>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</si>
  <si>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</si>
  <si>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</si>
  <si>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</si>
  <si>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</si>
  <si>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</si>
  <si>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</si>
  <si>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</si>
  <si>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</si>
  <si>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</si>
  <si>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</si>
  <si>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</si>
  <si>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</si>
  <si>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</si>
  <si>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</si>
  <si>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</si>
  <si>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</si>
  <si>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</si>
  <si>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</si>
  <si>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</si>
  <si>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</si>
  <si>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</si>
  <si>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</si>
  <si>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</si>
  <si>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</si>
  <si>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</si>
  <si>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</si>
  <si>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</si>
  <si>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</si>
  <si>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</si>
  <si>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</si>
  <si>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</si>
  <si>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</si>
  <si>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</si>
  <si>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</si>
  <si>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</si>
  <si>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</si>
  <si>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</si>
  <si>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</si>
  <si>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</si>
  <si>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</si>
  <si>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</si>
  <si>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</si>
  <si>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</si>
  <si>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</si>
  <si>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</si>
  <si>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</si>
  <si>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埼玉県滑川町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</si>
  <si>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</si>
  <si>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</si>
  <si>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</si>
  <si>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</si>
  <si>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</si>
  <si>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</si>
  <si>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</si>
  <si>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</si>
  <si>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</si>
  <si>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</si>
  <si>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</si>
  <si>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</si>
  <si>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</si>
  <si>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</si>
  <si>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</si>
  <si>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</si>
  <si>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</si>
  <si>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</si>
  <si>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</si>
  <si>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</si>
  <si>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</si>
  <si>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</si>
  <si>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</si>
  <si>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</si>
  <si>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</si>
  <si>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</si>
  <si>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</si>
  <si>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</si>
  <si>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</si>
  <si>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</si>
  <si>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</si>
  <si>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</si>
  <si>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</si>
  <si>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</si>
  <si>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</si>
  <si>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</si>
  <si>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</si>
  <si>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</si>
  <si>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</si>
  <si>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</si>
  <si>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</si>
  <si>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</si>
  <si>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</si>
  <si>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</si>
  <si>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</si>
  <si>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</si>
  <si>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</si>
  <si>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</si>
  <si>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</si>
  <si>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</si>
  <si>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</si>
  <si>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</si>
  <si>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</si>
  <si>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</si>
  <si>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</si>
  <si>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</si>
  <si>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</si>
  <si>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</si>
  <si>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</si>
  <si>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</si>
  <si>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</si>
  <si>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</si>
  <si>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</si>
  <si>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</si>
  <si>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</si>
  <si>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</si>
  <si>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</si>
  <si>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</si>
  <si>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</si>
  <si>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</si>
  <si>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</si>
  <si>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</si>
  <si>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</si>
  <si>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</si>
  <si>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</si>
  <si>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</si>
  <si>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</si>
  <si>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</si>
  <si>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</si>
  <si>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</si>
  <si>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</si>
  <si>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</si>
  <si>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</si>
  <si>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</si>
  <si>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</si>
  <si>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</si>
  <si>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</si>
  <si>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</si>
  <si>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</si>
  <si>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</si>
  <si>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</si>
  <si>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</si>
  <si>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</si>
  <si>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</si>
  <si>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</si>
  <si>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</si>
  <si>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</si>
  <si>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</si>
  <si>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</si>
  <si>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</si>
  <si>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</si>
  <si>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</si>
  <si>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</si>
  <si>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</si>
  <si>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</si>
  <si>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</si>
  <si>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</si>
  <si>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</si>
  <si>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</si>
  <si>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</si>
  <si>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</si>
  <si>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</si>
  <si>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</si>
  <si>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</si>
  <si>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</si>
  <si>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</si>
  <si>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</si>
  <si>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</si>
  <si>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</si>
  <si>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</si>
  <si>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</si>
  <si>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</si>
  <si>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</si>
  <si>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</si>
  <si>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</si>
  <si>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</si>
  <si>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</si>
  <si>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</si>
  <si>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</si>
  <si>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</si>
  <si>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</si>
  <si>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</si>
  <si>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</si>
  <si>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</si>
  <si>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</si>
  <si>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</si>
  <si>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</si>
  <si>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</si>
  <si>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</si>
  <si>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</si>
  <si>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</si>
  <si>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</si>
  <si>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</si>
  <si>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</si>
  <si>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</si>
  <si>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</si>
  <si>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</si>
  <si>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</si>
  <si>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</si>
  <si>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</si>
  <si>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</si>
  <si>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</si>
  <si>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</si>
  <si>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</si>
  <si>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埼玉県滑川町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</si>
  <si>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</si>
  <si>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</si>
  <si>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</si>
  <si>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</si>
  <si>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</si>
  <si>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</si>
  <si>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</si>
  <si>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</si>
  <si>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</si>
  <si>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</si>
  <si>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</si>
  <si>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</si>
  <si>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</si>
  <si>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</si>
  <si>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</si>
  <si>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</si>
  <si>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</si>
  <si>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</si>
  <si>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</si>
  <si>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</si>
  <si>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</si>
  <si>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</si>
  <si>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</si>
  <si>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</si>
  <si>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</si>
  <si>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</si>
  <si>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</si>
  <si>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</si>
  <si>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</si>
  <si>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</si>
  <si>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</si>
  <si>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</si>
  <si>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</si>
  <si>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</si>
  <si>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</si>
  <si>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</si>
  <si>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</si>
  <si>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</si>
  <si>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</si>
  <si>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</si>
  <si>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</si>
  <si>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</si>
  <si>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</si>
  <si>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</si>
  <si>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</si>
  <si>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</si>
  <si>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</si>
  <si>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</si>
  <si>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</si>
  <si>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</si>
  <si>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</si>
  <si>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</si>
  <si>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</si>
  <si>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</si>
  <si>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</si>
  <si>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</si>
  <si>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</si>
  <si>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</si>
  <si>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</si>
  <si>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</si>
  <si>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</si>
  <si>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</si>
  <si>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</si>
  <si>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</si>
  <si>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</si>
  <si>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</si>
  <si>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</si>
  <si>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</si>
  <si>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</si>
  <si>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</si>
  <si>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</si>
  <si>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</si>
  <si>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</si>
  <si>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</si>
  <si>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</si>
  <si>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</si>
  <si>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</si>
  <si>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</si>
  <si>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</si>
  <si>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</si>
  <si>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</si>
  <si>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</si>
  <si>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</si>
  <si>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</si>
  <si>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</si>
  <si>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</si>
  <si>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</si>
  <si>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</si>
  <si>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</si>
  <si>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</si>
  <si>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</si>
  <si>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</si>
  <si>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</si>
  <si>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</si>
  <si>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</si>
  <si>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</si>
  <si>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</si>
  <si>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</si>
  <si>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</si>
  <si>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</si>
  <si>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</si>
  <si>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</si>
  <si>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</si>
  <si>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</si>
  <si>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</si>
  <si>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</si>
  <si>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</si>
  <si>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</si>
  <si>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</si>
  <si>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</si>
  <si>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</si>
  <si>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</si>
  <si>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</si>
  <si>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</si>
  <si>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</si>
  <si>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</si>
  <si>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</si>
  <si>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</si>
  <si>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</si>
  <si>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</si>
  <si>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</si>
  <si>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</si>
  <si>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</si>
  <si>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</si>
  <si>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</si>
  <si>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</si>
  <si>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</si>
  <si>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</si>
  <si>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</si>
  <si>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</si>
  <si>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</si>
  <si>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</si>
  <si>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</si>
  <si>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</si>
  <si>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</si>
  <si>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</si>
  <si>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</si>
  <si>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</si>
  <si>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</si>
  <si>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</si>
  <si>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</si>
  <si>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</si>
  <si>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</si>
  <si>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</si>
  <si>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</si>
  <si>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</si>
  <si>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</si>
  <si>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</si>
  <si>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</si>
  <si>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</si>
  <si>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</si>
  <si>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</si>
  <si>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</si>
  <si>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</si>
  <si>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</si>
  <si>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</si>
  <si>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</si>
  <si>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</si>
  <si>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</si>
  <si>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</si>
  <si>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</si>
  <si>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</si>
  <si>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</si>
  <si>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</si>
  <si>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</si>
  <si>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</si>
  <si>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</si>
  <si>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</si>
  <si>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</si>
  <si>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</si>
  <si>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</si>
  <si>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</si>
  <si>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</si>
  <si>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</si>
  <si>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</si>
  <si>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</si>
  <si>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</si>
  <si>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</si>
  <si>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</si>
  <si>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</si>
  <si>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</si>
  <si>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</si>
  <si>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6.96</t>
  </si>
  <si>
    <t>▲ 1.76</t>
  </si>
  <si>
    <t>▲ 0.19</t>
  </si>
  <si>
    <t>▲ 1.62</t>
  </si>
  <si>
    <t>水道事業会計</t>
  </si>
  <si>
    <t>一般会計</t>
  </si>
  <si>
    <t>介護保険特別会計</t>
  </si>
  <si>
    <t>国民健康保険特別会計</t>
  </si>
  <si>
    <t>下水道事業特別会計</t>
  </si>
  <si>
    <t>後期高齢者医療特別会計</t>
  </si>
  <si>
    <t>浄化槽事業特別会計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</si>
  <si>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</si>
  <si>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</si>
  <si>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</si>
  <si>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</si>
  <si>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</si>
  <si>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</si>
  <si>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</si>
  <si>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</si>
  <si>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</si>
  <si>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</si>
  <si>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</si>
  <si>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</si>
  <si>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38.3％と類似団体内平均値12.8％と比較して25.5％高いものの、有形固定資産減価償却率については48.7％と類似団体平均値61.0％よりも12.3％低い水準を維持している。これは、月の輪小学校校舎等施設整備事業や滑川中学校校舎改築事業など、平成１８年度以降、学校施設の更新等を積極的に推進してきたことによるものである。新たな学校施設建設に係る起債額が増加する一方で、学校施設の新規建設及び更新等による整備により、有形固定資産減価償却率が類似団体平均値よりも低くなっていると考えられる。今後も、公共施設等総合管理計画及び公共施設個別施設計画に基づいて、老朽化対策や複合化などを検討し、施設の更新に努めることとする。</t>
    <rPh sb="21" eb="22">
      <t>アタイ</t>
    </rPh>
    <rPh sb="69" eb="72">
      <t>ヘイキンチ</t>
    </rPh>
    <rPh sb="211" eb="213">
      <t>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</si>
  <si>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</si>
  <si>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</si>
  <si>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</si>
  <si>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</si>
  <si>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</si>
  <si>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</si>
  <si>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38.3％と類似団体平均値12.8％よりも25.5％高く、実質公債費比率は10.4％と類似団体平均値よりも3.1％高くなっている。近年は、普通建設事業費を始めとした投資的経費が減少傾向にあり、今後も同様な見込となることから、新発債も減少傾向になる見込である。現況は、平均値よりもいずれも高い指標であるが、学校施設整備事業の既発債償還の終了により、今後は将来負担額が減少見込となるため、実質公債費比率も今後は低下してくると予想される。実質公債費比率については県内でも上位の数値となっていることもあり、公債費の抑制及び適正化に努めたい。</t>
    <rPh sb="14" eb="21">
      <t>ルイジダン</t>
    </rPh>
    <rPh sb="34" eb="35">
      <t>タカ</t>
    </rPh>
    <rPh sb="51" eb="58">
      <t>ルイジダンタイヘイキンチ</t>
    </rPh>
    <rPh sb="65" eb="66">
      <t>タカ</t>
    </rPh>
    <rPh sb="261" eb="263">
      <t>ヨクセイ</t>
    </rPh>
    <rPh sb="263" eb="264">
      <t>オヨ</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</si>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</sst>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B6C795B-CC78-43C7-9E75-065B0DAE97C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11ED-4E67-B11F-27B00EB5E6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21632</c:v>
                </c:pt>
                <c:pt idx="1">
                  <c:v>16960</c:v>
                </c:pt>
                <c:pt idx="2">
                  <c:v>33155</c:v>
                </c:pt>
                <c:pt idx="3">
                  <c:v>15358</c:v>
                </c:pt>
                <c:pt idx="4">
                  <c:v>13689</c:v>
                </c:pt>
              </c:numCache>
            </c:numRef>
          </c:val>
          <c:smooth val="0"/>
          <c:extLst>
            <c:ext xmlns:c16="http://schemas.microsoft.com/office/drawing/2014/chart" uri="{C3380CC4-5D6E-409C-BE32-E72D297353CC}">
              <c16:uniqueId val="{00000001-11ED-4E67-B11F-27B00EB5E6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6.39</c:v>
                </c:pt>
                <c:pt idx="1">
                  <c:v>6.44</c:v>
                </c:pt>
                <c:pt idx="2">
                  <c:v>6.65</c:v>
                </c:pt>
                <c:pt idx="3">
                  <c:v>3.6</c:v>
                </c:pt>
                <c:pt idx="4">
                  <c:v>8.14</c:v>
                </c:pt>
              </c:numCache>
            </c:numRef>
          </c:val>
          <c:extLst>
            <c:ext xmlns:c16="http://schemas.microsoft.com/office/drawing/2014/chart" uri="{C3380CC4-5D6E-409C-BE32-E72D297353CC}">
              <c16:uniqueId val="{00000000-A916-4D56-A6EB-6A78F2D72A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7.75</c:v>
                </c:pt>
                <c:pt idx="1">
                  <c:v>5.86</c:v>
                </c:pt>
                <c:pt idx="2">
                  <c:v>5.33</c:v>
                </c:pt>
                <c:pt idx="3">
                  <c:v>6.64</c:v>
                </c:pt>
                <c:pt idx="4">
                  <c:v>9.33</c:v>
                </c:pt>
              </c:numCache>
            </c:numRef>
          </c:val>
          <c:extLst>
            <c:ext xmlns:c16="http://schemas.microsoft.com/office/drawing/2014/chart" uri="{C3380CC4-5D6E-409C-BE32-E72D297353CC}">
              <c16:uniqueId val="{00000001-A916-4D56-A6EB-6A78F2D72A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-6.96</c:v>
                </c:pt>
                <c:pt idx="1">
                  <c:v>-1.76</c:v>
                </c:pt>
                <c:pt idx="2">
                  <c:v>-0.19</c:v>
                </c:pt>
                <c:pt idx="3">
                  <c:v>-1.62</c:v>
                </c:pt>
                <c:pt idx="4">
                  <c:v>7.86</c:v>
                </c:pt>
              </c:numCache>
            </c:numRef>
          </c:val>
          <c:smooth val="0"/>
          <c:extLst>
            <c:ext xmlns:c16="http://schemas.microsoft.com/office/drawing/2014/chart" uri="{C3380CC4-5D6E-409C-BE32-E72D297353CC}">
              <c16:uniqueId val="{00000002-A916-4D56-A6EB-6A78F2D72A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7B-47B6-B709-2618007DAD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7B-47B6-B709-2618007DAD2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0.3</c:v>
                </c:pt>
                <c:pt idx="2">
                  <c:v>#N/A</c:v>
                </c:pt>
                <c:pt idx="3">
                  <c:v>0.2</c:v>
                </c:pt>
                <c:pt idx="4">
                  <c:v>#N/A</c:v>
                </c:pt>
                <c:pt idx="5">
                  <c:v>0.26</c:v>
                </c:pt>
                <c:pt idx="6">
                  <c:v>#N/A</c:v>
                </c:pt>
                <c:pt idx="7">
                  <c:v>0.1</c:v>
                </c:pt>
                <c:pt idx="8">
                  <c:v>#N/A</c:v>
                </c:pt>
                <c:pt idx="9">
                  <c:v>0.17</c:v>
                </c:pt>
              </c:numCache>
            </c:numRef>
          </c:val>
          <c:extLst>
            <c:ext xmlns:c16="http://schemas.microsoft.com/office/drawing/2014/chart" uri="{C3380CC4-5D6E-409C-BE32-E72D297353CC}">
              <c16:uniqueId val="{00000002-947B-47B6-B709-2618007DAD24}"/>
            </c:ext>
          </c:extLst>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0.03</c:v>
                </c:pt>
                <c:pt idx="4">
                  <c:v>#N/A</c:v>
                </c:pt>
                <c:pt idx="5">
                  <c:v>0.15</c:v>
                </c:pt>
                <c:pt idx="6">
                  <c:v>#N/A</c:v>
                </c:pt>
                <c:pt idx="7">
                  <c:v>0.24</c:v>
                </c:pt>
                <c:pt idx="8">
                  <c:v>#N/A</c:v>
                </c:pt>
                <c:pt idx="9">
                  <c:v>0.24</c:v>
                </c:pt>
              </c:numCache>
            </c:numRef>
          </c:val>
          <c:extLst>
            <c:ext xmlns:c16="http://schemas.microsoft.com/office/drawing/2014/chart" uri="{C3380CC4-5D6E-409C-BE32-E72D297353CC}">
              <c16:uniqueId val="{00000003-947B-47B6-B709-2618007DAD2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0.37</c:v>
                </c:pt>
                <c:pt idx="2">
                  <c:v>#N/A</c:v>
                </c:pt>
                <c:pt idx="3">
                  <c:v>0.43</c:v>
                </c:pt>
                <c:pt idx="4">
                  <c:v>#N/A</c:v>
                </c:pt>
                <c:pt idx="5">
                  <c:v>0.45</c:v>
                </c:pt>
                <c:pt idx="6">
                  <c:v>#N/A</c:v>
                </c:pt>
                <c:pt idx="7">
                  <c:v>0.42</c:v>
                </c:pt>
                <c:pt idx="8">
                  <c:v>#N/A</c:v>
                </c:pt>
                <c:pt idx="9">
                  <c:v>0.26</c:v>
                </c:pt>
              </c:numCache>
            </c:numRef>
          </c:val>
          <c:extLst>
            <c:ext xmlns:c16="http://schemas.microsoft.com/office/drawing/2014/chart" uri="{C3380CC4-5D6E-409C-BE32-E72D297353CC}">
              <c16:uniqueId val="{00000004-947B-47B6-B709-2618007DAD2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0.39</c:v>
                </c:pt>
                <c:pt idx="2">
                  <c:v>#N/A</c:v>
                </c:pt>
                <c:pt idx="3">
                  <c:v>0.73</c:v>
                </c:pt>
                <c:pt idx="4">
                  <c:v>#N/A</c:v>
                </c:pt>
                <c:pt idx="5">
                  <c:v>0.56000000000000005</c:v>
                </c:pt>
                <c:pt idx="6">
                  <c:v>#N/A</c:v>
                </c:pt>
                <c:pt idx="7">
                  <c:v>0.48</c:v>
                </c:pt>
                <c:pt idx="8">
                  <c:v>#N/A</c:v>
                </c:pt>
                <c:pt idx="9">
                  <c:v>0.45</c:v>
                </c:pt>
              </c:numCache>
            </c:numRef>
          </c:val>
          <c:extLst>
            <c:ext xmlns:c16="http://schemas.microsoft.com/office/drawing/2014/chart" uri="{C3380CC4-5D6E-409C-BE32-E72D297353CC}">
              <c16:uniqueId val="{00000005-947B-47B6-B709-2618007DAD2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1.27</c:v>
                </c:pt>
                <c:pt idx="4">
                  <c:v>#N/A</c:v>
                </c:pt>
                <c:pt idx="5">
                  <c:v>2.1</c:v>
                </c:pt>
                <c:pt idx="6">
                  <c:v>#N/A</c:v>
                </c:pt>
                <c:pt idx="7">
                  <c:v>2.0499999999999998</c:v>
                </c:pt>
                <c:pt idx="8">
                  <c:v>#N/A</c:v>
                </c:pt>
                <c:pt idx="9">
                  <c:v>1.65</c:v>
                </c:pt>
              </c:numCache>
            </c:numRef>
          </c:val>
          <c:extLst>
            <c:ext xmlns:c16="http://schemas.microsoft.com/office/drawing/2014/chart" uri="{C3380CC4-5D6E-409C-BE32-E72D297353CC}">
              <c16:uniqueId val="{00000006-947B-47B6-B709-2618007DAD2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2.68</c:v>
                </c:pt>
                <c:pt idx="2">
                  <c:v>#N/A</c:v>
                </c:pt>
                <c:pt idx="3">
                  <c:v>2.15</c:v>
                </c:pt>
                <c:pt idx="4">
                  <c:v>#N/A</c:v>
                </c:pt>
                <c:pt idx="5">
                  <c:v>3.52</c:v>
                </c:pt>
                <c:pt idx="6">
                  <c:v>#N/A</c:v>
                </c:pt>
                <c:pt idx="7">
                  <c:v>3.53</c:v>
                </c:pt>
                <c:pt idx="8">
                  <c:v>#N/A</c:v>
                </c:pt>
                <c:pt idx="9">
                  <c:v>2.4300000000000002</c:v>
                </c:pt>
              </c:numCache>
            </c:numRef>
          </c:val>
          <c:extLst>
            <c:ext xmlns:c16="http://schemas.microsoft.com/office/drawing/2014/chart" uri="{C3380CC4-5D6E-409C-BE32-E72D297353CC}">
              <c16:uniqueId val="{00000007-947B-47B6-B709-2618007DAD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6.38</c:v>
                </c:pt>
                <c:pt idx="2">
                  <c:v>#N/A</c:v>
                </c:pt>
                <c:pt idx="3">
                  <c:v>6.43</c:v>
                </c:pt>
                <c:pt idx="4">
                  <c:v>#N/A</c:v>
                </c:pt>
                <c:pt idx="5">
                  <c:v>6.65</c:v>
                </c:pt>
                <c:pt idx="6">
                  <c:v>#N/A</c:v>
                </c:pt>
                <c:pt idx="7">
                  <c:v>3.59</c:v>
                </c:pt>
                <c:pt idx="8">
                  <c:v>#N/A</c:v>
                </c:pt>
                <c:pt idx="9">
                  <c:v>8.14</c:v>
                </c:pt>
              </c:numCache>
            </c:numRef>
          </c:val>
          <c:extLst>
            <c:ext xmlns:c16="http://schemas.microsoft.com/office/drawing/2014/chart" uri="{C3380CC4-5D6E-409C-BE32-E72D297353CC}">
              <c16:uniqueId val="{00000008-947B-47B6-B709-2618007DAD2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22.26</c:v>
                </c:pt>
                <c:pt idx="2">
                  <c:v>#N/A</c:v>
                </c:pt>
                <c:pt idx="3">
                  <c:v>22.37</c:v>
                </c:pt>
                <c:pt idx="4">
                  <c:v>#N/A</c:v>
                </c:pt>
                <c:pt idx="5">
                  <c:v>23.24</c:v>
                </c:pt>
                <c:pt idx="6">
                  <c:v>#N/A</c:v>
                </c:pt>
                <c:pt idx="7">
                  <c:v>22.97</c:v>
                </c:pt>
                <c:pt idx="8">
                  <c:v>#N/A</c:v>
                </c:pt>
                <c:pt idx="9">
                  <c:v>20.72</c:v>
                </c:pt>
              </c:numCache>
            </c:numRef>
          </c:val>
          <c:extLst>
            <c:ext xmlns:c16="http://schemas.microsoft.com/office/drawing/2014/chart" uri="{C3380CC4-5D6E-409C-BE32-E72D297353CC}">
              <c16:uniqueId val="{00000009-947B-47B6-B709-2618007DAD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417</c:v>
                </c:pt>
                <c:pt idx="5">
                  <c:v>425</c:v>
                </c:pt>
                <c:pt idx="8">
                  <c:v>431</c:v>
                </c:pt>
                <c:pt idx="11">
                  <c:v>431</c:v>
                </c:pt>
                <c:pt idx="14">
                  <c:v>433</c:v>
                </c:pt>
              </c:numCache>
            </c:numRef>
          </c:val>
          <c:extLst>
            <c:ext xmlns:c16="http://schemas.microsoft.com/office/drawing/2014/chart" uri="{C3380CC4-5D6E-409C-BE32-E72D297353CC}">
              <c16:uniqueId val="{00000000-41AC-40A3-B8EC-0A982EE665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AC-40A3-B8EC-0A982EE665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63</c:v>
                </c:pt>
                <c:pt idx="3">
                  <c:v>63</c:v>
                </c:pt>
                <c:pt idx="6">
                  <c:v>50</c:v>
                </c:pt>
                <c:pt idx="9">
                  <c:v>50</c:v>
                </c:pt>
                <c:pt idx="12">
                  <c:v>9</c:v>
                </c:pt>
              </c:numCache>
            </c:numRef>
          </c:val>
          <c:extLst>
            <c:ext xmlns:c16="http://schemas.microsoft.com/office/drawing/2014/chart" uri="{C3380CC4-5D6E-409C-BE32-E72D297353CC}">
              <c16:uniqueId val="{00000002-41AC-40A3-B8EC-0A982EE665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21</c:v>
                </c:pt>
                <c:pt idx="6">
                  <c:v>21</c:v>
                </c:pt>
                <c:pt idx="9">
                  <c:v>17</c:v>
                </c:pt>
                <c:pt idx="12">
                  <c:v>16</c:v>
                </c:pt>
              </c:numCache>
            </c:numRef>
          </c:val>
          <c:extLst>
            <c:ext xmlns:c16="http://schemas.microsoft.com/office/drawing/2014/chart" uri="{C3380CC4-5D6E-409C-BE32-E72D297353CC}">
              <c16:uniqueId val="{00000003-41AC-40A3-B8EC-0A982EE665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137</c:v>
                </c:pt>
                <c:pt idx="3">
                  <c:v>138</c:v>
                </c:pt>
                <c:pt idx="6">
                  <c:v>141</c:v>
                </c:pt>
                <c:pt idx="9">
                  <c:v>154</c:v>
                </c:pt>
                <c:pt idx="12">
                  <c:v>156</c:v>
                </c:pt>
              </c:numCache>
            </c:numRef>
          </c:val>
          <c:extLst>
            <c:ext xmlns:c16="http://schemas.microsoft.com/office/drawing/2014/chart" uri="{C3380CC4-5D6E-409C-BE32-E72D297353CC}">
              <c16:uniqueId val="{00000004-41AC-40A3-B8EC-0A982EE665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AC-40A3-B8EC-0A982EE665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AC-40A3-B8EC-0A982EE665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651</c:v>
                </c:pt>
                <c:pt idx="3">
                  <c:v>674</c:v>
                </c:pt>
                <c:pt idx="6">
                  <c:v>671</c:v>
                </c:pt>
                <c:pt idx="9">
                  <c:v>633</c:v>
                </c:pt>
                <c:pt idx="12">
                  <c:v>587</c:v>
                </c:pt>
              </c:numCache>
            </c:numRef>
          </c:val>
          <c:extLst>
            <c:ext xmlns:c16="http://schemas.microsoft.com/office/drawing/2014/chart" uri="{C3380CC4-5D6E-409C-BE32-E72D297353CC}">
              <c16:uniqueId val="{00000007-41AC-40A3-B8EC-0A982EE665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455</c:v>
                </c:pt>
                <c:pt idx="2">
                  <c:v>#N/A</c:v>
                </c:pt>
                <c:pt idx="3">
                  <c:v>#N/A</c:v>
                </c:pt>
                <c:pt idx="4">
                  <c:v>471</c:v>
                </c:pt>
                <c:pt idx="5">
                  <c:v>#N/A</c:v>
                </c:pt>
                <c:pt idx="6">
                  <c:v>#N/A</c:v>
                </c:pt>
                <c:pt idx="7">
                  <c:v>452</c:v>
                </c:pt>
                <c:pt idx="8">
                  <c:v>#N/A</c:v>
                </c:pt>
                <c:pt idx="9">
                  <c:v>#N/A</c:v>
                </c:pt>
                <c:pt idx="10">
                  <c:v>423</c:v>
                </c:pt>
                <c:pt idx="11">
                  <c:v>#N/A</c:v>
                </c:pt>
                <c:pt idx="12">
                  <c:v>#N/A</c:v>
                </c:pt>
                <c:pt idx="13">
                  <c:v>335</c:v>
                </c:pt>
                <c:pt idx="14">
                  <c:v>#N/A</c:v>
                </c:pt>
              </c:numCache>
            </c:numRef>
          </c:val>
          <c:smooth val="0"/>
          <c:extLst>
            <c:ext xmlns:c16="http://schemas.microsoft.com/office/drawing/2014/chart" uri="{C3380CC4-5D6E-409C-BE32-E72D297353CC}">
              <c16:uniqueId val="{00000008-41AC-40A3-B8EC-0A982EE665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5195</c:v>
                </c:pt>
                <c:pt idx="5">
                  <c:v>5165</c:v>
                </c:pt>
                <c:pt idx="8">
                  <c:v>5274</c:v>
                </c:pt>
                <c:pt idx="11">
                  <c:v>5187</c:v>
                </c:pt>
                <c:pt idx="14">
                  <c:v>5236</c:v>
                </c:pt>
              </c:numCache>
            </c:numRef>
          </c:val>
          <c:extLst>
            <c:ext xmlns:c16="http://schemas.microsoft.com/office/drawing/2014/chart" uri="{C3380CC4-5D6E-409C-BE32-E72D297353CC}">
              <c16:uniqueId val="{00000000-1C1C-4C24-91CB-A1DFDDBC9A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C1C-4C24-91CB-A1DFDDBC9A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733</c:v>
                </c:pt>
                <c:pt idx="5">
                  <c:v>699</c:v>
                </c:pt>
                <c:pt idx="8">
                  <c:v>702</c:v>
                </c:pt>
                <c:pt idx="11">
                  <c:v>799</c:v>
                </c:pt>
                <c:pt idx="14">
                  <c:v>1024</c:v>
                </c:pt>
              </c:numCache>
            </c:numRef>
          </c:val>
          <c:extLst>
            <c:ext xmlns:c16="http://schemas.microsoft.com/office/drawing/2014/chart" uri="{C3380CC4-5D6E-409C-BE32-E72D297353CC}">
              <c16:uniqueId val="{00000002-1C1C-4C24-91CB-A1DFDDBC9A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1C-4C24-91CB-A1DFDDBC9A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1C-4C24-91CB-A1DFDDBC9A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1C-4C24-91CB-A1DFDDBC9A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777</c:v>
                </c:pt>
                <c:pt idx="3">
                  <c:v>860</c:v>
                </c:pt>
                <c:pt idx="6">
                  <c:v>823</c:v>
                </c:pt>
                <c:pt idx="9">
                  <c:v>826</c:v>
                </c:pt>
                <c:pt idx="12">
                  <c:v>806</c:v>
                </c:pt>
              </c:numCache>
            </c:numRef>
          </c:val>
          <c:extLst>
            <c:ext xmlns:c16="http://schemas.microsoft.com/office/drawing/2014/chart" uri="{C3380CC4-5D6E-409C-BE32-E72D297353CC}">
              <c16:uniqueId val="{00000006-1C1C-4C24-91CB-A1DFDDBC9A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140</c:v>
                </c:pt>
                <c:pt idx="3">
                  <c:v>141</c:v>
                </c:pt>
                <c:pt idx="6">
                  <c:v>126</c:v>
                </c:pt>
                <c:pt idx="9">
                  <c:v>175</c:v>
                </c:pt>
                <c:pt idx="12">
                  <c:v>282</c:v>
                </c:pt>
              </c:numCache>
            </c:numRef>
          </c:val>
          <c:extLst>
            <c:ext xmlns:c16="http://schemas.microsoft.com/office/drawing/2014/chart" uri="{C3380CC4-5D6E-409C-BE32-E72D297353CC}">
              <c16:uniqueId val="{00000007-1C1C-4C24-91CB-A1DFDDBC9A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1535</c:v>
                </c:pt>
                <c:pt idx="3">
                  <c:v>1555</c:v>
                </c:pt>
                <c:pt idx="6">
                  <c:v>1492</c:v>
                </c:pt>
                <c:pt idx="9">
                  <c:v>1431</c:v>
                </c:pt>
                <c:pt idx="12">
                  <c:v>1439</c:v>
                </c:pt>
              </c:numCache>
            </c:numRef>
          </c:val>
          <c:extLst>
            <c:ext xmlns:c16="http://schemas.microsoft.com/office/drawing/2014/chart" uri="{C3380CC4-5D6E-409C-BE32-E72D297353CC}">
              <c16:uniqueId val="{00000008-1C1C-4C24-91CB-A1DFDDBC9A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159</c:v>
                </c:pt>
                <c:pt idx="3">
                  <c:v>109</c:v>
                </c:pt>
                <c:pt idx="6">
                  <c:v>59</c:v>
                </c:pt>
                <c:pt idx="9">
                  <c:v>9</c:v>
                </c:pt>
                <c:pt idx="12">
                  <c:v>0</c:v>
                </c:pt>
              </c:numCache>
            </c:numRef>
          </c:val>
          <c:extLst>
            <c:ext xmlns:c16="http://schemas.microsoft.com/office/drawing/2014/chart" uri="{C3380CC4-5D6E-409C-BE32-E72D297353CC}">
              <c16:uniqueId val="{00000009-1C1C-4C24-91CB-A1DFDDBC9A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5790</c:v>
                </c:pt>
                <c:pt idx="3">
                  <c:v>5510</c:v>
                </c:pt>
                <c:pt idx="6">
                  <c:v>5520</c:v>
                </c:pt>
                <c:pt idx="9">
                  <c:v>5290</c:v>
                </c:pt>
                <c:pt idx="12">
                  <c:v>5301</c:v>
                </c:pt>
              </c:numCache>
            </c:numRef>
          </c:val>
          <c:extLst>
            <c:ext xmlns:c16="http://schemas.microsoft.com/office/drawing/2014/chart" uri="{C3380CC4-5D6E-409C-BE32-E72D297353CC}">
              <c16:uniqueId val="{0000000A-1C1C-4C24-91CB-A1DFDDBC9A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2471</c:v>
                </c:pt>
                <c:pt idx="2">
                  <c:v>#N/A</c:v>
                </c:pt>
                <c:pt idx="3">
                  <c:v>#N/A</c:v>
                </c:pt>
                <c:pt idx="4">
                  <c:v>2310</c:v>
                </c:pt>
                <c:pt idx="5">
                  <c:v>#N/A</c:v>
                </c:pt>
                <c:pt idx="6">
                  <c:v>#N/A</c:v>
                </c:pt>
                <c:pt idx="7">
                  <c:v>2044</c:v>
                </c:pt>
                <c:pt idx="8">
                  <c:v>#N/A</c:v>
                </c:pt>
                <c:pt idx="9">
                  <c:v>#N/A</c:v>
                </c:pt>
                <c:pt idx="10">
                  <c:v>1745</c:v>
                </c:pt>
                <c:pt idx="11">
                  <c:v>#N/A</c:v>
                </c:pt>
                <c:pt idx="12">
                  <c:v>#N/A</c:v>
                </c:pt>
                <c:pt idx="13">
                  <c:v>1569</c:v>
                </c:pt>
                <c:pt idx="14">
                  <c:v>#N/A</c:v>
                </c:pt>
              </c:numCache>
            </c:numRef>
          </c:val>
          <c:smooth val="0"/>
          <c:extLst>
            <c:ext xmlns:c16="http://schemas.microsoft.com/office/drawing/2014/chart" uri="{C3380CC4-5D6E-409C-BE32-E72D297353CC}">
              <c16:uniqueId val="{0000000B-1C1C-4C24-91CB-A1DFDDBC9A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224</c:v>
                </c:pt>
                <c:pt idx="1">
                  <c:v>282</c:v>
                </c:pt>
                <c:pt idx="2">
                  <c:v>422</c:v>
                </c:pt>
              </c:numCache>
            </c:numRef>
          </c:val>
          <c:extLst>
            <c:ext xmlns:c16="http://schemas.microsoft.com/office/drawing/2014/chart" uri="{C3380CC4-5D6E-409C-BE32-E72D297353CC}">
              <c16:uniqueId val="{00000000-D3CE-4DA1-BE24-FEC82C641E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D3CE-4DA1-BE24-FEC82C641E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151</c:v>
                </c:pt>
                <c:pt idx="1">
                  <c:v>152</c:v>
                </c:pt>
                <c:pt idx="2">
                  <c:v>154</c:v>
                </c:pt>
              </c:numCache>
            </c:numRef>
          </c:val>
          <c:extLst>
            <c:ext xmlns:c16="http://schemas.microsoft.com/office/drawing/2014/chart" uri="{C3380CC4-5D6E-409C-BE32-E72D297353CC}">
              <c16:uniqueId val="{00000002-D3CE-4DA1-BE24-FEC82C641E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{A1F0C764-40ED-49ED-B787-180526F4A22A}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FFE-47B6-B3C9-55DD34617D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{48D291FE-34CB-409E-AE05-1C7CFE72592B}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FE-47B6-B3C9-55DD34617D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{2AF606B5-1324-4012-AD33-D9591B0CE1C9}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FE-47B6-B3C9-55DD34617D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{99C290D5-D065-446B-BA51-AC05BC85444E}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FE-47B6-B3C9-55DD34617D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{A3A06375-67E0-4BE7-BA09-D403115AD47B}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FE-47B6-B3C9-55DD34617D1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{C9FD319F-EE3F-4575-A0FD-B0C1A4728B39}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FFE-47B6-B3C9-55DD34617D1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{8214F53F-093D-45C7-9CBE-B6B88D43A99A}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FFE-47B6-B3C9-55DD34617D1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{7AB5A4D5-BF62-45F3-87E4-1AC3095A6E03}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FFE-47B6-B3C9-55DD34617D1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{86FA9420-DBF2-4B07-8910-9DC5E9427C5B}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FFE-47B6-B3C9-55DD34617D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39.5</c:v>
                </c:pt>
                <c:pt idx="8">
                  <c:v>42.6</c:v>
                </c:pt>
                <c:pt idx="16">
                  <c:v>43.7</c:v>
                </c:pt>
                <c:pt idx="24">
                  <c:v>46.5</c:v>
                </c:pt>
                <c:pt idx="32">
                  <c:v>48.7</c:v>
                </c:pt>
              </c:numCache>
            </c:numRef>
          </c:xVal>
          <c:yVal>
            <c:numRef>
              <c:f>公会計指標分析・財政指標組合せ分析表!$BP$51:$DC$51</c:f>
              <c:numCache>
                <c:formatCode>#,##0.0;"▲ "#,##0.0</c:formatCode>
                <c:ptCount val="40"/>
                <c:pt idx="0">
                  <c:v>66.3</c:v>
                </c:pt>
                <c:pt idx="8">
                  <c:v>61.7</c:v>
                </c:pt>
                <c:pt idx="16">
                  <c:v>54.1</c:v>
                </c:pt>
                <c:pt idx="24">
                  <c:v>45.6</c:v>
                </c:pt>
                <c:pt idx="32">
                  <c:v>38.299999999999997</c:v>
                </c:pt>
              </c:numCache>
            </c:numRef>
          </c:yVal>
          <c:smooth val="0"/>
          <c:extLst>
            <c:ext xmlns:c16="http://schemas.microsoft.com/office/drawing/2014/chart" uri="{C3380CC4-5D6E-409C-BE32-E72D297353CC}">
              <c16:uniqueId val="{00000009-1FFE-47B6-B3C9-55DD34617D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{7476042C-D8B0-4AB9-A350-4512A83392AC}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FFE-47B6-B3C9-55DD34617D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{0902A1CA-D701-47A7-9AA0-5C6FCF48EDD7}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FE-47B6-B3C9-55DD34617D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{D90BA318-3A72-4F1B-A6B6-A3DB29474C8A}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FE-47B6-B3C9-55DD34617D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{07361B62-1030-4540-AB61-511139F2D138}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FE-47B6-B3C9-55DD34617D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{82309152-FD97-48AF-A7B3-0849FA80B669}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FE-47B6-B3C9-55DD34617D1F}"/>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{C2DB3E3E-3CD1-4267-94BB-877F4AC77771}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FFE-47B6-B3C9-55DD34617D1F}"/>
                </c:ext>
              </c:extLst>
            </c:dLbl>
            <c:dLbl>
              <c:idx val="16"/>
              <c:layout>
                <c:manualLayout>
                  <c:x val="0"/>
                  <c:y val="-1.523975771836660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{BB3ECA24-7D43-4686-98DE-63C19FB97BE5}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FFE-47B6-B3C9-55DD34617D1F}"/>
                </c:ext>
              </c:extLst>
            </c:dLbl>
            <c:dLbl>
              <c:idx val="24"/>
              <c:layout>
                <c:manualLayout>
                  <c:x val="0"/>
                  <c:y val="1.523975771836656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{4359D7BE-6E0E-4744-B6A8-CF92DD2C0E21}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FFE-47B6-B3C9-55DD34617D1F}"/>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{37E8ABB6-970B-45E6-A3A8-D8796E9CA375}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FFE-47B6-B3C9-55DD34617D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1FFE-47B6-B3C9-55DD34617D1F}"/>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{ADE177A8-A36F-4654-A53F-4908BADA119C}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DA8-441F-B467-F8DF63315F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{295CC258-CCC8-49E6-B45C-FD8F6314B097}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A8-441F-B467-F8DF63315F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{81718C45-17E7-4F6F-88A3-BFE4C44ADBBB}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A8-441F-B467-F8DF63315F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{952423C0-43D0-4A4F-B0AE-E3549AF37BE3}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A8-441F-B467-F8DF63315F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{660AB1DD-2AAB-4910-A923-179746E68E4C}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A8-441F-B467-F8DF63315F2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{7C60DC4C-33BE-4F85-A4D8-08863C8F8371}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DA8-441F-B467-F8DF63315F2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{1C59A04E-0BE3-43A6-8DC2-5E69C6BB73F6}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DA8-441F-B467-F8DF63315F2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{BEF9E94A-3341-44F2-B31F-6D98264C0BD4}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DA8-441F-B467-F8DF63315F2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{2CDD4C7C-5507-4FCD-8D89-A6F62EF5C0DA}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DA8-441F-B467-F8DF63315F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12.1</c:v>
                </c:pt>
                <c:pt idx="16">
                  <c:v>12.2</c:v>
                </c:pt>
                <c:pt idx="24">
                  <c:v>11.8</c:v>
                </c:pt>
                <c:pt idx="32">
                  <c:v>10.4</c:v>
                </c:pt>
              </c:numCache>
            </c:numRef>
          </c:xVal>
          <c:yVal>
            <c:numRef>
              <c:f>公会計指標分析・財政指標組合せ分析表!$BP$73:$DC$73</c:f>
              <c:numCache>
                <c:formatCode>#,##0.0;"▲ "#,##0.0</c:formatCode>
                <c:ptCount val="40"/>
                <c:pt idx="0">
                  <c:v>66.3</c:v>
                </c:pt>
                <c:pt idx="8">
                  <c:v>61.7</c:v>
                </c:pt>
                <c:pt idx="16">
                  <c:v>54.1</c:v>
                </c:pt>
                <c:pt idx="24">
                  <c:v>45.6</c:v>
                </c:pt>
                <c:pt idx="32">
                  <c:v>38.299999999999997</c:v>
                </c:pt>
              </c:numCache>
            </c:numRef>
          </c:yVal>
          <c:smooth val="0"/>
          <c:extLst>
            <c:ext xmlns:c16="http://schemas.microsoft.com/office/drawing/2014/chart" uri="{C3380CC4-5D6E-409C-BE32-E72D297353CC}">
              <c16:uniqueId val="{00000009-FDA8-441F-B467-F8DF63315F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{A0256601-CA0A-4F39-8B31-DDE449C9AFC6}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DA8-441F-B467-F8DF63315F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{B4336953-55EC-44BD-959C-F865A5FA269D}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A8-441F-B467-F8DF63315F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{9482221F-2294-41A8-8C9A-5219E5227A45}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A8-441F-B467-F8DF63315F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{E55BD190-08EF-4A46-B5B1-8BC770D61E9F}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A8-441F-B467-F8DF63315F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{D633B9D9-970A-4449-9383-33B004F5A1E9}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A8-441F-B467-F8DF63315F2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{2006772B-2EE0-49CE-A513-DE796AFA9031}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DA8-441F-B467-F8DF63315F29}"/>
                </c:ext>
              </c:extLst>
            </c:dLbl>
            <c:dLbl>
              <c:idx val="16"/>
              <c:layout>
                <c:manualLayout>
                  <c:x val="-3.29889110587306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{5D6C9ECD-C1BC-4583-BB8A-567D1C3E84FC}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DA8-441F-B467-F8DF63315F29}"/>
                </c:ext>
              </c:extLst>
            </c:dLbl>
            <c:dLbl>
              <c:idx val="24"/>
              <c:layout>
                <c:manualLayout>
                  <c:x val="-3.027942328545566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{A9D447ED-BC1D-444C-B994-B72B2B7D6898}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DA8-441F-B467-F8DF63315F2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{7A2F134F-2505-4E4C-B4BE-F9FCD464E415}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DA8-441F-B467-F8DF63315F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FDA8-441F-B467-F8DF63315F29}"/>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19,562
19,017
29.68
9,012,113
8,625,056
368,678
4,528,926
5,301,357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武東上線つきのわ駅を中心とした土地区画整理事業完了等に伴う納税義務者数の増による個人町民税や、企業設備投資による固定資産税（償却資産）の伸びから、近年は基準財政収入額の増加が見られ、更には、社会保障関係費等を中心に基準財政需要額も増額している。このため令和２年度は令和元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となったが、類似団体の平均は大きく上回っている。今後も町税の徴収率向上を中心に、自主財源の確保に努める。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116946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9648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66146</xdr:rowOff>
    </xdr:from>
    <xdr:to>
      <xdr:col>23</xdr:col>
      <xdr:colOff>184150</xdr:colOff>
      <xdr:row>40</xdr:row>
      <xdr:rowOff>167746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82673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76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令和２年度は地方税の減収補填のための減収補填債の借入等により、令和元年度より▲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5.5</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86.2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％となった。引き続き新型コロナウイルス感染症の影響による町税の今後の見通しが不透明ではあるが、より一層の自主財源の確保、義務的経費の削減を図り、経常収支比率の引き下げに努めたい。</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63</xdr:row>
      <xdr:rowOff>62019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642177"/>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62019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5934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57996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553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53975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513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11219</xdr:rowOff>
    </xdr:from>
    <xdr:to>
      <xdr:col>19</xdr:col>
      <xdr:colOff>184150</xdr:colOff>
      <xdr:row>63</xdr:row>
      <xdr:rowOff>112819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97596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会計年度任用職員制度の開始に伴い大幅に人件費が増加したことに伴い、令和元年度と比較し、</a:t>
          </a:r>
          <a:r>
            <a:rPr kumimoji="1" lang="en-US" altLang="ja-JP" sz="1300">
              <a:latin typeface="ＭＳ Ｐゴシック" panose="020B0600070205080204" pitchFamily="50" charset="-128"/>
              <a:ea typeface="ＭＳ Ｐゴシック" panose="020B0600070205080204" pitchFamily="50" charset="-128"/>
            </a:rPr>
            <a:t>5,990</a:t>
          </a:r>
          <a:r>
            <a:rPr kumimoji="1" lang="ja-JP" altLang="en-US" sz="1300">
              <a:latin typeface="ＭＳ Ｐゴシック" panose="020B0600070205080204" pitchFamily="50" charset="-128"/>
              <a:ea typeface="ＭＳ Ｐゴシック" panose="020B0600070205080204" pitchFamily="50" charset="-128"/>
            </a:rPr>
            <a:t>円の増額となっているが、類似団体平均より下回っている。これは行財政改革の実施に伴い、職員数の抑制や委託内容の見直し等によるコスト削減、指定管理者制度の推進等の効果が反映されていると推測される。今後も行財政運営効率化に努め、現在の水準を維持していきたい。</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20901</xdr:rowOff>
    </xdr:from>
    <xdr:to>
      <xdr:col>23</xdr:col>
      <xdr:colOff>133350</xdr:colOff>
      <xdr:row>81</xdr:row>
      <xdr:rowOff>69081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8351"/>
          <a:ext cx="8382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136860</xdr:rowOff>
    </xdr:from>
    <xdr:to>
      <xdr:col>19</xdr:col>
      <xdr:colOff>133350</xdr:colOff>
      <xdr:row>81</xdr:row>
      <xdr:rowOff>20901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2860"/>
          <a:ext cx="889000" cy="5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136860</xdr:rowOff>
    </xdr:from>
    <xdr:to>
      <xdr:col>15</xdr:col>
      <xdr:colOff>82550</xdr:colOff>
      <xdr:row>80</xdr:row>
      <xdr:rowOff>154225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52860"/>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154225</xdr:rowOff>
    </xdr:from>
    <xdr:to>
      <xdr:col>11</xdr:col>
      <xdr:colOff>31750</xdr:colOff>
      <xdr:row>81</xdr:row>
      <xdr:rowOff>20346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70225"/>
          <a:ext cx="889000" cy="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18281</xdr:rowOff>
    </xdr:from>
    <xdr:to>
      <xdr:col>23</xdr:col>
      <xdr:colOff>184150</xdr:colOff>
      <xdr:row>81</xdr:row>
      <xdr:rowOff>119881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111008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141551</xdr:rowOff>
    </xdr:from>
    <xdr:to>
      <xdr:col>19</xdr:col>
      <xdr:colOff>184150</xdr:colOff>
      <xdr:row>81</xdr:row>
      <xdr:rowOff>71701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81878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86060</xdr:rowOff>
    </xdr:from>
    <xdr:to>
      <xdr:col>15</xdr:col>
      <xdr:colOff>133350</xdr:colOff>
      <xdr:row>81</xdr:row>
      <xdr:rowOff>16210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26387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103425</xdr:rowOff>
    </xdr:from>
    <xdr:to>
      <xdr:col>11</xdr:col>
      <xdr:colOff>82550</xdr:colOff>
      <xdr:row>81</xdr:row>
      <xdr:rowOff>33575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43752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140996</xdr:rowOff>
    </xdr:from>
    <xdr:to>
      <xdr:col>7</xdr:col>
      <xdr:colOff>31750</xdr:colOff>
      <xdr:row>81</xdr:row>
      <xdr:rowOff>71146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81323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2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経験年数階層内における若年層職員比率の増加や昇給延伸の実施などにより、前年度と比較して▲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34037</xdr:rowOff>
    </xdr:from>
    <xdr:to>
      <xdr:col>81</xdr:col>
      <xdr:colOff>44450</xdr:colOff>
      <xdr:row>86</xdr:row>
      <xdr:rowOff>43687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8737"/>
          <a:ext cx="8382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43687</xdr:rowOff>
    </xdr:from>
    <xdr:to>
      <xdr:col>77</xdr:col>
      <xdr:colOff>44450</xdr:colOff>
      <xdr:row>87</xdr:row>
      <xdr:rowOff>123189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88387"/>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55626</xdr:rowOff>
    </xdr:from>
    <xdr:to>
      <xdr:col>72</xdr:col>
      <xdr:colOff>203200</xdr:colOff>
      <xdr:row>87</xdr:row>
      <xdr:rowOff>123189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71776"/>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55626</xdr:rowOff>
    </xdr:from>
    <xdr:to>
      <xdr:col>68</xdr:col>
      <xdr:colOff>152400</xdr:colOff>
      <xdr:row>88</xdr:row>
      <xdr:rowOff>9652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717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154687</xdr:rowOff>
    </xdr:from>
    <xdr:to>
      <xdr:col>81</xdr:col>
      <xdr:colOff>95250</xdr:colOff>
      <xdr:row>86</xdr:row>
      <xdr:rowOff>84837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126764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164337</xdr:rowOff>
    </xdr:from>
    <xdr:to>
      <xdr:col>77</xdr:col>
      <xdr:colOff>95250</xdr:colOff>
      <xdr:row>86</xdr:row>
      <xdr:rowOff>94487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79264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xdr:rowOff>
    </xdr:from>
    <xdr:to>
      <xdr:col>68</xdr:col>
      <xdr:colOff>203200</xdr:colOff>
      <xdr:row>87</xdr:row>
      <xdr:rowOff>106426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91203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130302</xdr:rowOff>
    </xdr:from>
    <xdr:to>
      <xdr:col>64</xdr:col>
      <xdr:colOff>152400</xdr:colOff>
      <xdr:row>88</xdr:row>
      <xdr:rowOff>60452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45229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過去においての採用抑制により、類似団体平均・全国平均に比較して、大幅に下回っている。加えて、急激な人口増により、前年より、</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人当たりの職員数が減少している。定員管理適正化計画に基づき、住民サービスを低下させないよう、定員管理の着実な執行を図りたい。</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153670</xdr:rowOff>
    </xdr:from>
    <xdr:to>
      <xdr:col>81</xdr:col>
      <xdr:colOff>44450</xdr:colOff>
      <xdr:row>58</xdr:row>
      <xdr:rowOff>19755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9926320"/>
          <a:ext cx="8382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17074</xdr:rowOff>
    </xdr:from>
    <xdr:to>
      <xdr:col>77</xdr:col>
      <xdr:colOff>44450</xdr:colOff>
      <xdr:row>58</xdr:row>
      <xdr:rowOff>19755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996117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17074</xdr:rowOff>
    </xdr:from>
    <xdr:to>
      <xdr:col>72</xdr:col>
      <xdr:colOff>203200</xdr:colOff>
      <xdr:row>58</xdr:row>
      <xdr:rowOff>53270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9961174"/>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49248</xdr:rowOff>
    </xdr:from>
    <xdr:to>
      <xdr:col>68</xdr:col>
      <xdr:colOff>152400</xdr:colOff>
      <xdr:row>58</xdr:row>
      <xdr:rowOff>53270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99933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102870</xdr:rowOff>
    </xdr:from>
    <xdr:to>
      <xdr:col>81</xdr:col>
      <xdr:colOff>95250</xdr:colOff>
      <xdr:row>58</xdr:row>
      <xdr:rowOff>33020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24147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140405</xdr:rowOff>
    </xdr:from>
    <xdr:to>
      <xdr:col>77</xdr:col>
      <xdr:colOff>95250</xdr:colOff>
      <xdr:row>58</xdr:row>
      <xdr:rowOff>70555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80732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68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137724</xdr:rowOff>
    </xdr:from>
    <xdr:to>
      <xdr:col>73</xdr:col>
      <xdr:colOff>44450</xdr:colOff>
      <xdr:row>58</xdr:row>
      <xdr:rowOff>67874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78051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67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2470</xdr:rowOff>
    </xdr:from>
    <xdr:to>
      <xdr:col>68</xdr:col>
      <xdr:colOff>203200</xdr:colOff>
      <xdr:row>58</xdr:row>
      <xdr:rowOff>104070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114247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1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169898</xdr:rowOff>
    </xdr:from>
    <xdr:to>
      <xdr:col>64</xdr:col>
      <xdr:colOff>152400</xdr:colOff>
      <xdr:row>58</xdr:row>
      <xdr:rowOff>100048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110225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1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月輪小学校用地取得事業（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H7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）・月の輪小学校</a:t>
          </a:r>
          <a:r>
            <a:rPr kumimoji="1" lang="en-US" altLang="ja-JP" sz="1300">
              <a:solidFill>
                <a:schemeClr val="tx1"/>
              </a:solidFill>
              <a:latin typeface="ＭＳ Ｐゴシック" panose="020B0600070205080204" pitchFamily="50" charset="-128"/>
              <a:ea typeface="ＭＳ Ｐゴシック" panose="020B0600070205080204" pitchFamily="50" charset="-128"/>
            </a:rPr>
            <a:t>PFI</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事業施設維持管理分（</a:t>
          </a:r>
          <a:r>
            <a:rPr kumimoji="1" lang="en-US" altLang="ja-JP" sz="1300">
              <a:solidFill>
                <a:schemeClr val="tx1"/>
              </a:solidFill>
              <a:latin typeface="ＭＳ Ｐゴシック" panose="020B0600070205080204" pitchFamily="50" charset="-128"/>
              <a:ea typeface="ＭＳ Ｐゴシック" panose="020B0600070205080204" pitchFamily="50" charset="-128"/>
            </a:rPr>
            <a:t>H19</a:t>
          </a:r>
          <a:r>
            <a:rPr kumimoji="1" lang="ja-JP" altLang="en-US" sz="1300">
              <a:solidFill>
                <a:schemeClr val="tx1"/>
              </a:solidFill>
              <a:latin typeface="ＭＳ Ｐゴシック" panose="020B0600070205080204" pitchFamily="50" charset="-128"/>
              <a:ea typeface="ＭＳ Ｐゴシック" panose="020B0600070205080204" pitchFamily="50" charset="-128"/>
            </a:rPr>
            <a:t>）・同校</a:t>
          </a:r>
          <a:r>
            <a:rPr kumimoji="1" lang="en-US" altLang="ja-JP" sz="1300">
              <a:solidFill>
                <a:schemeClr val="tx1"/>
              </a:solidFill>
              <a:latin typeface="ＭＳ Ｐゴシック" panose="020B0600070205080204" pitchFamily="50" charset="-128"/>
              <a:ea typeface="ＭＳ Ｐゴシック" panose="020B0600070205080204" pitchFamily="50" charset="-128"/>
            </a:rPr>
            <a:t>PFI</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事業建設事業分（</a:t>
          </a:r>
          <a:r>
            <a:rPr kumimoji="1" lang="en-US" altLang="ja-JP" sz="1300">
              <a:solidFill>
                <a:schemeClr val="tx1"/>
              </a:solidFill>
              <a:latin typeface="ＭＳ Ｐゴシック" panose="020B0600070205080204" pitchFamily="50" charset="-128"/>
              <a:ea typeface="ＭＳ Ｐゴシック" panose="020B0600070205080204" pitchFamily="50" charset="-128"/>
            </a:rPr>
            <a:t>H20</a:t>
          </a:r>
          <a:r>
            <a:rPr kumimoji="1" lang="ja-JP" altLang="en-US" sz="1300">
              <a:solidFill>
                <a:schemeClr val="tx1"/>
              </a:solidFill>
              <a:latin typeface="ＭＳ Ｐゴシック" panose="020B0600070205080204" pitchFamily="50" charset="-128"/>
              <a:ea typeface="ＭＳ Ｐゴシック" panose="020B0600070205080204" pitchFamily="50" charset="-128"/>
            </a:rPr>
            <a:t>）の返済（償還）が令和元年度で終了したことに伴い、前年度より▲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％減少した。今後もなるべく起債に依存しない財政運営を図り、現在の水準を下げていきたい。</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112268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4560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131572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1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126746</xdr:rowOff>
    </xdr:from>
    <xdr:to>
      <xdr:col>72</xdr:col>
      <xdr:colOff>203200</xdr:colOff>
      <xdr:row>42</xdr:row>
      <xdr:rowOff>131572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276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126746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035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75946</xdr:rowOff>
    </xdr:from>
    <xdr:to>
      <xdr:col>68</xdr:col>
      <xdr:colOff>203200</xdr:colOff>
      <xdr:row>43</xdr:row>
      <xdr:rowOff>6096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162323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南部小学校</a:t>
          </a:r>
          <a:r>
            <a:rPr kumimoji="1" lang="en-US" altLang="ja-JP" sz="1300">
              <a:solidFill>
                <a:schemeClr val="tx1"/>
              </a:solidFill>
              <a:latin typeface="ＭＳ Ｐゴシック" panose="020B0600070205080204" pitchFamily="50" charset="-128"/>
              <a:ea typeface="ＭＳ Ｐゴシック" panose="020B0600070205080204" pitchFamily="50" charset="-128"/>
            </a:rPr>
            <a:t>PFI</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事業建設事業（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H22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H22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en-US" sz="1300">
              <a:solidFill>
                <a:schemeClr val="tx1"/>
              </a:solidFill>
              <a:latin typeface="ＭＳ Ｐゴシック" panose="020B0600070205080204" pitchFamily="50" charset="-128"/>
              <a:ea typeface="ＭＳ Ｐゴシック" panose="020B0600070205080204" pitchFamily="50" charset="-128"/>
            </a:rPr>
            <a:t>）及び同小什器備品借上料（</a:t>
          </a:r>
          <a:r>
            <a:rPr kumimoji="1" lang="en-US" altLang="ja-JP" sz="1300">
              <a:solidFill>
                <a:schemeClr val="tx1"/>
              </a:solidFill>
              <a:latin typeface="ＭＳ Ｐゴシック" panose="020B0600070205080204" pitchFamily="50" charset="-128"/>
              <a:ea typeface="ＭＳ Ｐゴシック" panose="020B0600070205080204" pitchFamily="50" charset="-128"/>
            </a:rPr>
            <a:t>H22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支払いの完了により債務負担行為による支出予定額が減少したことや、余剰金等の発生により、財政調整基金や介護保険給付費準備基金等の基金積立を行ったことに伴う充当可能財源の増加により、昨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7.3</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59595</xdr:rowOff>
    </xdr:from>
    <xdr:to>
      <xdr:col>81</xdr:col>
      <xdr:colOff>44450</xdr:colOff>
      <xdr:row>16</xdr:row>
      <xdr:rowOff>103632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02795"/>
          <a:ext cx="8382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103632</xdr:rowOff>
    </xdr:from>
    <xdr:to>
      <xdr:col>77</xdr:col>
      <xdr:colOff>44450</xdr:colOff>
      <xdr:row>16</xdr:row>
      <xdr:rowOff>154908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46832"/>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154908</xdr:rowOff>
    </xdr:from>
    <xdr:to>
      <xdr:col>72</xdr:col>
      <xdr:colOff>203200</xdr:colOff>
      <xdr:row>17</xdr:row>
      <xdr:rowOff>29305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9810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29305</xdr:rowOff>
    </xdr:from>
    <xdr:to>
      <xdr:col>68</xdr:col>
      <xdr:colOff>152400</xdr:colOff>
      <xdr:row>17</xdr:row>
      <xdr:rowOff>57055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943955"/>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8795</xdr:rowOff>
    </xdr:from>
    <xdr:to>
      <xdr:col>81</xdr:col>
      <xdr:colOff>95250</xdr:colOff>
      <xdr:row>16</xdr:row>
      <xdr:rowOff>110395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152322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2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52832</xdr:rowOff>
    </xdr:from>
    <xdr:to>
      <xdr:col>77</xdr:col>
      <xdr:colOff>95250</xdr:colOff>
      <xdr:row>16</xdr:row>
      <xdr:rowOff>154432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139209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104108</xdr:rowOff>
    </xdr:from>
    <xdr:to>
      <xdr:col>73</xdr:col>
      <xdr:colOff>44450</xdr:colOff>
      <xdr:row>17</xdr:row>
      <xdr:rowOff>34258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19035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3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149955</xdr:rowOff>
    </xdr:from>
    <xdr:to>
      <xdr:col>68</xdr:col>
      <xdr:colOff>203200</xdr:colOff>
      <xdr:row>17</xdr:row>
      <xdr:rowOff>80105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64882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6255</xdr:rowOff>
    </xdr:from>
    <xdr:to>
      <xdr:col>64</xdr:col>
      <xdr:colOff>152400</xdr:colOff>
      <xdr:row>17</xdr:row>
      <xdr:rowOff>107855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92632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0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19,562
19,017
29.68
9,012,113
8,625,056
368,678
4,528,926
5,301,357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計画的な採用による職員数の抑制等により、過去５年とも類似団体平均を下回る水準で推移している。今後も現在の水準を維持・向上させていきたい。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119380</xdr:rowOff>
    </xdr:from>
    <xdr:to>
      <xdr:col>24</xdr:col>
      <xdr:colOff>25400</xdr:colOff>
      <xdr:row>33</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05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73660</xdr:rowOff>
    </xdr:from>
    <xdr:to>
      <xdr:col>19</xdr:col>
      <xdr:colOff>187325</xdr:colOff>
      <xdr:row>32</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56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73660</xdr:rowOff>
    </xdr:from>
    <xdr:to>
      <xdr:col>15</xdr:col>
      <xdr:colOff>98425</xdr:colOff>
      <xdr:row>33</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560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8890</xdr:rowOff>
    </xdr:from>
    <xdr:to>
      <xdr:col>11</xdr:col>
      <xdr:colOff>9525</xdr:colOff>
      <xdr:row>33</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6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160020</xdr:rowOff>
    </xdr:from>
    <xdr:to>
      <xdr:col>24</xdr:col>
      <xdr:colOff>76200</xdr:colOff>
      <xdr:row>33</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68597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68580</xdr:rowOff>
    </xdr:from>
    <xdr:to>
      <xdr:col>20</xdr:col>
      <xdr:colOff>38100</xdr:colOff>
      <xdr:row>32</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2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22860</xdr:rowOff>
    </xdr:from>
    <xdr:to>
      <xdr:col>15</xdr:col>
      <xdr:colOff>149225</xdr:colOff>
      <xdr:row>32</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2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144780</xdr:rowOff>
    </xdr:from>
    <xdr:to>
      <xdr:col>11</xdr:col>
      <xdr:colOff>60325</xdr:colOff>
      <xdr:row>33</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129540</xdr:rowOff>
    </xdr:from>
    <xdr:to>
      <xdr:col>6</xdr:col>
      <xdr:colOff>171450</xdr:colOff>
      <xdr:row>33</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とも類似団体平均を大きく上回る比較的高い水準で推移している。これは事務事業の委託や、電算化の推進、公用車のリース化、児童生徒急増対応のプレハブ校舎借上等が要因と思われる。令和２年度は前年度に比べ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％減少しているが、新型コロナウイルスの影響により、給食委託料や予防接種委託料等の減少が主な要因である。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20</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130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20</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274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20</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55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34290</xdr:rowOff>
    </xdr:from>
    <xdr:to>
      <xdr:col>78</xdr:col>
      <xdr:colOff>120650</xdr:colOff>
      <xdr:row>17</xdr:row>
      <xdr:rowOff>135890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111760</xdr:rowOff>
    </xdr:from>
    <xdr:to>
      <xdr:col>73</xdr:col>
      <xdr:colOff>180975</xdr:colOff>
      <xdr:row>20</xdr:row>
      <xdr:rowOff>157480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40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20</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64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106680</xdr:rowOff>
    </xdr:from>
    <xdr:to>
      <xdr:col>74</xdr:col>
      <xdr:colOff>31750</xdr:colOff>
      <xdr:row>21</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60960</xdr:rowOff>
    </xdr:from>
    <xdr:to>
      <xdr:col>69</xdr:col>
      <xdr:colOff>142875</xdr:colOff>
      <xdr:row>20</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156210</xdr:rowOff>
    </xdr:from>
    <xdr:to>
      <xdr:col>65</xdr:col>
      <xdr:colOff>53975</xdr:colOff>
      <xdr:row>20</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令和２年度においては前年度比▲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となったが、過去５年とも類似団体を上回り、その水準も高水準にある。人口増に伴い乳幼児・児童等にかかる児童手当やこども医療費、保育所保育実施委託料等の子育て支援の扶助費需要が高いことが要因である。特に保育所保育実施委託料は、入所児童数・単価ともに増加傾向にあり、著しい伸びを見せ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187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59</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58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過去５年とも類似団体平均を大きく下回っており、低い水準のまま推移している。各特別会計への繰出金が主なものである。令和２年度は前年度同数の</a:t>
          </a:r>
          <a:r>
            <a:rPr kumimoji="1" lang="en-US" altLang="ja-JP" sz="1300">
              <a:solidFill>
                <a:schemeClr val="tx1"/>
              </a:solidFill>
              <a:latin typeface="ＭＳ Ｐゴシック" panose="020B0600070205080204" pitchFamily="50" charset="-128"/>
              <a:ea typeface="ＭＳ Ｐゴシック" panose="020B0600070205080204" pitchFamily="50" charset="-128"/>
            </a:rPr>
            <a:t>9.1</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％であった。今後は高齢化に伴う増大が見込まれることから、保険税・保険料や使用料の適正化を図ることなどにより、税収を主な財源とする一般会計の負担を減らしていくよう努める。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54</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92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54</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35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乳幼児・児童の人口増に伴い、子育て支援関連の補助費等が類似団体平均を上回る水準で推移している。令和２年度は前年度同数の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14.6</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％であった。今後は、比企広域消防組合常備消防費負担金や小川地区衛生組合負担金等の一部事務組合に対する負担金が増額傾向にある見込みであるため、類似団体平均より上回る見込みである。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51889</xdr:rowOff>
    </xdr:from>
    <xdr:to>
      <xdr:col>82</xdr:col>
      <xdr:colOff>107950</xdr:colOff>
      <xdr:row>36</xdr:row>
      <xdr:rowOff>51889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24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51889</xdr:rowOff>
    </xdr:from>
    <xdr:to>
      <xdr:col>78</xdr:col>
      <xdr:colOff>69850</xdr:colOff>
      <xdr:row>36</xdr:row>
      <xdr:rowOff>84546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240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25763</xdr:rowOff>
    </xdr:from>
    <xdr:to>
      <xdr:col>73</xdr:col>
      <xdr:colOff>180975</xdr:colOff>
      <xdr:row>36</xdr:row>
      <xdr:rowOff>84546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979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25763</xdr:rowOff>
    </xdr:from>
    <xdr:to>
      <xdr:col>69</xdr:col>
      <xdr:colOff>92075</xdr:colOff>
      <xdr:row>36</xdr:row>
      <xdr:rowOff>91077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979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1089</xdr:rowOff>
    </xdr:from>
    <xdr:to>
      <xdr:col>82</xdr:col>
      <xdr:colOff>158750</xdr:colOff>
      <xdr:row>36</xdr:row>
      <xdr:rowOff>102689</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17616</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1089</xdr:rowOff>
    </xdr:from>
    <xdr:to>
      <xdr:col>78</xdr:col>
      <xdr:colOff>120650</xdr:colOff>
      <xdr:row>36</xdr:row>
      <xdr:rowOff>102689</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87466</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33746</xdr:rowOff>
    </xdr:from>
    <xdr:to>
      <xdr:col>74</xdr:col>
      <xdr:colOff>31750</xdr:colOff>
      <xdr:row>36</xdr:row>
      <xdr:rowOff>135346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120123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146413</xdr:rowOff>
    </xdr:from>
    <xdr:to>
      <xdr:col>69</xdr:col>
      <xdr:colOff>142875</xdr:colOff>
      <xdr:row>36</xdr:row>
      <xdr:rowOff>76563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61340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40277</xdr:rowOff>
    </xdr:from>
    <xdr:to>
      <xdr:col>65</xdr:col>
      <xdr:colOff>53975</xdr:colOff>
      <xdr:row>36</xdr:row>
      <xdr:rowOff>141877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126654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令和２年度については、昨年度比▲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12.8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年度は類似団体平均以上の数値であったが、令和元年度から類似団体平均を下回っている。公債費のピークは平成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年度であったが、それ以降は概ね減少傾向にあるといえる。今後も起債に依存しない財政運営に努め、現在の水準を下げていきたい。</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709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88137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897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101854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03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令和元年度までは類似団体平均を上回る値で推移していたが、令和２年度から類似団体平均を下回り、前年度比で▲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％減少した。扶助費、物件費の割合が減少したことが主な要因である。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134620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200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76</xdr:row>
      <xdr:rowOff>134620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96520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76</xdr:row>
      <xdr:rowOff>81280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07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113047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167716</xdr:rowOff>
    </xdr:from>
    <xdr:to>
      <xdr:col>29</xdr:col>
      <xdr:colOff>127000</xdr:colOff>
      <xdr:row>20</xdr:row>
      <xdr:rowOff>27635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72891"/>
          <a:ext cx="647700" cy="3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164287</xdr:rowOff>
    </xdr:from>
    <xdr:to>
      <xdr:col>26</xdr:col>
      <xdr:colOff>50800</xdr:colOff>
      <xdr:row>19</xdr:row>
      <xdr:rowOff>167716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69462"/>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146533</xdr:rowOff>
    </xdr:from>
    <xdr:to>
      <xdr:col>22</xdr:col>
      <xdr:colOff>114300</xdr:colOff>
      <xdr:row>19</xdr:row>
      <xdr:rowOff>164287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51708"/>
          <a:ext cx="698500" cy="1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146533</xdr:rowOff>
    </xdr:from>
    <xdr:to>
      <xdr:col>18</xdr:col>
      <xdr:colOff>177800</xdr:colOff>
      <xdr:row>19</xdr:row>
      <xdr:rowOff>155461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51708"/>
          <a:ext cx="698500" cy="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148285</xdr:rowOff>
    </xdr:from>
    <xdr:to>
      <xdr:col>29</xdr:col>
      <xdr:colOff>177800</xdr:colOff>
      <xdr:row>20</xdr:row>
      <xdr:rowOff>78435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5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56862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116916</xdr:rowOff>
    </xdr:from>
    <xdr:to>
      <xdr:col>26</xdr:col>
      <xdr:colOff>101600</xdr:colOff>
      <xdr:row>20</xdr:row>
      <xdr:rowOff>47066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2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31843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0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113487</xdr:rowOff>
    </xdr:from>
    <xdr:to>
      <xdr:col>22</xdr:col>
      <xdr:colOff>165100</xdr:colOff>
      <xdr:row>20</xdr:row>
      <xdr:rowOff>43637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1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28414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0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95733</xdr:rowOff>
    </xdr:from>
    <xdr:to>
      <xdr:col>19</xdr:col>
      <xdr:colOff>38100</xdr:colOff>
      <xdr:row>20</xdr:row>
      <xdr:rowOff>25883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10660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104661</xdr:rowOff>
    </xdr:from>
    <xdr:to>
      <xdr:col>15</xdr:col>
      <xdr:colOff>101600</xdr:colOff>
      <xdr:row>20</xdr:row>
      <xdr:rowOff>34811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19588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146717</xdr:rowOff>
    </xdr:from>
    <xdr:to>
      <xdr:col>29</xdr:col>
      <xdr:colOff>127000</xdr:colOff>
      <xdr:row>35</xdr:row>
      <xdr:rowOff>238747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57067"/>
          <a:ext cx="647700" cy="9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113112</xdr:rowOff>
    </xdr:from>
    <xdr:to>
      <xdr:col>26</xdr:col>
      <xdr:colOff>50800</xdr:colOff>
      <xdr:row>35</xdr:row>
      <xdr:rowOff>146717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23462"/>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84462</xdr:rowOff>
    </xdr:from>
    <xdr:to>
      <xdr:col>22</xdr:col>
      <xdr:colOff>114300</xdr:colOff>
      <xdr:row>35</xdr:row>
      <xdr:rowOff>113112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94812"/>
          <a:ext cx="698500" cy="2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84462</xdr:rowOff>
    </xdr:from>
    <xdr:to>
      <xdr:col>18</xdr:col>
      <xdr:colOff>177800</xdr:colOff>
      <xdr:row>35</xdr:row>
      <xdr:rowOff>90005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94812"/>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187947</xdr:rowOff>
    </xdr:from>
    <xdr:to>
      <xdr:col>29</xdr:col>
      <xdr:colOff>177800</xdr:colOff>
      <xdr:row>35</xdr:row>
      <xdr:rowOff>289547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9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160024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95917</xdr:rowOff>
    </xdr:from>
    <xdr:to>
      <xdr:col>26</xdr:col>
      <xdr:colOff>101600</xdr:colOff>
      <xdr:row>35</xdr:row>
      <xdr:rowOff>197517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0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207694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75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62312</xdr:rowOff>
    </xdr:from>
    <xdr:to>
      <xdr:col>22</xdr:col>
      <xdr:colOff>165100</xdr:colOff>
      <xdr:row>35</xdr:row>
      <xdr:rowOff>163912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174089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33662</xdr:rowOff>
    </xdr:from>
    <xdr:to>
      <xdr:col>19</xdr:col>
      <xdr:colOff>38100</xdr:colOff>
      <xdr:row>35</xdr:row>
      <xdr:rowOff>135262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145439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39205</xdr:rowOff>
    </xdr:from>
    <xdr:to>
      <xdr:col>15</xdr:col>
      <xdr:colOff>101600</xdr:colOff>
      <xdr:row>35</xdr:row>
      <xdr:rowOff>140805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4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150982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1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19,562
19,017
29.68
9,012,113
8,625,056
368,678
4,528,926
5,301,357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47786</xdr:rowOff>
    </xdr:from>
    <xdr:to>
      <xdr:col>24</xdr:col>
      <xdr:colOff>63500</xdr:colOff>
      <xdr:row>38</xdr:row>
      <xdr:rowOff>116758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62886"/>
          <a:ext cx="838200" cy="6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116758</xdr:rowOff>
    </xdr:from>
    <xdr:to>
      <xdr:col>19</xdr:col>
      <xdr:colOff>177800</xdr:colOff>
      <xdr:row>38</xdr:row>
      <xdr:rowOff>118097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31858"/>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79056</xdr:rowOff>
    </xdr:from>
    <xdr:to>
      <xdr:col>15</xdr:col>
      <xdr:colOff>50800</xdr:colOff>
      <xdr:row>38</xdr:row>
      <xdr:rowOff>118097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94156"/>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73194</xdr:rowOff>
    </xdr:from>
    <xdr:to>
      <xdr:col>10</xdr:col>
      <xdr:colOff>114300</xdr:colOff>
      <xdr:row>38</xdr:row>
      <xdr:rowOff>79056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88294"/>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168436</xdr:rowOff>
    </xdr:from>
    <xdr:to>
      <xdr:col>24</xdr:col>
      <xdr:colOff>114300</xdr:colOff>
      <xdr:row>38</xdr:row>
      <xdr:rowOff>98586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83364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65958</xdr:rowOff>
    </xdr:from>
    <xdr:to>
      <xdr:col>20</xdr:col>
      <xdr:colOff>38100</xdr:colOff>
      <xdr:row>38</xdr:row>
      <xdr:rowOff>167558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158685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67297</xdr:rowOff>
    </xdr:from>
    <xdr:to>
      <xdr:col>15</xdr:col>
      <xdr:colOff>101600</xdr:colOff>
      <xdr:row>38</xdr:row>
      <xdr:rowOff>168897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160024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28256</xdr:rowOff>
    </xdr:from>
    <xdr:to>
      <xdr:col>10</xdr:col>
      <xdr:colOff>165100</xdr:colOff>
      <xdr:row>38</xdr:row>
      <xdr:rowOff>129856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120983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22394</xdr:rowOff>
    </xdr:from>
    <xdr:to>
      <xdr:col>6</xdr:col>
      <xdr:colOff>38100</xdr:colOff>
      <xdr:row>38</xdr:row>
      <xdr:rowOff>123994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115121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6834</xdr:rowOff>
    </xdr:from>
    <xdr:to>
      <xdr:col>24</xdr:col>
      <xdr:colOff>63500</xdr:colOff>
      <xdr:row>57</xdr:row>
      <xdr:rowOff>30544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79484"/>
          <a:ext cx="8382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30544</xdr:rowOff>
    </xdr:from>
    <xdr:to>
      <xdr:col>19</xdr:col>
      <xdr:colOff>177800</xdr:colOff>
      <xdr:row>57</xdr:row>
      <xdr:rowOff>134655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03194"/>
          <a:ext cx="889000" cy="10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134655</xdr:rowOff>
    </xdr:from>
    <xdr:to>
      <xdr:col>15</xdr:col>
      <xdr:colOff>50800</xdr:colOff>
      <xdr:row>57</xdr:row>
      <xdr:rowOff>138981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7305"/>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45419</xdr:rowOff>
    </xdr:from>
    <xdr:to>
      <xdr:col>10</xdr:col>
      <xdr:colOff>114300</xdr:colOff>
      <xdr:row>57</xdr:row>
      <xdr:rowOff>138981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18069"/>
          <a:ext cx="889000" cy="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127484</xdr:rowOff>
    </xdr:from>
    <xdr:to>
      <xdr:col>24</xdr:col>
      <xdr:colOff>114300</xdr:colOff>
      <xdr:row>57</xdr:row>
      <xdr:rowOff>57634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105911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151194</xdr:rowOff>
    </xdr:from>
    <xdr:to>
      <xdr:col>20</xdr:col>
      <xdr:colOff>38100</xdr:colOff>
      <xdr:row>57</xdr:row>
      <xdr:rowOff>81344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72471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83855</xdr:rowOff>
    </xdr:from>
    <xdr:to>
      <xdr:col>15</xdr:col>
      <xdr:colOff>101600</xdr:colOff>
      <xdr:row>58</xdr:row>
      <xdr:rowOff>14005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88181</xdr:rowOff>
    </xdr:from>
    <xdr:to>
      <xdr:col>10</xdr:col>
      <xdr:colOff>165100</xdr:colOff>
      <xdr:row>58</xdr:row>
      <xdr:rowOff>18331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166069</xdr:rowOff>
    </xdr:from>
    <xdr:to>
      <xdr:col>6</xdr:col>
      <xdr:colOff>38100</xdr:colOff>
      <xdr:row>57</xdr:row>
      <xdr:rowOff>96219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87346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5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85339</xdr:rowOff>
    </xdr:from>
    <xdr:to>
      <xdr:col>24</xdr:col>
      <xdr:colOff>63500</xdr:colOff>
      <xdr:row>78</xdr:row>
      <xdr:rowOff>87122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8439"/>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86162</xdr:rowOff>
    </xdr:from>
    <xdr:to>
      <xdr:col>19</xdr:col>
      <xdr:colOff>177800</xdr:colOff>
      <xdr:row>78</xdr:row>
      <xdr:rowOff>87122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5926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80333</xdr:rowOff>
    </xdr:from>
    <xdr:to>
      <xdr:col>15</xdr:col>
      <xdr:colOff>50800</xdr:colOff>
      <xdr:row>78</xdr:row>
      <xdr:rowOff>86162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343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80333</xdr:rowOff>
    </xdr:from>
    <xdr:to>
      <xdr:col>10</xdr:col>
      <xdr:colOff>114300</xdr:colOff>
      <xdr:row>78</xdr:row>
      <xdr:rowOff>92242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3433"/>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34539</xdr:rowOff>
    </xdr:from>
    <xdr:to>
      <xdr:col>24</xdr:col>
      <xdr:colOff>114300</xdr:colOff>
      <xdr:row>78</xdr:row>
      <xdr:rowOff>136139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120916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36322</xdr:rowOff>
    </xdr:from>
    <xdr:to>
      <xdr:col>20</xdr:col>
      <xdr:colOff>38100</xdr:colOff>
      <xdr:row>78</xdr:row>
      <xdr:rowOff>137922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129049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35362</xdr:rowOff>
    </xdr:from>
    <xdr:to>
      <xdr:col>15</xdr:col>
      <xdr:colOff>101600</xdr:colOff>
      <xdr:row>78</xdr:row>
      <xdr:rowOff>136962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128089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29533</xdr:rowOff>
    </xdr:from>
    <xdr:to>
      <xdr:col>10</xdr:col>
      <xdr:colOff>165100</xdr:colOff>
      <xdr:row>78</xdr:row>
      <xdr:rowOff>131133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122260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41442</xdr:rowOff>
    </xdr:from>
    <xdr:to>
      <xdr:col>6</xdr:col>
      <xdr:colOff>38100</xdr:colOff>
      <xdr:row>78</xdr:row>
      <xdr:rowOff>143042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134169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147315</xdr:rowOff>
    </xdr:from>
    <xdr:to>
      <xdr:col>24</xdr:col>
      <xdr:colOff>63500</xdr:colOff>
      <xdr:row>94</xdr:row>
      <xdr:rowOff>149259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263615"/>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147315</xdr:rowOff>
    </xdr:from>
    <xdr:to>
      <xdr:col>19</xdr:col>
      <xdr:colOff>177800</xdr:colOff>
      <xdr:row>95</xdr:row>
      <xdr:rowOff>51417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263615"/>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51417</xdr:rowOff>
    </xdr:from>
    <xdr:to>
      <xdr:col>15</xdr:col>
      <xdr:colOff>50800</xdr:colOff>
      <xdr:row>95</xdr:row>
      <xdr:rowOff>98980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39167"/>
          <a:ext cx="889000" cy="4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98980</xdr:rowOff>
    </xdr:from>
    <xdr:to>
      <xdr:col>10</xdr:col>
      <xdr:colOff>114300</xdr:colOff>
      <xdr:row>95</xdr:row>
      <xdr:rowOff>106668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386730"/>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98459</xdr:rowOff>
    </xdr:from>
    <xdr:to>
      <xdr:col>24</xdr:col>
      <xdr:colOff>114300</xdr:colOff>
      <xdr:row>95</xdr:row>
      <xdr:rowOff>28609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121336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06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96515</xdr:rowOff>
    </xdr:from>
    <xdr:to>
      <xdr:col>20</xdr:col>
      <xdr:colOff>38100</xdr:colOff>
      <xdr:row>95</xdr:row>
      <xdr:rowOff>26665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43192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98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617</xdr:rowOff>
    </xdr:from>
    <xdr:to>
      <xdr:col>15</xdr:col>
      <xdr:colOff>101600</xdr:colOff>
      <xdr:row>95</xdr:row>
      <xdr:rowOff>102217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118744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0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48180</xdr:rowOff>
    </xdr:from>
    <xdr:to>
      <xdr:col>10</xdr:col>
      <xdr:colOff>165100</xdr:colOff>
      <xdr:row>95</xdr:row>
      <xdr:rowOff>149780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166307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1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55868</xdr:rowOff>
    </xdr:from>
    <xdr:to>
      <xdr:col>6</xdr:col>
      <xdr:colOff>38100</xdr:colOff>
      <xdr:row>95</xdr:row>
      <xdr:rowOff>157468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2545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1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112597</xdr:rowOff>
    </xdr:from>
    <xdr:to>
      <xdr:col>55</xdr:col>
      <xdr:colOff>0</xdr:colOff>
      <xdr:row>37</xdr:row>
      <xdr:rowOff>78362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41897"/>
          <a:ext cx="838200" cy="4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78362</xdr:rowOff>
    </xdr:from>
    <xdr:to>
      <xdr:col>50</xdr:col>
      <xdr:colOff>114300</xdr:colOff>
      <xdr:row>37</xdr:row>
      <xdr:rowOff>104249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22012"/>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95407</xdr:rowOff>
    </xdr:from>
    <xdr:to>
      <xdr:col>45</xdr:col>
      <xdr:colOff>177800</xdr:colOff>
      <xdr:row>37</xdr:row>
      <xdr:rowOff>104249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39057"/>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95407</xdr:rowOff>
    </xdr:from>
    <xdr:to>
      <xdr:col>41</xdr:col>
      <xdr:colOff>50800</xdr:colOff>
      <xdr:row>37</xdr:row>
      <xdr:rowOff>96371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39057"/>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61797</xdr:rowOff>
    </xdr:from>
    <xdr:to>
      <xdr:col>55</xdr:col>
      <xdr:colOff>50800</xdr:colOff>
      <xdr:row>34</xdr:row>
      <xdr:rowOff>163397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148174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0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27562</xdr:rowOff>
    </xdr:from>
    <xdr:to>
      <xdr:col>50</xdr:col>
      <xdr:colOff>165100</xdr:colOff>
      <xdr:row>37</xdr:row>
      <xdr:rowOff>129162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120289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6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53449</xdr:rowOff>
    </xdr:from>
    <xdr:to>
      <xdr:col>46</xdr:col>
      <xdr:colOff>38100</xdr:colOff>
      <xdr:row>37</xdr:row>
      <xdr:rowOff>155049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146176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44607</xdr:rowOff>
    </xdr:from>
    <xdr:to>
      <xdr:col>41</xdr:col>
      <xdr:colOff>101600</xdr:colOff>
      <xdr:row>37</xdr:row>
      <xdr:rowOff>146207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137334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45571</xdr:rowOff>
    </xdr:from>
    <xdr:to>
      <xdr:col>36</xdr:col>
      <xdr:colOff>165100</xdr:colOff>
      <xdr:row>37</xdr:row>
      <xdr:rowOff>147171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138298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69483</xdr:rowOff>
    </xdr:from>
    <xdr:to>
      <xdr:col>55</xdr:col>
      <xdr:colOff>0</xdr:colOff>
      <xdr:row>58</xdr:row>
      <xdr:rowOff>77114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13583"/>
          <a:ext cx="8382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159565</xdr:rowOff>
    </xdr:from>
    <xdr:to>
      <xdr:col>50</xdr:col>
      <xdr:colOff>114300</xdr:colOff>
      <xdr:row>58</xdr:row>
      <xdr:rowOff>69483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32215"/>
          <a:ext cx="889000" cy="8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159565</xdr:rowOff>
    </xdr:from>
    <xdr:to>
      <xdr:col>45</xdr:col>
      <xdr:colOff>177800</xdr:colOff>
      <xdr:row>58</xdr:row>
      <xdr:rowOff>62159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32215"/>
          <a:ext cx="889000" cy="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40798</xdr:rowOff>
    </xdr:from>
    <xdr:to>
      <xdr:col>41</xdr:col>
      <xdr:colOff>50800</xdr:colOff>
      <xdr:row>58</xdr:row>
      <xdr:rowOff>62159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84898"/>
          <a:ext cx="8890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26314</xdr:rowOff>
    </xdr:from>
    <xdr:to>
      <xdr:col>55</xdr:col>
      <xdr:colOff>50800</xdr:colOff>
      <xdr:row>58</xdr:row>
      <xdr:rowOff>127914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112691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18683</xdr:rowOff>
    </xdr:from>
    <xdr:to>
      <xdr:col>50</xdr:col>
      <xdr:colOff>165100</xdr:colOff>
      <xdr:row>58</xdr:row>
      <xdr:rowOff>120283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111410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108765</xdr:rowOff>
    </xdr:from>
    <xdr:to>
      <xdr:col>46</xdr:col>
      <xdr:colOff>38100</xdr:colOff>
      <xdr:row>58</xdr:row>
      <xdr:rowOff>38915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30042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7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11359</xdr:rowOff>
    </xdr:from>
    <xdr:to>
      <xdr:col>41</xdr:col>
      <xdr:colOff>101600</xdr:colOff>
      <xdr:row>58</xdr:row>
      <xdr:rowOff>112959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104086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161448</xdr:rowOff>
    </xdr:from>
    <xdr:to>
      <xdr:col>36</xdr:col>
      <xdr:colOff>165100</xdr:colOff>
      <xdr:row>58</xdr:row>
      <xdr:rowOff>91598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82725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30643</xdr:rowOff>
    </xdr:from>
    <xdr:to>
      <xdr:col>55</xdr:col>
      <xdr:colOff>0</xdr:colOff>
      <xdr:row>79</xdr:row>
      <xdr:rowOff>44252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75193"/>
          <a:ext cx="8382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27778</xdr:rowOff>
    </xdr:from>
    <xdr:to>
      <xdr:col>50</xdr:col>
      <xdr:colOff>114300</xdr:colOff>
      <xdr:row>79</xdr:row>
      <xdr:rowOff>30643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72328"/>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27778</xdr:rowOff>
    </xdr:from>
    <xdr:to>
      <xdr:col>45</xdr:col>
      <xdr:colOff>177800</xdr:colOff>
      <xdr:row>79</xdr:row>
      <xdr:rowOff>30003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72328"/>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14832</xdr:rowOff>
    </xdr:from>
    <xdr:to>
      <xdr:col>41</xdr:col>
      <xdr:colOff>50800</xdr:colOff>
      <xdr:row>79</xdr:row>
      <xdr:rowOff>30003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59382"/>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164902</xdr:rowOff>
    </xdr:from>
    <xdr:to>
      <xdr:col>55</xdr:col>
      <xdr:colOff>50800</xdr:colOff>
      <xdr:row>79</xdr:row>
      <xdr:rowOff>95052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79829</xdr:rowOff>
    </xdr:from>
    <xdr:ext cx="313932"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2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151293</xdr:rowOff>
    </xdr:from>
    <xdr:to>
      <xdr:col>50</xdr:col>
      <xdr:colOff>165100</xdr:colOff>
      <xdr:row>79</xdr:row>
      <xdr:rowOff>81443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72570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1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148428</xdr:rowOff>
    </xdr:from>
    <xdr:to>
      <xdr:col>46</xdr:col>
      <xdr:colOff>38100</xdr:colOff>
      <xdr:row>79</xdr:row>
      <xdr:rowOff>78578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69705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150653</xdr:rowOff>
    </xdr:from>
    <xdr:to>
      <xdr:col>41</xdr:col>
      <xdr:colOff>101600</xdr:colOff>
      <xdr:row>79</xdr:row>
      <xdr:rowOff>80803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71930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1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135482</xdr:rowOff>
    </xdr:from>
    <xdr:to>
      <xdr:col>36</xdr:col>
      <xdr:colOff>165100</xdr:colOff>
      <xdr:row>79</xdr:row>
      <xdr:rowOff>65632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56759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134694</xdr:rowOff>
    </xdr:from>
    <xdr:to>
      <xdr:col>55</xdr:col>
      <xdr:colOff>0</xdr:colOff>
      <xdr:row>97</xdr:row>
      <xdr:rowOff>164640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65344"/>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68435</xdr:rowOff>
    </xdr:from>
    <xdr:to>
      <xdr:col>50</xdr:col>
      <xdr:colOff>114300</xdr:colOff>
      <xdr:row>97</xdr:row>
      <xdr:rowOff>134694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99085"/>
          <a:ext cx="889000" cy="6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68435</xdr:rowOff>
    </xdr:from>
    <xdr:to>
      <xdr:col>45</xdr:col>
      <xdr:colOff>177800</xdr:colOff>
      <xdr:row>97</xdr:row>
      <xdr:rowOff>150169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99085"/>
          <a:ext cx="889000" cy="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150169</xdr:rowOff>
    </xdr:from>
    <xdr:to>
      <xdr:col>41</xdr:col>
      <xdr:colOff>50800</xdr:colOff>
      <xdr:row>97</xdr:row>
      <xdr:rowOff>150896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80819"/>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113840</xdr:rowOff>
    </xdr:from>
    <xdr:to>
      <xdr:col>55</xdr:col>
      <xdr:colOff>50800</xdr:colOff>
      <xdr:row>98</xdr:row>
      <xdr:rowOff>43990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28767</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83894</xdr:rowOff>
    </xdr:from>
    <xdr:to>
      <xdr:col>50</xdr:col>
      <xdr:colOff>165100</xdr:colOff>
      <xdr:row>98</xdr:row>
      <xdr:rowOff>14044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5171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17635</xdr:rowOff>
    </xdr:from>
    <xdr:to>
      <xdr:col>46</xdr:col>
      <xdr:colOff>38100</xdr:colOff>
      <xdr:row>97</xdr:row>
      <xdr:rowOff>119235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110362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99369</xdr:rowOff>
    </xdr:from>
    <xdr:to>
      <xdr:col>41</xdr:col>
      <xdr:colOff>101600</xdr:colOff>
      <xdr:row>98</xdr:row>
      <xdr:rowOff>29519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20646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82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100096</xdr:rowOff>
    </xdr:from>
    <xdr:to>
      <xdr:col>36</xdr:col>
      <xdr:colOff>165100</xdr:colOff>
      <xdr:row>98</xdr:row>
      <xdr:rowOff>30246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21373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8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23685</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387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23685</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38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23994</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39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23994</xdr:rowOff>
    </xdr:from>
    <xdr:to>
      <xdr:col>71</xdr:col>
      <xdr:colOff>177800</xdr:colOff>
      <xdr:row>38</xdr:row>
      <xdr:rowOff>24034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3909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144335</xdr:rowOff>
    </xdr:from>
    <xdr:to>
      <xdr:col>81</xdr:col>
      <xdr:colOff>101600</xdr:colOff>
      <xdr:row>38</xdr:row>
      <xdr:rowOff>74485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65612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580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144644</xdr:rowOff>
    </xdr:from>
    <xdr:to>
      <xdr:col>72</xdr:col>
      <xdr:colOff>38100</xdr:colOff>
      <xdr:row>38</xdr:row>
      <xdr:rowOff>74794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65921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58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144684</xdr:rowOff>
    </xdr:from>
    <xdr:to>
      <xdr:col>67</xdr:col>
      <xdr:colOff>101600</xdr:colOff>
      <xdr:row>38</xdr:row>
      <xdr:rowOff>74834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65961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581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137246</xdr:rowOff>
    </xdr:from>
    <xdr:to>
      <xdr:col>85</xdr:col>
      <xdr:colOff>127000</xdr:colOff>
      <xdr:row>77</xdr:row>
      <xdr:rowOff>158795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38896"/>
          <a:ext cx="8382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118844</xdr:rowOff>
    </xdr:from>
    <xdr:to>
      <xdr:col>81</xdr:col>
      <xdr:colOff>50800</xdr:colOff>
      <xdr:row>77</xdr:row>
      <xdr:rowOff>137246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2049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112330</xdr:rowOff>
    </xdr:from>
    <xdr:to>
      <xdr:col>76</xdr:col>
      <xdr:colOff>114300</xdr:colOff>
      <xdr:row>77</xdr:row>
      <xdr:rowOff>118844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13980"/>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112330</xdr:rowOff>
    </xdr:from>
    <xdr:to>
      <xdr:col>71</xdr:col>
      <xdr:colOff>177800</xdr:colOff>
      <xdr:row>77</xdr:row>
      <xdr:rowOff>115903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13980"/>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107995</xdr:rowOff>
    </xdr:from>
    <xdr:to>
      <xdr:col>85</xdr:col>
      <xdr:colOff>177800</xdr:colOff>
      <xdr:row>78</xdr:row>
      <xdr:rowOff>38145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86422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86446</xdr:rowOff>
    </xdr:from>
    <xdr:to>
      <xdr:col>81</xdr:col>
      <xdr:colOff>101600</xdr:colOff>
      <xdr:row>78</xdr:row>
      <xdr:rowOff>16596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7723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68044</xdr:rowOff>
    </xdr:from>
    <xdr:to>
      <xdr:col>76</xdr:col>
      <xdr:colOff>165100</xdr:colOff>
      <xdr:row>77</xdr:row>
      <xdr:rowOff>169644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160771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61530</xdr:rowOff>
    </xdr:from>
    <xdr:to>
      <xdr:col>72</xdr:col>
      <xdr:colOff>38100</xdr:colOff>
      <xdr:row>77</xdr:row>
      <xdr:rowOff>163130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154257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5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65103</xdr:rowOff>
    </xdr:from>
    <xdr:to>
      <xdr:col>67</xdr:col>
      <xdr:colOff>101600</xdr:colOff>
      <xdr:row>77</xdr:row>
      <xdr:rowOff>166703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6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157830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19586</xdr:rowOff>
    </xdr:from>
    <xdr:to>
      <xdr:col>85</xdr:col>
      <xdr:colOff>127000</xdr:colOff>
      <xdr:row>99</xdr:row>
      <xdr:rowOff>65601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93136"/>
          <a:ext cx="8382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65601</xdr:rowOff>
    </xdr:from>
    <xdr:to>
      <xdr:col>81</xdr:col>
      <xdr:colOff>50800</xdr:colOff>
      <xdr:row>99</xdr:row>
      <xdr:rowOff>98769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39151"/>
          <a:ext cx="889000" cy="3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98769</xdr:rowOff>
    </xdr:from>
    <xdr:to>
      <xdr:col>76</xdr:col>
      <xdr:colOff>114300</xdr:colOff>
      <xdr:row>99</xdr:row>
      <xdr:rowOff>98780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707231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92717</xdr:rowOff>
    </xdr:from>
    <xdr:to>
      <xdr:col>71</xdr:col>
      <xdr:colOff>177800</xdr:colOff>
      <xdr:row>99</xdr:row>
      <xdr:rowOff>98780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66267"/>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140236</xdr:rowOff>
    </xdr:from>
    <xdr:to>
      <xdr:col>85</xdr:col>
      <xdr:colOff>177800</xdr:colOff>
      <xdr:row>99</xdr:row>
      <xdr:rowOff>70386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55163</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5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14801</xdr:rowOff>
    </xdr:from>
    <xdr:to>
      <xdr:col>81</xdr:col>
      <xdr:colOff>101600</xdr:colOff>
      <xdr:row>99</xdr:row>
      <xdr:rowOff>116401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107528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8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47969</xdr:rowOff>
    </xdr:from>
    <xdr:to>
      <xdr:col>76</xdr:col>
      <xdr:colOff>165100</xdr:colOff>
      <xdr:row>99</xdr:row>
      <xdr:rowOff>149569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70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140696</xdr:rowOff>
    </xdr:from>
    <xdr:ext cx="313932"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35333" y="171142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47980</xdr:rowOff>
    </xdr:from>
    <xdr:to>
      <xdr:col>72</xdr:col>
      <xdr:colOff>38100</xdr:colOff>
      <xdr:row>99</xdr:row>
      <xdr:rowOff>149580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70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140707</xdr:rowOff>
    </xdr:from>
    <xdr:ext cx="249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78650" y="17114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41917</xdr:rowOff>
    </xdr:from>
    <xdr:to>
      <xdr:col>67</xdr:col>
      <xdr:colOff>101600</xdr:colOff>
      <xdr:row>99</xdr:row>
      <xdr:rowOff>143517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134644</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7108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72769</xdr:rowOff>
    </xdr:from>
    <xdr:to>
      <xdr:col>116</xdr:col>
      <xdr:colOff>63500</xdr:colOff>
      <xdr:row>78</xdr:row>
      <xdr:rowOff>73749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44586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72769</xdr:rowOff>
    </xdr:from>
    <xdr:to>
      <xdr:col>111</xdr:col>
      <xdr:colOff>177800</xdr:colOff>
      <xdr:row>78</xdr:row>
      <xdr:rowOff>95155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445869"/>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95155</xdr:rowOff>
    </xdr:from>
    <xdr:to>
      <xdr:col>107</xdr:col>
      <xdr:colOff>50800</xdr:colOff>
      <xdr:row>78</xdr:row>
      <xdr:rowOff>109035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468255"/>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95058</xdr:rowOff>
    </xdr:from>
    <xdr:to>
      <xdr:col>102</xdr:col>
      <xdr:colOff>114300</xdr:colOff>
      <xdr:row>78</xdr:row>
      <xdr:rowOff>109035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468158"/>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22949</xdr:rowOff>
    </xdr:from>
    <xdr:to>
      <xdr:col>116</xdr:col>
      <xdr:colOff>114300</xdr:colOff>
      <xdr:row>78</xdr:row>
      <xdr:rowOff>124549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109326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21969</xdr:rowOff>
    </xdr:from>
    <xdr:to>
      <xdr:col>112</xdr:col>
      <xdr:colOff>38100</xdr:colOff>
      <xdr:row>78</xdr:row>
      <xdr:rowOff>123569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114696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44355</xdr:rowOff>
    </xdr:from>
    <xdr:to>
      <xdr:col>107</xdr:col>
      <xdr:colOff>101600</xdr:colOff>
      <xdr:row>78</xdr:row>
      <xdr:rowOff>145955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4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137082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5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58235</xdr:rowOff>
    </xdr:from>
    <xdr:to>
      <xdr:col>102</xdr:col>
      <xdr:colOff>165100</xdr:colOff>
      <xdr:row>78</xdr:row>
      <xdr:rowOff>159835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4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150962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44258</xdr:rowOff>
    </xdr:from>
    <xdr:to>
      <xdr:col>98</xdr:col>
      <xdr:colOff>38100</xdr:colOff>
      <xdr:row>78</xdr:row>
      <xdr:rowOff>145858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136985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440,908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については、主に年少人口の増を受けた保育所関連経費等により、近年増加傾向で類似団体平均を上回る額となっている。一方で人件費や物件費、普通建設事業費、繰出金などについては類似団体平均を下回る額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19,562
19,017
29.68
9,012,113
8,625,056
368,678
4,528,926
5,301,357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63282</xdr:rowOff>
    </xdr:from>
    <xdr:to>
      <xdr:col>24</xdr:col>
      <xdr:colOff>63500</xdr:colOff>
      <xdr:row>36</xdr:row>
      <xdr:rowOff>122718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3548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63282</xdr:rowOff>
    </xdr:from>
    <xdr:to>
      <xdr:col>19</xdr:col>
      <xdr:colOff>177800</xdr:colOff>
      <xdr:row>36</xdr:row>
      <xdr:rowOff>115534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354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136761</xdr:rowOff>
    </xdr:from>
    <xdr:to>
      <xdr:col>15</xdr:col>
      <xdr:colOff>50800</xdr:colOff>
      <xdr:row>36</xdr:row>
      <xdr:rowOff>115534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3751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86142</xdr:rowOff>
    </xdr:from>
    <xdr:to>
      <xdr:col>10</xdr:col>
      <xdr:colOff>114300</xdr:colOff>
      <xdr:row>35</xdr:row>
      <xdr:rowOff>136761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8689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71918</xdr:rowOff>
    </xdr:from>
    <xdr:to>
      <xdr:col>24</xdr:col>
      <xdr:colOff>114300</xdr:colOff>
      <xdr:row>37</xdr:row>
      <xdr:rowOff>2068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50345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12482</xdr:rowOff>
    </xdr:from>
    <xdr:to>
      <xdr:col>20</xdr:col>
      <xdr:colOff>38100</xdr:colOff>
      <xdr:row>36</xdr:row>
      <xdr:rowOff>114082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64734</xdr:rowOff>
    </xdr:from>
    <xdr:to>
      <xdr:col>15</xdr:col>
      <xdr:colOff>101600</xdr:colOff>
      <xdr:row>36</xdr:row>
      <xdr:rowOff>166334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157461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85961</xdr:rowOff>
    </xdr:from>
    <xdr:to>
      <xdr:col>10</xdr:col>
      <xdr:colOff>165100</xdr:colOff>
      <xdr:row>36</xdr:row>
      <xdr:rowOff>16111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7238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7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35342</xdr:rowOff>
    </xdr:from>
    <xdr:to>
      <xdr:col>6</xdr:col>
      <xdr:colOff>38100</xdr:colOff>
      <xdr:row>35</xdr:row>
      <xdr:rowOff>136942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128069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17978</xdr:rowOff>
    </xdr:from>
    <xdr:to>
      <xdr:col>24</xdr:col>
      <xdr:colOff>63500</xdr:colOff>
      <xdr:row>58</xdr:row>
      <xdr:rowOff>65523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19178"/>
          <a:ext cx="838200" cy="39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65523</xdr:rowOff>
    </xdr:from>
    <xdr:to>
      <xdr:col>19</xdr:col>
      <xdr:colOff>177800</xdr:colOff>
      <xdr:row>58</xdr:row>
      <xdr:rowOff>79658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09623"/>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73844</xdr:rowOff>
    </xdr:from>
    <xdr:to>
      <xdr:col>15</xdr:col>
      <xdr:colOff>50800</xdr:colOff>
      <xdr:row>58</xdr:row>
      <xdr:rowOff>79658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17944"/>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56810</xdr:rowOff>
    </xdr:from>
    <xdr:to>
      <xdr:col>10</xdr:col>
      <xdr:colOff>114300</xdr:colOff>
      <xdr:row>58</xdr:row>
      <xdr:rowOff>73844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00910"/>
          <a:ext cx="889000" cy="1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138628</xdr:rowOff>
    </xdr:from>
    <xdr:to>
      <xdr:col>24</xdr:col>
      <xdr:colOff>114300</xdr:colOff>
      <xdr:row>56</xdr:row>
      <xdr:rowOff>68778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117055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4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14723</xdr:rowOff>
    </xdr:from>
    <xdr:to>
      <xdr:col>20</xdr:col>
      <xdr:colOff>38100</xdr:colOff>
      <xdr:row>58</xdr:row>
      <xdr:rowOff>116323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107450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28858</xdr:rowOff>
    </xdr:from>
    <xdr:to>
      <xdr:col>15</xdr:col>
      <xdr:colOff>101600</xdr:colOff>
      <xdr:row>58</xdr:row>
      <xdr:rowOff>130458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121585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23044</xdr:rowOff>
    </xdr:from>
    <xdr:to>
      <xdr:col>10</xdr:col>
      <xdr:colOff>165100</xdr:colOff>
      <xdr:row>58</xdr:row>
      <xdr:rowOff>124644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115771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6010</xdr:rowOff>
    </xdr:from>
    <xdr:to>
      <xdr:col>6</xdr:col>
      <xdr:colOff>38100</xdr:colOff>
      <xdr:row>58</xdr:row>
      <xdr:rowOff>107610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98737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158094</xdr:rowOff>
    </xdr:from>
    <xdr:to>
      <xdr:col>24</xdr:col>
      <xdr:colOff>63500</xdr:colOff>
      <xdr:row>78</xdr:row>
      <xdr:rowOff>33919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59744"/>
          <a:ext cx="8382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33919</xdr:rowOff>
    </xdr:from>
    <xdr:to>
      <xdr:col>19</xdr:col>
      <xdr:colOff>177800</xdr:colOff>
      <xdr:row>78</xdr:row>
      <xdr:rowOff>80508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07019"/>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80508</xdr:rowOff>
    </xdr:from>
    <xdr:to>
      <xdr:col>15</xdr:col>
      <xdr:colOff>50800</xdr:colOff>
      <xdr:row>78</xdr:row>
      <xdr:rowOff>127119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53608"/>
          <a:ext cx="8890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127119</xdr:rowOff>
    </xdr:from>
    <xdr:to>
      <xdr:col>10</xdr:col>
      <xdr:colOff>114300</xdr:colOff>
      <xdr:row>78</xdr:row>
      <xdr:rowOff>153507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00219"/>
          <a:ext cx="8890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107294</xdr:rowOff>
    </xdr:from>
    <xdr:to>
      <xdr:col>24</xdr:col>
      <xdr:colOff>114300</xdr:colOff>
      <xdr:row>78</xdr:row>
      <xdr:rowOff>37444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85721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8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154569</xdr:rowOff>
    </xdr:from>
    <xdr:to>
      <xdr:col>20</xdr:col>
      <xdr:colOff>38100</xdr:colOff>
      <xdr:row>78</xdr:row>
      <xdr:rowOff>84719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75846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29708</xdr:rowOff>
    </xdr:from>
    <xdr:to>
      <xdr:col>15</xdr:col>
      <xdr:colOff>101600</xdr:colOff>
      <xdr:row>78</xdr:row>
      <xdr:rowOff>131308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122435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76319</xdr:rowOff>
    </xdr:from>
    <xdr:to>
      <xdr:col>10</xdr:col>
      <xdr:colOff>165100</xdr:colOff>
      <xdr:row>79</xdr:row>
      <xdr:rowOff>6469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169046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102707</xdr:rowOff>
    </xdr:from>
    <xdr:to>
      <xdr:col>6</xdr:col>
      <xdr:colOff>38100</xdr:colOff>
      <xdr:row>79</xdr:row>
      <xdr:rowOff>32857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23984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157935</xdr:rowOff>
    </xdr:from>
    <xdr:to>
      <xdr:col>24</xdr:col>
      <xdr:colOff>63500</xdr:colOff>
      <xdr:row>98</xdr:row>
      <xdr:rowOff>5131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88585"/>
          <a:ext cx="8382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4499</xdr:rowOff>
    </xdr:from>
    <xdr:to>
      <xdr:col>19</xdr:col>
      <xdr:colOff>177800</xdr:colOff>
      <xdr:row>98</xdr:row>
      <xdr:rowOff>5131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06599"/>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168267</xdr:rowOff>
    </xdr:from>
    <xdr:to>
      <xdr:col>15</xdr:col>
      <xdr:colOff>50800</xdr:colOff>
      <xdr:row>98</xdr:row>
      <xdr:rowOff>4499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98917"/>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168267</xdr:rowOff>
    </xdr:from>
    <xdr:to>
      <xdr:col>10</xdr:col>
      <xdr:colOff>114300</xdr:colOff>
      <xdr:row>98</xdr:row>
      <xdr:rowOff>3896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98917"/>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107135</xdr:rowOff>
    </xdr:from>
    <xdr:to>
      <xdr:col>24</xdr:col>
      <xdr:colOff>114300</xdr:colOff>
      <xdr:row>98</xdr:row>
      <xdr:rowOff>37285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22062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125781</xdr:rowOff>
    </xdr:from>
    <xdr:to>
      <xdr:col>20</xdr:col>
      <xdr:colOff>38100</xdr:colOff>
      <xdr:row>98</xdr:row>
      <xdr:rowOff>55931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47058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125149</xdr:rowOff>
    </xdr:from>
    <xdr:to>
      <xdr:col>15</xdr:col>
      <xdr:colOff>101600</xdr:colOff>
      <xdr:row>98</xdr:row>
      <xdr:rowOff>55299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46426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117467</xdr:rowOff>
    </xdr:from>
    <xdr:to>
      <xdr:col>10</xdr:col>
      <xdr:colOff>165100</xdr:colOff>
      <xdr:row>98</xdr:row>
      <xdr:rowOff>47617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38744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124546</xdr:rowOff>
    </xdr:from>
    <xdr:to>
      <xdr:col>6</xdr:col>
      <xdr:colOff>38100</xdr:colOff>
      <xdr:row>98</xdr:row>
      <xdr:rowOff>54696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45823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98952</xdr:rowOff>
    </xdr:from>
    <xdr:to>
      <xdr:col>55</xdr:col>
      <xdr:colOff>0</xdr:colOff>
      <xdr:row>57</xdr:row>
      <xdr:rowOff>162141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71602"/>
          <a:ext cx="8382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98952</xdr:rowOff>
    </xdr:from>
    <xdr:to>
      <xdr:col>50</xdr:col>
      <xdr:colOff>114300</xdr:colOff>
      <xdr:row>58</xdr:row>
      <xdr:rowOff>22523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71602"/>
          <a:ext cx="889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146977</xdr:rowOff>
    </xdr:from>
    <xdr:to>
      <xdr:col>45</xdr:col>
      <xdr:colOff>177800</xdr:colOff>
      <xdr:row>58</xdr:row>
      <xdr:rowOff>22523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19627"/>
          <a:ext cx="8890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166503</xdr:rowOff>
    </xdr:from>
    <xdr:to>
      <xdr:col>41</xdr:col>
      <xdr:colOff>50800</xdr:colOff>
      <xdr:row>57</xdr:row>
      <xdr:rowOff>146977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67703"/>
          <a:ext cx="889000" cy="1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111341</xdr:rowOff>
    </xdr:from>
    <xdr:to>
      <xdr:col>55</xdr:col>
      <xdr:colOff>50800</xdr:colOff>
      <xdr:row>58</xdr:row>
      <xdr:rowOff>41491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89768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48152</xdr:rowOff>
    </xdr:from>
    <xdr:to>
      <xdr:col>50</xdr:col>
      <xdr:colOff>165100</xdr:colOff>
      <xdr:row>57</xdr:row>
      <xdr:rowOff>149752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140879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143173</xdr:rowOff>
    </xdr:from>
    <xdr:to>
      <xdr:col>46</xdr:col>
      <xdr:colOff>38100</xdr:colOff>
      <xdr:row>58</xdr:row>
      <xdr:rowOff>73323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64450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96177</xdr:rowOff>
    </xdr:from>
    <xdr:to>
      <xdr:col>41</xdr:col>
      <xdr:colOff>101600</xdr:colOff>
      <xdr:row>58</xdr:row>
      <xdr:rowOff>26327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17454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115703</xdr:rowOff>
    </xdr:from>
    <xdr:to>
      <xdr:col>36</xdr:col>
      <xdr:colOff>165100</xdr:colOff>
      <xdr:row>57</xdr:row>
      <xdr:rowOff>45853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36980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69782</xdr:rowOff>
    </xdr:from>
    <xdr:to>
      <xdr:col>55</xdr:col>
      <xdr:colOff>0</xdr:colOff>
      <xdr:row>79</xdr:row>
      <xdr:rowOff>76247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14332"/>
          <a:ext cx="8382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76247</xdr:rowOff>
    </xdr:from>
    <xdr:to>
      <xdr:col>50</xdr:col>
      <xdr:colOff>114300</xdr:colOff>
      <xdr:row>79</xdr:row>
      <xdr:rowOff>77243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20797"/>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77243</xdr:rowOff>
    </xdr:from>
    <xdr:to>
      <xdr:col>45</xdr:col>
      <xdr:colOff>177800</xdr:colOff>
      <xdr:row>79</xdr:row>
      <xdr:rowOff>80998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621793"/>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80998</xdr:rowOff>
    </xdr:from>
    <xdr:to>
      <xdr:col>41</xdr:col>
      <xdr:colOff>50800</xdr:colOff>
      <xdr:row>79</xdr:row>
      <xdr:rowOff>83513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2554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18982</xdr:rowOff>
    </xdr:from>
    <xdr:to>
      <xdr:col>55</xdr:col>
      <xdr:colOff>50800</xdr:colOff>
      <xdr:row>79</xdr:row>
      <xdr:rowOff>120582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105359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7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25447</xdr:rowOff>
    </xdr:from>
    <xdr:to>
      <xdr:col>50</xdr:col>
      <xdr:colOff>165100</xdr:colOff>
      <xdr:row>79</xdr:row>
      <xdr:rowOff>127047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118174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26443</xdr:rowOff>
    </xdr:from>
    <xdr:to>
      <xdr:col>46</xdr:col>
      <xdr:colOff>38100</xdr:colOff>
      <xdr:row>79</xdr:row>
      <xdr:rowOff>128043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119170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30198</xdr:rowOff>
    </xdr:from>
    <xdr:to>
      <xdr:col>41</xdr:col>
      <xdr:colOff>101600</xdr:colOff>
      <xdr:row>79</xdr:row>
      <xdr:rowOff>131798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122925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6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32713</xdr:rowOff>
    </xdr:from>
    <xdr:to>
      <xdr:col>36</xdr:col>
      <xdr:colOff>165100</xdr:colOff>
      <xdr:row>79</xdr:row>
      <xdr:rowOff>134313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125440</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6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47978</xdr:rowOff>
    </xdr:from>
    <xdr:to>
      <xdr:col>55</xdr:col>
      <xdr:colOff>0</xdr:colOff>
      <xdr:row>98</xdr:row>
      <xdr:rowOff>72834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50078"/>
          <a:ext cx="8382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46637</xdr:rowOff>
    </xdr:from>
    <xdr:to>
      <xdr:col>50</xdr:col>
      <xdr:colOff>114300</xdr:colOff>
      <xdr:row>98</xdr:row>
      <xdr:rowOff>47978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4873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46637</xdr:rowOff>
    </xdr:from>
    <xdr:to>
      <xdr:col>45</xdr:col>
      <xdr:colOff>177800</xdr:colOff>
      <xdr:row>98</xdr:row>
      <xdr:rowOff>67562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48737"/>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45807</xdr:rowOff>
    </xdr:from>
    <xdr:to>
      <xdr:col>41</xdr:col>
      <xdr:colOff>50800</xdr:colOff>
      <xdr:row>98</xdr:row>
      <xdr:rowOff>67562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47907"/>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22034</xdr:rowOff>
    </xdr:from>
    <xdr:to>
      <xdr:col>55</xdr:col>
      <xdr:colOff>50800</xdr:colOff>
      <xdr:row>98</xdr:row>
      <xdr:rowOff>123634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108411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168628</xdr:rowOff>
    </xdr:from>
    <xdr:to>
      <xdr:col>50</xdr:col>
      <xdr:colOff>165100</xdr:colOff>
      <xdr:row>98</xdr:row>
      <xdr:rowOff>98778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89905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167287</xdr:rowOff>
    </xdr:from>
    <xdr:to>
      <xdr:col>46</xdr:col>
      <xdr:colOff>38100</xdr:colOff>
      <xdr:row>98</xdr:row>
      <xdr:rowOff>97437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88564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16762</xdr:rowOff>
    </xdr:from>
    <xdr:to>
      <xdr:col>41</xdr:col>
      <xdr:colOff>101600</xdr:colOff>
      <xdr:row>98</xdr:row>
      <xdr:rowOff>118362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1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109489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166457</xdr:rowOff>
    </xdr:from>
    <xdr:to>
      <xdr:col>36</xdr:col>
      <xdr:colOff>165100</xdr:colOff>
      <xdr:row>98</xdr:row>
      <xdr:rowOff>96607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87734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24681</xdr:rowOff>
    </xdr:from>
    <xdr:to>
      <xdr:col>85</xdr:col>
      <xdr:colOff>127000</xdr:colOff>
      <xdr:row>38</xdr:row>
      <xdr:rowOff>50219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39781"/>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118767</xdr:rowOff>
    </xdr:from>
    <xdr:to>
      <xdr:col>81</xdr:col>
      <xdr:colOff>50800</xdr:colOff>
      <xdr:row>38</xdr:row>
      <xdr:rowOff>50219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19517"/>
          <a:ext cx="889000" cy="4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118767</xdr:rowOff>
    </xdr:from>
    <xdr:to>
      <xdr:col>76</xdr:col>
      <xdr:colOff>114300</xdr:colOff>
      <xdr:row>38</xdr:row>
      <xdr:rowOff>46758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19517"/>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38005</xdr:rowOff>
    </xdr:from>
    <xdr:to>
      <xdr:col>71</xdr:col>
      <xdr:colOff>177800</xdr:colOff>
      <xdr:row>38</xdr:row>
      <xdr:rowOff>46758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5310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145331</xdr:rowOff>
    </xdr:from>
    <xdr:to>
      <xdr:col>85</xdr:col>
      <xdr:colOff>177800</xdr:colOff>
      <xdr:row>38</xdr:row>
      <xdr:rowOff>75481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123758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170869</xdr:rowOff>
    </xdr:from>
    <xdr:to>
      <xdr:col>81</xdr:col>
      <xdr:colOff>101600</xdr:colOff>
      <xdr:row>38</xdr:row>
      <xdr:rowOff>101019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92146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67967</xdr:rowOff>
    </xdr:from>
    <xdr:to>
      <xdr:col>76</xdr:col>
      <xdr:colOff>165100</xdr:colOff>
      <xdr:row>35</xdr:row>
      <xdr:rowOff>169567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14644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167408</xdr:rowOff>
    </xdr:from>
    <xdr:to>
      <xdr:col>72</xdr:col>
      <xdr:colOff>38100</xdr:colOff>
      <xdr:row>38</xdr:row>
      <xdr:rowOff>97558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88685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0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158656</xdr:rowOff>
    </xdr:from>
    <xdr:to>
      <xdr:col>67</xdr:col>
      <xdr:colOff>101600</xdr:colOff>
      <xdr:row>38</xdr:row>
      <xdr:rowOff>88805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02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79932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144508</xdr:rowOff>
    </xdr:from>
    <xdr:to>
      <xdr:col>85</xdr:col>
      <xdr:colOff>127000</xdr:colOff>
      <xdr:row>57</xdr:row>
      <xdr:rowOff>30803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45708"/>
          <a:ext cx="8382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30803</xdr:rowOff>
    </xdr:from>
    <xdr:to>
      <xdr:col>81</xdr:col>
      <xdr:colOff>50800</xdr:colOff>
      <xdr:row>57</xdr:row>
      <xdr:rowOff>52634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03453"/>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44114</xdr:rowOff>
    </xdr:from>
    <xdr:to>
      <xdr:col>76</xdr:col>
      <xdr:colOff>114300</xdr:colOff>
      <xdr:row>57</xdr:row>
      <xdr:rowOff>52634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16764"/>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44114</xdr:rowOff>
    </xdr:from>
    <xdr:to>
      <xdr:col>71</xdr:col>
      <xdr:colOff>177800</xdr:colOff>
      <xdr:row>57</xdr:row>
      <xdr:rowOff>46218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16764"/>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93708</xdr:rowOff>
    </xdr:from>
    <xdr:to>
      <xdr:col>85</xdr:col>
      <xdr:colOff>177800</xdr:colOff>
      <xdr:row>57</xdr:row>
      <xdr:rowOff>23858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72135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151453</xdr:rowOff>
    </xdr:from>
    <xdr:to>
      <xdr:col>81</xdr:col>
      <xdr:colOff>101600</xdr:colOff>
      <xdr:row>57</xdr:row>
      <xdr:rowOff>81603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72730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1834</xdr:rowOff>
    </xdr:from>
    <xdr:to>
      <xdr:col>76</xdr:col>
      <xdr:colOff>165100</xdr:colOff>
      <xdr:row>57</xdr:row>
      <xdr:rowOff>103434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94561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164764</xdr:rowOff>
    </xdr:from>
    <xdr:to>
      <xdr:col>72</xdr:col>
      <xdr:colOff>38100</xdr:colOff>
      <xdr:row>57</xdr:row>
      <xdr:rowOff>94914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86041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166868</xdr:rowOff>
    </xdr:from>
    <xdr:to>
      <xdr:col>67</xdr:col>
      <xdr:colOff>101600</xdr:colOff>
      <xdr:row>57</xdr:row>
      <xdr:rowOff>97018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88145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23685</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67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23685</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6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23994</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7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23994</xdr:rowOff>
    </xdr:from>
    <xdr:to>
      <xdr:col>71</xdr:col>
      <xdr:colOff>177800</xdr:colOff>
      <xdr:row>78</xdr:row>
      <xdr:rowOff>24034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9709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144335</xdr:rowOff>
    </xdr:from>
    <xdr:to>
      <xdr:col>81</xdr:col>
      <xdr:colOff>101600</xdr:colOff>
      <xdr:row>78</xdr:row>
      <xdr:rowOff>74485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65612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8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144644</xdr:rowOff>
    </xdr:from>
    <xdr:to>
      <xdr:col>72</xdr:col>
      <xdr:colOff>38100</xdr:colOff>
      <xdr:row>78</xdr:row>
      <xdr:rowOff>74794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65921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43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144684</xdr:rowOff>
    </xdr:from>
    <xdr:to>
      <xdr:col>67</xdr:col>
      <xdr:colOff>101600</xdr:colOff>
      <xdr:row>78</xdr:row>
      <xdr:rowOff>74834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65961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43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137246</xdr:rowOff>
    </xdr:from>
    <xdr:to>
      <xdr:col>85</xdr:col>
      <xdr:colOff>127000</xdr:colOff>
      <xdr:row>97</xdr:row>
      <xdr:rowOff>158795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67896"/>
          <a:ext cx="8382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118844</xdr:rowOff>
    </xdr:from>
    <xdr:to>
      <xdr:col>81</xdr:col>
      <xdr:colOff>50800</xdr:colOff>
      <xdr:row>97</xdr:row>
      <xdr:rowOff>137246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4949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112330</xdr:rowOff>
    </xdr:from>
    <xdr:to>
      <xdr:col>76</xdr:col>
      <xdr:colOff>114300</xdr:colOff>
      <xdr:row>97</xdr:row>
      <xdr:rowOff>118844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42980"/>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112330</xdr:rowOff>
    </xdr:from>
    <xdr:to>
      <xdr:col>71</xdr:col>
      <xdr:colOff>177800</xdr:colOff>
      <xdr:row>97</xdr:row>
      <xdr:rowOff>115903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42980"/>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107995</xdr:rowOff>
    </xdr:from>
    <xdr:to>
      <xdr:col>85</xdr:col>
      <xdr:colOff>177800</xdr:colOff>
      <xdr:row>98</xdr:row>
      <xdr:rowOff>38145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86422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86446</xdr:rowOff>
    </xdr:from>
    <xdr:to>
      <xdr:col>81</xdr:col>
      <xdr:colOff>101600</xdr:colOff>
      <xdr:row>98</xdr:row>
      <xdr:rowOff>16596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68044</xdr:rowOff>
    </xdr:from>
    <xdr:to>
      <xdr:col>76</xdr:col>
      <xdr:colOff>165100</xdr:colOff>
      <xdr:row>97</xdr:row>
      <xdr:rowOff>169644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160771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61530</xdr:rowOff>
    </xdr:from>
    <xdr:to>
      <xdr:col>72</xdr:col>
      <xdr:colOff>38100</xdr:colOff>
      <xdr:row>97</xdr:row>
      <xdr:rowOff>163130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154257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8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65103</xdr:rowOff>
    </xdr:from>
    <xdr:to>
      <xdr:col>67</xdr:col>
      <xdr:colOff>101600</xdr:colOff>
      <xdr:row>97</xdr:row>
      <xdr:rowOff>166703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157830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a:t>
          </a:r>
          <a:r>
            <a:rPr kumimoji="1" lang="ja-JP" altLang="en-US" sz="1300">
              <a:solidFill>
                <a:schemeClr val="tx1"/>
              </a:solidFill>
              <a:latin typeface="ＭＳ Ｐゴシック" panose="020B0600070205080204" pitchFamily="50" charset="-128"/>
              <a:ea typeface="ＭＳ Ｐゴシック" panose="020B0600070205080204" pitchFamily="50" charset="-128"/>
            </a:rPr>
            <a:t>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440,908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あり、令和２年度は、特別定額給付金事業や新型コロナウイルス感染症対応地方創生臨時交付金事業の実施により、前年度より大きく増額している。本町は、全体的に類似団体平均よりも低い値となっているが、埼玉県平均と比較すると、消防費・教育費・農林水産業費等が上回っている一方で、土木費・商工費等の割合は低い。新型コロナウイルス感染症対策に係る事業実施により、概ね各費目において前年度より増加傾向にあるが、感染症対策や総合振興計画における重点事業の実施により今後も住民福祉の向上に努める。な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年度消防費決算額が類似団体平均を大きく上回ったのは、防災行政無線デジタル化等整備工事（</a:t>
          </a:r>
          <a:r>
            <a:rPr kumimoji="1" lang="en-US" altLang="ja-JP" sz="1300">
              <a:solidFill>
                <a:schemeClr val="tx1"/>
              </a:solidFill>
              <a:latin typeface="ＭＳ Ｐゴシック" panose="020B0600070205080204" pitchFamily="50" charset="-128"/>
              <a:ea typeface="ＭＳ Ｐゴシック" panose="020B0600070205080204" pitchFamily="50" charset="-128"/>
            </a:rPr>
            <a:t>272,387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扶助費の増加傾向や物件費、公債費等の高水準での推移により、財政調整基金の取り崩しを行う年度が多かったが、令和元年度から余剰金の発生により毎年度基金積立を行っている。令和２年度の標準財政規模に占める財政調整基金残高割合についても、前年度対比で＋</a:t>
          </a:r>
          <a:r>
            <a:rPr kumimoji="1" lang="en-US" altLang="ja-JP" sz="1400">
              <a:latin typeface="ＭＳ ゴシック" pitchFamily="49" charset="-128"/>
              <a:ea typeface="ＭＳ ゴシック" pitchFamily="49" charset="-128"/>
            </a:rPr>
            <a:t>2.69</a:t>
          </a:r>
          <a:r>
            <a:rPr kumimoji="1" lang="ja-JP" altLang="en-US" sz="1400">
              <a:latin typeface="ＭＳ ゴシック" pitchFamily="49" charset="-128"/>
              <a:ea typeface="ＭＳ ゴシック" pitchFamily="49" charset="-128"/>
            </a:rPr>
            <a:t>％増加し、実質単年度収支については平成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年度以来のプラスとなった。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水道事業会計は資金不足額・剰余金が多額のため、標準財政規模比に占める割合が大きく、</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％台で推移している。一般会計は令和２年度は</a:t>
          </a:r>
          <a:r>
            <a:rPr kumimoji="1" lang="en-US" altLang="ja-JP" sz="1400">
              <a:latin typeface="ＭＳ ゴシック" pitchFamily="49" charset="-128"/>
              <a:ea typeface="ＭＳ ゴシック" pitchFamily="49" charset="-128"/>
            </a:rPr>
            <a:t>8.14</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4.55</a:t>
          </a:r>
          <a:r>
            <a:rPr kumimoji="1" lang="ja-JP" altLang="en-US" sz="1400">
              <a:latin typeface="ＭＳ ゴシック" pitchFamily="49" charset="-128"/>
              <a:ea typeface="ＭＳ ゴシック" pitchFamily="49" charset="-128"/>
            </a:rPr>
            <a:t>％増加しているが、これは新型コロナウイルス感染症の影響により、歳出予算の縮小や減収補填債の発行等により増加している。一般会計を除き、各会計ともほぼ横ばいに推移しており、すべてが黒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が増加傾向にあるが、一般会計における平成７年に借入した「月輪小学校用地取得事業」の元利償還金額が令和元年度で償還が終了したこと等により、元利償還金は令和元年度と比較し</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減少し、今後も過去に借入した大型建設事業の償還が進行することから元利償還金については減少傾向にある。以上のことにより、実質公債費比率の分子は減少であるため、実質公債費比率も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令和２年度は、学校教育施設等整備事業債（</a:t>
          </a:r>
          <a:r>
            <a:rPr kumimoji="1" lang="en-US" altLang="ja-JP" sz="1400">
              <a:latin typeface="ＭＳ ゴシック" pitchFamily="49" charset="-128"/>
              <a:ea typeface="ＭＳ ゴシック" pitchFamily="49" charset="-128"/>
            </a:rPr>
            <a:t>LAN</a:t>
          </a:r>
          <a:r>
            <a:rPr kumimoji="1" lang="ja-JP" altLang="en-US" sz="1400">
              <a:latin typeface="ＭＳ ゴシック" pitchFamily="49" charset="-128"/>
              <a:ea typeface="ＭＳ ゴシック" pitchFamily="49" charset="-128"/>
            </a:rPr>
            <a:t>整備）や減収補填債等の発行に伴い一般会計等に係る地方債の現在高が前年度と比較し</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百万円増額したことや、比企広域市町村圏組合における斎場特別会計において新たな借り入れをしたことに伴い本町負担金が増額した一方で、余剰金の発生により基金積立（財政調整基金</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百万円、介護保険給付費準備基金</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百万円等）を行ったため、充当可能基金が前年度より</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百万円増額した。将来負担比率の分子が前年度より</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百万円減額したことにより、将来負担比率も前年度より減少している。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埼玉県滑川町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・新型コロナウイルス感染症の影響を受け各種事業の縮小や見送り、また新型コロナウイルス感染症地方創生臨時交付金を始めとした経済対策に係る国庫補助金の活用により、余剰金が発生したため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・事務事業の見直しによる歳出削減を図り、財政調整基金の取崩抑制・積立推進を図る。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・長寿命化による公共施設適正管理推進のため、公共施設整備基金の積立を推進。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・商工業振興基金：町内商工業者の振興及び事業の充実発展を推進するため。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・学校施設整備基金：滑川町の学校施設を整備するため。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・ゴルフ場内ため池賃貸借料：町が賃借するゴルフ場内のため池に係る賃借料の支払にあてるため。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・まちづくり応援基金：滑川町の発展と活性化を願い、応援しようとする人々からの寄附金を募り、これを財源として各種事業を実施するため。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・森林環境基金：森林整備及びその促進に要する経費の財源に充てるため。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・公共施設整備基金：公共施設適正管理推進のため、平成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・まちづくり応援基金：令和２年度にふるさと納税寄付金を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・森林環境基金：令和２年度に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千円積立し、今後公共施設改修時における木質化整備費に充当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・長寿命化による公共施設適正管理推進のため、公共施設整備基金の積立を推進。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・新型コロナウイルス感染症の影響を受け各種事業の縮小や見送り、また新型コロナウイルス感染症地方創生臨時交付金を始めとした経済対策に係る国庫補助金の活用により、余剰金が発生したため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・事務事業の見直しによる歳出削減を図り、財政調整基金の取崩抑制・積立推進を図る。残高は、標準財政規模の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・償還の急増や財源不足に備え、積立を推進する。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97DB58-CAB0-41A7-9726-01AA30A3F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850BAF-02A8-4B88-B473-A06D8A811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F5FE301-0A96-46E9-A011-80C3FD2DA91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67B5C16-2C5A-4BF3-BB51-F7F88F8EB7F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9AC72A2-64F0-45CB-8FAE-610AE905440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B2F5240-D6CB-4331-9524-9BFE300C62D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3D97B41-AD9C-46D7-96D7-A83FA809EBE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610B24-016E-44FA-9E4D-C6CDE249CC0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48AFC23-A621-4782-94FD-DC5A94D0CB1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44393F7-A079-4B80-A433-1A4F442E645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0AF0138-2AB7-4013-9B62-D046A655442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D59B94B-10BE-418F-88F4-433D582FA99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19,562
19,017
29.68
9,012,113
8,625,056
368,678
4,528,926
5,301,357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85D4A2B-709C-4D3E-9509-8BF02C31929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4576EAF-00AF-4037-8782-CC632456D80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716FF88-57CF-45A8-91D2-F4E7D32872F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ECE7AC0-A943-4298-BE49-4707D79AB92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80AF7FE-D236-4F07-9ADD-F38DA74AD6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4E60F7C-11DA-45F5-834C-4E2377AEB36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780400D-FBA8-4C9A-A7FE-55D1717376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1E841F3-DFC6-4894-A1D9-513E580288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5E72837-0C43-412D-97CC-98595FC5F52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685B39B-CBBC-4644-9DF6-050853B4056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6E75631-C0C2-499F-9861-95A1B46CE7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6C50829-B550-4CA6-981B-94CB029345E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782AB5-4D2A-477C-AFD8-4E912E1E182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7A738F0-681B-48DB-AF96-09BC6C7E4FB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C6DC79A-49B6-4A03-AE46-60CEE98C5D4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1227095-39DA-4C19-A4B1-C33400630D8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29187C9-BA76-4909-A6CE-0A9C78E5A5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02519E1-75AE-4534-B9D2-DB3E9B06A61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BFC77D8-618E-4104-BC51-854AB1AB3A0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FB59085-16BD-42A9-8427-7F3E7D83DD7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0C9DA09-238D-4948-99DB-E61CD860BBA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B60AA20-ACEB-42DF-ABD9-97425700AFB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DA430FE-3AF1-4354-8678-63D3DF30948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D6F91A4-C70F-4393-B3B8-EFD69CA83E4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71B5F5A-2344-4C46-BA50-4DFE358B3CA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4A1B862-B997-4321-89F0-81493897D91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C77449D-4190-4527-8165-31EE7FA6FEC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2786993-180B-4886-9AC0-3D63CB146C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E062DA6-0D0C-4BA9-A999-914F284770A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7EAB7F0-469A-4BDD-B27A-9D6BBEFBDA1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ED78431-5F67-4ADF-95ED-83AA810BCD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68B97E6-56BA-47D7-A7E6-E3C22D40A1F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8D27B72-2F9B-4A7B-B7E4-CBD5B6A2CF6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F4F9494-1729-4765-BBA7-A9015E6BC64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16C49DE-C3A4-4778-A5E4-99B9591776D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本町では、公共施設等総合管理計画及び公共施設個別施設計画に基づき、</a:t>
          </a:r>
          <a:r>
            <a:rPr kumimoji="1" lang="en-US" altLang="ja-JP" sz="1100">
              <a:latin typeface="ＭＳ Ｐゴシック" panose="020B0600070205080204" pitchFamily="50" charset="-128"/>
              <a:ea typeface="ＭＳ Ｐゴシック" panose="020B0600070205080204" pitchFamily="50" charset="-128"/>
            </a:rPr>
            <a:t>2056</a:t>
          </a:r>
          <a:r>
            <a:rPr kumimoji="1" lang="ja-JP" altLang="en-US" sz="1100">
              <a:latin typeface="ＭＳ Ｐゴシック" panose="020B0600070205080204" pitchFamily="50" charset="-128"/>
              <a:ea typeface="ＭＳ Ｐゴシック" panose="020B0600070205080204" pitchFamily="50" charset="-128"/>
            </a:rPr>
            <a:t>年度に、人口１人あたりの公共施設床面積を、</a:t>
          </a:r>
          <a:r>
            <a:rPr kumimoji="1" lang="en-US" altLang="ja-JP" sz="1100">
              <a:latin typeface="ＭＳ Ｐゴシック" panose="020B0600070205080204" pitchFamily="50" charset="-128"/>
              <a:ea typeface="ＭＳ Ｐゴシック" panose="020B0600070205080204" pitchFamily="50" charset="-128"/>
            </a:rPr>
            <a:t>2015</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ことを目標を掲げ、施設の維持管理に取り組んでいる。有形固定資産減価償却率については、緩やかに上昇傾向であるが、全国・県平均を下回っているのが現状である。今後は、公共施設の床面積を削減する方針のもとで、施設の集約化・複合化等を加味しながら適切に維持管理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DA26DF4-33EA-440F-86A6-6870BBBE345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B95DC8E-08BA-4167-90F3-C0F363F60F8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F772114-5F0E-42F8-91FF-908FF5B806F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A09DE42-762F-4050-8DC6-ACFD76C491D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F51721D-B074-4E14-860C-67565807653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D098968-5679-4146-98EF-E744A9EEA33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7D0DBE2-9F58-4FFC-93D4-F2609234312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4097864-7758-4010-8E18-99E89675997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0E1E849-3C2D-43B1-9AF4-2D8EC02F423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30B4ED0-2BAF-44E4-AD80-3059BA2DD43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809DBDE-5C2C-4F0A-BB58-D5FAD7DBE94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BCD0C5B-37A4-46E6-B12E-C62C5F04D55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416BE7E-CD8D-4EE6-9857-5CC96390916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E5FE919-14DA-4B57-AB6A-3204DE2A59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A833655-72C0-405A-AB4F-6828A03E495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B16EC54-BA38-44A2-A4B0-3B7E7E78D7F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a:extLst>
            <a:ext uri="{FF2B5EF4-FFF2-40B4-BE49-F238E27FC236}">
              <a16:creationId xmlns:a16="http://schemas.microsoft.com/office/drawing/2014/main" id="{8D9B9363-26F7-4C4E-93E2-37EBBF20C0D2}"/>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a:extLst>
            <a:ext uri="{FF2B5EF4-FFF2-40B4-BE49-F238E27FC236}">
              <a16:creationId xmlns:a16="http://schemas.microsoft.com/office/drawing/2014/main" id="{240B0175-C8FB-4CA0-A624-4BD40D687EBA}"/>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a:extLst>
            <a:ext uri="{FF2B5EF4-FFF2-40B4-BE49-F238E27FC236}">
              <a16:creationId xmlns:a16="http://schemas.microsoft.com/office/drawing/2014/main" id="{06AEAC75-AD94-4866-84EA-A284150CFC3B}"/>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a:extLst>
            <a:ext uri="{FF2B5EF4-FFF2-40B4-BE49-F238E27FC236}">
              <a16:creationId xmlns:a16="http://schemas.microsoft.com/office/drawing/2014/main" id="{701F77DC-604E-48E9-87C6-39017FFD4724}"/>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a:extLst>
            <a:ext uri="{FF2B5EF4-FFF2-40B4-BE49-F238E27FC236}">
              <a16:creationId xmlns:a16="http://schemas.microsoft.com/office/drawing/2014/main" id="{BCADDE4D-2C96-4927-BF0A-A71B575E515D}"/>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a16="http://schemas.microsoft.com/office/drawing/2014/main" id="{7278461B-75E1-46CD-B5FC-F9BFBC70633C}"/>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B69A66FA-3845-44B4-A65E-ADCE04F2A8F5}"/>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a:extLst>
            <a:ext uri="{FF2B5EF4-FFF2-40B4-BE49-F238E27FC236}">
              <a16:creationId xmlns:a16="http://schemas.microsoft.com/office/drawing/2014/main" id="{79302B17-91BC-464C-9C00-DF62E726D17C}"/>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61E4A0F6-CA68-479D-B40D-901873EE3703}"/>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B669BC59-B3A6-499A-BD4D-7FB45FA2C3B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a16="http://schemas.microsoft.com/office/drawing/2014/main" id="{CBDA43AD-96BC-4BF1-B6EE-B0D74F44E1E0}"/>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726BA99-BE6E-4E18-B844-57B85E87D5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D772FFD-9A45-48D1-9810-9CC5F033ABE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7AA0AE5-CBFB-4374-B1B4-94C04AB8D5A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18F08D5-8531-4F36-8516-08DE82B00C5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E4C1781-495E-4BF6-9955-CD55BC0FAEB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81" name="楕円 80">
          <a:extLst>
            <a:ext uri="{FF2B5EF4-FFF2-40B4-BE49-F238E27FC236}">
              <a16:creationId xmlns:a16="http://schemas.microsoft.com/office/drawing/2014/main" id="{C8F7D69C-AA8B-4579-A90F-A777B469800D}"/>
            </a:ext>
          </a:extLst>
        </xdr:cNvPr>
        <xdr:cNvSpPr/>
      </xdr:nvSpPr>
      <xdr:spPr>
        <a:xfrm>
          <a:off x="47117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25840</xdr:rowOff>
    </xdr:from>
    <xdr:ext cx="405111" cy="259045"/>
    <xdr:sp macro="" textlink="">
      <xdr:nvSpPr>
        <xdr:cNvPr id="82" name="有形固定資産減価償却率該当値テキスト">
          <a:extLst>
            <a:ext uri="{FF2B5EF4-FFF2-40B4-BE49-F238E27FC236}">
              <a16:creationId xmlns:a16="http://schemas.microsoft.com/office/drawing/2014/main" id="{42958A6D-F0ED-46F9-B7C5-EC2B9F211018}"/>
            </a:ext>
          </a:extLst>
        </xdr:cNvPr>
        <xdr:cNvSpPr txBox="1"/>
      </xdr:nvSpPr>
      <xdr:spPr>
        <a:xfrm>
          <a:off x="4813300" y="542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95250</xdr:rowOff>
    </xdr:from>
    <xdr:to>
      <xdr:col>19</xdr:col>
      <xdr:colOff>187325</xdr:colOff>
      <xdr:row>28</xdr:row>
      <xdr:rowOff>25400</xdr:rowOff>
    </xdr:to>
    <xdr:sp macro="" textlink="">
      <xdr:nvSpPr>
        <xdr:cNvPr id="83" name="楕円 82">
          <a:extLst>
            <a:ext uri="{FF2B5EF4-FFF2-40B4-BE49-F238E27FC236}">
              <a16:creationId xmlns:a16="http://schemas.microsoft.com/office/drawing/2014/main" id="{CE29B49C-ED60-4DF4-8F67-80F18A59424F}"/>
            </a:ext>
          </a:extLst>
        </xdr:cNvPr>
        <xdr:cNvSpPr/>
      </xdr:nvSpPr>
      <xdr:spPr>
        <a:xfrm>
          <a:off x="4000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146050</xdr:rowOff>
    </xdr:from>
    <xdr:to>
      <xdr:col>23</xdr:col>
      <xdr:colOff>85725</xdr:colOff>
      <xdr:row>28</xdr:row>
      <xdr:rowOff>53763</xdr:rowOff>
    </xdr:to>
    <xdr:cxnSp macro="">
      <xdr:nvCxnSpPr>
        <xdr:cNvPr id="84" name="直線コネクタ 83">
          <a:extLst>
            <a:ext uri="{FF2B5EF4-FFF2-40B4-BE49-F238E27FC236}">
              <a16:creationId xmlns:a16="http://schemas.microsoft.com/office/drawing/2014/main" id="{7F33DA6E-EEC4-4191-9FFD-50652233723C}"/>
            </a:ext>
          </a:extLst>
        </xdr:cNvPr>
        <xdr:cNvCxnSpPr/>
      </xdr:nvCxnSpPr>
      <xdr:spPr>
        <a:xfrm>
          <a:off x="4051300" y="5546725"/>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165947</xdr:rowOff>
    </xdr:from>
    <xdr:to>
      <xdr:col>15</xdr:col>
      <xdr:colOff>187325</xdr:colOff>
      <xdr:row>27</xdr:row>
      <xdr:rowOff>96097</xdr:rowOff>
    </xdr:to>
    <xdr:sp macro="" textlink="">
      <xdr:nvSpPr>
        <xdr:cNvPr id="85" name="楕円 84">
          <a:extLst>
            <a:ext uri="{FF2B5EF4-FFF2-40B4-BE49-F238E27FC236}">
              <a16:creationId xmlns:a16="http://schemas.microsoft.com/office/drawing/2014/main" id="{D93B2AF2-C9CC-4DBC-81B7-0697A5811C7C}"/>
            </a:ext>
          </a:extLst>
        </xdr:cNvPr>
        <xdr:cNvSpPr/>
      </xdr:nvSpPr>
      <xdr:spPr>
        <a:xfrm>
          <a:off x="3238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45297</xdr:rowOff>
    </xdr:from>
    <xdr:to>
      <xdr:col>19</xdr:col>
      <xdr:colOff>136525</xdr:colOff>
      <xdr:row>27</xdr:row>
      <xdr:rowOff>146050</xdr:rowOff>
    </xdr:to>
    <xdr:cxnSp macro="">
      <xdr:nvCxnSpPr>
        <xdr:cNvPr id="86" name="直線コネクタ 85">
          <a:extLst>
            <a:ext uri="{FF2B5EF4-FFF2-40B4-BE49-F238E27FC236}">
              <a16:creationId xmlns:a16="http://schemas.microsoft.com/office/drawing/2014/main" id="{A5219D14-3751-4122-8F0A-B708BC4AECE4}"/>
            </a:ext>
          </a:extLst>
        </xdr:cNvPr>
        <xdr:cNvCxnSpPr/>
      </xdr:nvCxnSpPr>
      <xdr:spPr>
        <a:xfrm>
          <a:off x="3289300" y="5445972"/>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126365</xdr:rowOff>
    </xdr:from>
    <xdr:to>
      <xdr:col>11</xdr:col>
      <xdr:colOff>187325</xdr:colOff>
      <xdr:row>27</xdr:row>
      <xdr:rowOff>56515</xdr:rowOff>
    </xdr:to>
    <xdr:sp macro="" textlink="">
      <xdr:nvSpPr>
        <xdr:cNvPr id="87" name="楕円 86">
          <a:extLst>
            <a:ext uri="{FF2B5EF4-FFF2-40B4-BE49-F238E27FC236}">
              <a16:creationId xmlns:a16="http://schemas.microsoft.com/office/drawing/2014/main" id="{5FC3F602-E81C-4577-AFF1-9D37092F07B9}"/>
            </a:ext>
          </a:extLst>
        </xdr:cNvPr>
        <xdr:cNvSpPr/>
      </xdr:nvSpPr>
      <xdr:spPr>
        <a:xfrm>
          <a:off x="2476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5715</xdr:rowOff>
    </xdr:from>
    <xdr:to>
      <xdr:col>15</xdr:col>
      <xdr:colOff>136525</xdr:colOff>
      <xdr:row>27</xdr:row>
      <xdr:rowOff>45297</xdr:rowOff>
    </xdr:to>
    <xdr:cxnSp macro="">
      <xdr:nvCxnSpPr>
        <xdr:cNvPr id="88" name="直線コネクタ 87">
          <a:extLst>
            <a:ext uri="{FF2B5EF4-FFF2-40B4-BE49-F238E27FC236}">
              <a16:creationId xmlns:a16="http://schemas.microsoft.com/office/drawing/2014/main" id="{E0F4D793-3966-40DD-848C-33EEA22399E0}"/>
            </a:ext>
          </a:extLst>
        </xdr:cNvPr>
        <xdr:cNvCxnSpPr/>
      </xdr:nvCxnSpPr>
      <xdr:spPr>
        <a:xfrm>
          <a:off x="2527300" y="540639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14817</xdr:rowOff>
    </xdr:from>
    <xdr:to>
      <xdr:col>7</xdr:col>
      <xdr:colOff>187325</xdr:colOff>
      <xdr:row>26</xdr:row>
      <xdr:rowOff>116417</xdr:rowOff>
    </xdr:to>
    <xdr:sp macro="" textlink="">
      <xdr:nvSpPr>
        <xdr:cNvPr id="89" name="楕円 88">
          <a:extLst>
            <a:ext uri="{FF2B5EF4-FFF2-40B4-BE49-F238E27FC236}">
              <a16:creationId xmlns:a16="http://schemas.microsoft.com/office/drawing/2014/main" id="{61CA0E95-AB8F-4029-AA5F-8560816395B6}"/>
            </a:ext>
          </a:extLst>
        </xdr:cNvPr>
        <xdr:cNvSpPr/>
      </xdr:nvSpPr>
      <xdr:spPr>
        <a:xfrm>
          <a:off x="1714500" y="5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65617</xdr:rowOff>
    </xdr:from>
    <xdr:to>
      <xdr:col>11</xdr:col>
      <xdr:colOff>136525</xdr:colOff>
      <xdr:row>27</xdr:row>
      <xdr:rowOff>5715</xdr:rowOff>
    </xdr:to>
    <xdr:cxnSp macro="">
      <xdr:nvCxnSpPr>
        <xdr:cNvPr id="90" name="直線コネクタ 89">
          <a:extLst>
            <a:ext uri="{FF2B5EF4-FFF2-40B4-BE49-F238E27FC236}">
              <a16:creationId xmlns:a16="http://schemas.microsoft.com/office/drawing/2014/main" id="{C7A65336-DE62-4C4F-AC8E-18EB1DAA8332}"/>
            </a:ext>
          </a:extLst>
        </xdr:cNvPr>
        <xdr:cNvCxnSpPr/>
      </xdr:nvCxnSpPr>
      <xdr:spPr>
        <a:xfrm>
          <a:off x="1765300" y="5294842"/>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1" name="n_1aveValue有形固定資産減価償却率">
          <a:extLst>
            <a:ext uri="{FF2B5EF4-FFF2-40B4-BE49-F238E27FC236}">
              <a16:creationId xmlns:a16="http://schemas.microsoft.com/office/drawing/2014/main" id="{FD45A988-FA08-44A3-8FFB-17869179BDDC}"/>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a:extLst>
            <a:ext uri="{FF2B5EF4-FFF2-40B4-BE49-F238E27FC236}">
              <a16:creationId xmlns:a16="http://schemas.microsoft.com/office/drawing/2014/main" id="{B2CFF031-59BF-4BEA-A7E0-DA1EAC54C8D0}"/>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a:extLst>
            <a:ext uri="{FF2B5EF4-FFF2-40B4-BE49-F238E27FC236}">
              <a16:creationId xmlns:a16="http://schemas.microsoft.com/office/drawing/2014/main" id="{3A03690D-C775-4885-88DD-590B966920C1}"/>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94" name="n_4aveValue有形固定資産減価償却率">
          <a:extLst>
            <a:ext uri="{FF2B5EF4-FFF2-40B4-BE49-F238E27FC236}">
              <a16:creationId xmlns:a16="http://schemas.microsoft.com/office/drawing/2014/main" id="{08B6203B-4AE9-4C30-97B3-F6658D9415A1}"/>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41927</xdr:rowOff>
    </xdr:from>
    <xdr:ext cx="405111" cy="259045"/>
    <xdr:sp macro="" textlink="">
      <xdr:nvSpPr>
        <xdr:cNvPr id="95" name="n_1mainValue有形固定資産減価償却率">
          <a:extLst>
            <a:ext uri="{FF2B5EF4-FFF2-40B4-BE49-F238E27FC236}">
              <a16:creationId xmlns:a16="http://schemas.microsoft.com/office/drawing/2014/main" id="{66F04013-56AC-4F75-83F6-DEA60408656A}"/>
            </a:ext>
          </a:extLst>
        </xdr:cNvPr>
        <xdr:cNvSpPr txBox="1"/>
      </xdr:nvSpPr>
      <xdr:spPr>
        <a:xfrm>
          <a:off x="3836044"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112624</xdr:rowOff>
    </xdr:from>
    <xdr:ext cx="405111" cy="259045"/>
    <xdr:sp macro="" textlink="">
      <xdr:nvSpPr>
        <xdr:cNvPr id="96" name="n_2mainValue有形固定資産減価償却率">
          <a:extLst>
            <a:ext uri="{FF2B5EF4-FFF2-40B4-BE49-F238E27FC236}">
              <a16:creationId xmlns:a16="http://schemas.microsoft.com/office/drawing/2014/main" id="{3F61E95A-5651-4E41-A367-36F8A8E01DEF}"/>
            </a:ext>
          </a:extLst>
        </xdr:cNvPr>
        <xdr:cNvSpPr txBox="1"/>
      </xdr:nvSpPr>
      <xdr:spPr>
        <a:xfrm>
          <a:off x="30867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73042</xdr:rowOff>
    </xdr:from>
    <xdr:ext cx="405111" cy="259045"/>
    <xdr:sp macro="" textlink="">
      <xdr:nvSpPr>
        <xdr:cNvPr id="97" name="n_3mainValue有形固定資産減価償却率">
          <a:extLst>
            <a:ext uri="{FF2B5EF4-FFF2-40B4-BE49-F238E27FC236}">
              <a16:creationId xmlns:a16="http://schemas.microsoft.com/office/drawing/2014/main" id="{294C2DC5-2A8D-4299-BCAB-2344767BA877}"/>
            </a:ext>
          </a:extLst>
        </xdr:cNvPr>
        <xdr:cNvSpPr txBox="1"/>
      </xdr:nvSpPr>
      <xdr:spPr>
        <a:xfrm>
          <a:off x="2324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132944</xdr:rowOff>
    </xdr:from>
    <xdr:ext cx="405111" cy="259045"/>
    <xdr:sp macro="" textlink="">
      <xdr:nvSpPr>
        <xdr:cNvPr id="98" name="n_4mainValue有形固定資産減価償却率">
          <a:extLst>
            <a:ext uri="{FF2B5EF4-FFF2-40B4-BE49-F238E27FC236}">
              <a16:creationId xmlns:a16="http://schemas.microsoft.com/office/drawing/2014/main" id="{34198B96-F679-4453-9863-50221AFFE177}"/>
            </a:ext>
          </a:extLst>
        </xdr:cNvPr>
        <xdr:cNvSpPr txBox="1"/>
      </xdr:nvSpPr>
      <xdr:spPr>
        <a:xfrm>
          <a:off x="1562744" y="50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384BBC5-C0D7-471C-88D1-8FF92CC0E18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72D7D6B-B84A-4107-9065-A7EE4A016C9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218C381-21BD-4EF6-B261-81BD3803705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3888E4A-5FA5-4039-BD77-640FA6CC94C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B4104BF-170B-4821-B109-B6AD95515DE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617DBC9-E28B-47DD-AB9F-22936DAE8F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A1A1F9C-ECEF-488F-963E-1A3D81E095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FCB365E-10EC-487B-9195-F1186F5463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5C85C0D-BB46-4D5B-9B9A-736D50D4331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87A6DB6-8CD6-4039-AAA9-4D0D6DCD1BA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4B334BD-A25C-4DCF-AA4B-E276649D061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65BF875-565F-4CF0-A19F-1F4556B9E2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09AF28C-9852-4E7B-A676-19056890B5E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本町は、東武東上線森林公園駅及びつきのわ駅周辺における民間主導による分譲宅地開発等事業等により、緩やかに人口が増加している。コロナ禍の</a:t>
          </a:r>
          <a:r>
            <a:rPr kumimoji="1" lang="ja-JP" altLang="en-US" sz="1100">
              <a:solidFill>
                <a:schemeClr val="tx1"/>
              </a:solidFill>
              <a:latin typeface="ＭＳ Ｐゴシック" panose="020B0600070205080204" pitchFamily="50" charset="-128"/>
              <a:ea typeface="ＭＳ Ｐゴシック" panose="020B0600070205080204" pitchFamily="50" charset="-128"/>
            </a:rPr>
            <a:t>影響はあるものの、町税を中心とした経常一般財源の収入は増加傾向にある。一方で、一般財源を充当した扶助費や物件費等が増加傾向にある。将来負担額については、近年は既発債の償還終了等も多く、起債残高も減少傾向にある。今後は、さらに償還が進行することから、債務償還比率については緩やかに減少傾向になる見込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ED87CB3-A776-45C9-BCE7-ECD051A246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A95A885-2FA7-48A4-9575-65B296D5D2E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7C69422-F63B-4CF4-AE83-365989A1CC0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C9E92B4-485E-427B-A325-B8D1E600CE8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967386D-EE3D-4864-9AAD-F4F485EBD49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FEBBF8C-0612-4238-82E2-2036FA9CE9F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48EA136-3DD4-41C9-9D7F-DC13EDA79F5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FB849B8-559C-4EA2-90C8-706E839925A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8FF89EF-7526-4C55-BDB5-CFA1C14091A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0DE8C17-D6AA-48E5-B406-00D6D364E47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2E00070-04E8-4783-9646-EF110B812B4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6337F06-4177-4708-9CCF-82FB0E811EC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BBC41FE-DC7F-43B7-8FE2-387290808E3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DB1150A-A20E-49B8-9671-2B5751C6DF9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D8D9BC7-E76E-42FD-9633-1617DD286D3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a:extLst>
            <a:ext uri="{FF2B5EF4-FFF2-40B4-BE49-F238E27FC236}">
              <a16:creationId xmlns:a16="http://schemas.microsoft.com/office/drawing/2014/main" id="{929128AE-EB0A-46E4-AC43-678FCFC4C48B}"/>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a:extLst>
            <a:ext uri="{FF2B5EF4-FFF2-40B4-BE49-F238E27FC236}">
              <a16:creationId xmlns:a16="http://schemas.microsoft.com/office/drawing/2014/main" id="{F0AFAB3D-F9C1-4C57-B2EE-436D51075635}"/>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a:extLst>
            <a:ext uri="{FF2B5EF4-FFF2-40B4-BE49-F238E27FC236}">
              <a16:creationId xmlns:a16="http://schemas.microsoft.com/office/drawing/2014/main" id="{21CBF663-0564-44BD-885A-762781107662}"/>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3BE5491-4ECF-408F-B7A4-2CF44947802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E024A5A3-AEE7-40FA-990C-1D935602D9B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32" name="債務償還比率平均値テキスト">
          <a:extLst>
            <a:ext uri="{FF2B5EF4-FFF2-40B4-BE49-F238E27FC236}">
              <a16:creationId xmlns:a16="http://schemas.microsoft.com/office/drawing/2014/main" id="{7991B8C2-C2D1-45DC-93DD-90F5C04E4C66}"/>
            </a:ext>
          </a:extLst>
        </xdr:cNvPr>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a:extLst>
            <a:ext uri="{FF2B5EF4-FFF2-40B4-BE49-F238E27FC236}">
              <a16:creationId xmlns:a16="http://schemas.microsoft.com/office/drawing/2014/main" id="{C4D23231-F895-40E7-8B1C-C99029AF636D}"/>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4" name="フローチャート: 判断 133">
          <a:extLst>
            <a:ext uri="{FF2B5EF4-FFF2-40B4-BE49-F238E27FC236}">
              <a16:creationId xmlns:a16="http://schemas.microsoft.com/office/drawing/2014/main" id="{77D41C52-4DE0-49A6-AC0E-3F9557A5FDEB}"/>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5" name="フローチャート: 判断 134">
          <a:extLst>
            <a:ext uri="{FF2B5EF4-FFF2-40B4-BE49-F238E27FC236}">
              <a16:creationId xmlns:a16="http://schemas.microsoft.com/office/drawing/2014/main" id="{C5EBDEF9-6E3B-45B9-8048-58F79E785CE6}"/>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6" name="フローチャート: 判断 135">
          <a:extLst>
            <a:ext uri="{FF2B5EF4-FFF2-40B4-BE49-F238E27FC236}">
              <a16:creationId xmlns:a16="http://schemas.microsoft.com/office/drawing/2014/main" id="{83E2E866-D0B1-4562-BBBD-4D0781E9B00D}"/>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7" name="フローチャート: 判断 136">
          <a:extLst>
            <a:ext uri="{FF2B5EF4-FFF2-40B4-BE49-F238E27FC236}">
              <a16:creationId xmlns:a16="http://schemas.microsoft.com/office/drawing/2014/main" id="{CEA925BC-E12D-4348-8666-8028BFD24516}"/>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35C7A88-E60B-4795-9E3A-2DC215FB627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CF0FC64-FB54-4B56-827A-1C5B6287D0D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B4FCE5A-EF1F-43A0-B61A-86C3AE0127C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B4FC5B6-33B4-40FA-B963-FE3F988F9E1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A8E9955-8F74-40D3-919B-CEEC761EC4A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115182</xdr:rowOff>
    </xdr:from>
    <xdr:to>
      <xdr:col>76</xdr:col>
      <xdr:colOff>73025</xdr:colOff>
      <xdr:row>30</xdr:row>
      <xdr:rowOff>45332</xdr:rowOff>
    </xdr:to>
    <xdr:sp macro="" textlink="">
      <xdr:nvSpPr>
        <xdr:cNvPr id="143" name="楕円 142">
          <a:extLst>
            <a:ext uri="{FF2B5EF4-FFF2-40B4-BE49-F238E27FC236}">
              <a16:creationId xmlns:a16="http://schemas.microsoft.com/office/drawing/2014/main" id="{6D2EFB2A-14D1-4A77-AC1D-8D01152A0E62}"/>
            </a:ext>
          </a:extLst>
        </xdr:cNvPr>
        <xdr:cNvSpPr/>
      </xdr:nvSpPr>
      <xdr:spPr>
        <a:xfrm>
          <a:off x="14744700" y="58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138059</xdr:rowOff>
    </xdr:from>
    <xdr:ext cx="469744" cy="259045"/>
    <xdr:sp macro="" textlink="">
      <xdr:nvSpPr>
        <xdr:cNvPr id="144" name="債務償還比率該当値テキスト">
          <a:extLst>
            <a:ext uri="{FF2B5EF4-FFF2-40B4-BE49-F238E27FC236}">
              <a16:creationId xmlns:a16="http://schemas.microsoft.com/office/drawing/2014/main" id="{FA3FC9C7-647F-4F1B-9353-39A45B1B0A56}"/>
            </a:ext>
          </a:extLst>
        </xdr:cNvPr>
        <xdr:cNvSpPr txBox="1"/>
      </xdr:nvSpPr>
      <xdr:spPr>
        <a:xfrm>
          <a:off x="14846300" y="57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53601</xdr:rowOff>
    </xdr:from>
    <xdr:to>
      <xdr:col>72</xdr:col>
      <xdr:colOff>123825</xdr:colOff>
      <xdr:row>30</xdr:row>
      <xdr:rowOff>155201</xdr:rowOff>
    </xdr:to>
    <xdr:sp macro="" textlink="">
      <xdr:nvSpPr>
        <xdr:cNvPr id="145" name="楕円 144">
          <a:extLst>
            <a:ext uri="{FF2B5EF4-FFF2-40B4-BE49-F238E27FC236}">
              <a16:creationId xmlns:a16="http://schemas.microsoft.com/office/drawing/2014/main" id="{3A97F54E-F9EA-4C6C-9455-AD22E6FB634B}"/>
            </a:ext>
          </a:extLst>
        </xdr:cNvPr>
        <xdr:cNvSpPr/>
      </xdr:nvSpPr>
      <xdr:spPr>
        <a:xfrm>
          <a:off x="14033500" y="59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165982</xdr:rowOff>
    </xdr:from>
    <xdr:to>
      <xdr:col>76</xdr:col>
      <xdr:colOff>22225</xdr:colOff>
      <xdr:row>30</xdr:row>
      <xdr:rowOff>104401</xdr:rowOff>
    </xdr:to>
    <xdr:cxnSp macro="">
      <xdr:nvCxnSpPr>
        <xdr:cNvPr id="146" name="直線コネクタ 145">
          <a:extLst>
            <a:ext uri="{FF2B5EF4-FFF2-40B4-BE49-F238E27FC236}">
              <a16:creationId xmlns:a16="http://schemas.microsoft.com/office/drawing/2014/main" id="{9A63B4EC-1030-4A6E-8E0F-A5409A73CA75}"/>
            </a:ext>
          </a:extLst>
        </xdr:cNvPr>
        <xdr:cNvCxnSpPr/>
      </xdr:nvCxnSpPr>
      <xdr:spPr>
        <a:xfrm flipV="1">
          <a:off x="14084300" y="5909557"/>
          <a:ext cx="711200" cy="1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80349</xdr:rowOff>
    </xdr:from>
    <xdr:to>
      <xdr:col>68</xdr:col>
      <xdr:colOff>123825</xdr:colOff>
      <xdr:row>31</xdr:row>
      <xdr:rowOff>10499</xdr:rowOff>
    </xdr:to>
    <xdr:sp macro="" textlink="">
      <xdr:nvSpPr>
        <xdr:cNvPr id="147" name="楕円 146">
          <a:extLst>
            <a:ext uri="{FF2B5EF4-FFF2-40B4-BE49-F238E27FC236}">
              <a16:creationId xmlns:a16="http://schemas.microsoft.com/office/drawing/2014/main" id="{6632A10B-3707-4C59-9F17-628C43C46C4D}"/>
            </a:ext>
          </a:extLst>
        </xdr:cNvPr>
        <xdr:cNvSpPr/>
      </xdr:nvSpPr>
      <xdr:spPr>
        <a:xfrm>
          <a:off x="13271500" y="59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104401</xdr:rowOff>
    </xdr:from>
    <xdr:to>
      <xdr:col>72</xdr:col>
      <xdr:colOff>73025</xdr:colOff>
      <xdr:row>30</xdr:row>
      <xdr:rowOff>131149</xdr:rowOff>
    </xdr:to>
    <xdr:cxnSp macro="">
      <xdr:nvCxnSpPr>
        <xdr:cNvPr id="148" name="直線コネクタ 147">
          <a:extLst>
            <a:ext uri="{FF2B5EF4-FFF2-40B4-BE49-F238E27FC236}">
              <a16:creationId xmlns:a16="http://schemas.microsoft.com/office/drawing/2014/main" id="{825B858E-ABEB-49DF-9CB4-B854C5480F79}"/>
            </a:ext>
          </a:extLst>
        </xdr:cNvPr>
        <xdr:cNvCxnSpPr/>
      </xdr:nvCxnSpPr>
      <xdr:spPr>
        <a:xfrm flipV="1">
          <a:off x="13322300" y="6019426"/>
          <a:ext cx="7620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95941</xdr:rowOff>
    </xdr:from>
    <xdr:to>
      <xdr:col>64</xdr:col>
      <xdr:colOff>123825</xdr:colOff>
      <xdr:row>31</xdr:row>
      <xdr:rowOff>26091</xdr:rowOff>
    </xdr:to>
    <xdr:sp macro="" textlink="">
      <xdr:nvSpPr>
        <xdr:cNvPr id="149" name="楕円 148">
          <a:extLst>
            <a:ext uri="{FF2B5EF4-FFF2-40B4-BE49-F238E27FC236}">
              <a16:creationId xmlns:a16="http://schemas.microsoft.com/office/drawing/2014/main" id="{16CC2930-C123-4367-B793-A8DF18CE287A}"/>
            </a:ext>
          </a:extLst>
        </xdr:cNvPr>
        <xdr:cNvSpPr/>
      </xdr:nvSpPr>
      <xdr:spPr>
        <a:xfrm>
          <a:off x="12509500" y="60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131149</xdr:rowOff>
    </xdr:from>
    <xdr:to>
      <xdr:col>68</xdr:col>
      <xdr:colOff>73025</xdr:colOff>
      <xdr:row>30</xdr:row>
      <xdr:rowOff>146741</xdr:rowOff>
    </xdr:to>
    <xdr:cxnSp macro="">
      <xdr:nvCxnSpPr>
        <xdr:cNvPr id="150" name="直線コネクタ 149">
          <a:extLst>
            <a:ext uri="{FF2B5EF4-FFF2-40B4-BE49-F238E27FC236}">
              <a16:creationId xmlns:a16="http://schemas.microsoft.com/office/drawing/2014/main" id="{88CE0914-894E-4322-A9D8-0BE09B394B5B}"/>
            </a:ext>
          </a:extLst>
        </xdr:cNvPr>
        <xdr:cNvCxnSpPr/>
      </xdr:nvCxnSpPr>
      <xdr:spPr>
        <a:xfrm flipV="1">
          <a:off x="12560300" y="6046174"/>
          <a:ext cx="7620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144879</xdr:rowOff>
    </xdr:from>
    <xdr:to>
      <xdr:col>60</xdr:col>
      <xdr:colOff>123825</xdr:colOff>
      <xdr:row>31</xdr:row>
      <xdr:rowOff>75029</xdr:rowOff>
    </xdr:to>
    <xdr:sp macro="" textlink="">
      <xdr:nvSpPr>
        <xdr:cNvPr id="151" name="楕円 150">
          <a:extLst>
            <a:ext uri="{FF2B5EF4-FFF2-40B4-BE49-F238E27FC236}">
              <a16:creationId xmlns:a16="http://schemas.microsoft.com/office/drawing/2014/main" id="{2521F059-EBFA-4F98-B6AF-DC974E3D1AD4}"/>
            </a:ext>
          </a:extLst>
        </xdr:cNvPr>
        <xdr:cNvSpPr/>
      </xdr:nvSpPr>
      <xdr:spPr>
        <a:xfrm>
          <a:off x="11747500" y="60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146741</xdr:rowOff>
    </xdr:from>
    <xdr:to>
      <xdr:col>64</xdr:col>
      <xdr:colOff>73025</xdr:colOff>
      <xdr:row>31</xdr:row>
      <xdr:rowOff>24229</xdr:rowOff>
    </xdr:to>
    <xdr:cxnSp macro="">
      <xdr:nvCxnSpPr>
        <xdr:cNvPr id="152" name="直線コネクタ 151">
          <a:extLst>
            <a:ext uri="{FF2B5EF4-FFF2-40B4-BE49-F238E27FC236}">
              <a16:creationId xmlns:a16="http://schemas.microsoft.com/office/drawing/2014/main" id="{F84C7803-158C-46CD-B7BC-548429DAA7B8}"/>
            </a:ext>
          </a:extLst>
        </xdr:cNvPr>
        <xdr:cNvCxnSpPr/>
      </xdr:nvCxnSpPr>
      <xdr:spPr>
        <a:xfrm flipV="1">
          <a:off x="11798300" y="6061766"/>
          <a:ext cx="7620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146568</xdr:rowOff>
    </xdr:from>
    <xdr:ext cx="469744" cy="259045"/>
    <xdr:sp macro="" textlink="">
      <xdr:nvSpPr>
        <xdr:cNvPr id="153" name="n_1aveValue債務償還比率">
          <a:extLst>
            <a:ext uri="{FF2B5EF4-FFF2-40B4-BE49-F238E27FC236}">
              <a16:creationId xmlns:a16="http://schemas.microsoft.com/office/drawing/2014/main" id="{1B552B8C-A1E4-4DBE-BC92-F52A74E81E0C}"/>
            </a:ext>
          </a:extLst>
        </xdr:cNvPr>
        <xdr:cNvSpPr txBox="1"/>
      </xdr:nvSpPr>
      <xdr:spPr>
        <a:xfrm>
          <a:off x="138367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4" name="n_2aveValue債務償還比率">
          <a:extLst>
            <a:ext uri="{FF2B5EF4-FFF2-40B4-BE49-F238E27FC236}">
              <a16:creationId xmlns:a16="http://schemas.microsoft.com/office/drawing/2014/main" id="{35F699DF-2F52-4E57-8E07-FF2F1D5586CA}"/>
            </a:ext>
          </a:extLst>
        </xdr:cNvPr>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5" name="n_3aveValue債務償還比率">
          <a:extLst>
            <a:ext uri="{FF2B5EF4-FFF2-40B4-BE49-F238E27FC236}">
              <a16:creationId xmlns:a16="http://schemas.microsoft.com/office/drawing/2014/main" id="{9CF6FA5B-5F78-4B7D-B7F5-9C9A710707FC}"/>
            </a:ext>
          </a:extLst>
        </xdr:cNvPr>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56" name="n_4aveValue債務償還比率">
          <a:extLst>
            <a:ext uri="{FF2B5EF4-FFF2-40B4-BE49-F238E27FC236}">
              <a16:creationId xmlns:a16="http://schemas.microsoft.com/office/drawing/2014/main" id="{31750484-D390-4EA8-8392-0E533883A737}"/>
            </a:ext>
          </a:extLst>
        </xdr:cNvPr>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278</xdr:rowOff>
    </xdr:from>
    <xdr:ext cx="469744" cy="259045"/>
    <xdr:sp macro="" textlink="">
      <xdr:nvSpPr>
        <xdr:cNvPr id="157" name="n_1mainValue債務償還比率">
          <a:extLst>
            <a:ext uri="{FF2B5EF4-FFF2-40B4-BE49-F238E27FC236}">
              <a16:creationId xmlns:a16="http://schemas.microsoft.com/office/drawing/2014/main" id="{555363DB-51AB-4399-BC0D-BD20E5C41501}"/>
            </a:ext>
          </a:extLst>
        </xdr:cNvPr>
        <xdr:cNvSpPr txBox="1"/>
      </xdr:nvSpPr>
      <xdr:spPr>
        <a:xfrm>
          <a:off x="13836727" y="574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1626</xdr:rowOff>
    </xdr:from>
    <xdr:ext cx="469744" cy="259045"/>
    <xdr:sp macro="" textlink="">
      <xdr:nvSpPr>
        <xdr:cNvPr id="158" name="n_2mainValue債務償還比率">
          <a:extLst>
            <a:ext uri="{FF2B5EF4-FFF2-40B4-BE49-F238E27FC236}">
              <a16:creationId xmlns:a16="http://schemas.microsoft.com/office/drawing/2014/main" id="{8228298E-FDED-4E9B-8EB5-CA5B0AF56361}"/>
            </a:ext>
          </a:extLst>
        </xdr:cNvPr>
        <xdr:cNvSpPr txBox="1"/>
      </xdr:nvSpPr>
      <xdr:spPr>
        <a:xfrm>
          <a:off x="13087427" y="60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17218</xdr:rowOff>
    </xdr:from>
    <xdr:ext cx="469744" cy="259045"/>
    <xdr:sp macro="" textlink="">
      <xdr:nvSpPr>
        <xdr:cNvPr id="159" name="n_3mainValue債務償還比率">
          <a:extLst>
            <a:ext uri="{FF2B5EF4-FFF2-40B4-BE49-F238E27FC236}">
              <a16:creationId xmlns:a16="http://schemas.microsoft.com/office/drawing/2014/main" id="{43458C17-06C7-474B-BE85-FA08E588D43D}"/>
            </a:ext>
          </a:extLst>
        </xdr:cNvPr>
        <xdr:cNvSpPr txBox="1"/>
      </xdr:nvSpPr>
      <xdr:spPr>
        <a:xfrm>
          <a:off x="12325427" y="61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66156</xdr:rowOff>
    </xdr:from>
    <xdr:ext cx="469744" cy="259045"/>
    <xdr:sp macro="" textlink="">
      <xdr:nvSpPr>
        <xdr:cNvPr id="160" name="n_4mainValue債務償還比率">
          <a:extLst>
            <a:ext uri="{FF2B5EF4-FFF2-40B4-BE49-F238E27FC236}">
              <a16:creationId xmlns:a16="http://schemas.microsoft.com/office/drawing/2014/main" id="{CEAF6590-8FF7-4419-86DF-B27C0C710EBD}"/>
            </a:ext>
          </a:extLst>
        </xdr:cNvPr>
        <xdr:cNvSpPr txBox="1"/>
      </xdr:nvSpPr>
      <xdr:spPr>
        <a:xfrm>
          <a:off x="11563427" y="615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3B3D563-8779-45BB-BCDA-C9F04B13B40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7EB2EF83-1E7B-45DF-85D9-185BEC6E202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20F78AF-BB9A-4061-A68A-16BD0FAF0D1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2CC6E45-C694-4387-A056-6C5C9ACAC26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475D4DB-C324-499E-B1A7-B8540AB9F0C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C8C503F-2423-4EB8-A1E1-E1C7EF2DEBF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02AA70-694D-46A1-BF80-CE4875E16E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8E8DEB-D48D-4204-822C-E4FD2C06921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3B0753-AB07-406A-8033-6392FEFE41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83BA7A-2ECB-4D47-8E20-196AF785B0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178828-F670-4B23-9B98-7EBE5FA4EF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A18311-A6CC-46B8-8C0B-01CF8AEC26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5BD508-162B-47C7-ABCD-B5D4CD0F45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34D5D4-F24F-4CEE-8627-1EB9F1FCFF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532DE5-6565-4AC5-A230-8236407376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8AE271-E5CD-4891-B390-3F3C64B783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19,562
19,017
29.68
9,012,113
8,625,056
368,678
4,528,926
5,301,357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BAB403-44A0-476E-B605-6C289CEA4F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0F0830-A096-4AE8-9B2A-2637AF4B3F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40FB22-F24C-44D2-83F8-7155D0EEFE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8AE42C-FD61-4BDD-9A31-3D3B8E59F7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44BEF9-37D3-45A5-82E9-21FC024E60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0C91F9B-E093-43EA-BD3A-A5FCA1B225E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BE3172-70A1-4436-9629-0D17459751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85CCB3-CC4E-4A64-9835-AD3FA318E8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26C9D8-0583-436A-B8C9-4D456FB044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EE3A72-FE8B-499D-8C0F-C85C619CC2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C17375-6F88-4029-B248-20060358F3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345DA9-DE17-4944-A11E-104987AD2F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5A95E7-3F22-4372-BF7B-F453425135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14F680-D913-4886-BA5C-CDE67B0ECE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448B63-25F2-4B71-93EC-BEC2278E1B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851AE6-9CD5-4D44-8970-1EED472C31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B97848-882C-45FB-9877-9428DF347D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83E5F0-C10E-49FF-B100-3177621DE2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A51167-011E-4EC3-9DC8-ECEC0569D2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8419CC-2AE5-4510-9A35-4DD6D0B994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ACFBC7-7E15-4F58-9022-30C7E79DC6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4F46A01-5854-4B4C-B96F-D5D39C4485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0D4231-5DBA-4514-B11B-031BF6F608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3FBE64-95F0-4FCB-B46C-8168700041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DB7BE9-A8EE-4456-9F14-4A807D0170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B99EC6-7E23-4B47-BE8B-0FCB7649BF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380A52-1513-4DBB-9190-CDA7CA4731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79D29D-65E7-481C-B1D2-7A031197D3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32B371-E46E-4AD7-A896-EBC75711EB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DC6DBD-D8F0-4E27-AB90-3B8FEAED8C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70A3AA-7D96-412D-A1E0-FB4CE84D45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884450-FBF2-451B-91E3-53DF61E425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C1963FC-AF25-4D8E-935B-121592D5C80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E6EE2B6-A2D6-4119-B551-19B5AB8747A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50AC4A1-E44E-4597-BF54-D2EEE0A0446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B4E8761-6E4F-4799-BEEB-E4370AE18EC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3935318-6487-4188-AD83-ACC49BB9886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F01EFF3-3973-4291-ADB9-AE4EF8F3BFE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8119E51-622A-4A7D-BD4B-EC395659A52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FE0BBBB-B07F-4920-B5B0-F5D30BB0903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A423C16-DBDE-463A-BFD2-D396A9327B1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5EE9B08-67D5-4525-8382-D6A6D3822BF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D66ED3E-4DDA-4359-AD65-027B0EE06C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63BA1FD-D622-4918-A904-BFB292946D0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D022C14-3A30-4E9B-B711-64C6B6A001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DF97C5BA-08AC-44BA-95BB-111D970F45D4}"/>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247B5368-C18B-4281-A5C0-FC70972E3244}"/>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2D8C18CC-FA7D-40E8-A1AB-48815960562F}"/>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B2D84CDF-AC62-42B6-84EC-4C420D55B0EE}"/>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3AE12D9B-532E-45FA-85F8-090E1ED60CCA}"/>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B7955099-19DF-4B88-8E11-2382585A87FA}"/>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169FC91A-578E-465B-81A7-330762BC80A6}"/>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60756978-B638-4FE8-BC2C-0ACC9ED4701E}"/>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1E831391-80D5-4763-8E52-A923A57CBA71}"/>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3C892819-B033-4CDC-97BC-50C9A76CCE35}"/>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3CC918EE-27EA-44DC-A8F3-BE631F53AB3F}"/>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3443844-9D37-493A-87DA-47D6EFD4571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4E1B94-7CE9-491A-999B-930340B323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9DD59E-977F-4FCD-9E3A-29490542F35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14BB64-7F1E-4576-AF56-4061DB5B14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70FA9F-6652-4B02-95A1-D08CBF7AB57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73" name="楕円 72">
          <a:extLst>
            <a:ext uri="{FF2B5EF4-FFF2-40B4-BE49-F238E27FC236}">
              <a16:creationId xmlns:a16="http://schemas.microsoft.com/office/drawing/2014/main" id="{1530EF5E-4AA6-481C-9591-D9D76B570D82}"/>
            </a:ext>
          </a:extLst>
        </xdr:cNvPr>
        <xdr:cNvSpPr/>
      </xdr:nvSpPr>
      <xdr:spPr>
        <a:xfrm>
          <a:off x="4584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164482</xdr:rowOff>
    </xdr:from>
    <xdr:ext cx="405111" cy="259045"/>
    <xdr:sp macro="" textlink="">
      <xdr:nvSpPr>
        <xdr:cNvPr id="74" name="【道路】&#10;有形固定資産減価償却率該当値テキスト">
          <a:extLst>
            <a:ext uri="{FF2B5EF4-FFF2-40B4-BE49-F238E27FC236}">
              <a16:creationId xmlns:a16="http://schemas.microsoft.com/office/drawing/2014/main" id="{5E0F5366-1832-4488-ACE6-7D1E5AB2EF09}"/>
            </a:ext>
          </a:extLst>
        </xdr:cNvPr>
        <xdr:cNvSpPr txBox="1"/>
      </xdr:nvSpPr>
      <xdr:spPr>
        <a:xfrm>
          <a:off x="4673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103505</xdr:rowOff>
    </xdr:from>
    <xdr:to>
      <xdr:col>20</xdr:col>
      <xdr:colOff>38100</xdr:colOff>
      <xdr:row>36</xdr:row>
      <xdr:rowOff>33655</xdr:rowOff>
    </xdr:to>
    <xdr:sp macro="" textlink="">
      <xdr:nvSpPr>
        <xdr:cNvPr id="75" name="楕円 74">
          <a:extLst>
            <a:ext uri="{FF2B5EF4-FFF2-40B4-BE49-F238E27FC236}">
              <a16:creationId xmlns:a16="http://schemas.microsoft.com/office/drawing/2014/main" id="{E162C40B-4333-4E90-B02C-6E127C06C92C}"/>
            </a:ext>
          </a:extLst>
        </xdr:cNvPr>
        <xdr:cNvSpPr/>
      </xdr:nvSpPr>
      <xdr:spPr>
        <a:xfrm>
          <a:off x="3746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154305</xdr:rowOff>
    </xdr:from>
    <xdr:to>
      <xdr:col>24</xdr:col>
      <xdr:colOff>63500</xdr:colOff>
      <xdr:row>36</xdr:row>
      <xdr:rowOff>20955</xdr:rowOff>
    </xdr:to>
    <xdr:cxnSp macro="">
      <xdr:nvCxnSpPr>
        <xdr:cNvPr id="76" name="直線コネクタ 75">
          <a:extLst>
            <a:ext uri="{FF2B5EF4-FFF2-40B4-BE49-F238E27FC236}">
              <a16:creationId xmlns:a16="http://schemas.microsoft.com/office/drawing/2014/main" id="{DAF9144C-6380-424F-9BC5-01DC0FA77F29}"/>
            </a:ext>
          </a:extLst>
        </xdr:cNvPr>
        <xdr:cNvCxnSpPr/>
      </xdr:nvCxnSpPr>
      <xdr:spPr>
        <a:xfrm>
          <a:off x="3797300" y="6155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74930</xdr:rowOff>
    </xdr:from>
    <xdr:to>
      <xdr:col>15</xdr:col>
      <xdr:colOff>101600</xdr:colOff>
      <xdr:row>36</xdr:row>
      <xdr:rowOff>5080</xdr:rowOff>
    </xdr:to>
    <xdr:sp macro="" textlink="">
      <xdr:nvSpPr>
        <xdr:cNvPr id="77" name="楕円 76">
          <a:extLst>
            <a:ext uri="{FF2B5EF4-FFF2-40B4-BE49-F238E27FC236}">
              <a16:creationId xmlns:a16="http://schemas.microsoft.com/office/drawing/2014/main" id="{1E0003D1-7698-48F9-8022-D92E38058B16}"/>
            </a:ext>
          </a:extLst>
        </xdr:cNvPr>
        <xdr:cNvSpPr/>
      </xdr:nvSpPr>
      <xdr:spPr>
        <a:xfrm>
          <a:off x="2857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125730</xdr:rowOff>
    </xdr:from>
    <xdr:to>
      <xdr:col>19</xdr:col>
      <xdr:colOff>177800</xdr:colOff>
      <xdr:row>35</xdr:row>
      <xdr:rowOff>154305</xdr:rowOff>
    </xdr:to>
    <xdr:cxnSp macro="">
      <xdr:nvCxnSpPr>
        <xdr:cNvPr id="78" name="直線コネクタ 77">
          <a:extLst>
            <a:ext uri="{FF2B5EF4-FFF2-40B4-BE49-F238E27FC236}">
              <a16:creationId xmlns:a16="http://schemas.microsoft.com/office/drawing/2014/main" id="{A425EB4A-D739-40AA-B005-EEDF1C97DB0C}"/>
            </a:ext>
          </a:extLst>
        </xdr:cNvPr>
        <xdr:cNvCxnSpPr/>
      </xdr:nvCxnSpPr>
      <xdr:spPr>
        <a:xfrm>
          <a:off x="2908300" y="6126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34925</xdr:rowOff>
    </xdr:from>
    <xdr:to>
      <xdr:col>10</xdr:col>
      <xdr:colOff>165100</xdr:colOff>
      <xdr:row>35</xdr:row>
      <xdr:rowOff>136525</xdr:rowOff>
    </xdr:to>
    <xdr:sp macro="" textlink="">
      <xdr:nvSpPr>
        <xdr:cNvPr id="79" name="楕円 78">
          <a:extLst>
            <a:ext uri="{FF2B5EF4-FFF2-40B4-BE49-F238E27FC236}">
              <a16:creationId xmlns:a16="http://schemas.microsoft.com/office/drawing/2014/main" id="{AC1B3DC5-EE0D-4C63-957B-752D61ED95F7}"/>
            </a:ext>
          </a:extLst>
        </xdr:cNvPr>
        <xdr:cNvSpPr/>
      </xdr:nvSpPr>
      <xdr:spPr>
        <a:xfrm>
          <a:off x="196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85725</xdr:rowOff>
    </xdr:from>
    <xdr:to>
      <xdr:col>15</xdr:col>
      <xdr:colOff>50800</xdr:colOff>
      <xdr:row>35</xdr:row>
      <xdr:rowOff>125730</xdr:rowOff>
    </xdr:to>
    <xdr:cxnSp macro="">
      <xdr:nvCxnSpPr>
        <xdr:cNvPr id="80" name="直線コネクタ 79">
          <a:extLst>
            <a:ext uri="{FF2B5EF4-FFF2-40B4-BE49-F238E27FC236}">
              <a16:creationId xmlns:a16="http://schemas.microsoft.com/office/drawing/2014/main" id="{098FF13D-7D2E-4BAA-9501-68BEC5053D95}"/>
            </a:ext>
          </a:extLst>
        </xdr:cNvPr>
        <xdr:cNvCxnSpPr/>
      </xdr:nvCxnSpPr>
      <xdr:spPr>
        <a:xfrm>
          <a:off x="2019300" y="6086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xdr:rowOff>
    </xdr:from>
    <xdr:to>
      <xdr:col>6</xdr:col>
      <xdr:colOff>38100</xdr:colOff>
      <xdr:row>35</xdr:row>
      <xdr:rowOff>102235</xdr:rowOff>
    </xdr:to>
    <xdr:sp macro="" textlink="">
      <xdr:nvSpPr>
        <xdr:cNvPr id="81" name="楕円 80">
          <a:extLst>
            <a:ext uri="{FF2B5EF4-FFF2-40B4-BE49-F238E27FC236}">
              <a16:creationId xmlns:a16="http://schemas.microsoft.com/office/drawing/2014/main" id="{9768DA4E-EF1B-4EED-809B-C87BF5C368FB}"/>
            </a:ext>
          </a:extLst>
        </xdr:cNvPr>
        <xdr:cNvSpPr/>
      </xdr:nvSpPr>
      <xdr:spPr>
        <a:xfrm>
          <a:off x="1079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51435</xdr:rowOff>
    </xdr:from>
    <xdr:to>
      <xdr:col>10</xdr:col>
      <xdr:colOff>114300</xdr:colOff>
      <xdr:row>35</xdr:row>
      <xdr:rowOff>85725</xdr:rowOff>
    </xdr:to>
    <xdr:cxnSp macro="">
      <xdr:nvCxnSpPr>
        <xdr:cNvPr id="82" name="直線コネクタ 81">
          <a:extLst>
            <a:ext uri="{FF2B5EF4-FFF2-40B4-BE49-F238E27FC236}">
              <a16:creationId xmlns:a16="http://schemas.microsoft.com/office/drawing/2014/main" id="{F52843A1-F161-4513-87E9-9E93FF744CC1}"/>
            </a:ext>
          </a:extLst>
        </xdr:cNvPr>
        <xdr:cNvCxnSpPr/>
      </xdr:nvCxnSpPr>
      <xdr:spPr>
        <a:xfrm>
          <a:off x="1130300" y="6052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a:extLst>
            <a:ext uri="{FF2B5EF4-FFF2-40B4-BE49-F238E27FC236}">
              <a16:creationId xmlns:a16="http://schemas.microsoft.com/office/drawing/2014/main" id="{C77AFA5F-A449-4FB1-9AAF-45902333CE17}"/>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32BFDDAB-AE40-415C-9565-8157728733CF}"/>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a:extLst>
            <a:ext uri="{FF2B5EF4-FFF2-40B4-BE49-F238E27FC236}">
              <a16:creationId xmlns:a16="http://schemas.microsoft.com/office/drawing/2014/main" id="{3B0A5009-587A-4C92-9686-FBF88AB94F57}"/>
            </a:ext>
          </a:extLst>
        </xdr:cNvPr>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140F65D1-93EE-41B7-AA67-C49AE03161D5}"/>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50182</xdr:rowOff>
    </xdr:from>
    <xdr:ext cx="405111" cy="259045"/>
    <xdr:sp macro="" textlink="">
      <xdr:nvSpPr>
        <xdr:cNvPr id="87" name="n_1mainValue【道路】&#10;有形固定資産減価償却率">
          <a:extLst>
            <a:ext uri="{FF2B5EF4-FFF2-40B4-BE49-F238E27FC236}">
              <a16:creationId xmlns:a16="http://schemas.microsoft.com/office/drawing/2014/main" id="{9BADE15B-09CF-4218-9CE1-A8AA6D751FEF}"/>
            </a:ext>
          </a:extLst>
        </xdr:cNvPr>
        <xdr:cNvSpPr txBox="1"/>
      </xdr:nvSpPr>
      <xdr:spPr>
        <a:xfrm>
          <a:off x="35820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21607</xdr:rowOff>
    </xdr:from>
    <xdr:ext cx="405111" cy="259045"/>
    <xdr:sp macro="" textlink="">
      <xdr:nvSpPr>
        <xdr:cNvPr id="88" name="n_2mainValue【道路】&#10;有形固定資産減価償却率">
          <a:extLst>
            <a:ext uri="{FF2B5EF4-FFF2-40B4-BE49-F238E27FC236}">
              <a16:creationId xmlns:a16="http://schemas.microsoft.com/office/drawing/2014/main" id="{D9D82B4A-C99E-4F4A-8462-A85EFFEA3B03}"/>
            </a:ext>
          </a:extLst>
        </xdr:cNvPr>
        <xdr:cNvSpPr txBox="1"/>
      </xdr:nvSpPr>
      <xdr:spPr>
        <a:xfrm>
          <a:off x="2705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153052</xdr:rowOff>
    </xdr:from>
    <xdr:ext cx="405111" cy="259045"/>
    <xdr:sp macro="" textlink="">
      <xdr:nvSpPr>
        <xdr:cNvPr id="89" name="n_3mainValue【道路】&#10;有形固定資産減価償却率">
          <a:extLst>
            <a:ext uri="{FF2B5EF4-FFF2-40B4-BE49-F238E27FC236}">
              <a16:creationId xmlns:a16="http://schemas.microsoft.com/office/drawing/2014/main" id="{7410CD2E-D892-4080-A33E-B4F08486306E}"/>
            </a:ext>
          </a:extLst>
        </xdr:cNvPr>
        <xdr:cNvSpPr txBox="1"/>
      </xdr:nvSpPr>
      <xdr:spPr>
        <a:xfrm>
          <a:off x="181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118762</xdr:rowOff>
    </xdr:from>
    <xdr:ext cx="405111" cy="259045"/>
    <xdr:sp macro="" textlink="">
      <xdr:nvSpPr>
        <xdr:cNvPr id="90" name="n_4mainValue【道路】&#10;有形固定資産減価償却率">
          <a:extLst>
            <a:ext uri="{FF2B5EF4-FFF2-40B4-BE49-F238E27FC236}">
              <a16:creationId xmlns:a16="http://schemas.microsoft.com/office/drawing/2014/main" id="{53BDBCD0-B0B7-4242-B2E3-0DD2001C1326}"/>
            </a:ext>
          </a:extLst>
        </xdr:cNvPr>
        <xdr:cNvSpPr txBox="1"/>
      </xdr:nvSpPr>
      <xdr:spPr>
        <a:xfrm>
          <a:off x="927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5F8B37D-0BE0-4683-8420-9D3B61ECC2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09FC9CB-2B1B-4A63-8C1B-FBC4C51BEA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186B58B-A995-4864-9A60-84B6F8E624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C771080-5DB4-48A1-9B56-6949CBECA3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B8E7EDF-6ACF-4699-93C8-53BB280A6F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7C4C850-9D8E-4B17-BB70-0C53E7E10D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02E184B-7F34-4BFB-A0A9-63856EBA30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9341793-2223-41D9-841C-F5149759E6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F396866-E514-45E4-9557-47EFFE7EDA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1212D4B-1ECC-4C9F-B074-28D190C819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6FC81EE-8643-454A-93BA-66E30216BB4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B15BFFC-1D5B-457F-9C9C-F850E2D806B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DB9ABE3-1CFB-4984-83EB-6B718243849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A2C02FA-14C6-4997-9A8C-A7C7F2C94A5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D7A47CF-4E0E-451F-B0CE-E66A349B4ED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ACC113E-E4EA-4C98-AECB-95BCBF696A4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94E0B1D-45FA-44A2-BCFC-E65649118BE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A44136FF-A38E-4CDB-9BA3-C5117CE99067}"/>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5621542-BD1E-4C5C-9F52-942DBE9D70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3F0AC2D9-F6C9-4A74-8E5E-147C588BDF3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904764C-5554-43C5-BAD8-7D5BC434F9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3A235B01-39DA-4570-B141-1228AE3EEC53}"/>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6DAF376E-0942-4BB5-ACD9-1B6641559C22}"/>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545A90CA-75F0-4C6C-B627-CB70F1A547CD}"/>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3563133A-FD6A-4D1F-BA18-7143F65C2AE9}"/>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3FE9EBB4-0F99-48B4-80B2-EC5C41201084}"/>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01285A59-3943-478A-B964-E94F78B81657}"/>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16E623AC-DFFD-4984-B7CD-5252E69F67C5}"/>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6E4195B0-2B83-4D47-BEE4-027028620935}"/>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0B117F47-2181-421D-950B-BF9C9693BC4C}"/>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85501349-79CD-45F0-8707-4D0B59572076}"/>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5B700654-D9C7-49D6-B2BC-3A14828F9492}"/>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58DB87D-8F7A-457E-BE35-3E02C9F992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F730047-6521-4544-8D50-7FAC3F75A9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438092D-A79F-40FC-A5C7-CA51D0B8CD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3D95DAA-12AD-4A77-8BDF-1965BEB134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37FCBEB-B19B-4032-A141-23B68F0C04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63719</xdr:rowOff>
    </xdr:from>
    <xdr:to>
      <xdr:col>55</xdr:col>
      <xdr:colOff>50800</xdr:colOff>
      <xdr:row>41</xdr:row>
      <xdr:rowOff>165319</xdr:rowOff>
    </xdr:to>
    <xdr:sp macro="" textlink="">
      <xdr:nvSpPr>
        <xdr:cNvPr id="128" name="楕円 127">
          <a:extLst>
            <a:ext uri="{FF2B5EF4-FFF2-40B4-BE49-F238E27FC236}">
              <a16:creationId xmlns:a16="http://schemas.microsoft.com/office/drawing/2014/main" id="{30BDF067-FCBD-4BE2-A018-6DCEFC0CABCE}"/>
            </a:ext>
          </a:extLst>
        </xdr:cNvPr>
        <xdr:cNvSpPr/>
      </xdr:nvSpPr>
      <xdr:spPr>
        <a:xfrm>
          <a:off x="10426700" y="709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9" name="【道路】&#10;一人当たり延長該当値テキスト">
          <a:extLst>
            <a:ext uri="{FF2B5EF4-FFF2-40B4-BE49-F238E27FC236}">
              <a16:creationId xmlns:a16="http://schemas.microsoft.com/office/drawing/2014/main" id="{A2A60C6D-00A2-41AD-95DE-00B82D95D261}"/>
            </a:ext>
          </a:extLst>
        </xdr:cNvPr>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63463</xdr:rowOff>
    </xdr:from>
    <xdr:to>
      <xdr:col>50</xdr:col>
      <xdr:colOff>165100</xdr:colOff>
      <xdr:row>41</xdr:row>
      <xdr:rowOff>165063</xdr:rowOff>
    </xdr:to>
    <xdr:sp macro="" textlink="">
      <xdr:nvSpPr>
        <xdr:cNvPr id="130" name="楕円 129">
          <a:extLst>
            <a:ext uri="{FF2B5EF4-FFF2-40B4-BE49-F238E27FC236}">
              <a16:creationId xmlns:a16="http://schemas.microsoft.com/office/drawing/2014/main" id="{D81984DD-675C-433A-B5B4-CD23F8D1B4B9}"/>
            </a:ext>
          </a:extLst>
        </xdr:cNvPr>
        <xdr:cNvSpPr/>
      </xdr:nvSpPr>
      <xdr:spPr>
        <a:xfrm>
          <a:off x="9588500" y="70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114263</xdr:rowOff>
    </xdr:from>
    <xdr:to>
      <xdr:col>55</xdr:col>
      <xdr:colOff>0</xdr:colOff>
      <xdr:row>41</xdr:row>
      <xdr:rowOff>114519</xdr:rowOff>
    </xdr:to>
    <xdr:cxnSp macro="">
      <xdr:nvCxnSpPr>
        <xdr:cNvPr id="131" name="直線コネクタ 130">
          <a:extLst>
            <a:ext uri="{FF2B5EF4-FFF2-40B4-BE49-F238E27FC236}">
              <a16:creationId xmlns:a16="http://schemas.microsoft.com/office/drawing/2014/main" id="{B8E675C8-7E06-439D-96E2-A553E26C0666}"/>
            </a:ext>
          </a:extLst>
        </xdr:cNvPr>
        <xdr:cNvCxnSpPr/>
      </xdr:nvCxnSpPr>
      <xdr:spPr>
        <a:xfrm>
          <a:off x="9639300" y="7143713"/>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63223</xdr:rowOff>
    </xdr:from>
    <xdr:to>
      <xdr:col>46</xdr:col>
      <xdr:colOff>38100</xdr:colOff>
      <xdr:row>41</xdr:row>
      <xdr:rowOff>164823</xdr:rowOff>
    </xdr:to>
    <xdr:sp macro="" textlink="">
      <xdr:nvSpPr>
        <xdr:cNvPr id="132" name="楕円 131">
          <a:extLst>
            <a:ext uri="{FF2B5EF4-FFF2-40B4-BE49-F238E27FC236}">
              <a16:creationId xmlns:a16="http://schemas.microsoft.com/office/drawing/2014/main" id="{2E2CEF27-BF07-46BD-BF4A-D1BD407B28FC}"/>
            </a:ext>
          </a:extLst>
        </xdr:cNvPr>
        <xdr:cNvSpPr/>
      </xdr:nvSpPr>
      <xdr:spPr>
        <a:xfrm>
          <a:off x="8699500" y="7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114023</xdr:rowOff>
    </xdr:from>
    <xdr:to>
      <xdr:col>50</xdr:col>
      <xdr:colOff>114300</xdr:colOff>
      <xdr:row>41</xdr:row>
      <xdr:rowOff>114263</xdr:rowOff>
    </xdr:to>
    <xdr:cxnSp macro="">
      <xdr:nvCxnSpPr>
        <xdr:cNvPr id="133" name="直線コネクタ 132">
          <a:extLst>
            <a:ext uri="{FF2B5EF4-FFF2-40B4-BE49-F238E27FC236}">
              <a16:creationId xmlns:a16="http://schemas.microsoft.com/office/drawing/2014/main" id="{1594B110-550E-4334-8C2D-13B8E3376F43}"/>
            </a:ext>
          </a:extLst>
        </xdr:cNvPr>
        <xdr:cNvCxnSpPr/>
      </xdr:nvCxnSpPr>
      <xdr:spPr>
        <a:xfrm>
          <a:off x="8750300" y="7143473"/>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63040</xdr:rowOff>
    </xdr:from>
    <xdr:to>
      <xdr:col>41</xdr:col>
      <xdr:colOff>101600</xdr:colOff>
      <xdr:row>41</xdr:row>
      <xdr:rowOff>164640</xdr:rowOff>
    </xdr:to>
    <xdr:sp macro="" textlink="">
      <xdr:nvSpPr>
        <xdr:cNvPr id="134" name="楕円 133">
          <a:extLst>
            <a:ext uri="{FF2B5EF4-FFF2-40B4-BE49-F238E27FC236}">
              <a16:creationId xmlns:a16="http://schemas.microsoft.com/office/drawing/2014/main" id="{E8A4169A-68C8-4317-B129-FF468F14ACFB}"/>
            </a:ext>
          </a:extLst>
        </xdr:cNvPr>
        <xdr:cNvSpPr/>
      </xdr:nvSpPr>
      <xdr:spPr>
        <a:xfrm>
          <a:off x="7810500" y="70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113840</xdr:rowOff>
    </xdr:from>
    <xdr:to>
      <xdr:col>45</xdr:col>
      <xdr:colOff>177800</xdr:colOff>
      <xdr:row>41</xdr:row>
      <xdr:rowOff>114023</xdr:rowOff>
    </xdr:to>
    <xdr:cxnSp macro="">
      <xdr:nvCxnSpPr>
        <xdr:cNvPr id="135" name="直線コネクタ 134">
          <a:extLst>
            <a:ext uri="{FF2B5EF4-FFF2-40B4-BE49-F238E27FC236}">
              <a16:creationId xmlns:a16="http://schemas.microsoft.com/office/drawing/2014/main" id="{B4106403-D45C-477E-84A3-BE9246DBA122}"/>
            </a:ext>
          </a:extLst>
        </xdr:cNvPr>
        <xdr:cNvCxnSpPr/>
      </xdr:nvCxnSpPr>
      <xdr:spPr>
        <a:xfrm>
          <a:off x="7861300" y="714329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62667</xdr:rowOff>
    </xdr:from>
    <xdr:to>
      <xdr:col>36</xdr:col>
      <xdr:colOff>165100</xdr:colOff>
      <xdr:row>41</xdr:row>
      <xdr:rowOff>164267</xdr:rowOff>
    </xdr:to>
    <xdr:sp macro="" textlink="">
      <xdr:nvSpPr>
        <xdr:cNvPr id="136" name="楕円 135">
          <a:extLst>
            <a:ext uri="{FF2B5EF4-FFF2-40B4-BE49-F238E27FC236}">
              <a16:creationId xmlns:a16="http://schemas.microsoft.com/office/drawing/2014/main" id="{2E112123-1CF8-4060-B6B6-6C0E6B8370CD}"/>
            </a:ext>
          </a:extLst>
        </xdr:cNvPr>
        <xdr:cNvSpPr/>
      </xdr:nvSpPr>
      <xdr:spPr>
        <a:xfrm>
          <a:off x="6921500" y="70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113467</xdr:rowOff>
    </xdr:from>
    <xdr:to>
      <xdr:col>41</xdr:col>
      <xdr:colOff>50800</xdr:colOff>
      <xdr:row>41</xdr:row>
      <xdr:rowOff>113840</xdr:rowOff>
    </xdr:to>
    <xdr:cxnSp macro="">
      <xdr:nvCxnSpPr>
        <xdr:cNvPr id="137" name="直線コネクタ 136">
          <a:extLst>
            <a:ext uri="{FF2B5EF4-FFF2-40B4-BE49-F238E27FC236}">
              <a16:creationId xmlns:a16="http://schemas.microsoft.com/office/drawing/2014/main" id="{F487276F-2D44-4246-8506-C894934BC6BB}"/>
            </a:ext>
          </a:extLst>
        </xdr:cNvPr>
        <xdr:cNvCxnSpPr/>
      </xdr:nvCxnSpPr>
      <xdr:spPr>
        <a:xfrm>
          <a:off x="6972300" y="7142917"/>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0C77F42E-398A-42C5-979E-9EF94C39EB17}"/>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2BFEF309-C97E-4C67-BC1F-99696665C7CB}"/>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8C225849-5178-4ECD-8511-3FCA2888FD7A}"/>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158731</xdr:rowOff>
    </xdr:from>
    <xdr:ext cx="534377" cy="259045"/>
    <xdr:sp macro="" textlink="">
      <xdr:nvSpPr>
        <xdr:cNvPr id="141" name="n_4aveValue【道路】&#10;一人当たり延長">
          <a:extLst>
            <a:ext uri="{FF2B5EF4-FFF2-40B4-BE49-F238E27FC236}">
              <a16:creationId xmlns:a16="http://schemas.microsoft.com/office/drawing/2014/main" id="{E0BCB824-1325-445B-8B18-CDF8F995A845}"/>
            </a:ext>
          </a:extLst>
        </xdr:cNvPr>
        <xdr:cNvSpPr txBox="1"/>
      </xdr:nvSpPr>
      <xdr:spPr>
        <a:xfrm>
          <a:off x="6705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156190</xdr:rowOff>
    </xdr:from>
    <xdr:ext cx="534377" cy="259045"/>
    <xdr:sp macro="" textlink="">
      <xdr:nvSpPr>
        <xdr:cNvPr id="142" name="n_1mainValue【道路】&#10;一人当たり延長">
          <a:extLst>
            <a:ext uri="{FF2B5EF4-FFF2-40B4-BE49-F238E27FC236}">
              <a16:creationId xmlns:a16="http://schemas.microsoft.com/office/drawing/2014/main" id="{5FB4ADEF-7FC1-42A5-88A9-2C5FE9C34EB8}"/>
            </a:ext>
          </a:extLst>
        </xdr:cNvPr>
        <xdr:cNvSpPr txBox="1"/>
      </xdr:nvSpPr>
      <xdr:spPr>
        <a:xfrm>
          <a:off x="9359411" y="71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155950</xdr:rowOff>
    </xdr:from>
    <xdr:ext cx="534377" cy="259045"/>
    <xdr:sp macro="" textlink="">
      <xdr:nvSpPr>
        <xdr:cNvPr id="143" name="n_2mainValue【道路】&#10;一人当たり延長">
          <a:extLst>
            <a:ext uri="{FF2B5EF4-FFF2-40B4-BE49-F238E27FC236}">
              <a16:creationId xmlns:a16="http://schemas.microsoft.com/office/drawing/2014/main" id="{D5FD16A7-657E-4CD6-9679-44DDB80D68A8}"/>
            </a:ext>
          </a:extLst>
        </xdr:cNvPr>
        <xdr:cNvSpPr txBox="1"/>
      </xdr:nvSpPr>
      <xdr:spPr>
        <a:xfrm>
          <a:off x="8483111" y="71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155767</xdr:rowOff>
    </xdr:from>
    <xdr:ext cx="534377" cy="259045"/>
    <xdr:sp macro="" textlink="">
      <xdr:nvSpPr>
        <xdr:cNvPr id="144" name="n_3mainValue【道路】&#10;一人当たり延長">
          <a:extLst>
            <a:ext uri="{FF2B5EF4-FFF2-40B4-BE49-F238E27FC236}">
              <a16:creationId xmlns:a16="http://schemas.microsoft.com/office/drawing/2014/main" id="{32AE2C72-62AE-437A-9F0D-F8590C8C559D}"/>
            </a:ext>
          </a:extLst>
        </xdr:cNvPr>
        <xdr:cNvSpPr txBox="1"/>
      </xdr:nvSpPr>
      <xdr:spPr>
        <a:xfrm>
          <a:off x="7594111" y="718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9344</xdr:rowOff>
    </xdr:from>
    <xdr:ext cx="534377" cy="259045"/>
    <xdr:sp macro="" textlink="">
      <xdr:nvSpPr>
        <xdr:cNvPr id="145" name="n_4mainValue【道路】&#10;一人当たり延長">
          <a:extLst>
            <a:ext uri="{FF2B5EF4-FFF2-40B4-BE49-F238E27FC236}">
              <a16:creationId xmlns:a16="http://schemas.microsoft.com/office/drawing/2014/main" id="{7B75A64F-2BE9-4F2C-9363-3976FC1D0C94}"/>
            </a:ext>
          </a:extLst>
        </xdr:cNvPr>
        <xdr:cNvSpPr txBox="1"/>
      </xdr:nvSpPr>
      <xdr:spPr>
        <a:xfrm>
          <a:off x="6705111" y="68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5E3C677-DD38-4C71-A8A3-3800328D78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602F5F1-3D3A-4192-8B4B-CAAB129A82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D499B5A-A181-433C-BD0F-711CBDF092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33FC022-0F7B-4914-A770-1BA2FFC02D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ADD65CC-484C-4DB7-842B-AC244CB1E7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2B5A455-0615-4CA7-913B-78876F7E3E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2B93F12-D2B6-42C0-9B5C-76F614CAED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E9E85CA-44B9-4A29-80AB-D3A8EF28D5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4BB912E-5BE1-4CEC-8414-396B1FA5A2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7D5B935-E07E-463F-B2A7-682A0D987AA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5E4FCDA-ED90-40A5-82EA-1F7344B9612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ABD3F7B-972F-4CF0-90A6-C8C0452BA0A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DB10432D-5F23-4DE6-A7AA-188F0261EAB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DCAC04B-A5C2-4DF8-A90A-146DDA15D0B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5CB280E-5BFE-4976-A4A2-5F83FEE0E6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8905FF3-6FC2-4259-8D72-F797342EE0D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C2B5734-5356-4C78-9031-494BA73F763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01841EA-8B37-45C7-B370-9CCBA02568A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ADB4851-9958-482F-8AEA-68CF66D3374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65591A3-B9E7-4632-80E3-433C1D2E90E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23754F19-1B12-4B2C-B601-30FC9C69937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0D0FFBB-AAFF-4F88-BC16-8408FB4092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87771582-E8C4-4FC9-A841-952CF952960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F9245F1-9E18-4E8B-BD69-19BC12CAE3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18E45882-4671-49FC-9813-CF98AADB5E19}"/>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F97C2F4-A8ED-4211-86DC-6A4FC016698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D715ED9F-B53E-4077-9ADE-F3B2705AA851}"/>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426ED56-21C0-4F96-AB11-5316BE58F5E3}"/>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35E969DA-456E-441E-A68E-A30DD17B60D2}"/>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CE1B3F0-1092-41FC-BB01-1448606190DE}"/>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2451B900-99AF-44FA-B29D-9FF4091E5897}"/>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FF229B9B-DE54-436B-A19F-EAB730FBE316}"/>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0B945CA2-FDB1-49E8-90B1-DBB8A721151E}"/>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122114C4-A2DD-4BC0-B48C-8D780E0E1000}"/>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33F3D5E7-0A78-4E29-8783-5472F534534D}"/>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EB0F516-5644-4FC1-888D-21F5559F96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869AD5-5471-4469-B70E-9DB787804A3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666B282-A985-4E61-A721-DDA1FFFA96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AD1A84-0C3E-4FAC-BAE9-CDF422F987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9DE521E-D683-4073-88E2-2C81D51FD2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86" name="楕円 185">
          <a:extLst>
            <a:ext uri="{FF2B5EF4-FFF2-40B4-BE49-F238E27FC236}">
              <a16:creationId xmlns:a16="http://schemas.microsoft.com/office/drawing/2014/main" id="{34B7FCA0-6CC8-4BEF-A3A0-833114DF7A14}"/>
            </a:ext>
          </a:extLst>
        </xdr:cNvPr>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A87F38E-79CF-4129-900E-D8E3FBF6749F}"/>
            </a:ext>
          </a:extLst>
        </xdr:cNvPr>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88" name="楕円 187">
          <a:extLst>
            <a:ext uri="{FF2B5EF4-FFF2-40B4-BE49-F238E27FC236}">
              <a16:creationId xmlns:a16="http://schemas.microsoft.com/office/drawing/2014/main" id="{817CD14D-9E9B-4F7D-8ADE-4ED2A5B00F77}"/>
            </a:ext>
          </a:extLst>
        </xdr:cNvPr>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59</xdr:row>
      <xdr:rowOff>99060</xdr:rowOff>
    </xdr:to>
    <xdr:cxnSp macro="">
      <xdr:nvCxnSpPr>
        <xdr:cNvPr id="189" name="直線コネクタ 188">
          <a:extLst>
            <a:ext uri="{FF2B5EF4-FFF2-40B4-BE49-F238E27FC236}">
              <a16:creationId xmlns:a16="http://schemas.microsoft.com/office/drawing/2014/main" id="{CFFB8FA1-CD28-42A5-B961-61BE1E2FDA3A}"/>
            </a:ext>
          </a:extLst>
        </xdr:cNvPr>
        <xdr:cNvCxnSpPr/>
      </xdr:nvCxnSpPr>
      <xdr:spPr>
        <a:xfrm>
          <a:off x="3797300" y="101822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90" name="楕円 189">
          <a:extLst>
            <a:ext uri="{FF2B5EF4-FFF2-40B4-BE49-F238E27FC236}">
              <a16:creationId xmlns:a16="http://schemas.microsoft.com/office/drawing/2014/main" id="{41B85798-377F-45DA-A0AE-8EFF075A1E84}"/>
            </a:ext>
          </a:extLst>
        </xdr:cNvPr>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66675</xdr:rowOff>
    </xdr:to>
    <xdr:cxnSp macro="">
      <xdr:nvCxnSpPr>
        <xdr:cNvPr id="191" name="直線コネクタ 190">
          <a:extLst>
            <a:ext uri="{FF2B5EF4-FFF2-40B4-BE49-F238E27FC236}">
              <a16:creationId xmlns:a16="http://schemas.microsoft.com/office/drawing/2014/main" id="{E7952458-7EBC-4397-B348-A8C47159791C}"/>
            </a:ext>
          </a:extLst>
        </xdr:cNvPr>
        <xdr:cNvCxnSpPr/>
      </xdr:nvCxnSpPr>
      <xdr:spPr>
        <a:xfrm>
          <a:off x="2908300" y="10149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122555</xdr:rowOff>
    </xdr:from>
    <xdr:to>
      <xdr:col>10</xdr:col>
      <xdr:colOff>165100</xdr:colOff>
      <xdr:row>59</xdr:row>
      <xdr:rowOff>52705</xdr:rowOff>
    </xdr:to>
    <xdr:sp macro="" textlink="">
      <xdr:nvSpPr>
        <xdr:cNvPr id="192" name="楕円 191">
          <a:extLst>
            <a:ext uri="{FF2B5EF4-FFF2-40B4-BE49-F238E27FC236}">
              <a16:creationId xmlns:a16="http://schemas.microsoft.com/office/drawing/2014/main" id="{B0B90DB8-004D-4BD1-96D0-EAA2A30303B0}"/>
            </a:ext>
          </a:extLst>
        </xdr:cNvPr>
        <xdr:cNvSpPr/>
      </xdr:nvSpPr>
      <xdr:spPr>
        <a:xfrm>
          <a:off x="1968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xdr:rowOff>
    </xdr:from>
    <xdr:to>
      <xdr:col>15</xdr:col>
      <xdr:colOff>50800</xdr:colOff>
      <xdr:row>59</xdr:row>
      <xdr:rowOff>34290</xdr:rowOff>
    </xdr:to>
    <xdr:cxnSp macro="">
      <xdr:nvCxnSpPr>
        <xdr:cNvPr id="193" name="直線コネクタ 192">
          <a:extLst>
            <a:ext uri="{FF2B5EF4-FFF2-40B4-BE49-F238E27FC236}">
              <a16:creationId xmlns:a16="http://schemas.microsoft.com/office/drawing/2014/main" id="{3DF6CA51-41CE-4030-BBDB-72D16B6FBCEF}"/>
            </a:ext>
          </a:extLst>
        </xdr:cNvPr>
        <xdr:cNvCxnSpPr/>
      </xdr:nvCxnSpPr>
      <xdr:spPr>
        <a:xfrm>
          <a:off x="2019300" y="10117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4" name="楕円 193">
          <a:extLst>
            <a:ext uri="{FF2B5EF4-FFF2-40B4-BE49-F238E27FC236}">
              <a16:creationId xmlns:a16="http://schemas.microsoft.com/office/drawing/2014/main" id="{4EC3CAA1-BFF1-4B96-82A7-682FC0467BA4}"/>
            </a:ext>
          </a:extLst>
        </xdr:cNvPr>
        <xdr:cNvSpPr/>
      </xdr:nvSpPr>
      <xdr:spPr>
        <a:xfrm>
          <a:off x="1079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59</xdr:row>
      <xdr:rowOff>1905</xdr:rowOff>
    </xdr:to>
    <xdr:cxnSp macro="">
      <xdr:nvCxnSpPr>
        <xdr:cNvPr id="195" name="直線コネクタ 194">
          <a:extLst>
            <a:ext uri="{FF2B5EF4-FFF2-40B4-BE49-F238E27FC236}">
              <a16:creationId xmlns:a16="http://schemas.microsoft.com/office/drawing/2014/main" id="{9C3BEBCE-F465-40C1-983B-20D998ADB3FA}"/>
            </a:ext>
          </a:extLst>
        </xdr:cNvPr>
        <xdr:cNvCxnSpPr/>
      </xdr:nvCxnSpPr>
      <xdr:spPr>
        <a:xfrm>
          <a:off x="1130300" y="100850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3CE5B67-6FDE-4478-87C8-EFE3DF8F1190}"/>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2BACFCB-705F-48D3-B2EA-B052B3CD3890}"/>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4E4E788E-BB81-48DC-A833-BE9EA2BD2CF6}"/>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5F3DA74-FE62-41E2-A631-8819745C6D6A}"/>
            </a:ext>
          </a:extLst>
        </xdr:cNvPr>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9DEBD59B-2ADD-43F9-9E68-411AAFEEFA6D}"/>
            </a:ext>
          </a:extLst>
        </xdr:cNvPr>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CE2D2CB3-1FEB-4A72-8C82-2257DE79D339}"/>
            </a:ext>
          </a:extLst>
        </xdr:cNvPr>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69232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3683822B-6E77-4435-A357-DBB0D7357CFB}"/>
            </a:ext>
          </a:extLst>
        </xdr:cNvPr>
        <xdr:cNvSpPr txBox="1"/>
      </xdr:nvSpPr>
      <xdr:spPr>
        <a:xfrm>
          <a:off x="1816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36847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8C452FD-21FA-47C6-A895-CDAC02A00C18}"/>
            </a:ext>
          </a:extLst>
        </xdr:cNvPr>
        <xdr:cNvSpPr txBox="1"/>
      </xdr:nvSpPr>
      <xdr:spPr>
        <a:xfrm>
          <a:off x="927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353A552F-27C0-4715-B09F-720940D0B8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D9C2C956-CC7C-488F-BEB8-8E46D60DDC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2F34618-3555-44B9-BE4E-FAAABF5B9C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F8D26A0-8BF4-4ED4-806E-6CFB1E24338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330F454-2FDC-44AB-B8C5-4F0933FB81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8CC164A-7B68-4F47-BE1F-73451B9FD1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8A0CBC5C-7277-4F90-B49C-EC4E1D7F3A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2D2987E-6B51-4CD9-9B52-B443F44501F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BCAF62F5-584E-4AA5-99D8-EABB709338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56DAB3F-6B34-4224-821B-D5E8EF57A1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F78968E1-706C-4A6C-9828-58D5C6D8FEF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601FC31B-EA3F-433B-802B-2380AFE77A3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A8E51DAB-30A4-41E9-A712-9DA6F47BC80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FB772FC0-D0CF-4EB4-997F-59C8902F787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336B4C8A-F63A-4A5B-B351-C15C2CD42D5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C8B15E0D-EC4C-4DE7-B8C0-F685E9B5A8F1}"/>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9459E439-0A70-4452-AC30-2D04C06619E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115F62AA-FA99-47B2-87FF-60C8CDABBD09}"/>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B1D78B0D-72DF-4BBB-9615-EAB3614C717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D0046319-C5EB-4858-AE26-ED938518E0E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DBBD7021-B26C-46E5-8443-8D1435B3836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DB7E884B-F208-4C73-B46B-9297EA055F8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7E3C449-467F-4B64-B1CB-904AEB97E8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FE3F6BA-2F96-46DB-9A8A-5380EEE0D88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FE73066-7A20-469D-9EFA-D31ECACC89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738443A3-B467-40DC-BD34-B26382DC5521}"/>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52BB34C-DD4D-4B19-83A3-2DC824F53A29}"/>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5FDC6C34-64E8-4664-8BA0-1A8C7AFDC65D}"/>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9F6A4CB-30FF-46E8-938B-E89F0494D073}"/>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01526F1B-59C5-4AC8-A7F1-E63BB87A12E1}"/>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5FB5080C-88B6-404E-A3B4-535B3D613058}"/>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518B08AE-E2F7-4746-BEFF-D880350159DC}"/>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128E51B6-16EC-4974-8B21-87FF98DDC8EB}"/>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9B43CC4B-5E56-432A-992E-F082A5C70E59}"/>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1FF9E029-2A8A-42C9-BEE2-3F9E6477EEFB}"/>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0AE4E907-4D19-4C1A-9E96-72020548BB65}"/>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34188E0-357C-404E-ACDE-76FA5A5F4A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09B6432-FD8E-4128-B6C4-A6370736B4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454FB91-487A-409A-9CC9-AB1CB06EF9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9BACE85-3F4A-4472-A596-4B59FC36C2B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E8DC5D2-F422-44B6-A9A5-8BEA9FC1E2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165438</xdr:rowOff>
    </xdr:from>
    <xdr:to>
      <xdr:col>55</xdr:col>
      <xdr:colOff>50800</xdr:colOff>
      <xdr:row>64</xdr:row>
      <xdr:rowOff>95588</xdr:rowOff>
    </xdr:to>
    <xdr:sp macro="" textlink="">
      <xdr:nvSpPr>
        <xdr:cNvPr id="245" name="楕円 244">
          <a:extLst>
            <a:ext uri="{FF2B5EF4-FFF2-40B4-BE49-F238E27FC236}">
              <a16:creationId xmlns:a16="http://schemas.microsoft.com/office/drawing/2014/main" id="{B5D44DDA-AED9-4042-96C8-74E7B707E563}"/>
            </a:ext>
          </a:extLst>
        </xdr:cNvPr>
        <xdr:cNvSpPr/>
      </xdr:nvSpPr>
      <xdr:spPr>
        <a:xfrm>
          <a:off x="10426700" y="109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80365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EDDFE862-71B7-4FD4-8D41-5F3B30E2F901}"/>
            </a:ext>
          </a:extLst>
        </xdr:cNvPr>
        <xdr:cNvSpPr txBox="1"/>
      </xdr:nvSpPr>
      <xdr:spPr>
        <a:xfrm>
          <a:off x="10515600" y="1088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164245</xdr:rowOff>
    </xdr:from>
    <xdr:to>
      <xdr:col>50</xdr:col>
      <xdr:colOff>165100</xdr:colOff>
      <xdr:row>64</xdr:row>
      <xdr:rowOff>94395</xdr:rowOff>
    </xdr:to>
    <xdr:sp macro="" textlink="">
      <xdr:nvSpPr>
        <xdr:cNvPr id="247" name="楕円 246">
          <a:extLst>
            <a:ext uri="{FF2B5EF4-FFF2-40B4-BE49-F238E27FC236}">
              <a16:creationId xmlns:a16="http://schemas.microsoft.com/office/drawing/2014/main" id="{9217061D-DB9C-47EE-8167-0A6EFEE079F6}"/>
            </a:ext>
          </a:extLst>
        </xdr:cNvPr>
        <xdr:cNvSpPr/>
      </xdr:nvSpPr>
      <xdr:spPr>
        <a:xfrm>
          <a:off x="9588500" y="109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43595</xdr:rowOff>
    </xdr:from>
    <xdr:to>
      <xdr:col>55</xdr:col>
      <xdr:colOff>0</xdr:colOff>
      <xdr:row>64</xdr:row>
      <xdr:rowOff>44788</xdr:rowOff>
    </xdr:to>
    <xdr:cxnSp macro="">
      <xdr:nvCxnSpPr>
        <xdr:cNvPr id="248" name="直線コネクタ 247">
          <a:extLst>
            <a:ext uri="{FF2B5EF4-FFF2-40B4-BE49-F238E27FC236}">
              <a16:creationId xmlns:a16="http://schemas.microsoft.com/office/drawing/2014/main" id="{8A6802EB-2CC8-43A6-AD15-C0DC290F64FE}"/>
            </a:ext>
          </a:extLst>
        </xdr:cNvPr>
        <xdr:cNvCxnSpPr/>
      </xdr:nvCxnSpPr>
      <xdr:spPr>
        <a:xfrm>
          <a:off x="9639300" y="11016395"/>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163075</xdr:rowOff>
    </xdr:from>
    <xdr:to>
      <xdr:col>46</xdr:col>
      <xdr:colOff>38100</xdr:colOff>
      <xdr:row>64</xdr:row>
      <xdr:rowOff>93225</xdr:rowOff>
    </xdr:to>
    <xdr:sp macro="" textlink="">
      <xdr:nvSpPr>
        <xdr:cNvPr id="249" name="楕円 248">
          <a:extLst>
            <a:ext uri="{FF2B5EF4-FFF2-40B4-BE49-F238E27FC236}">
              <a16:creationId xmlns:a16="http://schemas.microsoft.com/office/drawing/2014/main" id="{4B11BDEE-C421-4686-A454-2365523314B7}"/>
            </a:ext>
          </a:extLst>
        </xdr:cNvPr>
        <xdr:cNvSpPr/>
      </xdr:nvSpPr>
      <xdr:spPr>
        <a:xfrm>
          <a:off x="8699500" y="109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42425</xdr:rowOff>
    </xdr:from>
    <xdr:to>
      <xdr:col>50</xdr:col>
      <xdr:colOff>114300</xdr:colOff>
      <xdr:row>64</xdr:row>
      <xdr:rowOff>43595</xdr:rowOff>
    </xdr:to>
    <xdr:cxnSp macro="">
      <xdr:nvCxnSpPr>
        <xdr:cNvPr id="250" name="直線コネクタ 249">
          <a:extLst>
            <a:ext uri="{FF2B5EF4-FFF2-40B4-BE49-F238E27FC236}">
              <a16:creationId xmlns:a16="http://schemas.microsoft.com/office/drawing/2014/main" id="{455FFD4F-09EE-4DC4-B1F1-D5CFDDF01833}"/>
            </a:ext>
          </a:extLst>
        </xdr:cNvPr>
        <xdr:cNvCxnSpPr/>
      </xdr:nvCxnSpPr>
      <xdr:spPr>
        <a:xfrm>
          <a:off x="8750300" y="11015225"/>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161341</xdr:rowOff>
    </xdr:from>
    <xdr:to>
      <xdr:col>41</xdr:col>
      <xdr:colOff>101600</xdr:colOff>
      <xdr:row>64</xdr:row>
      <xdr:rowOff>91491</xdr:rowOff>
    </xdr:to>
    <xdr:sp macro="" textlink="">
      <xdr:nvSpPr>
        <xdr:cNvPr id="251" name="楕円 250">
          <a:extLst>
            <a:ext uri="{FF2B5EF4-FFF2-40B4-BE49-F238E27FC236}">
              <a16:creationId xmlns:a16="http://schemas.microsoft.com/office/drawing/2014/main" id="{A6EEE139-AFBF-4F9D-A550-2FC47388121A}"/>
            </a:ext>
          </a:extLst>
        </xdr:cNvPr>
        <xdr:cNvSpPr/>
      </xdr:nvSpPr>
      <xdr:spPr>
        <a:xfrm>
          <a:off x="7810500" y="109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40691</xdr:rowOff>
    </xdr:from>
    <xdr:to>
      <xdr:col>45</xdr:col>
      <xdr:colOff>177800</xdr:colOff>
      <xdr:row>64</xdr:row>
      <xdr:rowOff>42425</xdr:rowOff>
    </xdr:to>
    <xdr:cxnSp macro="">
      <xdr:nvCxnSpPr>
        <xdr:cNvPr id="252" name="直線コネクタ 251">
          <a:extLst>
            <a:ext uri="{FF2B5EF4-FFF2-40B4-BE49-F238E27FC236}">
              <a16:creationId xmlns:a16="http://schemas.microsoft.com/office/drawing/2014/main" id="{DA4B1712-C6D2-4625-9BE1-DE6A2A078AF6}"/>
            </a:ext>
          </a:extLst>
        </xdr:cNvPr>
        <xdr:cNvCxnSpPr/>
      </xdr:nvCxnSpPr>
      <xdr:spPr>
        <a:xfrm>
          <a:off x="7861300" y="11013491"/>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159448</xdr:rowOff>
    </xdr:from>
    <xdr:to>
      <xdr:col>36</xdr:col>
      <xdr:colOff>165100</xdr:colOff>
      <xdr:row>64</xdr:row>
      <xdr:rowOff>89598</xdr:rowOff>
    </xdr:to>
    <xdr:sp macro="" textlink="">
      <xdr:nvSpPr>
        <xdr:cNvPr id="253" name="楕円 252">
          <a:extLst>
            <a:ext uri="{FF2B5EF4-FFF2-40B4-BE49-F238E27FC236}">
              <a16:creationId xmlns:a16="http://schemas.microsoft.com/office/drawing/2014/main" id="{CEEF9149-0392-4E38-8D88-C4185E110B9C}"/>
            </a:ext>
          </a:extLst>
        </xdr:cNvPr>
        <xdr:cNvSpPr/>
      </xdr:nvSpPr>
      <xdr:spPr>
        <a:xfrm>
          <a:off x="6921500" y="109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38798</xdr:rowOff>
    </xdr:from>
    <xdr:to>
      <xdr:col>41</xdr:col>
      <xdr:colOff>50800</xdr:colOff>
      <xdr:row>64</xdr:row>
      <xdr:rowOff>40691</xdr:rowOff>
    </xdr:to>
    <xdr:cxnSp macro="">
      <xdr:nvCxnSpPr>
        <xdr:cNvPr id="254" name="直線コネクタ 253">
          <a:extLst>
            <a:ext uri="{FF2B5EF4-FFF2-40B4-BE49-F238E27FC236}">
              <a16:creationId xmlns:a16="http://schemas.microsoft.com/office/drawing/2014/main" id="{E8568EA7-7696-4694-A317-CD04BCC4EB38}"/>
            </a:ext>
          </a:extLst>
        </xdr:cNvPr>
        <xdr:cNvCxnSpPr/>
      </xdr:nvCxnSpPr>
      <xdr:spPr>
        <a:xfrm>
          <a:off x="6972300" y="11011598"/>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A08C570A-FEC5-45D6-8E7F-C31605CDEBEC}"/>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639DC6C-4A62-44E2-B252-24F900D53039}"/>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CC3F49A1-0A0A-4871-A055-32E59689C497}"/>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CDD76DC-A9AA-4B68-9BF9-FB217EA6159A}"/>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85522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CF48EA7-5395-4566-BDE2-31C67FDCB185}"/>
            </a:ext>
          </a:extLst>
        </xdr:cNvPr>
        <xdr:cNvSpPr txBox="1"/>
      </xdr:nvSpPr>
      <xdr:spPr>
        <a:xfrm>
          <a:off x="9327095" y="1105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84352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8CC7516-DDCA-4D62-B6E6-30E5F222B86E}"/>
            </a:ext>
          </a:extLst>
        </xdr:cNvPr>
        <xdr:cNvSpPr txBox="1"/>
      </xdr:nvSpPr>
      <xdr:spPr>
        <a:xfrm>
          <a:off x="8450795" y="1105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82618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F8660D4B-72D1-4CC2-AAF2-275230458703}"/>
            </a:ext>
          </a:extLst>
        </xdr:cNvPr>
        <xdr:cNvSpPr txBox="1"/>
      </xdr:nvSpPr>
      <xdr:spPr>
        <a:xfrm>
          <a:off x="7561795" y="11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80725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FDE9F9EA-4563-4683-9A1C-597A15B35BF7}"/>
            </a:ext>
          </a:extLst>
        </xdr:cNvPr>
        <xdr:cNvSpPr txBox="1"/>
      </xdr:nvSpPr>
      <xdr:spPr>
        <a:xfrm>
          <a:off x="6672795" y="1105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2B75263-DDCA-4403-AD26-F75D43D2AF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883AE7A-2D39-4D24-8DBA-2D8996DFCB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84E9561-4CCD-468E-A3D9-9507538635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DB71D33-D056-4424-A619-634637F9C3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4246625-FA0E-49BD-AA59-FD612643D9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5B448B8-E126-4197-BDB6-EFAC72738A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C9264D7-9BDC-43E1-8D53-EBAEE054CA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E13B76A-3C58-439E-8276-93055EEA4E0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4ABE202B-7756-483F-8F2B-FD2E7731720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F72BF3D8-12EA-4B06-AF39-BED297C3D5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5AEF3766-9C0E-4B58-88CB-4E1A990567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691A2D3B-EC8D-40CA-93AE-FF4C9C9AF0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E01F2FBC-A1B0-49AB-92A2-B7C90A7217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9D1E2074-1F0A-4B8C-95AA-52D894EE6C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8E7F3B4B-BCA2-43D7-81B0-CB115EAC44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4E68B564-5054-4D8D-977B-1F707999CDF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B1491634-64B8-468D-B1F0-A150E4F8AA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191E0365-B205-4153-8839-813E2EF39C0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4BE2C20B-2D9E-4041-9C04-C105A585EE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ECA6185D-B824-4430-8B62-9881F1018D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B024B8BA-8DC9-4DE7-B272-7FC937DAD4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53242F31-7573-422D-877E-9824A2BA7A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B61D2897-3FD7-4B20-86A8-66328B00D2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19FF8B7B-DE9B-493A-A49D-D98561E842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9A60FA1C-217B-489B-BCF3-61E5ACA937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624D5090-AC3E-440C-8742-B8DDD87E45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DEE3E41-3682-4978-8CB5-62604A700B5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90436A6B-5E42-4A32-AF4E-D562E190CA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7C26631D-E905-459F-BD09-654C0B5673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67FC0F8F-3253-44A8-B904-418CD6D9EA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774A5E-C8B6-4516-BCCD-8074E8303F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7BA7FB33-A052-4983-821C-97635FDBE7C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325328B-6F53-4CFF-B784-ABB099E9AC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CE28F76F-BFBC-4F85-9BFF-CEA8E7C2E8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A8B54761-3055-4902-AE5B-6CFFDEDBA4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B8A36CAF-40BF-478D-B3D6-684C3ABB42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CEC5DBA5-37A6-48A7-A585-108EF4ADD6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B22C4DE-12FF-4AF4-B44A-10B779B478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D7AB331B-15FC-40F9-A55E-2DFC4C79E4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DED3B301-8938-46C7-B05F-A852A62760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ABCFF65D-B79A-41E3-A850-424E5335F8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8CE863B7-E023-43DB-B2D1-4B526297E2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C6EC54DE-9C93-4E6A-81FE-D896A9B91EF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A1EC3E8D-D22F-4087-B730-E5289B412D9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F516363B-C4BE-428C-9867-CE3EEADE74B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E8A3D376-0E78-4F9D-8D90-9301B1FD406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2D82E926-BDA1-41FA-99C8-76D2D7A7BD0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B3A1961E-7D52-40CC-BEB6-D496EEFA2BC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D12545BC-D94A-4C20-98DB-4225BC3C50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D0ECB4CD-C9BE-407A-80C2-77CF93DB762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79F56CCB-1851-4A36-A9AF-133E23F108F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061B492-90FC-48C4-83A6-1AB3530BC8D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495EE953-14AA-49D6-B3C6-183AE899758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8DF77A08-F5D7-497E-822B-BB8B83265B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30240F66-CBAB-4EA2-94F9-9608D9D1920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72B1492E-5FE0-4BB9-80AF-482921C952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319" name="直線コネクタ 318">
          <a:extLst>
            <a:ext uri="{FF2B5EF4-FFF2-40B4-BE49-F238E27FC236}">
              <a16:creationId xmlns:a16="http://schemas.microsoft.com/office/drawing/2014/main" id="{CFE6328F-B10B-4386-AF9B-453227772594}"/>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320" name="【認定こども園・幼稚園・保育所】&#10;有形固定資産減価償却率最小値テキスト">
          <a:extLst>
            <a:ext uri="{FF2B5EF4-FFF2-40B4-BE49-F238E27FC236}">
              <a16:creationId xmlns:a16="http://schemas.microsoft.com/office/drawing/2014/main" id="{C50A09DB-369D-4FB2-8EB2-A465ABCC7B60}"/>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321" name="直線コネクタ 320">
          <a:extLst>
            <a:ext uri="{FF2B5EF4-FFF2-40B4-BE49-F238E27FC236}">
              <a16:creationId xmlns:a16="http://schemas.microsoft.com/office/drawing/2014/main" id="{7E02A5FE-CD7B-45DC-B227-8B21409967FA}"/>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D4A2E1BD-E286-48BA-A7B8-967234C2DE31}"/>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23" name="直線コネクタ 322">
          <a:extLst>
            <a:ext uri="{FF2B5EF4-FFF2-40B4-BE49-F238E27FC236}">
              <a16:creationId xmlns:a16="http://schemas.microsoft.com/office/drawing/2014/main" id="{503BF415-2467-40F1-B9D8-7179547E728C}"/>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C114E353-125F-412B-994C-D9E8065AFB0A}"/>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5" name="フローチャート: 判断 324">
          <a:extLst>
            <a:ext uri="{FF2B5EF4-FFF2-40B4-BE49-F238E27FC236}">
              <a16:creationId xmlns:a16="http://schemas.microsoft.com/office/drawing/2014/main" id="{F9E63B28-2DF9-430E-AF17-CCD5D800F5FE}"/>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326" name="フローチャート: 判断 325">
          <a:extLst>
            <a:ext uri="{FF2B5EF4-FFF2-40B4-BE49-F238E27FC236}">
              <a16:creationId xmlns:a16="http://schemas.microsoft.com/office/drawing/2014/main" id="{14B76E78-1B36-4A15-8154-95AA3C9F608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327" name="フローチャート: 判断 326">
          <a:extLst>
            <a:ext uri="{FF2B5EF4-FFF2-40B4-BE49-F238E27FC236}">
              <a16:creationId xmlns:a16="http://schemas.microsoft.com/office/drawing/2014/main" id="{E7A96468-C059-4DBD-871F-BA87F37E7DE7}"/>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328" name="フローチャート: 判断 327">
          <a:extLst>
            <a:ext uri="{FF2B5EF4-FFF2-40B4-BE49-F238E27FC236}">
              <a16:creationId xmlns:a16="http://schemas.microsoft.com/office/drawing/2014/main" id="{93FF2D61-1F95-486D-862C-FC6DA5217E8E}"/>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329" name="フローチャート: 判断 328">
          <a:extLst>
            <a:ext uri="{FF2B5EF4-FFF2-40B4-BE49-F238E27FC236}">
              <a16:creationId xmlns:a16="http://schemas.microsoft.com/office/drawing/2014/main" id="{1ED062B6-8910-4668-81EB-1B48B9D3E72A}"/>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C0588B5-5C97-403E-A964-9DFAD6C032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C3799295-38BF-4B66-B7D1-635DB499D7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4C1F8E0-8F13-4EDC-AC3E-3FD2F2DEEF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AC894A5-65C4-4F3C-80AF-CD58119E4F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718CE6C-9B8C-4BE2-86E1-90AF2D7609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111125</xdr:rowOff>
    </xdr:from>
    <xdr:to>
      <xdr:col>85</xdr:col>
      <xdr:colOff>177800</xdr:colOff>
      <xdr:row>42</xdr:row>
      <xdr:rowOff>41275</xdr:rowOff>
    </xdr:to>
    <xdr:sp macro="" textlink="">
      <xdr:nvSpPr>
        <xdr:cNvPr id="335" name="楕円 334">
          <a:extLst>
            <a:ext uri="{FF2B5EF4-FFF2-40B4-BE49-F238E27FC236}">
              <a16:creationId xmlns:a16="http://schemas.microsoft.com/office/drawing/2014/main" id="{8F292A29-E265-4432-B7CB-8A50C6E07C87}"/>
            </a:ext>
          </a:extLst>
        </xdr:cNvPr>
        <xdr:cNvSpPr/>
      </xdr:nvSpPr>
      <xdr:spPr>
        <a:xfrm>
          <a:off x="162687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26052</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3CCB03AA-9C1C-4928-A709-83A11EE9AD95}"/>
            </a:ext>
          </a:extLst>
        </xdr:cNvPr>
        <xdr:cNvSpPr txBox="1"/>
      </xdr:nvSpPr>
      <xdr:spPr>
        <a:xfrm>
          <a:off x="16357600" y="705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107315</xdr:rowOff>
    </xdr:from>
    <xdr:to>
      <xdr:col>81</xdr:col>
      <xdr:colOff>101600</xdr:colOff>
      <xdr:row>42</xdr:row>
      <xdr:rowOff>37465</xdr:rowOff>
    </xdr:to>
    <xdr:sp macro="" textlink="">
      <xdr:nvSpPr>
        <xdr:cNvPr id="337" name="楕円 336">
          <a:extLst>
            <a:ext uri="{FF2B5EF4-FFF2-40B4-BE49-F238E27FC236}">
              <a16:creationId xmlns:a16="http://schemas.microsoft.com/office/drawing/2014/main" id="{B7BE6754-0612-4836-95BD-E05DFB7720C2}"/>
            </a:ext>
          </a:extLst>
        </xdr:cNvPr>
        <xdr:cNvSpPr/>
      </xdr:nvSpPr>
      <xdr:spPr>
        <a:xfrm>
          <a:off x="15430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158115</xdr:rowOff>
    </xdr:from>
    <xdr:to>
      <xdr:col>85</xdr:col>
      <xdr:colOff>127000</xdr:colOff>
      <xdr:row>41</xdr:row>
      <xdr:rowOff>161925</xdr:rowOff>
    </xdr:to>
    <xdr:cxnSp macro="">
      <xdr:nvCxnSpPr>
        <xdr:cNvPr id="338" name="直線コネクタ 337">
          <a:extLst>
            <a:ext uri="{FF2B5EF4-FFF2-40B4-BE49-F238E27FC236}">
              <a16:creationId xmlns:a16="http://schemas.microsoft.com/office/drawing/2014/main" id="{B1B3CEB5-5797-43CC-AB0E-EE4B336A0659}"/>
            </a:ext>
          </a:extLst>
        </xdr:cNvPr>
        <xdr:cNvCxnSpPr/>
      </xdr:nvCxnSpPr>
      <xdr:spPr>
        <a:xfrm>
          <a:off x="15481300" y="71875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93980</xdr:rowOff>
    </xdr:from>
    <xdr:to>
      <xdr:col>76</xdr:col>
      <xdr:colOff>165100</xdr:colOff>
      <xdr:row>42</xdr:row>
      <xdr:rowOff>24130</xdr:rowOff>
    </xdr:to>
    <xdr:sp macro="" textlink="">
      <xdr:nvSpPr>
        <xdr:cNvPr id="339" name="楕円 338">
          <a:extLst>
            <a:ext uri="{FF2B5EF4-FFF2-40B4-BE49-F238E27FC236}">
              <a16:creationId xmlns:a16="http://schemas.microsoft.com/office/drawing/2014/main" id="{D7EBDDDB-D322-48B8-81BB-7752630FD800}"/>
            </a:ext>
          </a:extLst>
        </xdr:cNvPr>
        <xdr:cNvSpPr/>
      </xdr:nvSpPr>
      <xdr:spPr>
        <a:xfrm>
          <a:off x="1454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144780</xdr:rowOff>
    </xdr:from>
    <xdr:to>
      <xdr:col>81</xdr:col>
      <xdr:colOff>50800</xdr:colOff>
      <xdr:row>41</xdr:row>
      <xdr:rowOff>158115</xdr:rowOff>
    </xdr:to>
    <xdr:cxnSp macro="">
      <xdr:nvCxnSpPr>
        <xdr:cNvPr id="340" name="直線コネクタ 339">
          <a:extLst>
            <a:ext uri="{FF2B5EF4-FFF2-40B4-BE49-F238E27FC236}">
              <a16:creationId xmlns:a16="http://schemas.microsoft.com/office/drawing/2014/main" id="{12489F1E-B0D8-411D-A849-C43BD9AD90E8}"/>
            </a:ext>
          </a:extLst>
        </xdr:cNvPr>
        <xdr:cNvCxnSpPr/>
      </xdr:nvCxnSpPr>
      <xdr:spPr>
        <a:xfrm>
          <a:off x="14592300" y="71742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88265</xdr:rowOff>
    </xdr:from>
    <xdr:to>
      <xdr:col>72</xdr:col>
      <xdr:colOff>38100</xdr:colOff>
      <xdr:row>42</xdr:row>
      <xdr:rowOff>18415</xdr:rowOff>
    </xdr:to>
    <xdr:sp macro="" textlink="">
      <xdr:nvSpPr>
        <xdr:cNvPr id="341" name="楕円 340">
          <a:extLst>
            <a:ext uri="{FF2B5EF4-FFF2-40B4-BE49-F238E27FC236}">
              <a16:creationId xmlns:a16="http://schemas.microsoft.com/office/drawing/2014/main" id="{46F7DE4B-2F16-4758-87AF-8A1A81702220}"/>
            </a:ext>
          </a:extLst>
        </xdr:cNvPr>
        <xdr:cNvSpPr/>
      </xdr:nvSpPr>
      <xdr:spPr>
        <a:xfrm>
          <a:off x="13652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139065</xdr:rowOff>
    </xdr:from>
    <xdr:to>
      <xdr:col>76</xdr:col>
      <xdr:colOff>114300</xdr:colOff>
      <xdr:row>41</xdr:row>
      <xdr:rowOff>144780</xdr:rowOff>
    </xdr:to>
    <xdr:cxnSp macro="">
      <xdr:nvCxnSpPr>
        <xdr:cNvPr id="342" name="直線コネクタ 341">
          <a:extLst>
            <a:ext uri="{FF2B5EF4-FFF2-40B4-BE49-F238E27FC236}">
              <a16:creationId xmlns:a16="http://schemas.microsoft.com/office/drawing/2014/main" id="{7F5BC97C-46A1-479C-8150-A21B88F8F5F0}"/>
            </a:ext>
          </a:extLst>
        </xdr:cNvPr>
        <xdr:cNvCxnSpPr/>
      </xdr:nvCxnSpPr>
      <xdr:spPr>
        <a:xfrm>
          <a:off x="13703300" y="7168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84455</xdr:rowOff>
    </xdr:from>
    <xdr:to>
      <xdr:col>67</xdr:col>
      <xdr:colOff>101600</xdr:colOff>
      <xdr:row>42</xdr:row>
      <xdr:rowOff>14605</xdr:rowOff>
    </xdr:to>
    <xdr:sp macro="" textlink="">
      <xdr:nvSpPr>
        <xdr:cNvPr id="343" name="楕円 342">
          <a:extLst>
            <a:ext uri="{FF2B5EF4-FFF2-40B4-BE49-F238E27FC236}">
              <a16:creationId xmlns:a16="http://schemas.microsoft.com/office/drawing/2014/main" id="{C54F85EE-6962-4A1A-85D9-704A4EC79879}"/>
            </a:ext>
          </a:extLst>
        </xdr:cNvPr>
        <xdr:cNvSpPr/>
      </xdr:nvSpPr>
      <xdr:spPr>
        <a:xfrm>
          <a:off x="12763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135255</xdr:rowOff>
    </xdr:from>
    <xdr:to>
      <xdr:col>71</xdr:col>
      <xdr:colOff>177800</xdr:colOff>
      <xdr:row>41</xdr:row>
      <xdr:rowOff>139065</xdr:rowOff>
    </xdr:to>
    <xdr:cxnSp macro="">
      <xdr:nvCxnSpPr>
        <xdr:cNvPr id="344" name="直線コネクタ 343">
          <a:extLst>
            <a:ext uri="{FF2B5EF4-FFF2-40B4-BE49-F238E27FC236}">
              <a16:creationId xmlns:a16="http://schemas.microsoft.com/office/drawing/2014/main" id="{57C99686-B12E-44A9-BF73-F3B454FDF63C}"/>
            </a:ext>
          </a:extLst>
        </xdr:cNvPr>
        <xdr:cNvCxnSpPr/>
      </xdr:nvCxnSpPr>
      <xdr:spPr>
        <a:xfrm>
          <a:off x="12814300" y="71647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E20E2C11-9C1E-4CB7-A542-297A5523A426}"/>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243F71F6-C5A5-41CA-82C9-6EA9D3AC9B6E}"/>
            </a:ext>
          </a:extLst>
        </xdr:cNvPr>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21CDE323-A57B-44A6-875F-1BC90DAEE712}"/>
            </a:ext>
          </a:extLst>
        </xdr:cNvPr>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C2D9C5EA-A785-4BCC-8801-2CA23B8F4F3B}"/>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28592</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125A2D9E-D6FF-45C6-BA13-9A1858AFACBA}"/>
            </a:ext>
          </a:extLst>
        </xdr:cNvPr>
        <xdr:cNvSpPr txBox="1"/>
      </xdr:nvSpPr>
      <xdr:spPr>
        <a:xfrm>
          <a:off x="152660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15257</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2C3BF24E-48AF-437D-862B-7B035D7B7054}"/>
            </a:ext>
          </a:extLst>
        </xdr:cNvPr>
        <xdr:cNvSpPr txBox="1"/>
      </xdr:nvSpPr>
      <xdr:spPr>
        <a:xfrm>
          <a:off x="14389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9542</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8F2685DC-7D64-4792-A9C8-24092992D423}"/>
            </a:ext>
          </a:extLst>
        </xdr:cNvPr>
        <xdr:cNvSpPr txBox="1"/>
      </xdr:nvSpPr>
      <xdr:spPr>
        <a:xfrm>
          <a:off x="13500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5732</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266E9D46-70AD-4143-8A0C-A8A63FF8F0AB}"/>
            </a:ext>
          </a:extLst>
        </xdr:cNvPr>
        <xdr:cNvSpPr txBox="1"/>
      </xdr:nvSpPr>
      <xdr:spPr>
        <a:xfrm>
          <a:off x="1261174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14502D50-66C9-4F2F-A9DE-A7F545CB0BA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39589805-6C65-46D8-B39D-675FC2229D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E827C3E1-E05A-42AD-BD4D-4E9CE3D412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5DDD7CDA-0BE4-4470-ACFF-0A75C5C5DC1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72D4FB40-27C9-4194-956A-E99C79703E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A28E19FB-7B88-4F56-B073-FAA2D4FFB8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A9FD4DA7-BD8B-4D92-B43B-EE2F88F65DA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E6D4A4E7-377A-4B51-9EA5-D91C1FCF79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151C905-68CA-4D6E-85A5-CA6AD091C2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5E4F335F-495A-410B-8F32-7A2816792A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830A594-0453-41C3-8C65-D0E42456EB6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a:extLst>
            <a:ext uri="{FF2B5EF4-FFF2-40B4-BE49-F238E27FC236}">
              <a16:creationId xmlns:a16="http://schemas.microsoft.com/office/drawing/2014/main" id="{1B20E24A-1B0A-4FCA-8F7E-6E762D3692D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D9A8F8D9-A90A-4BA5-B7B9-8FA78A1FD2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a:extLst>
            <a:ext uri="{FF2B5EF4-FFF2-40B4-BE49-F238E27FC236}">
              <a16:creationId xmlns:a16="http://schemas.microsoft.com/office/drawing/2014/main" id="{5D541FD7-9B37-48B9-8DB7-9925B36E7AB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83AA12E9-026A-4C54-A151-C6260A3D742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a:extLst>
            <a:ext uri="{FF2B5EF4-FFF2-40B4-BE49-F238E27FC236}">
              <a16:creationId xmlns:a16="http://schemas.microsoft.com/office/drawing/2014/main" id="{F67D5D70-70E8-44C6-974E-3ECF81EE53F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732424D5-9DA4-458E-B0C5-41C4402DDBC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a:extLst>
            <a:ext uri="{FF2B5EF4-FFF2-40B4-BE49-F238E27FC236}">
              <a16:creationId xmlns:a16="http://schemas.microsoft.com/office/drawing/2014/main" id="{7C9CAA2D-BA27-4322-865E-02EDB59EE56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74FBD44C-2016-431A-89EE-5AFF9291118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4BEA8B42-40A7-4CF6-9914-ED8A350AF4F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53C9239B-FCB4-4F3D-8E5A-AAE95909DA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6F03049E-BABF-4AA5-8A93-9F79C6925AD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E3FD66E4-77BB-44C2-99A1-4C1D0FF58C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376" name="直線コネクタ 375">
          <a:extLst>
            <a:ext uri="{FF2B5EF4-FFF2-40B4-BE49-F238E27FC236}">
              <a16:creationId xmlns:a16="http://schemas.microsoft.com/office/drawing/2014/main" id="{E3EF574F-EE27-4043-BA43-648140A5C541}"/>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33C64A9A-EA5F-4D65-8242-4B1D7B90A2B7}"/>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378" name="直線コネクタ 377">
          <a:extLst>
            <a:ext uri="{FF2B5EF4-FFF2-40B4-BE49-F238E27FC236}">
              <a16:creationId xmlns:a16="http://schemas.microsoft.com/office/drawing/2014/main" id="{EA96EFDA-7F78-484F-9CC2-ECC477004B2F}"/>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111FB775-8B4A-4B8F-98B2-17EC0A8A08FE}"/>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380" name="直線コネクタ 379">
          <a:extLst>
            <a:ext uri="{FF2B5EF4-FFF2-40B4-BE49-F238E27FC236}">
              <a16:creationId xmlns:a16="http://schemas.microsoft.com/office/drawing/2014/main" id="{15CB22D6-DA5D-415A-B483-CB5A2E06480F}"/>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E5B04700-2975-4919-8D5F-4D19A0F8125C}"/>
            </a:ext>
          </a:extLst>
        </xdr:cNvPr>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382" name="フローチャート: 判断 381">
          <a:extLst>
            <a:ext uri="{FF2B5EF4-FFF2-40B4-BE49-F238E27FC236}">
              <a16:creationId xmlns:a16="http://schemas.microsoft.com/office/drawing/2014/main" id="{A025A499-69D1-4A3F-9DD2-7803B25FEEBC}"/>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383" name="フローチャート: 判断 382">
          <a:extLst>
            <a:ext uri="{FF2B5EF4-FFF2-40B4-BE49-F238E27FC236}">
              <a16:creationId xmlns:a16="http://schemas.microsoft.com/office/drawing/2014/main" id="{C166E790-0B9E-414C-8D20-358F366620AA}"/>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384" name="フローチャート: 判断 383">
          <a:extLst>
            <a:ext uri="{FF2B5EF4-FFF2-40B4-BE49-F238E27FC236}">
              <a16:creationId xmlns:a16="http://schemas.microsoft.com/office/drawing/2014/main" id="{4ACA2971-4038-4CAE-A570-4D077DAAC5AF}"/>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385" name="フローチャート: 判断 384">
          <a:extLst>
            <a:ext uri="{FF2B5EF4-FFF2-40B4-BE49-F238E27FC236}">
              <a16:creationId xmlns:a16="http://schemas.microsoft.com/office/drawing/2014/main" id="{3689B6DB-AE52-4BAB-87CB-365C31423430}"/>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386" name="フローチャート: 判断 385">
          <a:extLst>
            <a:ext uri="{FF2B5EF4-FFF2-40B4-BE49-F238E27FC236}">
              <a16:creationId xmlns:a16="http://schemas.microsoft.com/office/drawing/2014/main" id="{374C24A7-4570-471C-8E5A-A61A2B2B59FF}"/>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ED92A97-C738-4E4C-9428-47F75AFA8E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4932B8B-1A3D-4ED6-8D76-52F26B61E8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ED29421-3F6F-40A0-A602-2B529E5342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EA071D9-F14D-409C-81AF-B92563EC6F9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6EA414D-083E-4F26-B1C7-8806AC2BE3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392" name="楕円 391">
          <a:extLst>
            <a:ext uri="{FF2B5EF4-FFF2-40B4-BE49-F238E27FC236}">
              <a16:creationId xmlns:a16="http://schemas.microsoft.com/office/drawing/2014/main" id="{7ED019B3-D231-4094-B317-CEAF0043C77C}"/>
            </a:ext>
          </a:extLst>
        </xdr:cNvPr>
        <xdr:cNvSpPr/>
      </xdr:nvSpPr>
      <xdr:spPr>
        <a:xfrm>
          <a:off x="22110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156227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C9C5A01A-F1C1-44E1-8D03-E3C879E79CCA}"/>
            </a:ext>
          </a:extLst>
        </xdr:cNvPr>
        <xdr:cNvSpPr txBox="1"/>
      </xdr:nvSpPr>
      <xdr:spPr>
        <a:xfrm>
          <a:off x="221996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394" name="楕円 393">
          <a:extLst>
            <a:ext uri="{FF2B5EF4-FFF2-40B4-BE49-F238E27FC236}">
              <a16:creationId xmlns:a16="http://schemas.microsoft.com/office/drawing/2014/main" id="{CEE5811F-0FE4-4916-B450-D02885846367}"/>
            </a:ext>
          </a:extLst>
        </xdr:cNvPr>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49530</xdr:rowOff>
    </xdr:from>
    <xdr:to>
      <xdr:col>116</xdr:col>
      <xdr:colOff>63500</xdr:colOff>
      <xdr:row>40</xdr:row>
      <xdr:rowOff>57150</xdr:rowOff>
    </xdr:to>
    <xdr:cxnSp macro="">
      <xdr:nvCxnSpPr>
        <xdr:cNvPr id="395" name="直線コネクタ 394">
          <a:extLst>
            <a:ext uri="{FF2B5EF4-FFF2-40B4-BE49-F238E27FC236}">
              <a16:creationId xmlns:a16="http://schemas.microsoft.com/office/drawing/2014/main" id="{3D0757AA-F76A-4496-8860-3C45C3E449F5}"/>
            </a:ext>
          </a:extLst>
        </xdr:cNvPr>
        <xdr:cNvCxnSpPr/>
      </xdr:nvCxnSpPr>
      <xdr:spPr>
        <a:xfrm>
          <a:off x="21323300" y="6907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396" name="楕円 395">
          <a:extLst>
            <a:ext uri="{FF2B5EF4-FFF2-40B4-BE49-F238E27FC236}">
              <a16:creationId xmlns:a16="http://schemas.microsoft.com/office/drawing/2014/main" id="{C5FED20D-835D-48CD-AF36-6E70D8A7028A}"/>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49530</xdr:rowOff>
    </xdr:to>
    <xdr:cxnSp macro="">
      <xdr:nvCxnSpPr>
        <xdr:cNvPr id="397" name="直線コネクタ 396">
          <a:extLst>
            <a:ext uri="{FF2B5EF4-FFF2-40B4-BE49-F238E27FC236}">
              <a16:creationId xmlns:a16="http://schemas.microsoft.com/office/drawing/2014/main" id="{E872F168-3A4A-4028-B5C7-7CFF1FCA20DB}"/>
            </a:ext>
          </a:extLst>
        </xdr:cNvPr>
        <xdr:cNvCxnSpPr/>
      </xdr:nvCxnSpPr>
      <xdr:spPr>
        <a:xfrm>
          <a:off x="20434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398" name="楕円 397">
          <a:extLst>
            <a:ext uri="{FF2B5EF4-FFF2-40B4-BE49-F238E27FC236}">
              <a16:creationId xmlns:a16="http://schemas.microsoft.com/office/drawing/2014/main" id="{11B88716-4294-4CFA-8312-3A7BE15057CE}"/>
            </a:ext>
          </a:extLst>
        </xdr:cNvPr>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45720</xdr:rowOff>
    </xdr:to>
    <xdr:cxnSp macro="">
      <xdr:nvCxnSpPr>
        <xdr:cNvPr id="399" name="直線コネクタ 398">
          <a:extLst>
            <a:ext uri="{FF2B5EF4-FFF2-40B4-BE49-F238E27FC236}">
              <a16:creationId xmlns:a16="http://schemas.microsoft.com/office/drawing/2014/main" id="{5877EC57-DA34-45D7-9E3A-738EC658425C}"/>
            </a:ext>
          </a:extLst>
        </xdr:cNvPr>
        <xdr:cNvCxnSpPr/>
      </xdr:nvCxnSpPr>
      <xdr:spPr>
        <a:xfrm>
          <a:off x="19545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154940</xdr:rowOff>
    </xdr:from>
    <xdr:to>
      <xdr:col>98</xdr:col>
      <xdr:colOff>38100</xdr:colOff>
      <xdr:row>40</xdr:row>
      <xdr:rowOff>85090</xdr:rowOff>
    </xdr:to>
    <xdr:sp macro="" textlink="">
      <xdr:nvSpPr>
        <xdr:cNvPr id="400" name="楕円 399">
          <a:extLst>
            <a:ext uri="{FF2B5EF4-FFF2-40B4-BE49-F238E27FC236}">
              <a16:creationId xmlns:a16="http://schemas.microsoft.com/office/drawing/2014/main" id="{2CAE61D6-FC0B-4E52-B9BF-DC038907EF85}"/>
            </a:ext>
          </a:extLst>
        </xdr:cNvPr>
        <xdr:cNvSpPr/>
      </xdr:nvSpPr>
      <xdr:spPr>
        <a:xfrm>
          <a:off x="18605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34290</xdr:rowOff>
    </xdr:from>
    <xdr:to>
      <xdr:col>102</xdr:col>
      <xdr:colOff>114300</xdr:colOff>
      <xdr:row>40</xdr:row>
      <xdr:rowOff>38100</xdr:rowOff>
    </xdr:to>
    <xdr:cxnSp macro="">
      <xdr:nvCxnSpPr>
        <xdr:cNvPr id="401" name="直線コネクタ 400">
          <a:extLst>
            <a:ext uri="{FF2B5EF4-FFF2-40B4-BE49-F238E27FC236}">
              <a16:creationId xmlns:a16="http://schemas.microsoft.com/office/drawing/2014/main" id="{8E28AB2C-2C5E-432D-B619-A5A643C515D1}"/>
            </a:ext>
          </a:extLst>
        </xdr:cNvPr>
        <xdr:cNvCxnSpPr/>
      </xdr:nvCxnSpPr>
      <xdr:spPr>
        <a:xfrm>
          <a:off x="18656300" y="689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EEA77EE5-A299-4EFD-ACEF-1F46DA873E14}"/>
            </a:ext>
          </a:extLst>
        </xdr:cNvPr>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327F69F1-D591-4B5D-B074-AD0FA9FB373B}"/>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78A725CD-6C14-4194-816A-0EAE34387D01}"/>
            </a:ext>
          </a:extLst>
        </xdr:cNvPr>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8A5DFD06-8100-4DED-842E-0C7023CEF0C4}"/>
            </a:ext>
          </a:extLst>
        </xdr:cNvPr>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91457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DD78B9C4-D9FA-40FD-BA65-036DE6ADF429}"/>
            </a:ext>
          </a:extLst>
        </xdr:cNvPr>
        <xdr:cNvSpPr txBox="1"/>
      </xdr:nvSpPr>
      <xdr:spPr>
        <a:xfrm>
          <a:off x="210757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31E37F37-63E8-4332-B5C4-A5697AB0E501}"/>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3CE67CFE-9456-410B-AB4F-5F66A2567E17}"/>
            </a:ext>
          </a:extLst>
        </xdr:cNvPr>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76217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B2ED4E87-C53E-4A1A-A540-49D00AACF230}"/>
            </a:ext>
          </a:extLst>
        </xdr:cNvPr>
        <xdr:cNvSpPr txBox="1"/>
      </xdr:nvSpPr>
      <xdr:spPr>
        <a:xfrm>
          <a:off x="18421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5CB283CB-FBB2-4DDB-BE78-D4908BBA4A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5F6849FF-523E-4C03-8137-A87FFD7440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1C5E4FA7-E8B6-40EA-90B4-CF888AAEA8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D93E51D0-D11E-4ADB-B97C-2487D8E76A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AD02817E-35BA-4FFA-9988-A509FDFBED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AD9B43E9-35BC-4A04-B5DB-8A1D2EF96D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BDE2914A-9529-4275-B257-16120190D0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9BEDABFC-8184-4085-A312-440426FD791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BA62EDF5-9160-4DAA-AC07-930F36AF553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5C2E0DD5-34CB-41D1-8E2B-C0A8ED6A44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23AF7A37-5C1C-4B36-A41C-28D53CABC5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BA687751-C036-4409-A0F3-A11705C08A7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FF468891-7C45-493F-B3C8-CF277739FEA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95E59D4F-EDD5-4DB0-9735-975E5EDEC27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3F634899-A14B-4F39-912E-B69A2798CED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EDDC0D4D-C153-42DA-B39D-2C87863DED6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25624A88-266A-48E3-AAF0-F11FD75D29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5CC89404-F555-41F1-BA9E-9BC780752E8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A68DFE62-AECD-4EDE-9AD0-E81A6C2E08B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86AB7B78-F905-4036-8E66-6B7114E4564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F0A0A6A3-B37F-4123-9816-7E6D389355D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66F7A508-0393-48EA-B78B-0CE332D2CA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C631D4F4-B830-466F-B0A1-5C23D4AE833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26B69842-BEBB-4641-B756-78D96AD3DF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434" name="直線コネクタ 433">
          <a:extLst>
            <a:ext uri="{FF2B5EF4-FFF2-40B4-BE49-F238E27FC236}">
              <a16:creationId xmlns:a16="http://schemas.microsoft.com/office/drawing/2014/main" id="{5F9C8279-C7E2-4DA6-B980-4A3339026D09}"/>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9062004F-4DFE-4B7C-BE58-68D29A53C206}"/>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436" name="直線コネクタ 435">
          <a:extLst>
            <a:ext uri="{FF2B5EF4-FFF2-40B4-BE49-F238E27FC236}">
              <a16:creationId xmlns:a16="http://schemas.microsoft.com/office/drawing/2014/main" id="{142B5468-C97D-4ED0-BD1A-AE1ED47ECE99}"/>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F2CEA8A5-A3F7-4567-A653-3095B4561E39}"/>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438" name="直線コネクタ 437">
          <a:extLst>
            <a:ext uri="{FF2B5EF4-FFF2-40B4-BE49-F238E27FC236}">
              <a16:creationId xmlns:a16="http://schemas.microsoft.com/office/drawing/2014/main" id="{9321D3F6-85C1-4054-83B1-688520639A0B}"/>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57CC563A-C3CB-4C5E-979E-AE7334ADFE17}"/>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0" name="フローチャート: 判断 439">
          <a:extLst>
            <a:ext uri="{FF2B5EF4-FFF2-40B4-BE49-F238E27FC236}">
              <a16:creationId xmlns:a16="http://schemas.microsoft.com/office/drawing/2014/main" id="{A354D4FA-4510-4787-BED1-43D7AC792D2B}"/>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441" name="フローチャート: 判断 440">
          <a:extLst>
            <a:ext uri="{FF2B5EF4-FFF2-40B4-BE49-F238E27FC236}">
              <a16:creationId xmlns:a16="http://schemas.microsoft.com/office/drawing/2014/main" id="{8FCFEF6F-243D-49DD-940C-F59792773EB2}"/>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2" name="フローチャート: 判断 441">
          <a:extLst>
            <a:ext uri="{FF2B5EF4-FFF2-40B4-BE49-F238E27FC236}">
              <a16:creationId xmlns:a16="http://schemas.microsoft.com/office/drawing/2014/main" id="{66CD929F-8FFC-43DE-88C9-34627C54406D}"/>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43" name="フローチャート: 判断 442">
          <a:extLst>
            <a:ext uri="{FF2B5EF4-FFF2-40B4-BE49-F238E27FC236}">
              <a16:creationId xmlns:a16="http://schemas.microsoft.com/office/drawing/2014/main" id="{63C2A377-C40A-49A9-8CAF-7C5E9D70E1E6}"/>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4" name="フローチャート: 判断 443">
          <a:extLst>
            <a:ext uri="{FF2B5EF4-FFF2-40B4-BE49-F238E27FC236}">
              <a16:creationId xmlns:a16="http://schemas.microsoft.com/office/drawing/2014/main" id="{B62D7C0A-13AD-467E-80F6-26A7D79F6C7A}"/>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F46FBB11-FABB-41DD-9D90-504A8C5668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3B2493BD-10B9-48A9-A168-DE3F1A1522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E6C9808-3977-4EA6-BDF2-CCF05D60E6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D9907D5-AC1B-4AB2-8675-973B21A822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0D9C18D-0E27-4FC8-B96D-83EA140A97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61595</xdr:rowOff>
    </xdr:from>
    <xdr:to>
      <xdr:col>85</xdr:col>
      <xdr:colOff>177800</xdr:colOff>
      <xdr:row>57</xdr:row>
      <xdr:rowOff>163195</xdr:rowOff>
    </xdr:to>
    <xdr:sp macro="" textlink="">
      <xdr:nvSpPr>
        <xdr:cNvPr id="450" name="楕円 449">
          <a:extLst>
            <a:ext uri="{FF2B5EF4-FFF2-40B4-BE49-F238E27FC236}">
              <a16:creationId xmlns:a16="http://schemas.microsoft.com/office/drawing/2014/main" id="{5443CECC-9A83-4E2B-BA92-47375DA63393}"/>
            </a:ext>
          </a:extLst>
        </xdr:cNvPr>
        <xdr:cNvSpPr/>
      </xdr:nvSpPr>
      <xdr:spPr>
        <a:xfrm>
          <a:off x="162687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84472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B7362370-1253-4443-80EC-7E705CE9F0DF}"/>
            </a:ext>
          </a:extLst>
        </xdr:cNvPr>
        <xdr:cNvSpPr txBox="1"/>
      </xdr:nvSpPr>
      <xdr:spPr>
        <a:xfrm>
          <a:off x="16357600"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27305</xdr:rowOff>
    </xdr:from>
    <xdr:to>
      <xdr:col>81</xdr:col>
      <xdr:colOff>101600</xdr:colOff>
      <xdr:row>57</xdr:row>
      <xdr:rowOff>128905</xdr:rowOff>
    </xdr:to>
    <xdr:sp macro="" textlink="">
      <xdr:nvSpPr>
        <xdr:cNvPr id="452" name="楕円 451">
          <a:extLst>
            <a:ext uri="{FF2B5EF4-FFF2-40B4-BE49-F238E27FC236}">
              <a16:creationId xmlns:a16="http://schemas.microsoft.com/office/drawing/2014/main" id="{BBC9F245-2E98-4017-8FF2-B48F612B839F}"/>
            </a:ext>
          </a:extLst>
        </xdr:cNvPr>
        <xdr:cNvSpPr/>
      </xdr:nvSpPr>
      <xdr:spPr>
        <a:xfrm>
          <a:off x="15430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78105</xdr:rowOff>
    </xdr:from>
    <xdr:to>
      <xdr:col>85</xdr:col>
      <xdr:colOff>127000</xdr:colOff>
      <xdr:row>57</xdr:row>
      <xdr:rowOff>112395</xdr:rowOff>
    </xdr:to>
    <xdr:cxnSp macro="">
      <xdr:nvCxnSpPr>
        <xdr:cNvPr id="453" name="直線コネクタ 452">
          <a:extLst>
            <a:ext uri="{FF2B5EF4-FFF2-40B4-BE49-F238E27FC236}">
              <a16:creationId xmlns:a16="http://schemas.microsoft.com/office/drawing/2014/main" id="{1756912C-2BE1-41B9-98E7-E1D0C1C3F2F8}"/>
            </a:ext>
          </a:extLst>
        </xdr:cNvPr>
        <xdr:cNvCxnSpPr/>
      </xdr:nvCxnSpPr>
      <xdr:spPr>
        <a:xfrm>
          <a:off x="15481300" y="98507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164465</xdr:rowOff>
    </xdr:from>
    <xdr:to>
      <xdr:col>76</xdr:col>
      <xdr:colOff>165100</xdr:colOff>
      <xdr:row>57</xdr:row>
      <xdr:rowOff>94615</xdr:rowOff>
    </xdr:to>
    <xdr:sp macro="" textlink="">
      <xdr:nvSpPr>
        <xdr:cNvPr id="454" name="楕円 453">
          <a:extLst>
            <a:ext uri="{FF2B5EF4-FFF2-40B4-BE49-F238E27FC236}">
              <a16:creationId xmlns:a16="http://schemas.microsoft.com/office/drawing/2014/main" id="{58EC03F0-24B2-4C37-8415-544919DE592F}"/>
            </a:ext>
          </a:extLst>
        </xdr:cNvPr>
        <xdr:cNvSpPr/>
      </xdr:nvSpPr>
      <xdr:spPr>
        <a:xfrm>
          <a:off x="14541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43815</xdr:rowOff>
    </xdr:from>
    <xdr:to>
      <xdr:col>81</xdr:col>
      <xdr:colOff>50800</xdr:colOff>
      <xdr:row>57</xdr:row>
      <xdr:rowOff>78105</xdr:rowOff>
    </xdr:to>
    <xdr:cxnSp macro="">
      <xdr:nvCxnSpPr>
        <xdr:cNvPr id="455" name="直線コネクタ 454">
          <a:extLst>
            <a:ext uri="{FF2B5EF4-FFF2-40B4-BE49-F238E27FC236}">
              <a16:creationId xmlns:a16="http://schemas.microsoft.com/office/drawing/2014/main" id="{425E06BC-9C6E-4F04-8AA5-DAE335905A51}"/>
            </a:ext>
          </a:extLst>
        </xdr:cNvPr>
        <xdr:cNvCxnSpPr/>
      </xdr:nvCxnSpPr>
      <xdr:spPr>
        <a:xfrm>
          <a:off x="14592300" y="9816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130175</xdr:rowOff>
    </xdr:from>
    <xdr:to>
      <xdr:col>72</xdr:col>
      <xdr:colOff>38100</xdr:colOff>
      <xdr:row>57</xdr:row>
      <xdr:rowOff>60325</xdr:rowOff>
    </xdr:to>
    <xdr:sp macro="" textlink="">
      <xdr:nvSpPr>
        <xdr:cNvPr id="456" name="楕円 455">
          <a:extLst>
            <a:ext uri="{FF2B5EF4-FFF2-40B4-BE49-F238E27FC236}">
              <a16:creationId xmlns:a16="http://schemas.microsoft.com/office/drawing/2014/main" id="{13BA50BC-4384-45AB-96A1-EF669DCF80F4}"/>
            </a:ext>
          </a:extLst>
        </xdr:cNvPr>
        <xdr:cNvSpPr/>
      </xdr:nvSpPr>
      <xdr:spPr>
        <a:xfrm>
          <a:off x="13652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xdr:rowOff>
    </xdr:from>
    <xdr:to>
      <xdr:col>76</xdr:col>
      <xdr:colOff>114300</xdr:colOff>
      <xdr:row>57</xdr:row>
      <xdr:rowOff>43815</xdr:rowOff>
    </xdr:to>
    <xdr:cxnSp macro="">
      <xdr:nvCxnSpPr>
        <xdr:cNvPr id="457" name="直線コネクタ 456">
          <a:extLst>
            <a:ext uri="{FF2B5EF4-FFF2-40B4-BE49-F238E27FC236}">
              <a16:creationId xmlns:a16="http://schemas.microsoft.com/office/drawing/2014/main" id="{1A528665-44AD-499C-93D3-391B9F4572DB}"/>
            </a:ext>
          </a:extLst>
        </xdr:cNvPr>
        <xdr:cNvCxnSpPr/>
      </xdr:nvCxnSpPr>
      <xdr:spPr>
        <a:xfrm>
          <a:off x="13703300" y="9782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93980</xdr:rowOff>
    </xdr:from>
    <xdr:to>
      <xdr:col>67</xdr:col>
      <xdr:colOff>101600</xdr:colOff>
      <xdr:row>57</xdr:row>
      <xdr:rowOff>24130</xdr:rowOff>
    </xdr:to>
    <xdr:sp macro="" textlink="">
      <xdr:nvSpPr>
        <xdr:cNvPr id="458" name="楕円 457">
          <a:extLst>
            <a:ext uri="{FF2B5EF4-FFF2-40B4-BE49-F238E27FC236}">
              <a16:creationId xmlns:a16="http://schemas.microsoft.com/office/drawing/2014/main" id="{D830C07B-33F7-4F12-B9FB-FE18532938AD}"/>
            </a:ext>
          </a:extLst>
        </xdr:cNvPr>
        <xdr:cNvSpPr/>
      </xdr:nvSpPr>
      <xdr:spPr>
        <a:xfrm>
          <a:off x="12763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144780</xdr:rowOff>
    </xdr:from>
    <xdr:to>
      <xdr:col>71</xdr:col>
      <xdr:colOff>177800</xdr:colOff>
      <xdr:row>57</xdr:row>
      <xdr:rowOff>9525</xdr:rowOff>
    </xdr:to>
    <xdr:cxnSp macro="">
      <xdr:nvCxnSpPr>
        <xdr:cNvPr id="459" name="直線コネクタ 458">
          <a:extLst>
            <a:ext uri="{FF2B5EF4-FFF2-40B4-BE49-F238E27FC236}">
              <a16:creationId xmlns:a16="http://schemas.microsoft.com/office/drawing/2014/main" id="{0124BB4C-E2C2-4F72-8836-505404B78F86}"/>
            </a:ext>
          </a:extLst>
        </xdr:cNvPr>
        <xdr:cNvCxnSpPr/>
      </xdr:nvCxnSpPr>
      <xdr:spPr>
        <a:xfrm>
          <a:off x="12814300" y="9745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460" name="n_1aveValue【学校施設】&#10;有形固定資産減価償却率">
          <a:extLst>
            <a:ext uri="{FF2B5EF4-FFF2-40B4-BE49-F238E27FC236}">
              <a16:creationId xmlns:a16="http://schemas.microsoft.com/office/drawing/2014/main" id="{5207FED8-1B0C-48B5-B7DD-D2E3D3365E94}"/>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61" name="n_2aveValue【学校施設】&#10;有形固定資産減価償却率">
          <a:extLst>
            <a:ext uri="{FF2B5EF4-FFF2-40B4-BE49-F238E27FC236}">
              <a16:creationId xmlns:a16="http://schemas.microsoft.com/office/drawing/2014/main" id="{B6F23F29-C7DA-4EAE-8BE3-920BA44B1A26}"/>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462" name="n_3aveValue【学校施設】&#10;有形固定資産減価償却率">
          <a:extLst>
            <a:ext uri="{FF2B5EF4-FFF2-40B4-BE49-F238E27FC236}">
              <a16:creationId xmlns:a16="http://schemas.microsoft.com/office/drawing/2014/main" id="{CC3B5B24-F002-48BF-8CB7-B77B776EE657}"/>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63" name="n_4aveValue【学校施設】&#10;有形固定資産減価償却率">
          <a:extLst>
            <a:ext uri="{FF2B5EF4-FFF2-40B4-BE49-F238E27FC236}">
              <a16:creationId xmlns:a16="http://schemas.microsoft.com/office/drawing/2014/main" id="{B8179C49-FE61-4402-8BB2-582FB5001DCA}"/>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145432</xdr:rowOff>
    </xdr:from>
    <xdr:ext cx="405111" cy="259045"/>
    <xdr:sp macro="" textlink="">
      <xdr:nvSpPr>
        <xdr:cNvPr id="464" name="n_1mainValue【学校施設】&#10;有形固定資産減価償却率">
          <a:extLst>
            <a:ext uri="{FF2B5EF4-FFF2-40B4-BE49-F238E27FC236}">
              <a16:creationId xmlns:a16="http://schemas.microsoft.com/office/drawing/2014/main" id="{66D62614-1113-4049-9030-6C15670B92D3}"/>
            </a:ext>
          </a:extLst>
        </xdr:cNvPr>
        <xdr:cNvSpPr txBox="1"/>
      </xdr:nvSpPr>
      <xdr:spPr>
        <a:xfrm>
          <a:off x="152660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111142</xdr:rowOff>
    </xdr:from>
    <xdr:ext cx="405111" cy="259045"/>
    <xdr:sp macro="" textlink="">
      <xdr:nvSpPr>
        <xdr:cNvPr id="465" name="n_2mainValue【学校施設】&#10;有形固定資産減価償却率">
          <a:extLst>
            <a:ext uri="{FF2B5EF4-FFF2-40B4-BE49-F238E27FC236}">
              <a16:creationId xmlns:a16="http://schemas.microsoft.com/office/drawing/2014/main" id="{640ED0F1-93EE-4CAC-8226-E7E5028E08EF}"/>
            </a:ext>
          </a:extLst>
        </xdr:cNvPr>
        <xdr:cNvSpPr txBox="1"/>
      </xdr:nvSpPr>
      <xdr:spPr>
        <a:xfrm>
          <a:off x="14389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76852</xdr:rowOff>
    </xdr:from>
    <xdr:ext cx="405111" cy="259045"/>
    <xdr:sp macro="" textlink="">
      <xdr:nvSpPr>
        <xdr:cNvPr id="466" name="n_3mainValue【学校施設】&#10;有形固定資産減価償却率">
          <a:extLst>
            <a:ext uri="{FF2B5EF4-FFF2-40B4-BE49-F238E27FC236}">
              <a16:creationId xmlns:a16="http://schemas.microsoft.com/office/drawing/2014/main" id="{9A3798E6-8A6F-4B4D-A349-BB81C0FFEA10}"/>
            </a:ext>
          </a:extLst>
        </xdr:cNvPr>
        <xdr:cNvSpPr txBox="1"/>
      </xdr:nvSpPr>
      <xdr:spPr>
        <a:xfrm>
          <a:off x="13500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40657</xdr:rowOff>
    </xdr:from>
    <xdr:ext cx="405111" cy="259045"/>
    <xdr:sp macro="" textlink="">
      <xdr:nvSpPr>
        <xdr:cNvPr id="467" name="n_4mainValue【学校施設】&#10;有形固定資産減価償却率">
          <a:extLst>
            <a:ext uri="{FF2B5EF4-FFF2-40B4-BE49-F238E27FC236}">
              <a16:creationId xmlns:a16="http://schemas.microsoft.com/office/drawing/2014/main" id="{E17255BD-DD00-413E-BFB6-8C5264BE2BF3}"/>
            </a:ext>
          </a:extLst>
        </xdr:cNvPr>
        <xdr:cNvSpPr txBox="1"/>
      </xdr:nvSpPr>
      <xdr:spPr>
        <a:xfrm>
          <a:off x="12611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88548987-D78D-4A84-804B-2237185149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1DB7ED5B-0C3C-4202-B375-2719FD8D85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9E702C6D-CA6E-4601-AB37-2FA9597A853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AD407869-B520-4FE4-9C82-19F704DBDF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4E39223C-D984-4CCE-AC07-8D08F49C02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9A4382CC-E73B-41AE-9640-3DEAF90BED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684A583-5114-4E0C-98A5-6E0D63D80F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5F0AEF42-ADDD-40CE-98F3-88A6C31C31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1A7F0664-0B40-4509-A4FF-CFCA58E929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58CE5561-23B9-4518-978E-A20882A0D3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3ABEB38E-0024-4600-88AA-EE5BF1ADEE7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B6473942-77F0-435C-9F17-796C4D4368A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01185EBE-DE65-4EAF-B7AC-8D67428056D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51D59913-E6E9-4654-B6E1-82FA4349CCC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5545B844-3F65-469B-A1D6-854183918AB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836254F2-BC64-455B-8D0C-D4F2252B0D4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44483947-BFCC-4FAC-BC5F-3E9B10406F9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ADD655BE-FCFA-4A55-BC08-366296BF86E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84EDE95E-A87E-4238-9680-A767021C531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E8025652-775E-4EFC-B965-8F2D8AE4D9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FA5B864F-C1E4-4448-ACE3-26F96BE38A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0FE414B5-430E-41EA-893A-65ACF1A26E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490" name="直線コネクタ 489">
          <a:extLst>
            <a:ext uri="{FF2B5EF4-FFF2-40B4-BE49-F238E27FC236}">
              <a16:creationId xmlns:a16="http://schemas.microsoft.com/office/drawing/2014/main" id="{3AFC648B-FFB1-4EE7-A3CC-DE7AD70BDA9A}"/>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491" name="【学校施設】&#10;一人当たり面積最小値テキスト">
          <a:extLst>
            <a:ext uri="{FF2B5EF4-FFF2-40B4-BE49-F238E27FC236}">
              <a16:creationId xmlns:a16="http://schemas.microsoft.com/office/drawing/2014/main" id="{65944891-7182-4662-AA1A-974069CE7E81}"/>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492" name="直線コネクタ 491">
          <a:extLst>
            <a:ext uri="{FF2B5EF4-FFF2-40B4-BE49-F238E27FC236}">
              <a16:creationId xmlns:a16="http://schemas.microsoft.com/office/drawing/2014/main" id="{0C658DD6-43AF-42D2-A490-51C8E30A37F8}"/>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493" name="【学校施設】&#10;一人当たり面積最大値テキスト">
          <a:extLst>
            <a:ext uri="{FF2B5EF4-FFF2-40B4-BE49-F238E27FC236}">
              <a16:creationId xmlns:a16="http://schemas.microsoft.com/office/drawing/2014/main" id="{CA5DF747-F499-4199-AE4F-9CC979E807F6}"/>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494" name="直線コネクタ 493">
          <a:extLst>
            <a:ext uri="{FF2B5EF4-FFF2-40B4-BE49-F238E27FC236}">
              <a16:creationId xmlns:a16="http://schemas.microsoft.com/office/drawing/2014/main" id="{96EB6DC6-FEC2-425B-8F3A-CED5375B5530}"/>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495" name="【学校施設】&#10;一人当たり面積平均値テキスト">
          <a:extLst>
            <a:ext uri="{FF2B5EF4-FFF2-40B4-BE49-F238E27FC236}">
              <a16:creationId xmlns:a16="http://schemas.microsoft.com/office/drawing/2014/main" id="{0F5E82AD-0CB2-463D-8D10-65D21A5ABDD8}"/>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496" name="フローチャート: 判断 495">
          <a:extLst>
            <a:ext uri="{FF2B5EF4-FFF2-40B4-BE49-F238E27FC236}">
              <a16:creationId xmlns:a16="http://schemas.microsoft.com/office/drawing/2014/main" id="{5ABA851B-6B96-4244-9488-48B3B998ABD6}"/>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497" name="フローチャート: 判断 496">
          <a:extLst>
            <a:ext uri="{FF2B5EF4-FFF2-40B4-BE49-F238E27FC236}">
              <a16:creationId xmlns:a16="http://schemas.microsoft.com/office/drawing/2014/main" id="{BEAB7E4E-04CE-4F7E-92EC-3E7AE083DF47}"/>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498" name="フローチャート: 判断 497">
          <a:extLst>
            <a:ext uri="{FF2B5EF4-FFF2-40B4-BE49-F238E27FC236}">
              <a16:creationId xmlns:a16="http://schemas.microsoft.com/office/drawing/2014/main" id="{C84668E0-9154-42B6-87E9-8FCF7926F361}"/>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499" name="フローチャート: 判断 498">
          <a:extLst>
            <a:ext uri="{FF2B5EF4-FFF2-40B4-BE49-F238E27FC236}">
              <a16:creationId xmlns:a16="http://schemas.microsoft.com/office/drawing/2014/main" id="{D6E49B97-B88F-42CD-B0AD-4AE240C286F5}"/>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00" name="フローチャート: 判断 499">
          <a:extLst>
            <a:ext uri="{FF2B5EF4-FFF2-40B4-BE49-F238E27FC236}">
              <a16:creationId xmlns:a16="http://schemas.microsoft.com/office/drawing/2014/main" id="{55E10946-AF8A-4C7E-9ECA-7F1EC26F8CF4}"/>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9F1B526-8A8D-47FD-ABEF-A59E5842AF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845764C-9FBE-4D85-A137-AE512B77DB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AEF3CBC-6EA1-4C75-AC69-4C911FA4D9A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CB1FEBA-47D1-4D30-BF4C-F4393463A3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4F3D608-CEC4-4041-B58E-EE86C4BE602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06" name="楕円 505">
          <a:extLst>
            <a:ext uri="{FF2B5EF4-FFF2-40B4-BE49-F238E27FC236}">
              <a16:creationId xmlns:a16="http://schemas.microsoft.com/office/drawing/2014/main" id="{2735706C-FB78-4917-A3C7-5CD27881307F}"/>
            </a:ext>
          </a:extLst>
        </xdr:cNvPr>
        <xdr:cNvSpPr/>
      </xdr:nvSpPr>
      <xdr:spPr>
        <a:xfrm>
          <a:off x="221107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35120</xdr:rowOff>
    </xdr:from>
    <xdr:ext cx="469744" cy="259045"/>
    <xdr:sp macro="" textlink="">
      <xdr:nvSpPr>
        <xdr:cNvPr id="507" name="【学校施設】&#10;一人当たり面積該当値テキスト">
          <a:extLst>
            <a:ext uri="{FF2B5EF4-FFF2-40B4-BE49-F238E27FC236}">
              <a16:creationId xmlns:a16="http://schemas.microsoft.com/office/drawing/2014/main" id="{F61CCB6D-3103-4CCE-A9B6-453282322422}"/>
            </a:ext>
          </a:extLst>
        </xdr:cNvPr>
        <xdr:cNvSpPr txBox="1"/>
      </xdr:nvSpPr>
      <xdr:spPr>
        <a:xfrm>
          <a:off x="22199600" y="1066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111049</xdr:rowOff>
    </xdr:from>
    <xdr:to>
      <xdr:col>112</xdr:col>
      <xdr:colOff>38100</xdr:colOff>
      <xdr:row>63</xdr:row>
      <xdr:rowOff>41199</xdr:rowOff>
    </xdr:to>
    <xdr:sp macro="" textlink="">
      <xdr:nvSpPr>
        <xdr:cNvPr id="508" name="楕円 507">
          <a:extLst>
            <a:ext uri="{FF2B5EF4-FFF2-40B4-BE49-F238E27FC236}">
              <a16:creationId xmlns:a16="http://schemas.microsoft.com/office/drawing/2014/main" id="{8AA024D2-D2DE-48BC-A839-2DB3DECB4D9A}"/>
            </a:ext>
          </a:extLst>
        </xdr:cNvPr>
        <xdr:cNvSpPr/>
      </xdr:nvSpPr>
      <xdr:spPr>
        <a:xfrm>
          <a:off x="21272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161849</xdr:rowOff>
    </xdr:from>
    <xdr:to>
      <xdr:col>116</xdr:col>
      <xdr:colOff>63500</xdr:colOff>
      <xdr:row>62</xdr:row>
      <xdr:rowOff>170993</xdr:rowOff>
    </xdr:to>
    <xdr:cxnSp macro="">
      <xdr:nvCxnSpPr>
        <xdr:cNvPr id="509" name="直線コネクタ 508">
          <a:extLst>
            <a:ext uri="{FF2B5EF4-FFF2-40B4-BE49-F238E27FC236}">
              <a16:creationId xmlns:a16="http://schemas.microsoft.com/office/drawing/2014/main" id="{FF53BD2E-629D-4B0D-8A57-BCD85746AB01}"/>
            </a:ext>
          </a:extLst>
        </xdr:cNvPr>
        <xdr:cNvCxnSpPr/>
      </xdr:nvCxnSpPr>
      <xdr:spPr>
        <a:xfrm>
          <a:off x="21323300" y="1079174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510" name="楕円 509">
          <a:extLst>
            <a:ext uri="{FF2B5EF4-FFF2-40B4-BE49-F238E27FC236}">
              <a16:creationId xmlns:a16="http://schemas.microsoft.com/office/drawing/2014/main" id="{82CF43EB-9570-406A-B5BE-1A12B2C39B90}"/>
            </a:ext>
          </a:extLst>
        </xdr:cNvPr>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161849</xdr:rowOff>
    </xdr:to>
    <xdr:cxnSp macro="">
      <xdr:nvCxnSpPr>
        <xdr:cNvPr id="511" name="直線コネクタ 510">
          <a:extLst>
            <a:ext uri="{FF2B5EF4-FFF2-40B4-BE49-F238E27FC236}">
              <a16:creationId xmlns:a16="http://schemas.microsoft.com/office/drawing/2014/main" id="{BAFBE757-782F-4148-894A-56A25B52C0A5}"/>
            </a:ext>
          </a:extLst>
        </xdr:cNvPr>
        <xdr:cNvCxnSpPr/>
      </xdr:nvCxnSpPr>
      <xdr:spPr>
        <a:xfrm>
          <a:off x="20434300" y="1077849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84989</xdr:rowOff>
    </xdr:from>
    <xdr:to>
      <xdr:col>102</xdr:col>
      <xdr:colOff>165100</xdr:colOff>
      <xdr:row>63</xdr:row>
      <xdr:rowOff>15139</xdr:rowOff>
    </xdr:to>
    <xdr:sp macro="" textlink="">
      <xdr:nvSpPr>
        <xdr:cNvPr id="512" name="楕円 511">
          <a:extLst>
            <a:ext uri="{FF2B5EF4-FFF2-40B4-BE49-F238E27FC236}">
              <a16:creationId xmlns:a16="http://schemas.microsoft.com/office/drawing/2014/main" id="{40F6011C-F819-4C6B-975E-733E51DCC4F3}"/>
            </a:ext>
          </a:extLst>
        </xdr:cNvPr>
        <xdr:cNvSpPr/>
      </xdr:nvSpPr>
      <xdr:spPr>
        <a:xfrm>
          <a:off x="19494500" y="107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135789</xdr:rowOff>
    </xdr:from>
    <xdr:to>
      <xdr:col>107</xdr:col>
      <xdr:colOff>50800</xdr:colOff>
      <xdr:row>62</xdr:row>
      <xdr:rowOff>148590</xdr:rowOff>
    </xdr:to>
    <xdr:cxnSp macro="">
      <xdr:nvCxnSpPr>
        <xdr:cNvPr id="513" name="直線コネクタ 512">
          <a:extLst>
            <a:ext uri="{FF2B5EF4-FFF2-40B4-BE49-F238E27FC236}">
              <a16:creationId xmlns:a16="http://schemas.microsoft.com/office/drawing/2014/main" id="{8C819EEC-7F40-40CD-9ADC-15486B6F92FD}"/>
            </a:ext>
          </a:extLst>
        </xdr:cNvPr>
        <xdr:cNvCxnSpPr/>
      </xdr:nvCxnSpPr>
      <xdr:spPr>
        <a:xfrm>
          <a:off x="19545300" y="1076568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70815</xdr:rowOff>
    </xdr:from>
    <xdr:to>
      <xdr:col>98</xdr:col>
      <xdr:colOff>38100</xdr:colOff>
      <xdr:row>63</xdr:row>
      <xdr:rowOff>965</xdr:rowOff>
    </xdr:to>
    <xdr:sp macro="" textlink="">
      <xdr:nvSpPr>
        <xdr:cNvPr id="514" name="楕円 513">
          <a:extLst>
            <a:ext uri="{FF2B5EF4-FFF2-40B4-BE49-F238E27FC236}">
              <a16:creationId xmlns:a16="http://schemas.microsoft.com/office/drawing/2014/main" id="{918E3B08-AF61-4968-B7FD-1C7FD912ED29}"/>
            </a:ext>
          </a:extLst>
        </xdr:cNvPr>
        <xdr:cNvSpPr/>
      </xdr:nvSpPr>
      <xdr:spPr>
        <a:xfrm>
          <a:off x="18605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121615</xdr:rowOff>
    </xdr:from>
    <xdr:to>
      <xdr:col>102</xdr:col>
      <xdr:colOff>114300</xdr:colOff>
      <xdr:row>62</xdr:row>
      <xdr:rowOff>135789</xdr:rowOff>
    </xdr:to>
    <xdr:cxnSp macro="">
      <xdr:nvCxnSpPr>
        <xdr:cNvPr id="515" name="直線コネクタ 514">
          <a:extLst>
            <a:ext uri="{FF2B5EF4-FFF2-40B4-BE49-F238E27FC236}">
              <a16:creationId xmlns:a16="http://schemas.microsoft.com/office/drawing/2014/main" id="{59908517-9AA4-42A8-AD8F-B1214B6625E6}"/>
            </a:ext>
          </a:extLst>
        </xdr:cNvPr>
        <xdr:cNvCxnSpPr/>
      </xdr:nvCxnSpPr>
      <xdr:spPr>
        <a:xfrm>
          <a:off x="18656300" y="10751515"/>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516" name="n_1aveValue【学校施設】&#10;一人当たり面積">
          <a:extLst>
            <a:ext uri="{FF2B5EF4-FFF2-40B4-BE49-F238E27FC236}">
              <a16:creationId xmlns:a16="http://schemas.microsoft.com/office/drawing/2014/main" id="{DE2E0E19-FA26-4DBC-A8F3-E0B47D27D9CE}"/>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517" name="n_2aveValue【学校施設】&#10;一人当たり面積">
          <a:extLst>
            <a:ext uri="{FF2B5EF4-FFF2-40B4-BE49-F238E27FC236}">
              <a16:creationId xmlns:a16="http://schemas.microsoft.com/office/drawing/2014/main" id="{B6904B3A-885C-41B6-A618-756EB4A9C067}"/>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518" name="n_3aveValue【学校施設】&#10;一人当たり面積">
          <a:extLst>
            <a:ext uri="{FF2B5EF4-FFF2-40B4-BE49-F238E27FC236}">
              <a16:creationId xmlns:a16="http://schemas.microsoft.com/office/drawing/2014/main" id="{6FBC3101-C2A8-4C78-8CC8-33AD9E013260}"/>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519" name="n_4aveValue【学校施設】&#10;一人当たり面積">
          <a:extLst>
            <a:ext uri="{FF2B5EF4-FFF2-40B4-BE49-F238E27FC236}">
              <a16:creationId xmlns:a16="http://schemas.microsoft.com/office/drawing/2014/main" id="{82146A4F-3BDD-4C32-A559-342F60465D4B}"/>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32326</xdr:rowOff>
    </xdr:from>
    <xdr:ext cx="469744" cy="259045"/>
    <xdr:sp macro="" textlink="">
      <xdr:nvSpPr>
        <xdr:cNvPr id="520" name="n_1mainValue【学校施設】&#10;一人当たり面積">
          <a:extLst>
            <a:ext uri="{FF2B5EF4-FFF2-40B4-BE49-F238E27FC236}">
              <a16:creationId xmlns:a16="http://schemas.microsoft.com/office/drawing/2014/main" id="{2C453569-4E35-4CA4-81ED-0A62B8DFB70C}"/>
            </a:ext>
          </a:extLst>
        </xdr:cNvPr>
        <xdr:cNvSpPr txBox="1"/>
      </xdr:nvSpPr>
      <xdr:spPr>
        <a:xfrm>
          <a:off x="210757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521" name="n_2mainValue【学校施設】&#10;一人当たり面積">
          <a:extLst>
            <a:ext uri="{FF2B5EF4-FFF2-40B4-BE49-F238E27FC236}">
              <a16:creationId xmlns:a16="http://schemas.microsoft.com/office/drawing/2014/main" id="{7F4D0D78-E02C-42F6-9140-51A60901BECF}"/>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6266</xdr:rowOff>
    </xdr:from>
    <xdr:ext cx="469744" cy="259045"/>
    <xdr:sp macro="" textlink="">
      <xdr:nvSpPr>
        <xdr:cNvPr id="522" name="n_3mainValue【学校施設】&#10;一人当たり面積">
          <a:extLst>
            <a:ext uri="{FF2B5EF4-FFF2-40B4-BE49-F238E27FC236}">
              <a16:creationId xmlns:a16="http://schemas.microsoft.com/office/drawing/2014/main" id="{1219F8E7-BC3B-4AB8-980E-6293226E7B43}"/>
            </a:ext>
          </a:extLst>
        </xdr:cNvPr>
        <xdr:cNvSpPr txBox="1"/>
      </xdr:nvSpPr>
      <xdr:spPr>
        <a:xfrm>
          <a:off x="19310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163542</xdr:rowOff>
    </xdr:from>
    <xdr:ext cx="469744" cy="259045"/>
    <xdr:sp macro="" textlink="">
      <xdr:nvSpPr>
        <xdr:cNvPr id="523" name="n_4mainValue【学校施設】&#10;一人当たり面積">
          <a:extLst>
            <a:ext uri="{FF2B5EF4-FFF2-40B4-BE49-F238E27FC236}">
              <a16:creationId xmlns:a16="http://schemas.microsoft.com/office/drawing/2014/main" id="{887571C9-8EB3-458B-AAD2-8F9D17BBBC79}"/>
            </a:ext>
          </a:extLst>
        </xdr:cNvPr>
        <xdr:cNvSpPr txBox="1"/>
      </xdr:nvSpPr>
      <xdr:spPr>
        <a:xfrm>
          <a:off x="18421427" y="107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969B58FC-90EF-481F-8B5E-21399E5C68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80E0D3F7-D012-4B16-900D-A838882D70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EF257CE0-43ED-4E90-87B5-D8E11DCFAE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FCFDD6A5-C454-4B8E-8E22-5728DE1BE7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DD0455E2-414D-4C17-8C13-208399AE91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50C6F978-9F97-4ED5-AD1A-A990090739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4B2E7475-3795-4848-A5CD-2BFC60B1C4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DC0C7ECB-66DE-4AF0-9746-F2F18D5E4DD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64D12BC6-7AB3-428B-B965-B4FF903888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7B79E791-8E31-41EA-B1E1-FEFD51DC77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259EE44C-6924-4F67-AB8D-9384AABDAE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5272D4B2-3977-412C-8CB0-32A807F9AC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1D58F02C-1589-4605-8648-8BE0512BF4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6AAF756C-BA1F-43CF-863B-09A4D569F8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1C30187B-C330-45FF-8A13-8ABAB83B65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D41150E9-5540-45C0-AFD7-FBE4342BE35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899EE658-A34B-4D67-91C5-3AAC295250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68728455-7744-419A-9129-D98D0FEA25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D88AB2D0-E4B6-408B-962C-2E69DD93AA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A37BC4E0-72C0-44D2-A3C5-A15BCC66BC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A9B31CBA-9EAA-4A52-8A06-403AD39076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9D1325F-5C05-4513-BADF-FA344DEFB9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3F0D8394-1765-4340-8636-9438A4819F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B4E70EE8-494F-4EB0-A3A1-0D2F020165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6B7BC5AD-6C75-402D-95DC-B4985F20B3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475F1FC1-D255-4B26-A8E3-1EC6668E18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A88B0BE1-54C5-448C-BFA6-34FFE0CDCC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a:extLst>
            <a:ext uri="{FF2B5EF4-FFF2-40B4-BE49-F238E27FC236}">
              <a16:creationId xmlns:a16="http://schemas.microsoft.com/office/drawing/2014/main" id="{5DDF1726-D96E-4DA4-9A3A-4DF6334825D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2" name="テキスト ボックス 551">
          <a:extLst>
            <a:ext uri="{FF2B5EF4-FFF2-40B4-BE49-F238E27FC236}">
              <a16:creationId xmlns:a16="http://schemas.microsoft.com/office/drawing/2014/main" id="{331295B0-CFCC-485D-85A4-67EB1D4F15E7}"/>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a:extLst>
            <a:ext uri="{FF2B5EF4-FFF2-40B4-BE49-F238E27FC236}">
              <a16:creationId xmlns:a16="http://schemas.microsoft.com/office/drawing/2014/main" id="{42E0B1E6-8E60-434C-865F-F52B17C779C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a:extLst>
            <a:ext uri="{FF2B5EF4-FFF2-40B4-BE49-F238E27FC236}">
              <a16:creationId xmlns:a16="http://schemas.microsoft.com/office/drawing/2014/main" id="{32124420-1B33-46C6-BF30-5F8E7D22308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a:extLst>
            <a:ext uri="{FF2B5EF4-FFF2-40B4-BE49-F238E27FC236}">
              <a16:creationId xmlns:a16="http://schemas.microsoft.com/office/drawing/2014/main" id="{381A636C-EB05-4329-8446-E88DF8227A3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a:extLst>
            <a:ext uri="{FF2B5EF4-FFF2-40B4-BE49-F238E27FC236}">
              <a16:creationId xmlns:a16="http://schemas.microsoft.com/office/drawing/2014/main" id="{4E7D2997-C2D8-44D7-8DE2-14F6473FA09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a:extLst>
            <a:ext uri="{FF2B5EF4-FFF2-40B4-BE49-F238E27FC236}">
              <a16:creationId xmlns:a16="http://schemas.microsoft.com/office/drawing/2014/main" id="{3CA71892-0DFC-42AE-B57A-C2A2D076A2A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8" name="テキスト ボックス 557">
          <a:extLst>
            <a:ext uri="{FF2B5EF4-FFF2-40B4-BE49-F238E27FC236}">
              <a16:creationId xmlns:a16="http://schemas.microsoft.com/office/drawing/2014/main" id="{162B5CE2-3D54-4C04-BFA8-A25870A79EC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37413D71-0F66-402D-B888-A55B90E80D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0" name="テキスト ボックス 559">
          <a:extLst>
            <a:ext uri="{FF2B5EF4-FFF2-40B4-BE49-F238E27FC236}">
              <a16:creationId xmlns:a16="http://schemas.microsoft.com/office/drawing/2014/main" id="{208A09C9-9B34-4078-9D81-66112FE8B55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a:extLst>
            <a:ext uri="{FF2B5EF4-FFF2-40B4-BE49-F238E27FC236}">
              <a16:creationId xmlns:a16="http://schemas.microsoft.com/office/drawing/2014/main" id="{48FD95C9-4ADB-403B-A879-43C605DB79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562" name="直線コネクタ 561">
          <a:extLst>
            <a:ext uri="{FF2B5EF4-FFF2-40B4-BE49-F238E27FC236}">
              <a16:creationId xmlns:a16="http://schemas.microsoft.com/office/drawing/2014/main" id="{903DF5C3-827E-4A83-839F-1A371153C9CB}"/>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3" name="【公民館】&#10;有形固定資産減価償却率最小値テキスト">
          <a:extLst>
            <a:ext uri="{FF2B5EF4-FFF2-40B4-BE49-F238E27FC236}">
              <a16:creationId xmlns:a16="http://schemas.microsoft.com/office/drawing/2014/main" id="{D613C4FF-19FE-47D6-B391-796BA0E00998}"/>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4" name="直線コネクタ 563">
          <a:extLst>
            <a:ext uri="{FF2B5EF4-FFF2-40B4-BE49-F238E27FC236}">
              <a16:creationId xmlns:a16="http://schemas.microsoft.com/office/drawing/2014/main" id="{B34AD257-3E96-4394-A4D0-55618AB36D0F}"/>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5" name="【公民館】&#10;有形固定資産減価償却率最大値テキスト">
          <a:extLst>
            <a:ext uri="{FF2B5EF4-FFF2-40B4-BE49-F238E27FC236}">
              <a16:creationId xmlns:a16="http://schemas.microsoft.com/office/drawing/2014/main" id="{25B02D01-AEE4-4458-BA6F-73CF1976472E}"/>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6" name="直線コネクタ 565">
          <a:extLst>
            <a:ext uri="{FF2B5EF4-FFF2-40B4-BE49-F238E27FC236}">
              <a16:creationId xmlns:a16="http://schemas.microsoft.com/office/drawing/2014/main" id="{2A835C5C-2303-4CA2-BA99-9B5E94160AFF}"/>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567" name="【公民館】&#10;有形固定資産減価償却率平均値テキスト">
          <a:extLst>
            <a:ext uri="{FF2B5EF4-FFF2-40B4-BE49-F238E27FC236}">
              <a16:creationId xmlns:a16="http://schemas.microsoft.com/office/drawing/2014/main" id="{AA51BE5E-C3E5-4C2B-9DC1-7936A092A347}"/>
            </a:ext>
          </a:extLst>
        </xdr:cNvPr>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568" name="フローチャート: 判断 567">
          <a:extLst>
            <a:ext uri="{FF2B5EF4-FFF2-40B4-BE49-F238E27FC236}">
              <a16:creationId xmlns:a16="http://schemas.microsoft.com/office/drawing/2014/main" id="{A00390F4-C4F5-4242-9660-4C641E72E720}"/>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569" name="フローチャート: 判断 568">
          <a:extLst>
            <a:ext uri="{FF2B5EF4-FFF2-40B4-BE49-F238E27FC236}">
              <a16:creationId xmlns:a16="http://schemas.microsoft.com/office/drawing/2014/main" id="{168C54D4-C7E2-40C3-A367-802CB9B892BB}"/>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570" name="フローチャート: 判断 569">
          <a:extLst>
            <a:ext uri="{FF2B5EF4-FFF2-40B4-BE49-F238E27FC236}">
              <a16:creationId xmlns:a16="http://schemas.microsoft.com/office/drawing/2014/main" id="{3E9C6EA0-B8B8-4283-8E28-06E6BE1D5A12}"/>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571" name="フローチャート: 判断 570">
          <a:extLst>
            <a:ext uri="{FF2B5EF4-FFF2-40B4-BE49-F238E27FC236}">
              <a16:creationId xmlns:a16="http://schemas.microsoft.com/office/drawing/2014/main" id="{80CBD516-F50A-4233-97E0-F54070EBF04B}"/>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572" name="フローチャート: 判断 571">
          <a:extLst>
            <a:ext uri="{FF2B5EF4-FFF2-40B4-BE49-F238E27FC236}">
              <a16:creationId xmlns:a16="http://schemas.microsoft.com/office/drawing/2014/main" id="{098BCDDE-06AC-4129-8866-9317EF2D023B}"/>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1F848B9C-8F09-4D8B-B157-D7D25104DA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83BAB06C-6F21-46BB-AD26-03A0F19B32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558BB4A-07D6-4013-B510-2B3E9C566D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806C92C3-0561-4B36-A458-AE4B323BD1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1DFD0DEF-3D2D-4389-ADF4-51189CF53A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146558</xdr:rowOff>
    </xdr:from>
    <xdr:to>
      <xdr:col>85</xdr:col>
      <xdr:colOff>177800</xdr:colOff>
      <xdr:row>106</xdr:row>
      <xdr:rowOff>76708</xdr:rowOff>
    </xdr:to>
    <xdr:sp macro="" textlink="">
      <xdr:nvSpPr>
        <xdr:cNvPr id="578" name="楕円 577">
          <a:extLst>
            <a:ext uri="{FF2B5EF4-FFF2-40B4-BE49-F238E27FC236}">
              <a16:creationId xmlns:a16="http://schemas.microsoft.com/office/drawing/2014/main" id="{EF7C970B-8CFF-4CE2-85F4-7FD77316982D}"/>
            </a:ext>
          </a:extLst>
        </xdr:cNvPr>
        <xdr:cNvSpPr/>
      </xdr:nvSpPr>
      <xdr:spPr>
        <a:xfrm>
          <a:off x="16268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124985</xdr:rowOff>
    </xdr:from>
    <xdr:ext cx="405111" cy="259045"/>
    <xdr:sp macro="" textlink="">
      <xdr:nvSpPr>
        <xdr:cNvPr id="579" name="【公民館】&#10;有形固定資産減価償却率該当値テキスト">
          <a:extLst>
            <a:ext uri="{FF2B5EF4-FFF2-40B4-BE49-F238E27FC236}">
              <a16:creationId xmlns:a16="http://schemas.microsoft.com/office/drawing/2014/main" id="{1D19BCB4-D492-40AF-AB96-B7FA27B78382}"/>
            </a:ext>
          </a:extLst>
        </xdr:cNvPr>
        <xdr:cNvSpPr txBox="1"/>
      </xdr:nvSpPr>
      <xdr:spPr>
        <a:xfrm>
          <a:off x="16357600"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103124</xdr:rowOff>
    </xdr:from>
    <xdr:to>
      <xdr:col>81</xdr:col>
      <xdr:colOff>101600</xdr:colOff>
      <xdr:row>106</xdr:row>
      <xdr:rowOff>33274</xdr:rowOff>
    </xdr:to>
    <xdr:sp macro="" textlink="">
      <xdr:nvSpPr>
        <xdr:cNvPr id="580" name="楕円 579">
          <a:extLst>
            <a:ext uri="{FF2B5EF4-FFF2-40B4-BE49-F238E27FC236}">
              <a16:creationId xmlns:a16="http://schemas.microsoft.com/office/drawing/2014/main" id="{315218C3-4549-41D6-A00C-E462ACDABF03}"/>
            </a:ext>
          </a:extLst>
        </xdr:cNvPr>
        <xdr:cNvSpPr/>
      </xdr:nvSpPr>
      <xdr:spPr>
        <a:xfrm>
          <a:off x="15430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153924</xdr:rowOff>
    </xdr:from>
    <xdr:to>
      <xdr:col>85</xdr:col>
      <xdr:colOff>127000</xdr:colOff>
      <xdr:row>106</xdr:row>
      <xdr:rowOff>25908</xdr:rowOff>
    </xdr:to>
    <xdr:cxnSp macro="">
      <xdr:nvCxnSpPr>
        <xdr:cNvPr id="581" name="直線コネクタ 580">
          <a:extLst>
            <a:ext uri="{FF2B5EF4-FFF2-40B4-BE49-F238E27FC236}">
              <a16:creationId xmlns:a16="http://schemas.microsoft.com/office/drawing/2014/main" id="{48D8396F-A38D-40F1-A1E4-AD9060DD4CB5}"/>
            </a:ext>
          </a:extLst>
        </xdr:cNvPr>
        <xdr:cNvCxnSpPr/>
      </xdr:nvCxnSpPr>
      <xdr:spPr>
        <a:xfrm>
          <a:off x="15481300" y="181561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582" name="楕円 581">
          <a:extLst>
            <a:ext uri="{FF2B5EF4-FFF2-40B4-BE49-F238E27FC236}">
              <a16:creationId xmlns:a16="http://schemas.microsoft.com/office/drawing/2014/main" id="{A52FF3A4-C14C-4EA3-BC0F-38CDCB617BF6}"/>
            </a:ext>
          </a:extLst>
        </xdr:cNvPr>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153924</xdr:rowOff>
    </xdr:to>
    <xdr:cxnSp macro="">
      <xdr:nvCxnSpPr>
        <xdr:cNvPr id="583" name="直線コネクタ 582">
          <a:extLst>
            <a:ext uri="{FF2B5EF4-FFF2-40B4-BE49-F238E27FC236}">
              <a16:creationId xmlns:a16="http://schemas.microsoft.com/office/drawing/2014/main" id="{F35EED53-1CC9-41F3-A645-30602DEABA97}"/>
            </a:ext>
          </a:extLst>
        </xdr:cNvPr>
        <xdr:cNvCxnSpPr/>
      </xdr:nvCxnSpPr>
      <xdr:spPr>
        <a:xfrm>
          <a:off x="14592300" y="181127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xdr:rowOff>
    </xdr:from>
    <xdr:to>
      <xdr:col>72</xdr:col>
      <xdr:colOff>38100</xdr:colOff>
      <xdr:row>105</xdr:row>
      <xdr:rowOff>117856</xdr:rowOff>
    </xdr:to>
    <xdr:sp macro="" textlink="">
      <xdr:nvSpPr>
        <xdr:cNvPr id="584" name="楕円 583">
          <a:extLst>
            <a:ext uri="{FF2B5EF4-FFF2-40B4-BE49-F238E27FC236}">
              <a16:creationId xmlns:a16="http://schemas.microsoft.com/office/drawing/2014/main" id="{5F2AD494-F138-494A-AF0B-8078516FA8DB}"/>
            </a:ext>
          </a:extLst>
        </xdr:cNvPr>
        <xdr:cNvSpPr/>
      </xdr:nvSpPr>
      <xdr:spPr>
        <a:xfrm>
          <a:off x="13652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67056</xdr:rowOff>
    </xdr:from>
    <xdr:to>
      <xdr:col>76</xdr:col>
      <xdr:colOff>114300</xdr:colOff>
      <xdr:row>105</xdr:row>
      <xdr:rowOff>110489</xdr:rowOff>
    </xdr:to>
    <xdr:cxnSp macro="">
      <xdr:nvCxnSpPr>
        <xdr:cNvPr id="585" name="直線コネクタ 584">
          <a:extLst>
            <a:ext uri="{FF2B5EF4-FFF2-40B4-BE49-F238E27FC236}">
              <a16:creationId xmlns:a16="http://schemas.microsoft.com/office/drawing/2014/main" id="{DCD73B6C-6F2E-4E0C-AFFD-31C08938F9F7}"/>
            </a:ext>
          </a:extLst>
        </xdr:cNvPr>
        <xdr:cNvCxnSpPr/>
      </xdr:nvCxnSpPr>
      <xdr:spPr>
        <a:xfrm>
          <a:off x="13703300" y="180693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141987</xdr:rowOff>
    </xdr:from>
    <xdr:to>
      <xdr:col>67</xdr:col>
      <xdr:colOff>101600</xdr:colOff>
      <xdr:row>105</xdr:row>
      <xdr:rowOff>72137</xdr:rowOff>
    </xdr:to>
    <xdr:sp macro="" textlink="">
      <xdr:nvSpPr>
        <xdr:cNvPr id="586" name="楕円 585">
          <a:extLst>
            <a:ext uri="{FF2B5EF4-FFF2-40B4-BE49-F238E27FC236}">
              <a16:creationId xmlns:a16="http://schemas.microsoft.com/office/drawing/2014/main" id="{9A6DF720-B500-471E-91B1-22D9AC09ECE6}"/>
            </a:ext>
          </a:extLst>
        </xdr:cNvPr>
        <xdr:cNvSpPr/>
      </xdr:nvSpPr>
      <xdr:spPr>
        <a:xfrm>
          <a:off x="12763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21337</xdr:rowOff>
    </xdr:from>
    <xdr:to>
      <xdr:col>71</xdr:col>
      <xdr:colOff>177800</xdr:colOff>
      <xdr:row>105</xdr:row>
      <xdr:rowOff>67056</xdr:rowOff>
    </xdr:to>
    <xdr:cxnSp macro="">
      <xdr:nvCxnSpPr>
        <xdr:cNvPr id="587" name="直線コネクタ 586">
          <a:extLst>
            <a:ext uri="{FF2B5EF4-FFF2-40B4-BE49-F238E27FC236}">
              <a16:creationId xmlns:a16="http://schemas.microsoft.com/office/drawing/2014/main" id="{B4B0B132-051E-43D3-9739-1D41AF06A059}"/>
            </a:ext>
          </a:extLst>
        </xdr:cNvPr>
        <xdr:cNvCxnSpPr/>
      </xdr:nvCxnSpPr>
      <xdr:spPr>
        <a:xfrm>
          <a:off x="12814300" y="1802358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588" name="n_1aveValue【公民館】&#10;有形固定資産減価償却率">
          <a:extLst>
            <a:ext uri="{FF2B5EF4-FFF2-40B4-BE49-F238E27FC236}">
              <a16:creationId xmlns:a16="http://schemas.microsoft.com/office/drawing/2014/main" id="{6D5929ED-B029-4848-86BC-5B3B8BE5B245}"/>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589" name="n_2aveValue【公民館】&#10;有形固定資産減価償却率">
          <a:extLst>
            <a:ext uri="{FF2B5EF4-FFF2-40B4-BE49-F238E27FC236}">
              <a16:creationId xmlns:a16="http://schemas.microsoft.com/office/drawing/2014/main" id="{B4F67CD3-50BC-42B4-B999-BA344CD70F73}"/>
            </a:ext>
          </a:extLst>
        </xdr:cNvPr>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590" name="n_3aveValue【公民館】&#10;有形固定資産減価償却率">
          <a:extLst>
            <a:ext uri="{FF2B5EF4-FFF2-40B4-BE49-F238E27FC236}">
              <a16:creationId xmlns:a16="http://schemas.microsoft.com/office/drawing/2014/main" id="{D3CABA98-F3FE-47FA-8559-88D0D09073B8}"/>
            </a:ext>
          </a:extLst>
        </xdr:cNvPr>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591" name="n_4aveValue【公民館】&#10;有形固定資産減価償却率">
          <a:extLst>
            <a:ext uri="{FF2B5EF4-FFF2-40B4-BE49-F238E27FC236}">
              <a16:creationId xmlns:a16="http://schemas.microsoft.com/office/drawing/2014/main" id="{A9F7878A-A5D3-40E0-B733-4703B42DE913}"/>
            </a:ext>
          </a:extLst>
        </xdr:cNvPr>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24401</xdr:rowOff>
    </xdr:from>
    <xdr:ext cx="405111" cy="259045"/>
    <xdr:sp macro="" textlink="">
      <xdr:nvSpPr>
        <xdr:cNvPr id="592" name="n_1mainValue【公民館】&#10;有形固定資産減価償却率">
          <a:extLst>
            <a:ext uri="{FF2B5EF4-FFF2-40B4-BE49-F238E27FC236}">
              <a16:creationId xmlns:a16="http://schemas.microsoft.com/office/drawing/2014/main" id="{6FEF05FB-4F8A-44C4-A98B-1B4BD4DD91CC}"/>
            </a:ext>
          </a:extLst>
        </xdr:cNvPr>
        <xdr:cNvSpPr txBox="1"/>
      </xdr:nvSpPr>
      <xdr:spPr>
        <a:xfrm>
          <a:off x="152660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593" name="n_2mainValue【公民館】&#10;有形固定資産減価償却率">
          <a:extLst>
            <a:ext uri="{FF2B5EF4-FFF2-40B4-BE49-F238E27FC236}">
              <a16:creationId xmlns:a16="http://schemas.microsoft.com/office/drawing/2014/main" id="{F007211A-A084-4768-B216-22394D0AD0D6}"/>
            </a:ext>
          </a:extLst>
        </xdr:cNvPr>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108983</xdr:rowOff>
    </xdr:from>
    <xdr:ext cx="405111" cy="259045"/>
    <xdr:sp macro="" textlink="">
      <xdr:nvSpPr>
        <xdr:cNvPr id="594" name="n_3mainValue【公民館】&#10;有形固定資産減価償却率">
          <a:extLst>
            <a:ext uri="{FF2B5EF4-FFF2-40B4-BE49-F238E27FC236}">
              <a16:creationId xmlns:a16="http://schemas.microsoft.com/office/drawing/2014/main" id="{4E8A57AC-1809-4B96-9D4C-800C5F3A726B}"/>
            </a:ext>
          </a:extLst>
        </xdr:cNvPr>
        <xdr:cNvSpPr txBox="1"/>
      </xdr:nvSpPr>
      <xdr:spPr>
        <a:xfrm>
          <a:off x="13500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63264</xdr:rowOff>
    </xdr:from>
    <xdr:ext cx="405111" cy="259045"/>
    <xdr:sp macro="" textlink="">
      <xdr:nvSpPr>
        <xdr:cNvPr id="595" name="n_4mainValue【公民館】&#10;有形固定資産減価償却率">
          <a:extLst>
            <a:ext uri="{FF2B5EF4-FFF2-40B4-BE49-F238E27FC236}">
              <a16:creationId xmlns:a16="http://schemas.microsoft.com/office/drawing/2014/main" id="{B7151E0D-9D0F-486D-B67D-1091AF2C22BD}"/>
            </a:ext>
          </a:extLst>
        </xdr:cNvPr>
        <xdr:cNvSpPr txBox="1"/>
      </xdr:nvSpPr>
      <xdr:spPr>
        <a:xfrm>
          <a:off x="12611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4EDF3E9B-B0E6-410B-B678-2DDC9A58B8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D9743CB7-250E-4F51-9172-EC47D79862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463BE438-5F39-4D70-9C56-F6F8D89B12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BCAE86AC-61CB-4406-AEFA-DA92DA2DA0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58FFB0AB-46F7-4AE3-AFFB-BD0E64B032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E176B081-004B-44C7-859D-BE4764AF1E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5B308636-1F30-4508-9E3E-F45771156DD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34428C24-7B2D-4A60-A6FD-5FCE50C1BA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931A7D2A-5A90-4AA3-A2F2-54AC3F67D0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82E3BE81-C3C8-440E-A6BA-A7FF9484B4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a:extLst>
            <a:ext uri="{FF2B5EF4-FFF2-40B4-BE49-F238E27FC236}">
              <a16:creationId xmlns:a16="http://schemas.microsoft.com/office/drawing/2014/main" id="{F980DCAA-CEEE-4258-8479-5AA63C593C6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a:extLst>
            <a:ext uri="{FF2B5EF4-FFF2-40B4-BE49-F238E27FC236}">
              <a16:creationId xmlns:a16="http://schemas.microsoft.com/office/drawing/2014/main" id="{05B67BDE-30C5-4A61-A6A5-4A38EA1F859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a:extLst>
            <a:ext uri="{FF2B5EF4-FFF2-40B4-BE49-F238E27FC236}">
              <a16:creationId xmlns:a16="http://schemas.microsoft.com/office/drawing/2014/main" id="{F2AB84A4-7353-46DA-83B0-30A60E51FB2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a:extLst>
            <a:ext uri="{FF2B5EF4-FFF2-40B4-BE49-F238E27FC236}">
              <a16:creationId xmlns:a16="http://schemas.microsoft.com/office/drawing/2014/main" id="{6A0A21EB-915E-47CE-BA83-DAEF84F033F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a:extLst>
            <a:ext uri="{FF2B5EF4-FFF2-40B4-BE49-F238E27FC236}">
              <a16:creationId xmlns:a16="http://schemas.microsoft.com/office/drawing/2014/main" id="{418CD498-223A-45AC-994C-08C1E785414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a:extLst>
            <a:ext uri="{FF2B5EF4-FFF2-40B4-BE49-F238E27FC236}">
              <a16:creationId xmlns:a16="http://schemas.microsoft.com/office/drawing/2014/main" id="{1C727F82-75F9-47E4-922B-9680BAB1CFC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a:extLst>
            <a:ext uri="{FF2B5EF4-FFF2-40B4-BE49-F238E27FC236}">
              <a16:creationId xmlns:a16="http://schemas.microsoft.com/office/drawing/2014/main" id="{BFB5D7EF-0E30-4E5F-A793-072D7955B54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a:extLst>
            <a:ext uri="{FF2B5EF4-FFF2-40B4-BE49-F238E27FC236}">
              <a16:creationId xmlns:a16="http://schemas.microsoft.com/office/drawing/2014/main" id="{078061C9-D32E-4F21-B421-DDD5C6D1DB2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a:extLst>
            <a:ext uri="{FF2B5EF4-FFF2-40B4-BE49-F238E27FC236}">
              <a16:creationId xmlns:a16="http://schemas.microsoft.com/office/drawing/2014/main" id="{7417F2A5-1263-474A-8559-D4D198386F3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a:extLst>
            <a:ext uri="{FF2B5EF4-FFF2-40B4-BE49-F238E27FC236}">
              <a16:creationId xmlns:a16="http://schemas.microsoft.com/office/drawing/2014/main" id="{C7B87C5C-D6C8-457B-A0F4-501CAC6CBD5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a:extLst>
            <a:ext uri="{FF2B5EF4-FFF2-40B4-BE49-F238E27FC236}">
              <a16:creationId xmlns:a16="http://schemas.microsoft.com/office/drawing/2014/main" id="{7EAB8ECB-47E2-4497-A52D-1E9A8DEAD0F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a:extLst>
            <a:ext uri="{FF2B5EF4-FFF2-40B4-BE49-F238E27FC236}">
              <a16:creationId xmlns:a16="http://schemas.microsoft.com/office/drawing/2014/main" id="{F22444CD-7B96-428C-8CBB-6B5150DD434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DF470F6A-72B0-42AA-BD35-9785A3653C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24AF49A2-4C40-4A9E-B6FF-164F64F086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a:extLst>
            <a:ext uri="{FF2B5EF4-FFF2-40B4-BE49-F238E27FC236}">
              <a16:creationId xmlns:a16="http://schemas.microsoft.com/office/drawing/2014/main" id="{6F8A05DE-C26A-4BF8-9365-17F4A8FAAD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621" name="直線コネクタ 620">
          <a:extLst>
            <a:ext uri="{FF2B5EF4-FFF2-40B4-BE49-F238E27FC236}">
              <a16:creationId xmlns:a16="http://schemas.microsoft.com/office/drawing/2014/main" id="{45892B0A-C8BF-430E-A877-B6E7ED9AC316}"/>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2" name="【公民館】&#10;一人当たり面積最小値テキスト">
          <a:extLst>
            <a:ext uri="{FF2B5EF4-FFF2-40B4-BE49-F238E27FC236}">
              <a16:creationId xmlns:a16="http://schemas.microsoft.com/office/drawing/2014/main" id="{3D5E6438-0F96-4063-B784-839910F188DF}"/>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3" name="直線コネクタ 622">
          <a:extLst>
            <a:ext uri="{FF2B5EF4-FFF2-40B4-BE49-F238E27FC236}">
              <a16:creationId xmlns:a16="http://schemas.microsoft.com/office/drawing/2014/main" id="{D5ECB98C-F5E6-4D7F-9E24-9A6415E19662}"/>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624" name="【公民館】&#10;一人当たり面積最大値テキスト">
          <a:extLst>
            <a:ext uri="{FF2B5EF4-FFF2-40B4-BE49-F238E27FC236}">
              <a16:creationId xmlns:a16="http://schemas.microsoft.com/office/drawing/2014/main" id="{CC0AD3C8-A30A-498E-B884-668FAD03D303}"/>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625" name="直線コネクタ 624">
          <a:extLst>
            <a:ext uri="{FF2B5EF4-FFF2-40B4-BE49-F238E27FC236}">
              <a16:creationId xmlns:a16="http://schemas.microsoft.com/office/drawing/2014/main" id="{4AB7D495-2818-4648-AA57-C7A9279A4DEE}"/>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626" name="【公民館】&#10;一人当たり面積平均値テキスト">
          <a:extLst>
            <a:ext uri="{FF2B5EF4-FFF2-40B4-BE49-F238E27FC236}">
              <a16:creationId xmlns:a16="http://schemas.microsoft.com/office/drawing/2014/main" id="{D4249479-C38F-4407-8E60-FCFE588F820A}"/>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627" name="フローチャート: 判断 626">
          <a:extLst>
            <a:ext uri="{FF2B5EF4-FFF2-40B4-BE49-F238E27FC236}">
              <a16:creationId xmlns:a16="http://schemas.microsoft.com/office/drawing/2014/main" id="{5ADA077C-5DB2-489E-BBBC-8558219D90BB}"/>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628" name="フローチャート: 判断 627">
          <a:extLst>
            <a:ext uri="{FF2B5EF4-FFF2-40B4-BE49-F238E27FC236}">
              <a16:creationId xmlns:a16="http://schemas.microsoft.com/office/drawing/2014/main" id="{69DF74C6-D616-4EB3-AD85-2B0AAD03E6F7}"/>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29" name="フローチャート: 判断 628">
          <a:extLst>
            <a:ext uri="{FF2B5EF4-FFF2-40B4-BE49-F238E27FC236}">
              <a16:creationId xmlns:a16="http://schemas.microsoft.com/office/drawing/2014/main" id="{73D4F20E-4CDF-426E-B1B0-3772DC2FE84F}"/>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630" name="フローチャート: 判断 629">
          <a:extLst>
            <a:ext uri="{FF2B5EF4-FFF2-40B4-BE49-F238E27FC236}">
              <a16:creationId xmlns:a16="http://schemas.microsoft.com/office/drawing/2014/main" id="{CE8F8D07-23A3-414A-9CED-31D60C5C0B0D}"/>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631" name="フローチャート: 判断 630">
          <a:extLst>
            <a:ext uri="{FF2B5EF4-FFF2-40B4-BE49-F238E27FC236}">
              <a16:creationId xmlns:a16="http://schemas.microsoft.com/office/drawing/2014/main" id="{0DE00179-4019-44D5-8FD4-39961E91A79E}"/>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26B70563-1786-408F-A00E-C8CF1EB06B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9B800CB-0A85-425D-851E-5334BF160A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E6823CFA-4A90-4ECF-AF3A-B661D2B951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D4D06BC-8CCC-4104-B290-D410F731142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E6C5DB5E-B92E-448F-B6D5-D950C5A5A5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637" name="楕円 636">
          <a:extLst>
            <a:ext uri="{FF2B5EF4-FFF2-40B4-BE49-F238E27FC236}">
              <a16:creationId xmlns:a16="http://schemas.microsoft.com/office/drawing/2014/main" id="{5BC50F59-5624-4285-9692-D36EDD0A932C}"/>
            </a:ext>
          </a:extLst>
        </xdr:cNvPr>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638" name="【公民館】&#10;一人当たり面積該当値テキスト">
          <a:extLst>
            <a:ext uri="{FF2B5EF4-FFF2-40B4-BE49-F238E27FC236}">
              <a16:creationId xmlns:a16="http://schemas.microsoft.com/office/drawing/2014/main" id="{6A9D56C9-856D-4177-9E9A-0313D5EDF1E8}"/>
            </a:ext>
          </a:extLst>
        </xdr:cNvPr>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123371</xdr:rowOff>
    </xdr:from>
    <xdr:to>
      <xdr:col>112</xdr:col>
      <xdr:colOff>38100</xdr:colOff>
      <xdr:row>109</xdr:row>
      <xdr:rowOff>53521</xdr:rowOff>
    </xdr:to>
    <xdr:sp macro="" textlink="">
      <xdr:nvSpPr>
        <xdr:cNvPr id="639" name="楕円 638">
          <a:extLst>
            <a:ext uri="{FF2B5EF4-FFF2-40B4-BE49-F238E27FC236}">
              <a16:creationId xmlns:a16="http://schemas.microsoft.com/office/drawing/2014/main" id="{9CEF0683-4B55-457F-AC15-8AAA4CFF3DA6}"/>
            </a:ext>
          </a:extLst>
        </xdr:cNvPr>
        <xdr:cNvSpPr/>
      </xdr:nvSpPr>
      <xdr:spPr>
        <a:xfrm>
          <a:off x="2127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xdr:rowOff>
    </xdr:from>
    <xdr:to>
      <xdr:col>116</xdr:col>
      <xdr:colOff>63500</xdr:colOff>
      <xdr:row>109</xdr:row>
      <xdr:rowOff>2721</xdr:rowOff>
    </xdr:to>
    <xdr:cxnSp macro="">
      <xdr:nvCxnSpPr>
        <xdr:cNvPr id="640" name="直線コネクタ 639">
          <a:extLst>
            <a:ext uri="{FF2B5EF4-FFF2-40B4-BE49-F238E27FC236}">
              <a16:creationId xmlns:a16="http://schemas.microsoft.com/office/drawing/2014/main" id="{CCDA7C0A-1549-41F1-A12B-6B8CEB56DBAA}"/>
            </a:ext>
          </a:extLst>
        </xdr:cNvPr>
        <xdr:cNvCxnSpPr/>
      </xdr:nvCxnSpPr>
      <xdr:spPr>
        <a:xfrm>
          <a:off x="21323300" y="1869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121738</xdr:rowOff>
    </xdr:from>
    <xdr:to>
      <xdr:col>107</xdr:col>
      <xdr:colOff>101600</xdr:colOff>
      <xdr:row>109</xdr:row>
      <xdr:rowOff>51888</xdr:rowOff>
    </xdr:to>
    <xdr:sp macro="" textlink="">
      <xdr:nvSpPr>
        <xdr:cNvPr id="641" name="楕円 640">
          <a:extLst>
            <a:ext uri="{FF2B5EF4-FFF2-40B4-BE49-F238E27FC236}">
              <a16:creationId xmlns:a16="http://schemas.microsoft.com/office/drawing/2014/main" id="{D42F6DD1-C060-4FE9-8EB7-402CEF38E1B6}"/>
            </a:ext>
          </a:extLst>
        </xdr:cNvPr>
        <xdr:cNvSpPr/>
      </xdr:nvSpPr>
      <xdr:spPr>
        <a:xfrm>
          <a:off x="20383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1088</xdr:rowOff>
    </xdr:from>
    <xdr:to>
      <xdr:col>111</xdr:col>
      <xdr:colOff>177800</xdr:colOff>
      <xdr:row>109</xdr:row>
      <xdr:rowOff>2721</xdr:rowOff>
    </xdr:to>
    <xdr:cxnSp macro="">
      <xdr:nvCxnSpPr>
        <xdr:cNvPr id="642" name="直線コネクタ 641">
          <a:extLst>
            <a:ext uri="{FF2B5EF4-FFF2-40B4-BE49-F238E27FC236}">
              <a16:creationId xmlns:a16="http://schemas.microsoft.com/office/drawing/2014/main" id="{67DA2D80-8AD3-411D-8BCD-DC062CD06BE7}"/>
            </a:ext>
          </a:extLst>
        </xdr:cNvPr>
        <xdr:cNvCxnSpPr/>
      </xdr:nvCxnSpPr>
      <xdr:spPr>
        <a:xfrm>
          <a:off x="20434300" y="186891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121738</xdr:rowOff>
    </xdr:from>
    <xdr:to>
      <xdr:col>102</xdr:col>
      <xdr:colOff>165100</xdr:colOff>
      <xdr:row>109</xdr:row>
      <xdr:rowOff>51888</xdr:rowOff>
    </xdr:to>
    <xdr:sp macro="" textlink="">
      <xdr:nvSpPr>
        <xdr:cNvPr id="643" name="楕円 642">
          <a:extLst>
            <a:ext uri="{FF2B5EF4-FFF2-40B4-BE49-F238E27FC236}">
              <a16:creationId xmlns:a16="http://schemas.microsoft.com/office/drawing/2014/main" id="{52BD9798-624C-4E78-8EC6-4B938826F913}"/>
            </a:ext>
          </a:extLst>
        </xdr:cNvPr>
        <xdr:cNvSpPr/>
      </xdr:nvSpPr>
      <xdr:spPr>
        <a:xfrm>
          <a:off x="19494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1088</xdr:rowOff>
    </xdr:from>
    <xdr:to>
      <xdr:col>107</xdr:col>
      <xdr:colOff>50800</xdr:colOff>
      <xdr:row>109</xdr:row>
      <xdr:rowOff>1088</xdr:rowOff>
    </xdr:to>
    <xdr:cxnSp macro="">
      <xdr:nvCxnSpPr>
        <xdr:cNvPr id="644" name="直線コネクタ 643">
          <a:extLst>
            <a:ext uri="{FF2B5EF4-FFF2-40B4-BE49-F238E27FC236}">
              <a16:creationId xmlns:a16="http://schemas.microsoft.com/office/drawing/2014/main" id="{3B71213D-8A4C-4163-AA64-B303A0876C94}"/>
            </a:ext>
          </a:extLst>
        </xdr:cNvPr>
        <xdr:cNvCxnSpPr/>
      </xdr:nvCxnSpPr>
      <xdr:spPr>
        <a:xfrm>
          <a:off x="19545300" y="18689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120106</xdr:rowOff>
    </xdr:from>
    <xdr:to>
      <xdr:col>98</xdr:col>
      <xdr:colOff>38100</xdr:colOff>
      <xdr:row>109</xdr:row>
      <xdr:rowOff>50256</xdr:rowOff>
    </xdr:to>
    <xdr:sp macro="" textlink="">
      <xdr:nvSpPr>
        <xdr:cNvPr id="645" name="楕円 644">
          <a:extLst>
            <a:ext uri="{FF2B5EF4-FFF2-40B4-BE49-F238E27FC236}">
              <a16:creationId xmlns:a16="http://schemas.microsoft.com/office/drawing/2014/main" id="{02E8C9B9-00FA-4904-BDBD-C22FA3586969}"/>
            </a:ext>
          </a:extLst>
        </xdr:cNvPr>
        <xdr:cNvSpPr/>
      </xdr:nvSpPr>
      <xdr:spPr>
        <a:xfrm>
          <a:off x="18605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170906</xdr:rowOff>
    </xdr:from>
    <xdr:to>
      <xdr:col>102</xdr:col>
      <xdr:colOff>114300</xdr:colOff>
      <xdr:row>109</xdr:row>
      <xdr:rowOff>1088</xdr:rowOff>
    </xdr:to>
    <xdr:cxnSp macro="">
      <xdr:nvCxnSpPr>
        <xdr:cNvPr id="646" name="直線コネクタ 645">
          <a:extLst>
            <a:ext uri="{FF2B5EF4-FFF2-40B4-BE49-F238E27FC236}">
              <a16:creationId xmlns:a16="http://schemas.microsoft.com/office/drawing/2014/main" id="{03077C23-F73D-4F4E-8F78-2862ED4D5B3E}"/>
            </a:ext>
          </a:extLst>
        </xdr:cNvPr>
        <xdr:cNvCxnSpPr/>
      </xdr:nvCxnSpPr>
      <xdr:spPr>
        <a:xfrm>
          <a:off x="18656300" y="1868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647" name="n_1aveValue【公民館】&#10;一人当たり面積">
          <a:extLst>
            <a:ext uri="{FF2B5EF4-FFF2-40B4-BE49-F238E27FC236}">
              <a16:creationId xmlns:a16="http://schemas.microsoft.com/office/drawing/2014/main" id="{8B9F224A-FCBE-492E-921E-7D8C7A36EAD5}"/>
            </a:ext>
          </a:extLst>
        </xdr:cNvPr>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48" name="n_2aveValue【公民館】&#10;一人当たり面積">
          <a:extLst>
            <a:ext uri="{FF2B5EF4-FFF2-40B4-BE49-F238E27FC236}">
              <a16:creationId xmlns:a16="http://schemas.microsoft.com/office/drawing/2014/main" id="{B7F85EA0-1C19-4409-AC9C-5BA62FC97A3C}"/>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649" name="n_3aveValue【公民館】&#10;一人当たり面積">
          <a:extLst>
            <a:ext uri="{FF2B5EF4-FFF2-40B4-BE49-F238E27FC236}">
              <a16:creationId xmlns:a16="http://schemas.microsoft.com/office/drawing/2014/main" id="{AB2861D0-A8B5-43DD-A52E-25B4FDD21637}"/>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650" name="n_4aveValue【公民館】&#10;一人当たり面積">
          <a:extLst>
            <a:ext uri="{FF2B5EF4-FFF2-40B4-BE49-F238E27FC236}">
              <a16:creationId xmlns:a16="http://schemas.microsoft.com/office/drawing/2014/main" id="{9E7760F7-9169-453F-857B-2E81190AF120}"/>
            </a:ext>
          </a:extLst>
        </xdr:cNvPr>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44648</xdr:rowOff>
    </xdr:from>
    <xdr:ext cx="469744" cy="259045"/>
    <xdr:sp macro="" textlink="">
      <xdr:nvSpPr>
        <xdr:cNvPr id="651" name="n_1mainValue【公民館】&#10;一人当たり面積">
          <a:extLst>
            <a:ext uri="{FF2B5EF4-FFF2-40B4-BE49-F238E27FC236}">
              <a16:creationId xmlns:a16="http://schemas.microsoft.com/office/drawing/2014/main" id="{348AF59E-056B-4B5A-AAB1-19A82D262827}"/>
            </a:ext>
          </a:extLst>
        </xdr:cNvPr>
        <xdr:cNvSpPr txBox="1"/>
      </xdr:nvSpPr>
      <xdr:spPr>
        <a:xfrm>
          <a:off x="21075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43015</xdr:rowOff>
    </xdr:from>
    <xdr:ext cx="469744" cy="259045"/>
    <xdr:sp macro="" textlink="">
      <xdr:nvSpPr>
        <xdr:cNvPr id="652" name="n_2mainValue【公民館】&#10;一人当たり面積">
          <a:extLst>
            <a:ext uri="{FF2B5EF4-FFF2-40B4-BE49-F238E27FC236}">
              <a16:creationId xmlns:a16="http://schemas.microsoft.com/office/drawing/2014/main" id="{814C94E2-1965-491F-9A60-A6523AC4F9B0}"/>
            </a:ext>
          </a:extLst>
        </xdr:cNvPr>
        <xdr:cNvSpPr txBox="1"/>
      </xdr:nvSpPr>
      <xdr:spPr>
        <a:xfrm>
          <a:off x="20199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43015</xdr:rowOff>
    </xdr:from>
    <xdr:ext cx="469744" cy="259045"/>
    <xdr:sp macro="" textlink="">
      <xdr:nvSpPr>
        <xdr:cNvPr id="653" name="n_3mainValue【公民館】&#10;一人当たり面積">
          <a:extLst>
            <a:ext uri="{FF2B5EF4-FFF2-40B4-BE49-F238E27FC236}">
              <a16:creationId xmlns:a16="http://schemas.microsoft.com/office/drawing/2014/main" id="{4D14B797-E8B6-411E-A21F-7C396F28F8CC}"/>
            </a:ext>
          </a:extLst>
        </xdr:cNvPr>
        <xdr:cNvSpPr txBox="1"/>
      </xdr:nvSpPr>
      <xdr:spPr>
        <a:xfrm>
          <a:off x="19310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41383</xdr:rowOff>
    </xdr:from>
    <xdr:ext cx="469744" cy="259045"/>
    <xdr:sp macro="" textlink="">
      <xdr:nvSpPr>
        <xdr:cNvPr id="654" name="n_4mainValue【公民館】&#10;一人当たり面積">
          <a:extLst>
            <a:ext uri="{FF2B5EF4-FFF2-40B4-BE49-F238E27FC236}">
              <a16:creationId xmlns:a16="http://schemas.microsoft.com/office/drawing/2014/main" id="{94DFA847-3D33-4D45-A812-0381BC5E910B}"/>
            </a:ext>
          </a:extLst>
        </xdr:cNvPr>
        <xdr:cNvSpPr txBox="1"/>
      </xdr:nvSpPr>
      <xdr:spPr>
        <a:xfrm>
          <a:off x="18421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7A9420E2-E2AB-46B9-8680-9D3FC0B492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120D6DCA-A348-4495-9ECD-52BE49ECCD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52B0C10B-D242-47D6-9347-30C7D8649D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類似団体平均と比較して、有形固定資産減価償却率が高いのは、幼稚園・公民館施設であり、低いのは道路、学校施設の類型となっている。特に、幼稚園における有形固定資産減価償却率は令和２年度は</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％を示しており、施設の更新が求められている。昭和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て以降、大規模改修等は実施されることなく現在も引き続いて使用されている建築物であるが、建物の老朽化が問題となっており、早期の立替・改修が望まれている。子育て施策や教育環境の充実を町の重点施策として掲げていることから、本施設の整備は早期に実現されたい。一方で、学校施設や道路については、計画的に整備がされており、有形固定資産減価評価率が類似団と比較して低い傾向にある。公共施設等総合管理計画や舗装個別施設計画等にもとづいて計画的に修繕が実施されている証拠であり、今後も計画的に修繕等を実施し、長寿命化を図り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57C7C0-B8CB-4304-9D61-869BB93DD0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2423F0-0B65-4DA7-B0D9-DD3F589D9F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CC3604-3B8D-4154-85E4-C7AE78CA26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E98D7B-0123-4CCC-AA0D-C474FE8C08C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932A92-6D2F-4D44-8A2E-86B2C06313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1B97A2-DBB1-4685-AA14-4842B14CA7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2DA07B-0F32-49DD-A575-DB1484FBB0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2CB00D-3889-4EE0-AA05-79005248C3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017A5F-1267-4B57-AF97-2B53D4FF7A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ACDB82-7B30-4C5D-A118-8B5AD200DE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19,562
19,017
29.68
9,012,113
8,625,056
368,678
4,528,926
5,301,357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925B02-05AE-40BE-BD3B-AB154D1BA4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C3C1C3-8C6E-4716-A44A-8FDB979B48E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257607-E3F7-42F1-8EC1-9B8771606A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4D89B6-FF2F-4492-A179-3C35A639FB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94ACF7-96FE-40F7-94A5-833A0B7F09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F88203-DDD1-4255-982F-78B150DC14E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849904-DFC3-4C55-AA2F-9F2AD5679A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0F8FAD-DC7E-4C0E-98F9-4F662B66A7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CAAE6C-8942-4E49-9ED7-9F10352E9E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35ABF3-2A15-43FB-A6FE-2BF97AE3C8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CF0188-F2C6-440D-94FC-9E7F62F3B4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EC9F25-D1A4-4DA8-8320-1446ED4425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F6F564-7116-4483-9745-A11628EB2D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49C06C-4830-4183-8886-8E0CD70182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280FF4-9DC2-4B5A-BE42-FB80B79FC4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88FB84-B7BD-4899-8700-5E6BCC011D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EB3351-AA1A-4034-BE85-3A4FDB140D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49C9D7-E75A-460E-9579-A4FC6CD05C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5BADEE-592D-426C-A432-25C05F9DFC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1C86A2-9F9A-452C-9565-6E58198872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D651ED-970B-412D-A48D-AF026B2CC6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C0C342-6ED7-456F-852D-2C4B230E6A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209DDB-FF01-4BD0-AFE0-A23B8FB624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BF6865-D27D-4D33-A281-FC619DFCD9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B65E55-70D1-4461-82A2-E6A784467D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FBE3BB-E27F-482D-B6A9-478FD8927E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D80DE7-35FC-45B8-86DE-2F6097A434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C2D6AE-769C-4542-975B-C0C354185B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94DFAD-E372-40BB-836B-DD97761C3F6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9CD98E-DFA2-48FA-892F-2E856B2070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116A36-4705-46E3-8E31-2A89A063D0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03EA7D-0F59-4616-B144-5DD260B0053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E17A4B5-C3D1-4614-AF9D-06CBFEDD75C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8525241-209F-4D12-B7C1-7534EC1BD46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0F356C5-ACFA-450B-8186-D95C1A99578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8B4F5D0-3E64-484C-B30B-BBB54B27800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353FA9B-45DA-424C-81D5-B8E94112CA5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81999D3-F851-4340-9EF1-9D48DEC7212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93B4420-9260-40CC-B8AD-391103ABF8D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AEF3F9E-9E9C-478A-8C56-A4B7C477B22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5C7DD3A-485E-4F0C-911D-DB2B89C49DB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128337D-4FE4-4674-9B98-A1C81938D86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EA9F3F4-C808-4518-84A8-7654BBED9D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0F8A61B-EB2E-4951-9292-55DB032D96E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4FA5B98-16F4-4FBA-9F4E-91C4FEB2C9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2CEC8E1F-E03F-4991-9DBD-DD5AE938DFEE}"/>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62EB2662-6E99-4CD0-9015-2E637B687458}"/>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231EF7E7-6881-41B2-87CE-CD534F9FB3C5}"/>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19238D76-A979-4BF4-8E4A-19E407170E81}"/>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AA6BDEE0-E35D-4681-87B7-AE3C3C83F9E7}"/>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13329B52-A74E-4CE0-83A3-E09865E9C2F3}"/>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B9634007-5B3D-4DA4-867C-D1EAEB962CD5}"/>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F1400645-AAE2-43DE-9678-3C49144B4C9F}"/>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CB4DF3F5-CFEA-4625-A097-8FC753DCAF08}"/>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E98C62A7-2DB6-4BE3-AC34-011A114CE0A2}"/>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F0E9AED5-87A8-4821-82D2-278DB488803B}"/>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CC1819-B47E-440E-8545-47357D4A12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99D551-65FA-4E9F-B316-5EDD8A63EC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F3BAB6-CAA0-45FF-8372-A33BC01DE6A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8EABBD-97AE-4D54-B47D-448E352BE5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816CAF-8076-42B1-B6CD-95FF8FEB4C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3" name="楕円 72">
          <a:extLst>
            <a:ext uri="{FF2B5EF4-FFF2-40B4-BE49-F238E27FC236}">
              <a16:creationId xmlns:a16="http://schemas.microsoft.com/office/drawing/2014/main" id="{42BACB2F-14A5-462D-8F96-652146BDFEEB}"/>
            </a:ext>
          </a:extLst>
        </xdr:cNvPr>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4" name="【図書館】&#10;有形固定資産減価償却率該当値テキスト">
          <a:extLst>
            <a:ext uri="{FF2B5EF4-FFF2-40B4-BE49-F238E27FC236}">
              <a16:creationId xmlns:a16="http://schemas.microsoft.com/office/drawing/2014/main" id="{B4965D22-B7B3-41A5-B9CF-060E8F993E72}"/>
            </a:ext>
          </a:extLst>
        </xdr:cNvPr>
        <xdr:cNvSpPr txBox="1"/>
      </xdr:nvSpPr>
      <xdr:spPr>
        <a:xfrm>
          <a:off x="4673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53619004-BD90-4FE8-9576-CEE752CBBBA2}"/>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152400</xdr:rowOff>
    </xdr:to>
    <xdr:cxnSp macro="">
      <xdr:nvCxnSpPr>
        <xdr:cNvPr id="76" name="直線コネクタ 75">
          <a:extLst>
            <a:ext uri="{FF2B5EF4-FFF2-40B4-BE49-F238E27FC236}">
              <a16:creationId xmlns:a16="http://schemas.microsoft.com/office/drawing/2014/main" id="{C7F37091-06A6-4572-965F-BE91FDF7DA54}"/>
            </a:ext>
          </a:extLst>
        </xdr:cNvPr>
        <xdr:cNvCxnSpPr/>
      </xdr:nvCxnSpPr>
      <xdr:spPr>
        <a:xfrm>
          <a:off x="3797300" y="662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a:extLst>
            <a:ext uri="{FF2B5EF4-FFF2-40B4-BE49-F238E27FC236}">
              <a16:creationId xmlns:a16="http://schemas.microsoft.com/office/drawing/2014/main" id="{7B2DD7AE-07C1-4A5D-AAEC-8AE4DFF0647B}"/>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5A9D476B-B83E-4A0B-ACD2-2569E737163F}"/>
            </a:ext>
          </a:extLst>
        </xdr:cNvPr>
        <xdr:cNvCxnSpPr/>
      </xdr:nvCxnSpPr>
      <xdr:spPr>
        <a:xfrm>
          <a:off x="2908300" y="659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9" name="楕円 78">
          <a:extLst>
            <a:ext uri="{FF2B5EF4-FFF2-40B4-BE49-F238E27FC236}">
              <a16:creationId xmlns:a16="http://schemas.microsoft.com/office/drawing/2014/main" id="{48C7B950-8337-4062-A2A7-89DFF885A9CF}"/>
            </a:ext>
          </a:extLst>
        </xdr:cNvPr>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76200</xdr:rowOff>
    </xdr:to>
    <xdr:cxnSp macro="">
      <xdr:nvCxnSpPr>
        <xdr:cNvPr id="80" name="直線コネクタ 79">
          <a:extLst>
            <a:ext uri="{FF2B5EF4-FFF2-40B4-BE49-F238E27FC236}">
              <a16:creationId xmlns:a16="http://schemas.microsoft.com/office/drawing/2014/main" id="{838E4785-40B4-4D84-9150-DC25CE6DD90C}"/>
            </a:ext>
          </a:extLst>
        </xdr:cNvPr>
        <xdr:cNvCxnSpPr/>
      </xdr:nvCxnSpPr>
      <xdr:spPr>
        <a:xfrm>
          <a:off x="2019300" y="655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a:extLst>
            <a:ext uri="{FF2B5EF4-FFF2-40B4-BE49-F238E27FC236}">
              <a16:creationId xmlns:a16="http://schemas.microsoft.com/office/drawing/2014/main" id="{66474E6F-9A46-47F1-8EF4-A106DBFD5DFE}"/>
            </a:ext>
          </a:extLst>
        </xdr:cNvPr>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38100</xdr:rowOff>
    </xdr:to>
    <xdr:cxnSp macro="">
      <xdr:nvCxnSpPr>
        <xdr:cNvPr id="82" name="直線コネクタ 81">
          <a:extLst>
            <a:ext uri="{FF2B5EF4-FFF2-40B4-BE49-F238E27FC236}">
              <a16:creationId xmlns:a16="http://schemas.microsoft.com/office/drawing/2014/main" id="{569E4ED0-AD7F-4A7A-AD54-D05EF91C750E}"/>
            </a:ext>
          </a:extLst>
        </xdr:cNvPr>
        <xdr:cNvCxnSpPr/>
      </xdr:nvCxnSpPr>
      <xdr:spPr>
        <a:xfrm>
          <a:off x="1130300" y="651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F5382FAA-34EF-4068-B9BE-449155C84A14}"/>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EAA3E027-CF49-48D6-B15F-8499421E8519}"/>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BA129511-BC36-4668-BAD1-813E88129B51}"/>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6" name="n_4aveValue【図書館】&#10;有形固定資産減価償却率">
          <a:extLst>
            <a:ext uri="{FF2B5EF4-FFF2-40B4-BE49-F238E27FC236}">
              <a16:creationId xmlns:a16="http://schemas.microsoft.com/office/drawing/2014/main" id="{1DFBCE1D-E1AF-40A5-96CF-BF84505C5EC9}"/>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7" name="n_1mainValue【図書館】&#10;有形固定資産減価償却率">
          <a:extLst>
            <a:ext uri="{FF2B5EF4-FFF2-40B4-BE49-F238E27FC236}">
              <a16:creationId xmlns:a16="http://schemas.microsoft.com/office/drawing/2014/main" id="{79714164-BC91-4302-99B1-2D241A6A9531}"/>
            </a:ext>
          </a:extLst>
        </xdr:cNvPr>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図書館】&#10;有形固定資産減価償却率">
          <a:extLst>
            <a:ext uri="{FF2B5EF4-FFF2-40B4-BE49-F238E27FC236}">
              <a16:creationId xmlns:a16="http://schemas.microsoft.com/office/drawing/2014/main" id="{993A7C21-C5FF-43D6-896D-0581C085FBAA}"/>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9" name="n_3mainValue【図書館】&#10;有形固定資産減価償却率">
          <a:extLst>
            <a:ext uri="{FF2B5EF4-FFF2-40B4-BE49-F238E27FC236}">
              <a16:creationId xmlns:a16="http://schemas.microsoft.com/office/drawing/2014/main" id="{48929CB5-474C-4EE1-B625-99A3BB46B729}"/>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図書館】&#10;有形固定資産減価償却率">
          <a:extLst>
            <a:ext uri="{FF2B5EF4-FFF2-40B4-BE49-F238E27FC236}">
              <a16:creationId xmlns:a16="http://schemas.microsoft.com/office/drawing/2014/main" id="{B95FF9A8-855A-4C35-9FA1-FD1F61504FC4}"/>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20D33AC-86BE-4250-837E-889F2BF8CD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40BA439-E0F7-4A74-96C4-6539F7D224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50ABD5E-699D-41AC-AEDE-0DFB6526D7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59D635E-2A27-4B00-A548-A1D723C84E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AA1962B-1523-4AE8-8EF5-1494339F4B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5CDD79D-06BA-4726-A734-D8A3839D3DB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3739CD5-77F6-4C6B-9A0E-07F1CCE320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5F15F43-D720-4C52-9328-5B89577333E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4112FEA-7C94-457D-97A3-63A02886EBA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3131CF3-57ED-4793-ACE2-EF64C4DD17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547492E-4567-4A19-BC26-7FCAB296997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DE9395D-EF9B-4721-A9CD-7D5E3C5BC91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7342C4E-4636-4EF3-8326-94577A17C54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4DE7B4BD-435D-46C5-A7C5-3642B22104E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BC10ED2-CAB5-4546-8B59-98576F951E2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C93F66CD-4AEE-4095-8D82-DCC3C5342B7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BCB2F52-9DEE-4A8F-94DA-D9A2AA8F590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D0A56289-71FE-46C4-B91F-9FA4F24B18F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FAAFF00-B312-4AEF-AF79-07E9EE9DA6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6FB861B-CB71-42EE-AB42-72CD76CDDC7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D4F8326-5EEE-49F2-BC1E-E16865A496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2355C10B-2B4C-4A2F-939C-8157314BC061}"/>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DA305C76-F6DE-4124-8DA4-4C68664507EB}"/>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BFFE9FA1-FA36-45FE-830A-4D5A4F00239F}"/>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850EFAA6-5180-4522-A33B-518693BCC401}"/>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6337780C-D1E6-42C6-B5D0-8DC3B1A4E97B}"/>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7" name="【図書館】&#10;一人当たり面積平均値テキスト">
          <a:extLst>
            <a:ext uri="{FF2B5EF4-FFF2-40B4-BE49-F238E27FC236}">
              <a16:creationId xmlns:a16="http://schemas.microsoft.com/office/drawing/2014/main" id="{8E23C522-5353-4D65-B7A7-88DCD2001330}"/>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4E2622F2-F010-4B5E-8A30-0D591E8271B1}"/>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1EBD7990-D14C-4BA4-AE09-0B2938B5C90F}"/>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id="{999E5CD2-F295-489D-BBDE-F8B2DE793753}"/>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id="{0AC59B6A-254C-40D2-98DE-3330B25B8640}"/>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7C939070-F0C3-4CD5-A0F4-4047725F304A}"/>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98AFC3B-F110-4E0D-AAA3-9B5891D598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40AD04A-008C-409C-B70C-C3813C13FB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4D9FAA9-E04B-4253-99A7-8A5BAF21606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A3D59E8-66AF-4FD9-BB4C-A621435051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50DC7A-1341-401B-915C-51D1F7F382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8" name="楕円 127">
          <a:extLst>
            <a:ext uri="{FF2B5EF4-FFF2-40B4-BE49-F238E27FC236}">
              <a16:creationId xmlns:a16="http://schemas.microsoft.com/office/drawing/2014/main" id="{E3D83C29-FAFD-4187-862D-85B535D78A7F}"/>
            </a:ext>
          </a:extLst>
        </xdr:cNvPr>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12971</xdr:rowOff>
    </xdr:from>
    <xdr:ext cx="469744" cy="259045"/>
    <xdr:sp macro="" textlink="">
      <xdr:nvSpPr>
        <xdr:cNvPr id="129" name="【図書館】&#10;一人当たり面積該当値テキスト">
          <a:extLst>
            <a:ext uri="{FF2B5EF4-FFF2-40B4-BE49-F238E27FC236}">
              <a16:creationId xmlns:a16="http://schemas.microsoft.com/office/drawing/2014/main" id="{6C56F433-6279-4EC7-B547-67C527274AE1}"/>
            </a:ext>
          </a:extLst>
        </xdr:cNvPr>
        <xdr:cNvSpPr txBox="1"/>
      </xdr:nvSpPr>
      <xdr:spPr>
        <a:xfrm>
          <a:off x="10515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29972</xdr:rowOff>
    </xdr:from>
    <xdr:to>
      <xdr:col>50</xdr:col>
      <xdr:colOff>165100</xdr:colOff>
      <xdr:row>40</xdr:row>
      <xdr:rowOff>131572</xdr:rowOff>
    </xdr:to>
    <xdr:sp macro="" textlink="">
      <xdr:nvSpPr>
        <xdr:cNvPr id="130" name="楕円 129">
          <a:extLst>
            <a:ext uri="{FF2B5EF4-FFF2-40B4-BE49-F238E27FC236}">
              <a16:creationId xmlns:a16="http://schemas.microsoft.com/office/drawing/2014/main" id="{CB8FF225-8C72-4A35-A1C3-209C01E771AA}"/>
            </a:ext>
          </a:extLst>
        </xdr:cNvPr>
        <xdr:cNvSpPr/>
      </xdr:nvSpPr>
      <xdr:spPr>
        <a:xfrm>
          <a:off x="9588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85344</xdr:rowOff>
    </xdr:to>
    <xdr:cxnSp macro="">
      <xdr:nvCxnSpPr>
        <xdr:cNvPr id="131" name="直線コネクタ 130">
          <a:extLst>
            <a:ext uri="{FF2B5EF4-FFF2-40B4-BE49-F238E27FC236}">
              <a16:creationId xmlns:a16="http://schemas.microsoft.com/office/drawing/2014/main" id="{8FFFCAED-BD8D-4BEB-B4FB-E7E27065C91C}"/>
            </a:ext>
          </a:extLst>
        </xdr:cNvPr>
        <xdr:cNvCxnSpPr/>
      </xdr:nvCxnSpPr>
      <xdr:spPr>
        <a:xfrm>
          <a:off x="9639300" y="693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29972</xdr:rowOff>
    </xdr:from>
    <xdr:to>
      <xdr:col>46</xdr:col>
      <xdr:colOff>38100</xdr:colOff>
      <xdr:row>40</xdr:row>
      <xdr:rowOff>131572</xdr:rowOff>
    </xdr:to>
    <xdr:sp macro="" textlink="">
      <xdr:nvSpPr>
        <xdr:cNvPr id="132" name="楕円 131">
          <a:extLst>
            <a:ext uri="{FF2B5EF4-FFF2-40B4-BE49-F238E27FC236}">
              <a16:creationId xmlns:a16="http://schemas.microsoft.com/office/drawing/2014/main" id="{CCB21865-5FF3-421E-9490-173FB03AEBA4}"/>
            </a:ext>
          </a:extLst>
        </xdr:cNvPr>
        <xdr:cNvSpPr/>
      </xdr:nvSpPr>
      <xdr:spPr>
        <a:xfrm>
          <a:off x="869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80772</xdr:rowOff>
    </xdr:to>
    <xdr:cxnSp macro="">
      <xdr:nvCxnSpPr>
        <xdr:cNvPr id="133" name="直線コネクタ 132">
          <a:extLst>
            <a:ext uri="{FF2B5EF4-FFF2-40B4-BE49-F238E27FC236}">
              <a16:creationId xmlns:a16="http://schemas.microsoft.com/office/drawing/2014/main" id="{447587BB-6F7D-4C90-9FA5-1000B8BD88C1}"/>
            </a:ext>
          </a:extLst>
        </xdr:cNvPr>
        <xdr:cNvCxnSpPr/>
      </xdr:nvCxnSpPr>
      <xdr:spPr>
        <a:xfrm>
          <a:off x="8750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a:extLst>
            <a:ext uri="{FF2B5EF4-FFF2-40B4-BE49-F238E27FC236}">
              <a16:creationId xmlns:a16="http://schemas.microsoft.com/office/drawing/2014/main" id="{337B5B73-6764-4274-A089-588322B2C727}"/>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80772</xdr:rowOff>
    </xdr:to>
    <xdr:cxnSp macro="">
      <xdr:nvCxnSpPr>
        <xdr:cNvPr id="135" name="直線コネクタ 134">
          <a:extLst>
            <a:ext uri="{FF2B5EF4-FFF2-40B4-BE49-F238E27FC236}">
              <a16:creationId xmlns:a16="http://schemas.microsoft.com/office/drawing/2014/main" id="{C1549CA3-FC20-4036-A870-728EC1F76EA0}"/>
            </a:ext>
          </a:extLst>
        </xdr:cNvPr>
        <xdr:cNvCxnSpPr/>
      </xdr:nvCxnSpPr>
      <xdr:spPr>
        <a:xfrm>
          <a:off x="7861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20828</xdr:rowOff>
    </xdr:from>
    <xdr:to>
      <xdr:col>36</xdr:col>
      <xdr:colOff>165100</xdr:colOff>
      <xdr:row>40</xdr:row>
      <xdr:rowOff>122428</xdr:rowOff>
    </xdr:to>
    <xdr:sp macro="" textlink="">
      <xdr:nvSpPr>
        <xdr:cNvPr id="136" name="楕円 135">
          <a:extLst>
            <a:ext uri="{FF2B5EF4-FFF2-40B4-BE49-F238E27FC236}">
              <a16:creationId xmlns:a16="http://schemas.microsoft.com/office/drawing/2014/main" id="{5900F4D1-E9C0-4BAE-9C0B-55B797637E0B}"/>
            </a:ext>
          </a:extLst>
        </xdr:cNvPr>
        <xdr:cNvSpPr/>
      </xdr:nvSpPr>
      <xdr:spPr>
        <a:xfrm>
          <a:off x="6921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71628</xdr:rowOff>
    </xdr:from>
    <xdr:to>
      <xdr:col>41</xdr:col>
      <xdr:colOff>50800</xdr:colOff>
      <xdr:row>40</xdr:row>
      <xdr:rowOff>76200</xdr:rowOff>
    </xdr:to>
    <xdr:cxnSp macro="">
      <xdr:nvCxnSpPr>
        <xdr:cNvPr id="137" name="直線コネクタ 136">
          <a:extLst>
            <a:ext uri="{FF2B5EF4-FFF2-40B4-BE49-F238E27FC236}">
              <a16:creationId xmlns:a16="http://schemas.microsoft.com/office/drawing/2014/main" id="{9DD4CE81-B273-4E4C-B21B-0F862D448597}"/>
            </a:ext>
          </a:extLst>
        </xdr:cNvPr>
        <xdr:cNvCxnSpPr/>
      </xdr:nvCxnSpPr>
      <xdr:spPr>
        <a:xfrm>
          <a:off x="6972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154957</xdr:rowOff>
    </xdr:from>
    <xdr:ext cx="469744" cy="259045"/>
    <xdr:sp macro="" textlink="">
      <xdr:nvSpPr>
        <xdr:cNvPr id="138" name="n_1aveValue【図書館】&#10;一人当たり面積">
          <a:extLst>
            <a:ext uri="{FF2B5EF4-FFF2-40B4-BE49-F238E27FC236}">
              <a16:creationId xmlns:a16="http://schemas.microsoft.com/office/drawing/2014/main" id="{F0CCAC68-0065-4A9B-BAD3-861C1B8F4ECA}"/>
            </a:ext>
          </a:extLst>
        </xdr:cNvPr>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39" name="n_2aveValue【図書館】&#10;一人当たり面積">
          <a:extLst>
            <a:ext uri="{FF2B5EF4-FFF2-40B4-BE49-F238E27FC236}">
              <a16:creationId xmlns:a16="http://schemas.microsoft.com/office/drawing/2014/main" id="{34C1314F-985C-4C5F-9420-D8221712C3FD}"/>
            </a:ext>
          </a:extLst>
        </xdr:cNvPr>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0" name="n_3aveValue【図書館】&#10;一人当たり面積">
          <a:extLst>
            <a:ext uri="{FF2B5EF4-FFF2-40B4-BE49-F238E27FC236}">
              <a16:creationId xmlns:a16="http://schemas.microsoft.com/office/drawing/2014/main" id="{CDA4DC31-2BE7-4133-868C-29BCCD22A87E}"/>
            </a:ext>
          </a:extLst>
        </xdr:cNvPr>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1" name="n_4aveValue【図書館】&#10;一人当たり面積">
          <a:extLst>
            <a:ext uri="{FF2B5EF4-FFF2-40B4-BE49-F238E27FC236}">
              <a16:creationId xmlns:a16="http://schemas.microsoft.com/office/drawing/2014/main" id="{C9C87BAC-E7D5-44EB-B57A-9C99453B3456}"/>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122699</xdr:rowOff>
    </xdr:from>
    <xdr:ext cx="469744" cy="259045"/>
    <xdr:sp macro="" textlink="">
      <xdr:nvSpPr>
        <xdr:cNvPr id="142" name="n_1mainValue【図書館】&#10;一人当たり面積">
          <a:extLst>
            <a:ext uri="{FF2B5EF4-FFF2-40B4-BE49-F238E27FC236}">
              <a16:creationId xmlns:a16="http://schemas.microsoft.com/office/drawing/2014/main" id="{9D4B1AFD-CCE2-4259-9A27-712EA56EF1D0}"/>
            </a:ext>
          </a:extLst>
        </xdr:cNvPr>
        <xdr:cNvSpPr txBox="1"/>
      </xdr:nvSpPr>
      <xdr:spPr>
        <a:xfrm>
          <a:off x="9391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122699</xdr:rowOff>
    </xdr:from>
    <xdr:ext cx="469744" cy="259045"/>
    <xdr:sp macro="" textlink="">
      <xdr:nvSpPr>
        <xdr:cNvPr id="143" name="n_2mainValue【図書館】&#10;一人当たり面積">
          <a:extLst>
            <a:ext uri="{FF2B5EF4-FFF2-40B4-BE49-F238E27FC236}">
              <a16:creationId xmlns:a16="http://schemas.microsoft.com/office/drawing/2014/main" id="{5F3616CA-0279-4229-B1AD-B33918A2A653}"/>
            </a:ext>
          </a:extLst>
        </xdr:cNvPr>
        <xdr:cNvSpPr txBox="1"/>
      </xdr:nvSpPr>
      <xdr:spPr>
        <a:xfrm>
          <a:off x="8515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4" name="n_3mainValue【図書館】&#10;一人当たり面積">
          <a:extLst>
            <a:ext uri="{FF2B5EF4-FFF2-40B4-BE49-F238E27FC236}">
              <a16:creationId xmlns:a16="http://schemas.microsoft.com/office/drawing/2014/main" id="{05787FC9-21B4-44C1-A35C-C01F650E08D9}"/>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113555</xdr:rowOff>
    </xdr:from>
    <xdr:ext cx="469744" cy="259045"/>
    <xdr:sp macro="" textlink="">
      <xdr:nvSpPr>
        <xdr:cNvPr id="145" name="n_4mainValue【図書館】&#10;一人当たり面積">
          <a:extLst>
            <a:ext uri="{FF2B5EF4-FFF2-40B4-BE49-F238E27FC236}">
              <a16:creationId xmlns:a16="http://schemas.microsoft.com/office/drawing/2014/main" id="{267C4134-6272-4255-B76E-A94EE29A4561}"/>
            </a:ext>
          </a:extLst>
        </xdr:cNvPr>
        <xdr:cNvSpPr txBox="1"/>
      </xdr:nvSpPr>
      <xdr:spPr>
        <a:xfrm>
          <a:off x="6737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25683AC-0820-4947-95E6-799D1EEE29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529B0B2-34DA-4FA1-9E1C-E0DFBDD627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2CF96BB-AD6B-4FF7-89C0-7C16F1ECC3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5EFF96A-186A-4970-B9BF-BBA6150B59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2F458DE-6654-44ED-801A-4BF06253EF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A75F8C4-756D-413E-9B9D-E39AB6E9F0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AD3CD3C-3606-40CF-846F-01432C21B4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AEE6324-6FE9-4412-8A41-D9C242A591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37B2C70-088F-4F6D-8F0C-0E45D836E0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56078F5-9145-455C-A86A-904F7CA2806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66A0FA2-5743-4406-80BB-9A149727886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1BB60E4-BBD0-416D-A773-F0C1B979D0B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33527D1-256D-49F3-9CF8-A1957ADA5AA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58C952C-6578-4F48-BC49-57E575C4EAE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14ADD5D-4BCB-434B-8E43-6604A15BA5C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325516B-8727-4FE2-9D61-1B631BF227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00CAA48-5AE5-4F2D-A265-BEFDE00DB39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51AE130-ED2B-4BED-8B9B-EB86E99F1D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7B448B3-ABC5-49CC-8567-4F1E05E7755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0289E59-A33B-42B3-B35F-D6D5841A8EC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3BCA65C-1F4A-4309-AE99-33EEAC20586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BBA2B9A-9145-4C3B-96E8-7E4161516F9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F55313C-D64B-45D8-A3D9-DFBAB61E5AA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741A5D0-A7DE-4211-96B0-29C1ACE1CD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A80A9F2-E06E-4783-B814-2CAAC5BA5C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68DCAC0B-1BD4-4CC4-A3B3-010BC6265837}"/>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7EF013C-F45D-4303-97F9-8646400016D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DB9AFABC-18FA-499D-A94B-1983EBF7F6F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57F7B3A-C092-4541-A081-3CA72D7EFA93}"/>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DC6295A7-49F4-4693-8AF6-AD012849E365}"/>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3B47499-7A9A-4D60-B834-7789DC45691F}"/>
            </a:ext>
          </a:extLst>
        </xdr:cNvPr>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a:extLst>
            <a:ext uri="{FF2B5EF4-FFF2-40B4-BE49-F238E27FC236}">
              <a16:creationId xmlns:a16="http://schemas.microsoft.com/office/drawing/2014/main" id="{CF747D3E-C2BC-4FD9-B4BF-D56AC42E8E2B}"/>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a:extLst>
            <a:ext uri="{FF2B5EF4-FFF2-40B4-BE49-F238E27FC236}">
              <a16:creationId xmlns:a16="http://schemas.microsoft.com/office/drawing/2014/main" id="{261AD72B-6DD1-4C46-B253-3494F1E2679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a:extLst>
            <a:ext uri="{FF2B5EF4-FFF2-40B4-BE49-F238E27FC236}">
              <a16:creationId xmlns:a16="http://schemas.microsoft.com/office/drawing/2014/main" id="{9409A498-D6A8-42BE-9649-C177E63FC82E}"/>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a:extLst>
            <a:ext uri="{FF2B5EF4-FFF2-40B4-BE49-F238E27FC236}">
              <a16:creationId xmlns:a16="http://schemas.microsoft.com/office/drawing/2014/main" id="{FAA65C88-8420-4769-8171-B48AED2C3BD1}"/>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a:extLst>
            <a:ext uri="{FF2B5EF4-FFF2-40B4-BE49-F238E27FC236}">
              <a16:creationId xmlns:a16="http://schemas.microsoft.com/office/drawing/2014/main" id="{D2C4B2DD-680A-4A42-93A2-D10191E6D4FE}"/>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87F19FC-826F-4F15-8249-44D0ED79F6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BD1D062-8EDB-4C44-93A0-F10E946021D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792EF41-80CB-4761-B315-977C843523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2373121-6082-4FAE-B6DF-BD14178CF1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E2525F2-6D58-4130-BC57-EF3A566138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128815</xdr:rowOff>
    </xdr:from>
    <xdr:to>
      <xdr:col>24</xdr:col>
      <xdr:colOff>114300</xdr:colOff>
      <xdr:row>63</xdr:row>
      <xdr:rowOff>58965</xdr:rowOff>
    </xdr:to>
    <xdr:sp macro="" textlink="">
      <xdr:nvSpPr>
        <xdr:cNvPr id="187" name="楕円 186">
          <a:extLst>
            <a:ext uri="{FF2B5EF4-FFF2-40B4-BE49-F238E27FC236}">
              <a16:creationId xmlns:a16="http://schemas.microsoft.com/office/drawing/2014/main" id="{E77A4A29-DC3B-4EC0-80A2-12AD4613555A}"/>
            </a:ext>
          </a:extLst>
        </xdr:cNvPr>
        <xdr:cNvSpPr/>
      </xdr:nvSpPr>
      <xdr:spPr>
        <a:xfrm>
          <a:off x="4584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107242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02774F7-3598-4168-BB76-FD3097194E12}"/>
            </a:ext>
          </a:extLst>
        </xdr:cNvPr>
        <xdr:cNvSpPr txBox="1"/>
      </xdr:nvSpPr>
      <xdr:spPr>
        <a:xfrm>
          <a:off x="4673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96157</xdr:rowOff>
    </xdr:from>
    <xdr:to>
      <xdr:col>20</xdr:col>
      <xdr:colOff>38100</xdr:colOff>
      <xdr:row>63</xdr:row>
      <xdr:rowOff>26307</xdr:rowOff>
    </xdr:to>
    <xdr:sp macro="" textlink="">
      <xdr:nvSpPr>
        <xdr:cNvPr id="189" name="楕円 188">
          <a:extLst>
            <a:ext uri="{FF2B5EF4-FFF2-40B4-BE49-F238E27FC236}">
              <a16:creationId xmlns:a16="http://schemas.microsoft.com/office/drawing/2014/main" id="{70ACE3D4-62CF-4C90-8F59-7C6B7368B2EE}"/>
            </a:ext>
          </a:extLst>
        </xdr:cNvPr>
        <xdr:cNvSpPr/>
      </xdr:nvSpPr>
      <xdr:spPr>
        <a:xfrm>
          <a:off x="3746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146957</xdr:rowOff>
    </xdr:from>
    <xdr:to>
      <xdr:col>24</xdr:col>
      <xdr:colOff>63500</xdr:colOff>
      <xdr:row>63</xdr:row>
      <xdr:rowOff>8165</xdr:rowOff>
    </xdr:to>
    <xdr:cxnSp macro="">
      <xdr:nvCxnSpPr>
        <xdr:cNvPr id="190" name="直線コネクタ 189">
          <a:extLst>
            <a:ext uri="{FF2B5EF4-FFF2-40B4-BE49-F238E27FC236}">
              <a16:creationId xmlns:a16="http://schemas.microsoft.com/office/drawing/2014/main" id="{C9F91F86-A391-4927-AA2C-78EC2735F58F}"/>
            </a:ext>
          </a:extLst>
        </xdr:cNvPr>
        <xdr:cNvCxnSpPr/>
      </xdr:nvCxnSpPr>
      <xdr:spPr>
        <a:xfrm>
          <a:off x="3797300" y="1077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1" name="楕円 190">
          <a:extLst>
            <a:ext uri="{FF2B5EF4-FFF2-40B4-BE49-F238E27FC236}">
              <a16:creationId xmlns:a16="http://schemas.microsoft.com/office/drawing/2014/main" id="{C73CE6AD-CE52-4A05-BB6D-4E7E396CA704}"/>
            </a:ext>
          </a:extLst>
        </xdr:cNvPr>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146957</xdr:rowOff>
    </xdr:to>
    <xdr:cxnSp macro="">
      <xdr:nvCxnSpPr>
        <xdr:cNvPr id="192" name="直線コネクタ 191">
          <a:extLst>
            <a:ext uri="{FF2B5EF4-FFF2-40B4-BE49-F238E27FC236}">
              <a16:creationId xmlns:a16="http://schemas.microsoft.com/office/drawing/2014/main" id="{426F3533-0390-406E-98F2-99BAE59C3A24}"/>
            </a:ext>
          </a:extLst>
        </xdr:cNvPr>
        <xdr:cNvCxnSpPr/>
      </xdr:nvCxnSpPr>
      <xdr:spPr>
        <a:xfrm>
          <a:off x="2908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30843</xdr:rowOff>
    </xdr:from>
    <xdr:to>
      <xdr:col>10</xdr:col>
      <xdr:colOff>165100</xdr:colOff>
      <xdr:row>62</xdr:row>
      <xdr:rowOff>132443</xdr:rowOff>
    </xdr:to>
    <xdr:sp macro="" textlink="">
      <xdr:nvSpPr>
        <xdr:cNvPr id="193" name="楕円 192">
          <a:extLst>
            <a:ext uri="{FF2B5EF4-FFF2-40B4-BE49-F238E27FC236}">
              <a16:creationId xmlns:a16="http://schemas.microsoft.com/office/drawing/2014/main" id="{82004B62-F902-46FD-8963-92F6A445BA41}"/>
            </a:ext>
          </a:extLst>
        </xdr:cNvPr>
        <xdr:cNvSpPr/>
      </xdr:nvSpPr>
      <xdr:spPr>
        <a:xfrm>
          <a:off x="196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81643</xdr:rowOff>
    </xdr:from>
    <xdr:to>
      <xdr:col>15</xdr:col>
      <xdr:colOff>50800</xdr:colOff>
      <xdr:row>62</xdr:row>
      <xdr:rowOff>114300</xdr:rowOff>
    </xdr:to>
    <xdr:cxnSp macro="">
      <xdr:nvCxnSpPr>
        <xdr:cNvPr id="194" name="直線コネクタ 193">
          <a:extLst>
            <a:ext uri="{FF2B5EF4-FFF2-40B4-BE49-F238E27FC236}">
              <a16:creationId xmlns:a16="http://schemas.microsoft.com/office/drawing/2014/main" id="{73EAFE4E-B599-4061-A76B-1CB091E46604}"/>
            </a:ext>
          </a:extLst>
        </xdr:cNvPr>
        <xdr:cNvCxnSpPr/>
      </xdr:nvCxnSpPr>
      <xdr:spPr>
        <a:xfrm>
          <a:off x="2019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169635</xdr:rowOff>
    </xdr:from>
    <xdr:to>
      <xdr:col>6</xdr:col>
      <xdr:colOff>38100</xdr:colOff>
      <xdr:row>62</xdr:row>
      <xdr:rowOff>99785</xdr:rowOff>
    </xdr:to>
    <xdr:sp macro="" textlink="">
      <xdr:nvSpPr>
        <xdr:cNvPr id="195" name="楕円 194">
          <a:extLst>
            <a:ext uri="{FF2B5EF4-FFF2-40B4-BE49-F238E27FC236}">
              <a16:creationId xmlns:a16="http://schemas.microsoft.com/office/drawing/2014/main" id="{3D901F2D-7A77-4CE2-9FD1-FDF6C8A7EA41}"/>
            </a:ext>
          </a:extLst>
        </xdr:cNvPr>
        <xdr:cNvSpPr/>
      </xdr:nvSpPr>
      <xdr:spPr>
        <a:xfrm>
          <a:off x="1079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48985</xdr:rowOff>
    </xdr:from>
    <xdr:to>
      <xdr:col>10</xdr:col>
      <xdr:colOff>114300</xdr:colOff>
      <xdr:row>62</xdr:row>
      <xdr:rowOff>81643</xdr:rowOff>
    </xdr:to>
    <xdr:cxnSp macro="">
      <xdr:nvCxnSpPr>
        <xdr:cNvPr id="196" name="直線コネクタ 195">
          <a:extLst>
            <a:ext uri="{FF2B5EF4-FFF2-40B4-BE49-F238E27FC236}">
              <a16:creationId xmlns:a16="http://schemas.microsoft.com/office/drawing/2014/main" id="{A7EB010F-CDD6-451C-A18A-90038CFB4D3C}"/>
            </a:ext>
          </a:extLst>
        </xdr:cNvPr>
        <xdr:cNvCxnSpPr/>
      </xdr:nvCxnSpPr>
      <xdr:spPr>
        <a:xfrm>
          <a:off x="1130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7" name="n_1aveValue【体育館・プール】&#10;有形固定資産減価償却率">
          <a:extLst>
            <a:ext uri="{FF2B5EF4-FFF2-40B4-BE49-F238E27FC236}">
              <a16:creationId xmlns:a16="http://schemas.microsoft.com/office/drawing/2014/main" id="{4659BFDD-0345-424C-AC1C-9D6048A58607}"/>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8" name="n_2aveValue【体育館・プール】&#10;有形固定資産減価償却率">
          <a:extLst>
            <a:ext uri="{FF2B5EF4-FFF2-40B4-BE49-F238E27FC236}">
              <a16:creationId xmlns:a16="http://schemas.microsoft.com/office/drawing/2014/main" id="{A8B8E9D8-CEE5-4C82-A565-C477577A8294}"/>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99" name="n_3aveValue【体育館・プール】&#10;有形固定資産減価償却率">
          <a:extLst>
            <a:ext uri="{FF2B5EF4-FFF2-40B4-BE49-F238E27FC236}">
              <a16:creationId xmlns:a16="http://schemas.microsoft.com/office/drawing/2014/main" id="{93E78945-B909-49FC-BA24-EF11265EBB69}"/>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0" name="n_4aveValue【体育館・プール】&#10;有形固定資産減価償却率">
          <a:extLst>
            <a:ext uri="{FF2B5EF4-FFF2-40B4-BE49-F238E27FC236}">
              <a16:creationId xmlns:a16="http://schemas.microsoft.com/office/drawing/2014/main" id="{4DA1C613-F0BF-4574-8ECD-96BC61CD93E5}"/>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17434</xdr:rowOff>
    </xdr:from>
    <xdr:ext cx="405111" cy="259045"/>
    <xdr:sp macro="" textlink="">
      <xdr:nvSpPr>
        <xdr:cNvPr id="201" name="n_1mainValue【体育館・プール】&#10;有形固定資産減価償却率">
          <a:extLst>
            <a:ext uri="{FF2B5EF4-FFF2-40B4-BE49-F238E27FC236}">
              <a16:creationId xmlns:a16="http://schemas.microsoft.com/office/drawing/2014/main" id="{22240059-25BA-4B1B-AF86-2BF718586622}"/>
            </a:ext>
          </a:extLst>
        </xdr:cNvPr>
        <xdr:cNvSpPr txBox="1"/>
      </xdr:nvSpPr>
      <xdr:spPr>
        <a:xfrm>
          <a:off x="3582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71C32F-6579-4AA9-99B1-25F6061347CE}"/>
            </a:ext>
          </a:extLst>
        </xdr:cNvPr>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123570</xdr:rowOff>
    </xdr:from>
    <xdr:ext cx="405111" cy="259045"/>
    <xdr:sp macro="" textlink="">
      <xdr:nvSpPr>
        <xdr:cNvPr id="203" name="n_3mainValue【体育館・プール】&#10;有形固定資産減価償却率">
          <a:extLst>
            <a:ext uri="{FF2B5EF4-FFF2-40B4-BE49-F238E27FC236}">
              <a16:creationId xmlns:a16="http://schemas.microsoft.com/office/drawing/2014/main" id="{49931629-2052-4DA6-A627-CD6D81257FF0}"/>
            </a:ext>
          </a:extLst>
        </xdr:cNvPr>
        <xdr:cNvSpPr txBox="1"/>
      </xdr:nvSpPr>
      <xdr:spPr>
        <a:xfrm>
          <a:off x="1816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90912</xdr:rowOff>
    </xdr:from>
    <xdr:ext cx="405111" cy="259045"/>
    <xdr:sp macro="" textlink="">
      <xdr:nvSpPr>
        <xdr:cNvPr id="204" name="n_4mainValue【体育館・プール】&#10;有形固定資産減価償却率">
          <a:extLst>
            <a:ext uri="{FF2B5EF4-FFF2-40B4-BE49-F238E27FC236}">
              <a16:creationId xmlns:a16="http://schemas.microsoft.com/office/drawing/2014/main" id="{F3C85ED0-CE10-4386-996F-300435C95093}"/>
            </a:ext>
          </a:extLst>
        </xdr:cNvPr>
        <xdr:cNvSpPr txBox="1"/>
      </xdr:nvSpPr>
      <xdr:spPr>
        <a:xfrm>
          <a:off x="927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99B957D-33DA-49D7-A889-FD2DD5C75B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A3BB1BF-83FE-4122-94E4-11E2CC33B2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57E3511-3E36-48B7-AC43-53AC0AD6A4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15F2A6A-7948-4923-B956-49A77BEEB9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23B004C-EFDF-4ADF-A435-C5FA9C61BD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5ECF7A3-3E20-4AF0-BA8E-C769A07815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2C340B4-3FE5-45F6-B88C-59D6B64D1A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4711A0C-2802-4566-92D8-7F50DA18430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6389B7F-1B80-4500-A80E-28D5B3724B5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F68B856-C9EB-442F-98C1-BE091D48DD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78A7114-81B0-4447-9496-77A2E289510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ECE67E33-0902-4659-82F8-C98608AE375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4BF1C74-9F29-492E-8286-171180118FD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B36DF8F1-2301-44A7-8CF4-FDAE26467A1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605FAB7-B886-4C3F-A8CB-59CFFC52042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C62CDC01-9087-4DA5-B2CC-99EB8A38C7F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2070A3DB-067E-40EA-B693-367497CA135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DC52201A-E349-4312-AF8C-4CC20A576C1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2CB1B359-FAFB-4C79-A20D-0B3A172C70D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D98C4599-E039-4024-ADCC-31439980E40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0AB5345-7173-4536-85F6-66254B9A555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6342C7A7-E908-488C-8FD6-394E5B36BDC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A003828-64C6-4231-9892-72A189BCAA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4C3B3277-F399-4501-8661-635D4F86DB8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13214FE8-0204-4A92-9CCA-AFC0376723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1D71CA9C-8053-44EB-A252-D5BC2C02D7D3}"/>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C87D55B5-8FC5-47A9-8F05-ABBC992D5299}"/>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5A8768F7-91CD-4725-AA8D-A136A0642B7A}"/>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a:extLst>
            <a:ext uri="{FF2B5EF4-FFF2-40B4-BE49-F238E27FC236}">
              <a16:creationId xmlns:a16="http://schemas.microsoft.com/office/drawing/2014/main" id="{411857B4-8B8D-435D-8F72-85E22886B49C}"/>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a:extLst>
            <a:ext uri="{FF2B5EF4-FFF2-40B4-BE49-F238E27FC236}">
              <a16:creationId xmlns:a16="http://schemas.microsoft.com/office/drawing/2014/main" id="{ED176D75-A79E-4655-9B33-070389CF99D7}"/>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5" name="【体育館・プール】&#10;一人当たり面積平均値テキスト">
          <a:extLst>
            <a:ext uri="{FF2B5EF4-FFF2-40B4-BE49-F238E27FC236}">
              <a16:creationId xmlns:a16="http://schemas.microsoft.com/office/drawing/2014/main" id="{66A039D0-1D0F-4211-9301-9405C52D8270}"/>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a:extLst>
            <a:ext uri="{FF2B5EF4-FFF2-40B4-BE49-F238E27FC236}">
              <a16:creationId xmlns:a16="http://schemas.microsoft.com/office/drawing/2014/main" id="{64159D33-78AD-4D9B-B8FA-D30786E74E53}"/>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a:extLst>
            <a:ext uri="{FF2B5EF4-FFF2-40B4-BE49-F238E27FC236}">
              <a16:creationId xmlns:a16="http://schemas.microsoft.com/office/drawing/2014/main" id="{EF869D95-73C4-488A-B5F6-EBC6947D6E9E}"/>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a:extLst>
            <a:ext uri="{FF2B5EF4-FFF2-40B4-BE49-F238E27FC236}">
              <a16:creationId xmlns:a16="http://schemas.microsoft.com/office/drawing/2014/main" id="{55608767-2DDC-40CB-8C8F-EF44DC091BCA}"/>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a:extLst>
            <a:ext uri="{FF2B5EF4-FFF2-40B4-BE49-F238E27FC236}">
              <a16:creationId xmlns:a16="http://schemas.microsoft.com/office/drawing/2014/main" id="{C1132016-4FB4-4ABD-BAD0-0DBB03C7D51D}"/>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a:extLst>
            <a:ext uri="{FF2B5EF4-FFF2-40B4-BE49-F238E27FC236}">
              <a16:creationId xmlns:a16="http://schemas.microsoft.com/office/drawing/2014/main" id="{914B3D75-9007-409F-B22A-356972A0DDD8}"/>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1AC0C17-A34B-4F4C-A52E-E8DBD20007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DAD18A1-1A90-479C-9DB2-9B6D8FFE71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233CF5-E73E-4621-88FE-5FAE96E558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4DBC9FE-1E57-46B5-B88F-ADAFC15839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9F61F69-99E0-423B-A099-A4DA3C3A6D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46" name="楕円 245">
          <a:extLst>
            <a:ext uri="{FF2B5EF4-FFF2-40B4-BE49-F238E27FC236}">
              <a16:creationId xmlns:a16="http://schemas.microsoft.com/office/drawing/2014/main" id="{6340B2FE-7EFD-4A8B-AD45-A978011F4E4B}"/>
            </a:ext>
          </a:extLst>
        </xdr:cNvPr>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47" name="【体育館・プール】&#10;一人当たり面積該当値テキスト">
          <a:extLst>
            <a:ext uri="{FF2B5EF4-FFF2-40B4-BE49-F238E27FC236}">
              <a16:creationId xmlns:a16="http://schemas.microsoft.com/office/drawing/2014/main" id="{E50CDABF-CEB1-402E-A449-E7DA7AAF662B}"/>
            </a:ext>
          </a:extLst>
        </xdr:cNvPr>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119562</xdr:rowOff>
    </xdr:from>
    <xdr:to>
      <xdr:col>50</xdr:col>
      <xdr:colOff>165100</xdr:colOff>
      <xdr:row>64</xdr:row>
      <xdr:rowOff>49712</xdr:rowOff>
    </xdr:to>
    <xdr:sp macro="" textlink="">
      <xdr:nvSpPr>
        <xdr:cNvPr id="248" name="楕円 247">
          <a:extLst>
            <a:ext uri="{FF2B5EF4-FFF2-40B4-BE49-F238E27FC236}">
              <a16:creationId xmlns:a16="http://schemas.microsoft.com/office/drawing/2014/main" id="{64569EA1-FAAF-4FFE-8612-FF7596A464FD}"/>
            </a:ext>
          </a:extLst>
        </xdr:cNvPr>
        <xdr:cNvSpPr/>
      </xdr:nvSpPr>
      <xdr:spPr>
        <a:xfrm>
          <a:off x="9588500" y="109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170362</xdr:rowOff>
    </xdr:from>
    <xdr:to>
      <xdr:col>55</xdr:col>
      <xdr:colOff>0</xdr:colOff>
      <xdr:row>64</xdr:row>
      <xdr:rowOff>0</xdr:rowOff>
    </xdr:to>
    <xdr:cxnSp macro="">
      <xdr:nvCxnSpPr>
        <xdr:cNvPr id="249" name="直線コネクタ 248">
          <a:extLst>
            <a:ext uri="{FF2B5EF4-FFF2-40B4-BE49-F238E27FC236}">
              <a16:creationId xmlns:a16="http://schemas.microsoft.com/office/drawing/2014/main" id="{F2355A03-2D04-428C-95D0-0CB89A433813}"/>
            </a:ext>
          </a:extLst>
        </xdr:cNvPr>
        <xdr:cNvCxnSpPr/>
      </xdr:nvCxnSpPr>
      <xdr:spPr>
        <a:xfrm>
          <a:off x="9639300" y="1097171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117384</xdr:rowOff>
    </xdr:from>
    <xdr:to>
      <xdr:col>46</xdr:col>
      <xdr:colOff>38100</xdr:colOff>
      <xdr:row>64</xdr:row>
      <xdr:rowOff>47534</xdr:rowOff>
    </xdr:to>
    <xdr:sp macro="" textlink="">
      <xdr:nvSpPr>
        <xdr:cNvPr id="250" name="楕円 249">
          <a:extLst>
            <a:ext uri="{FF2B5EF4-FFF2-40B4-BE49-F238E27FC236}">
              <a16:creationId xmlns:a16="http://schemas.microsoft.com/office/drawing/2014/main" id="{8E06876A-160E-4CEC-B4F4-161FC962DA0B}"/>
            </a:ext>
          </a:extLst>
        </xdr:cNvPr>
        <xdr:cNvSpPr/>
      </xdr:nvSpPr>
      <xdr:spPr>
        <a:xfrm>
          <a:off x="8699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168184</xdr:rowOff>
    </xdr:from>
    <xdr:to>
      <xdr:col>50</xdr:col>
      <xdr:colOff>114300</xdr:colOff>
      <xdr:row>63</xdr:row>
      <xdr:rowOff>170362</xdr:rowOff>
    </xdr:to>
    <xdr:cxnSp macro="">
      <xdr:nvCxnSpPr>
        <xdr:cNvPr id="251" name="直線コネクタ 250">
          <a:extLst>
            <a:ext uri="{FF2B5EF4-FFF2-40B4-BE49-F238E27FC236}">
              <a16:creationId xmlns:a16="http://schemas.microsoft.com/office/drawing/2014/main" id="{D33174B8-33E6-41D3-A482-6E099BF7F753}"/>
            </a:ext>
          </a:extLst>
        </xdr:cNvPr>
        <xdr:cNvCxnSpPr/>
      </xdr:nvCxnSpPr>
      <xdr:spPr>
        <a:xfrm>
          <a:off x="8750300" y="109695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115207</xdr:rowOff>
    </xdr:from>
    <xdr:to>
      <xdr:col>41</xdr:col>
      <xdr:colOff>101600</xdr:colOff>
      <xdr:row>64</xdr:row>
      <xdr:rowOff>45357</xdr:rowOff>
    </xdr:to>
    <xdr:sp macro="" textlink="">
      <xdr:nvSpPr>
        <xdr:cNvPr id="252" name="楕円 251">
          <a:extLst>
            <a:ext uri="{FF2B5EF4-FFF2-40B4-BE49-F238E27FC236}">
              <a16:creationId xmlns:a16="http://schemas.microsoft.com/office/drawing/2014/main" id="{FE05D60F-23F5-4055-AA11-D2C34ED77740}"/>
            </a:ext>
          </a:extLst>
        </xdr:cNvPr>
        <xdr:cNvSpPr/>
      </xdr:nvSpPr>
      <xdr:spPr>
        <a:xfrm>
          <a:off x="78105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166007</xdr:rowOff>
    </xdr:from>
    <xdr:to>
      <xdr:col>45</xdr:col>
      <xdr:colOff>177800</xdr:colOff>
      <xdr:row>63</xdr:row>
      <xdr:rowOff>168184</xdr:rowOff>
    </xdr:to>
    <xdr:cxnSp macro="">
      <xdr:nvCxnSpPr>
        <xdr:cNvPr id="253" name="直線コネクタ 252">
          <a:extLst>
            <a:ext uri="{FF2B5EF4-FFF2-40B4-BE49-F238E27FC236}">
              <a16:creationId xmlns:a16="http://schemas.microsoft.com/office/drawing/2014/main" id="{62E88D3F-1A5A-4F8B-824C-65872E7F12AA}"/>
            </a:ext>
          </a:extLst>
        </xdr:cNvPr>
        <xdr:cNvCxnSpPr/>
      </xdr:nvCxnSpPr>
      <xdr:spPr>
        <a:xfrm>
          <a:off x="7861300" y="109673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111941</xdr:rowOff>
    </xdr:from>
    <xdr:to>
      <xdr:col>36</xdr:col>
      <xdr:colOff>165100</xdr:colOff>
      <xdr:row>64</xdr:row>
      <xdr:rowOff>42091</xdr:rowOff>
    </xdr:to>
    <xdr:sp macro="" textlink="">
      <xdr:nvSpPr>
        <xdr:cNvPr id="254" name="楕円 253">
          <a:extLst>
            <a:ext uri="{FF2B5EF4-FFF2-40B4-BE49-F238E27FC236}">
              <a16:creationId xmlns:a16="http://schemas.microsoft.com/office/drawing/2014/main" id="{8002E6CD-41C4-4A43-AF04-7D4CBA5CDA04}"/>
            </a:ext>
          </a:extLst>
        </xdr:cNvPr>
        <xdr:cNvSpPr/>
      </xdr:nvSpPr>
      <xdr:spPr>
        <a:xfrm>
          <a:off x="6921500" y="10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162741</xdr:rowOff>
    </xdr:from>
    <xdr:to>
      <xdr:col>41</xdr:col>
      <xdr:colOff>50800</xdr:colOff>
      <xdr:row>63</xdr:row>
      <xdr:rowOff>166007</xdr:rowOff>
    </xdr:to>
    <xdr:cxnSp macro="">
      <xdr:nvCxnSpPr>
        <xdr:cNvPr id="255" name="直線コネクタ 254">
          <a:extLst>
            <a:ext uri="{FF2B5EF4-FFF2-40B4-BE49-F238E27FC236}">
              <a16:creationId xmlns:a16="http://schemas.microsoft.com/office/drawing/2014/main" id="{849801CE-CC4B-4B04-851E-5D8823471743}"/>
            </a:ext>
          </a:extLst>
        </xdr:cNvPr>
        <xdr:cNvCxnSpPr/>
      </xdr:nvCxnSpPr>
      <xdr:spPr>
        <a:xfrm>
          <a:off x="6972300" y="109640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256" name="n_1aveValue【体育館・プール】&#10;一人当たり面積">
          <a:extLst>
            <a:ext uri="{FF2B5EF4-FFF2-40B4-BE49-F238E27FC236}">
              <a16:creationId xmlns:a16="http://schemas.microsoft.com/office/drawing/2014/main" id="{2604B147-0DF6-482A-A7CA-EC3D03248DD2}"/>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57" name="n_2aveValue【体育館・プール】&#10;一人当たり面積">
          <a:extLst>
            <a:ext uri="{FF2B5EF4-FFF2-40B4-BE49-F238E27FC236}">
              <a16:creationId xmlns:a16="http://schemas.microsoft.com/office/drawing/2014/main" id="{CFB13897-15F1-40B2-B13B-A60AF1E5B760}"/>
            </a:ext>
          </a:extLst>
        </xdr:cNvPr>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258" name="n_3aveValue【体育館・プール】&#10;一人当たり面積">
          <a:extLst>
            <a:ext uri="{FF2B5EF4-FFF2-40B4-BE49-F238E27FC236}">
              <a16:creationId xmlns:a16="http://schemas.microsoft.com/office/drawing/2014/main" id="{281BD977-6C48-488D-8F53-6961833CC586}"/>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259" name="n_4aveValue【体育館・プール】&#10;一人当たり面積">
          <a:extLst>
            <a:ext uri="{FF2B5EF4-FFF2-40B4-BE49-F238E27FC236}">
              <a16:creationId xmlns:a16="http://schemas.microsoft.com/office/drawing/2014/main" id="{B4219232-6A0E-494F-8318-22157D96CBA0}"/>
            </a:ext>
          </a:extLst>
        </xdr:cNvPr>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40839</xdr:rowOff>
    </xdr:from>
    <xdr:ext cx="469744" cy="259045"/>
    <xdr:sp macro="" textlink="">
      <xdr:nvSpPr>
        <xdr:cNvPr id="260" name="n_1mainValue【体育館・プール】&#10;一人当たり面積">
          <a:extLst>
            <a:ext uri="{FF2B5EF4-FFF2-40B4-BE49-F238E27FC236}">
              <a16:creationId xmlns:a16="http://schemas.microsoft.com/office/drawing/2014/main" id="{650709C8-47A5-49DA-9798-42D8AC3B1171}"/>
            </a:ext>
          </a:extLst>
        </xdr:cNvPr>
        <xdr:cNvSpPr txBox="1"/>
      </xdr:nvSpPr>
      <xdr:spPr>
        <a:xfrm>
          <a:off x="9391727" y="1101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38661</xdr:rowOff>
    </xdr:from>
    <xdr:ext cx="469744" cy="259045"/>
    <xdr:sp macro="" textlink="">
      <xdr:nvSpPr>
        <xdr:cNvPr id="261" name="n_2mainValue【体育館・プール】&#10;一人当たり面積">
          <a:extLst>
            <a:ext uri="{FF2B5EF4-FFF2-40B4-BE49-F238E27FC236}">
              <a16:creationId xmlns:a16="http://schemas.microsoft.com/office/drawing/2014/main" id="{A7224478-EE4B-4903-B065-5DF098A845A8}"/>
            </a:ext>
          </a:extLst>
        </xdr:cNvPr>
        <xdr:cNvSpPr txBox="1"/>
      </xdr:nvSpPr>
      <xdr:spPr>
        <a:xfrm>
          <a:off x="8515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36484</xdr:rowOff>
    </xdr:from>
    <xdr:ext cx="469744" cy="259045"/>
    <xdr:sp macro="" textlink="">
      <xdr:nvSpPr>
        <xdr:cNvPr id="262" name="n_3mainValue【体育館・プール】&#10;一人当たり面積">
          <a:extLst>
            <a:ext uri="{FF2B5EF4-FFF2-40B4-BE49-F238E27FC236}">
              <a16:creationId xmlns:a16="http://schemas.microsoft.com/office/drawing/2014/main" id="{8FB1E341-E014-47DA-A70E-E42682E753AB}"/>
            </a:ext>
          </a:extLst>
        </xdr:cNvPr>
        <xdr:cNvSpPr txBox="1"/>
      </xdr:nvSpPr>
      <xdr:spPr>
        <a:xfrm>
          <a:off x="7626427"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33218</xdr:rowOff>
    </xdr:from>
    <xdr:ext cx="469744" cy="259045"/>
    <xdr:sp macro="" textlink="">
      <xdr:nvSpPr>
        <xdr:cNvPr id="263" name="n_4mainValue【体育館・プール】&#10;一人当たり面積">
          <a:extLst>
            <a:ext uri="{FF2B5EF4-FFF2-40B4-BE49-F238E27FC236}">
              <a16:creationId xmlns:a16="http://schemas.microsoft.com/office/drawing/2014/main" id="{AB83055B-9F30-421B-ADB6-CF2A24526425}"/>
            </a:ext>
          </a:extLst>
        </xdr:cNvPr>
        <xdr:cNvSpPr txBox="1"/>
      </xdr:nvSpPr>
      <xdr:spPr>
        <a:xfrm>
          <a:off x="6737427" y="110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2EFD572-32AD-4FF9-ACEC-DB35138B12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205244D-3E43-4956-803E-C2357EF447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6409C1D-4256-411B-8439-18205589A2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686AC24-52DF-4048-AC54-545C54AC04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1BE11AD-3AC3-4346-9F30-5FCE305430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258675C-22C3-434C-938B-D537D90B60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83D4AC0-6871-4C7F-8F5D-BD56C6AB7B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BE04E42-E0F0-4040-A414-448226015CE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CD7B77AB-9AC8-48DD-901F-B82E7280D2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63AFED3E-39D0-4A62-B167-DAC8DFB186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1CD08768-4BBE-4EDE-B37C-0221A0CE951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C1C26176-570F-4288-A9A6-7EFD17840A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46EB0AB8-2695-42E3-A22C-26EC565060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188A4260-E93F-4E2E-BCB9-430E88D58B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89B0E63B-452D-4C60-846A-0ED504A32D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BE811EFD-3BCC-4830-9EEE-C900B912318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595FE4F1-CEE5-4CF1-976A-0CEB9DF5D4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7801D17C-EA4B-448F-8D03-05412C1E4F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6C53500F-208E-45A5-87A4-8C8AD3F917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549C27CC-936F-4D10-AA4C-C29DC79C1C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6B83E9EF-87A5-4788-A2EC-77A641C7ADE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B3864B53-DC6A-4464-8B53-C66F570F83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C42C1DC4-7BD0-4045-9EC7-0E3A1A5FD97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BA873006-AE63-4ED8-8BAD-1C2D93ADEB4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D07E1FC2-0287-4224-A359-CFA2842772A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6C310D07-69AE-4861-A690-26A06F79BE1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A98CC69-1864-4EF7-96D2-890F03CFEDB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ECE4ABDF-BEC1-4A65-BCC3-3CF2742138F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79D8AA1D-FABB-470E-8A23-63D654AB15F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5EBF514C-1B5C-4E43-9622-9ABF8EDB157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F1EE5746-5BF9-4168-B8BB-190670DC34F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EDAC2265-F938-407A-83A4-DFE81ECBF11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E02E9046-B196-4E5E-B3FF-6E0CC7327D0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B5317C1D-DC46-4E56-B605-4E26A2C3A6B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C9211EB5-9C87-4E60-AD96-D4849EB05C8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CF7D9596-4F4B-4015-8E17-D8E81C88E19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C3FF738C-690B-4CCC-BC1E-92448AB1F4E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3CA75328-83D7-4245-8EB0-69A27CDF364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24DD45C9-F4F7-433C-9E3F-DAE92F4693F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C2F92315-048D-4C56-A3B0-91DFC341FF6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C61FE7F7-3A30-40D1-9F8D-30ACFDC496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305" name="直線コネクタ 304">
          <a:extLst>
            <a:ext uri="{FF2B5EF4-FFF2-40B4-BE49-F238E27FC236}">
              <a16:creationId xmlns:a16="http://schemas.microsoft.com/office/drawing/2014/main" id="{ECA1F987-9C96-4E56-B8D5-F740241D77A5}"/>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F64C321D-457C-4C85-A936-AD522828B74E}"/>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307" name="直線コネクタ 306">
          <a:extLst>
            <a:ext uri="{FF2B5EF4-FFF2-40B4-BE49-F238E27FC236}">
              <a16:creationId xmlns:a16="http://schemas.microsoft.com/office/drawing/2014/main" id="{48EF53A5-E01A-4CDE-9E4A-3B898EE3F9E2}"/>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39900906-0533-4C4E-A8C5-A251875CDD55}"/>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09" name="直線コネクタ 308">
          <a:extLst>
            <a:ext uri="{FF2B5EF4-FFF2-40B4-BE49-F238E27FC236}">
              <a16:creationId xmlns:a16="http://schemas.microsoft.com/office/drawing/2014/main" id="{56A3C846-9FC7-419F-905A-64C433D0596D}"/>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AF8988F2-991E-4779-BD40-27CC130A11D8}"/>
            </a:ext>
          </a:extLst>
        </xdr:cNvPr>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11" name="フローチャート: 判断 310">
          <a:extLst>
            <a:ext uri="{FF2B5EF4-FFF2-40B4-BE49-F238E27FC236}">
              <a16:creationId xmlns:a16="http://schemas.microsoft.com/office/drawing/2014/main" id="{C4DC7739-221D-43D9-A84A-F18B7A96C154}"/>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312" name="フローチャート: 判断 311">
          <a:extLst>
            <a:ext uri="{FF2B5EF4-FFF2-40B4-BE49-F238E27FC236}">
              <a16:creationId xmlns:a16="http://schemas.microsoft.com/office/drawing/2014/main" id="{9C670C81-9760-4EAA-8E62-DC8138005F5F}"/>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13" name="フローチャート: 判断 312">
          <a:extLst>
            <a:ext uri="{FF2B5EF4-FFF2-40B4-BE49-F238E27FC236}">
              <a16:creationId xmlns:a16="http://schemas.microsoft.com/office/drawing/2014/main" id="{15397C20-48B8-4886-B12D-5BD7B4E921D2}"/>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314" name="フローチャート: 判断 313">
          <a:extLst>
            <a:ext uri="{FF2B5EF4-FFF2-40B4-BE49-F238E27FC236}">
              <a16:creationId xmlns:a16="http://schemas.microsoft.com/office/drawing/2014/main" id="{B884186B-ECEC-44CE-B5AC-0D339B2CE96D}"/>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315" name="フローチャート: 判断 314">
          <a:extLst>
            <a:ext uri="{FF2B5EF4-FFF2-40B4-BE49-F238E27FC236}">
              <a16:creationId xmlns:a16="http://schemas.microsoft.com/office/drawing/2014/main" id="{3E15BF96-3565-4848-BD81-3A122A0200D0}"/>
            </a:ext>
          </a:extLst>
        </xdr:cNvPr>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5BD60F0-E0BB-4B27-BF0D-B29957651E2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F48839D-BFD4-42F7-93D6-B9D0BB369D4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61B1F2E-52B2-4CCE-A818-89455108B3E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8F3E36B0-59AC-4F43-B546-75287C36A7A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6F386669-5CFB-448A-868C-FE65749AEDC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46627</xdr:rowOff>
    </xdr:from>
    <xdr:to>
      <xdr:col>24</xdr:col>
      <xdr:colOff>114300</xdr:colOff>
      <xdr:row>107</xdr:row>
      <xdr:rowOff>148227</xdr:rowOff>
    </xdr:to>
    <xdr:sp macro="" textlink="">
      <xdr:nvSpPr>
        <xdr:cNvPr id="321" name="楕円 320">
          <a:extLst>
            <a:ext uri="{FF2B5EF4-FFF2-40B4-BE49-F238E27FC236}">
              <a16:creationId xmlns:a16="http://schemas.microsoft.com/office/drawing/2014/main" id="{6DDF34D0-C802-420E-8896-9249D9D5C949}"/>
            </a:ext>
          </a:extLst>
        </xdr:cNvPr>
        <xdr:cNvSpPr/>
      </xdr:nvSpPr>
      <xdr:spPr>
        <a:xfrm>
          <a:off x="4584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25054</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7AF72826-DBA7-4993-B987-194769F4C474}"/>
            </a:ext>
          </a:extLst>
        </xdr:cNvPr>
        <xdr:cNvSpPr txBox="1"/>
      </xdr:nvSpPr>
      <xdr:spPr>
        <a:xfrm>
          <a:off x="4673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15602</xdr:rowOff>
    </xdr:from>
    <xdr:to>
      <xdr:col>20</xdr:col>
      <xdr:colOff>38100</xdr:colOff>
      <xdr:row>107</xdr:row>
      <xdr:rowOff>117202</xdr:rowOff>
    </xdr:to>
    <xdr:sp macro="" textlink="">
      <xdr:nvSpPr>
        <xdr:cNvPr id="323" name="楕円 322">
          <a:extLst>
            <a:ext uri="{FF2B5EF4-FFF2-40B4-BE49-F238E27FC236}">
              <a16:creationId xmlns:a16="http://schemas.microsoft.com/office/drawing/2014/main" id="{BE195B42-F3E5-47FA-B846-9F6FE3670533}"/>
            </a:ext>
          </a:extLst>
        </xdr:cNvPr>
        <xdr:cNvSpPr/>
      </xdr:nvSpPr>
      <xdr:spPr>
        <a:xfrm>
          <a:off x="3746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66402</xdr:rowOff>
    </xdr:from>
    <xdr:to>
      <xdr:col>24</xdr:col>
      <xdr:colOff>63500</xdr:colOff>
      <xdr:row>107</xdr:row>
      <xdr:rowOff>97427</xdr:rowOff>
    </xdr:to>
    <xdr:cxnSp macro="">
      <xdr:nvCxnSpPr>
        <xdr:cNvPr id="324" name="直線コネクタ 323">
          <a:extLst>
            <a:ext uri="{FF2B5EF4-FFF2-40B4-BE49-F238E27FC236}">
              <a16:creationId xmlns:a16="http://schemas.microsoft.com/office/drawing/2014/main" id="{09796981-DC5C-433F-96AB-D1C404C359E4}"/>
            </a:ext>
          </a:extLst>
        </xdr:cNvPr>
        <xdr:cNvCxnSpPr/>
      </xdr:nvCxnSpPr>
      <xdr:spPr>
        <a:xfrm>
          <a:off x="3797300" y="184115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156029</xdr:rowOff>
    </xdr:from>
    <xdr:to>
      <xdr:col>15</xdr:col>
      <xdr:colOff>101600</xdr:colOff>
      <xdr:row>107</xdr:row>
      <xdr:rowOff>86179</xdr:rowOff>
    </xdr:to>
    <xdr:sp macro="" textlink="">
      <xdr:nvSpPr>
        <xdr:cNvPr id="325" name="楕円 324">
          <a:extLst>
            <a:ext uri="{FF2B5EF4-FFF2-40B4-BE49-F238E27FC236}">
              <a16:creationId xmlns:a16="http://schemas.microsoft.com/office/drawing/2014/main" id="{6EDA98B5-9A68-4418-8995-D5C6A315C57B}"/>
            </a:ext>
          </a:extLst>
        </xdr:cNvPr>
        <xdr:cNvSpPr/>
      </xdr:nvSpPr>
      <xdr:spPr>
        <a:xfrm>
          <a:off x="2857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35379</xdr:rowOff>
    </xdr:from>
    <xdr:to>
      <xdr:col>19</xdr:col>
      <xdr:colOff>177800</xdr:colOff>
      <xdr:row>107</xdr:row>
      <xdr:rowOff>66402</xdr:rowOff>
    </xdr:to>
    <xdr:cxnSp macro="">
      <xdr:nvCxnSpPr>
        <xdr:cNvPr id="326" name="直線コネクタ 325">
          <a:extLst>
            <a:ext uri="{FF2B5EF4-FFF2-40B4-BE49-F238E27FC236}">
              <a16:creationId xmlns:a16="http://schemas.microsoft.com/office/drawing/2014/main" id="{ADFA1D11-0A94-4CF7-BE1C-F704F9A16035}"/>
            </a:ext>
          </a:extLst>
        </xdr:cNvPr>
        <xdr:cNvCxnSpPr/>
      </xdr:nvCxnSpPr>
      <xdr:spPr>
        <a:xfrm>
          <a:off x="2908300" y="183805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125005</xdr:rowOff>
    </xdr:from>
    <xdr:to>
      <xdr:col>10</xdr:col>
      <xdr:colOff>165100</xdr:colOff>
      <xdr:row>107</xdr:row>
      <xdr:rowOff>55155</xdr:rowOff>
    </xdr:to>
    <xdr:sp macro="" textlink="">
      <xdr:nvSpPr>
        <xdr:cNvPr id="327" name="楕円 326">
          <a:extLst>
            <a:ext uri="{FF2B5EF4-FFF2-40B4-BE49-F238E27FC236}">
              <a16:creationId xmlns:a16="http://schemas.microsoft.com/office/drawing/2014/main" id="{0D410150-8035-40F4-B7AA-F0F5A7B1DFDC}"/>
            </a:ext>
          </a:extLst>
        </xdr:cNvPr>
        <xdr:cNvSpPr/>
      </xdr:nvSpPr>
      <xdr:spPr>
        <a:xfrm>
          <a:off x="1968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4355</xdr:rowOff>
    </xdr:from>
    <xdr:to>
      <xdr:col>15</xdr:col>
      <xdr:colOff>50800</xdr:colOff>
      <xdr:row>107</xdr:row>
      <xdr:rowOff>35379</xdr:rowOff>
    </xdr:to>
    <xdr:cxnSp macro="">
      <xdr:nvCxnSpPr>
        <xdr:cNvPr id="328" name="直線コネクタ 327">
          <a:extLst>
            <a:ext uri="{FF2B5EF4-FFF2-40B4-BE49-F238E27FC236}">
              <a16:creationId xmlns:a16="http://schemas.microsoft.com/office/drawing/2014/main" id="{1179A7EE-3153-4B7C-9DC0-F24BD2C16D6E}"/>
            </a:ext>
          </a:extLst>
        </xdr:cNvPr>
        <xdr:cNvCxnSpPr/>
      </xdr:nvCxnSpPr>
      <xdr:spPr>
        <a:xfrm>
          <a:off x="2019300" y="183495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92348</xdr:rowOff>
    </xdr:from>
    <xdr:to>
      <xdr:col>6</xdr:col>
      <xdr:colOff>38100</xdr:colOff>
      <xdr:row>107</xdr:row>
      <xdr:rowOff>22498</xdr:rowOff>
    </xdr:to>
    <xdr:sp macro="" textlink="">
      <xdr:nvSpPr>
        <xdr:cNvPr id="329" name="楕円 328">
          <a:extLst>
            <a:ext uri="{FF2B5EF4-FFF2-40B4-BE49-F238E27FC236}">
              <a16:creationId xmlns:a16="http://schemas.microsoft.com/office/drawing/2014/main" id="{361BB004-35C8-46BB-9C63-4EC4A5A3111D}"/>
            </a:ext>
          </a:extLst>
        </xdr:cNvPr>
        <xdr:cNvSpPr/>
      </xdr:nvSpPr>
      <xdr:spPr>
        <a:xfrm>
          <a:off x="1079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143148</xdr:rowOff>
    </xdr:from>
    <xdr:to>
      <xdr:col>10</xdr:col>
      <xdr:colOff>114300</xdr:colOff>
      <xdr:row>107</xdr:row>
      <xdr:rowOff>4355</xdr:rowOff>
    </xdr:to>
    <xdr:cxnSp macro="">
      <xdr:nvCxnSpPr>
        <xdr:cNvPr id="330" name="直線コネクタ 329">
          <a:extLst>
            <a:ext uri="{FF2B5EF4-FFF2-40B4-BE49-F238E27FC236}">
              <a16:creationId xmlns:a16="http://schemas.microsoft.com/office/drawing/2014/main" id="{F12A9EE3-8645-4DE2-9A64-1787582A4B00}"/>
            </a:ext>
          </a:extLst>
        </xdr:cNvPr>
        <xdr:cNvCxnSpPr/>
      </xdr:nvCxnSpPr>
      <xdr:spPr>
        <a:xfrm>
          <a:off x="1130300" y="183168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331" name="n_1aveValue【市民会館】&#10;有形固定資産減価償却率">
          <a:extLst>
            <a:ext uri="{FF2B5EF4-FFF2-40B4-BE49-F238E27FC236}">
              <a16:creationId xmlns:a16="http://schemas.microsoft.com/office/drawing/2014/main" id="{8135CA8B-ADD7-43FD-A140-394E54D053A6}"/>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332" name="n_2aveValue【市民会館】&#10;有形固定資産減価償却率">
          <a:extLst>
            <a:ext uri="{FF2B5EF4-FFF2-40B4-BE49-F238E27FC236}">
              <a16:creationId xmlns:a16="http://schemas.microsoft.com/office/drawing/2014/main" id="{0EC865EA-34A2-40EC-AD30-0429A5AF2020}"/>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333" name="n_3aveValue【市民会館】&#10;有形固定資産減価償却率">
          <a:extLst>
            <a:ext uri="{FF2B5EF4-FFF2-40B4-BE49-F238E27FC236}">
              <a16:creationId xmlns:a16="http://schemas.microsoft.com/office/drawing/2014/main" id="{621BAFB3-2FC2-4950-8E9A-AF2111B01E58}"/>
            </a:ext>
          </a:extLst>
        </xdr:cNvPr>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334" name="n_4aveValue【市民会館】&#10;有形固定資産減価償却率">
          <a:extLst>
            <a:ext uri="{FF2B5EF4-FFF2-40B4-BE49-F238E27FC236}">
              <a16:creationId xmlns:a16="http://schemas.microsoft.com/office/drawing/2014/main" id="{059D3F4A-DD09-46A0-B869-B7ACC2FB87AE}"/>
            </a:ext>
          </a:extLst>
        </xdr:cNvPr>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108329</xdr:rowOff>
    </xdr:from>
    <xdr:ext cx="405111" cy="259045"/>
    <xdr:sp macro="" textlink="">
      <xdr:nvSpPr>
        <xdr:cNvPr id="335" name="n_1mainValue【市民会館】&#10;有形固定資産減価償却率">
          <a:extLst>
            <a:ext uri="{FF2B5EF4-FFF2-40B4-BE49-F238E27FC236}">
              <a16:creationId xmlns:a16="http://schemas.microsoft.com/office/drawing/2014/main" id="{6C00B658-8896-472A-A3E2-5E2886543F7E}"/>
            </a:ext>
          </a:extLst>
        </xdr:cNvPr>
        <xdr:cNvSpPr txBox="1"/>
      </xdr:nvSpPr>
      <xdr:spPr>
        <a:xfrm>
          <a:off x="35820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77306</xdr:rowOff>
    </xdr:from>
    <xdr:ext cx="405111" cy="259045"/>
    <xdr:sp macro="" textlink="">
      <xdr:nvSpPr>
        <xdr:cNvPr id="336" name="n_2mainValue【市民会館】&#10;有形固定資産減価償却率">
          <a:extLst>
            <a:ext uri="{FF2B5EF4-FFF2-40B4-BE49-F238E27FC236}">
              <a16:creationId xmlns:a16="http://schemas.microsoft.com/office/drawing/2014/main" id="{411EAAD9-63F4-4479-9A98-CDF884E68E02}"/>
            </a:ext>
          </a:extLst>
        </xdr:cNvPr>
        <xdr:cNvSpPr txBox="1"/>
      </xdr:nvSpPr>
      <xdr:spPr>
        <a:xfrm>
          <a:off x="2705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46282</xdr:rowOff>
    </xdr:from>
    <xdr:ext cx="405111" cy="259045"/>
    <xdr:sp macro="" textlink="">
      <xdr:nvSpPr>
        <xdr:cNvPr id="337" name="n_3mainValue【市民会館】&#10;有形固定資産減価償却率">
          <a:extLst>
            <a:ext uri="{FF2B5EF4-FFF2-40B4-BE49-F238E27FC236}">
              <a16:creationId xmlns:a16="http://schemas.microsoft.com/office/drawing/2014/main" id="{A78B0A42-8512-43ED-B8A5-3CA23235806B}"/>
            </a:ext>
          </a:extLst>
        </xdr:cNvPr>
        <xdr:cNvSpPr txBox="1"/>
      </xdr:nvSpPr>
      <xdr:spPr>
        <a:xfrm>
          <a:off x="1816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13625</xdr:rowOff>
    </xdr:from>
    <xdr:ext cx="405111" cy="259045"/>
    <xdr:sp macro="" textlink="">
      <xdr:nvSpPr>
        <xdr:cNvPr id="338" name="n_4mainValue【市民会館】&#10;有形固定資産減価償却率">
          <a:extLst>
            <a:ext uri="{FF2B5EF4-FFF2-40B4-BE49-F238E27FC236}">
              <a16:creationId xmlns:a16="http://schemas.microsoft.com/office/drawing/2014/main" id="{B41F532C-FFDD-40B7-A08E-2115A89C7182}"/>
            </a:ext>
          </a:extLst>
        </xdr:cNvPr>
        <xdr:cNvSpPr txBox="1"/>
      </xdr:nvSpPr>
      <xdr:spPr>
        <a:xfrm>
          <a:off x="927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FBAF6CB2-A862-43BA-917B-D0D506C008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E20DA7DB-F789-408D-8942-3F7D7B49B9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DFDB65E6-8A4C-49AD-A3F9-832E86C74C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1745058C-57E5-47C0-8968-72320DA5E3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6C55AD16-6B0F-4E8B-B7F0-C212460C4D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EF870396-C812-49A5-B05B-5C7085659C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6559CF17-22C9-4A82-BFB3-2390C90EA6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684F9982-0078-4F7D-8473-0F605A77EC6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1977AFFB-01D3-41AE-8A01-E1CE9723FC6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ED2C26CE-569C-4AC9-AEA5-41540AF72F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a:extLst>
            <a:ext uri="{FF2B5EF4-FFF2-40B4-BE49-F238E27FC236}">
              <a16:creationId xmlns:a16="http://schemas.microsoft.com/office/drawing/2014/main" id="{43F8BC15-399E-472F-B7DB-EC26A6004F4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DEC7A124-8B49-4DB7-831A-61ADDC89C93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a:extLst>
            <a:ext uri="{FF2B5EF4-FFF2-40B4-BE49-F238E27FC236}">
              <a16:creationId xmlns:a16="http://schemas.microsoft.com/office/drawing/2014/main" id="{03A2EF6B-A957-42B6-B7B0-C31EDB07A51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a:extLst>
            <a:ext uri="{FF2B5EF4-FFF2-40B4-BE49-F238E27FC236}">
              <a16:creationId xmlns:a16="http://schemas.microsoft.com/office/drawing/2014/main" id="{49DC7555-766C-4B1E-B59F-516E5087778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a:extLst>
            <a:ext uri="{FF2B5EF4-FFF2-40B4-BE49-F238E27FC236}">
              <a16:creationId xmlns:a16="http://schemas.microsoft.com/office/drawing/2014/main" id="{3971A891-ECC1-4127-A502-48113E12BCE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a:extLst>
            <a:ext uri="{FF2B5EF4-FFF2-40B4-BE49-F238E27FC236}">
              <a16:creationId xmlns:a16="http://schemas.microsoft.com/office/drawing/2014/main" id="{D6257B56-DCC0-4148-A2CE-243EEEE018B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a:extLst>
            <a:ext uri="{FF2B5EF4-FFF2-40B4-BE49-F238E27FC236}">
              <a16:creationId xmlns:a16="http://schemas.microsoft.com/office/drawing/2014/main" id="{1EEC9344-4879-4342-B159-9B02B4D62FB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a:extLst>
            <a:ext uri="{FF2B5EF4-FFF2-40B4-BE49-F238E27FC236}">
              <a16:creationId xmlns:a16="http://schemas.microsoft.com/office/drawing/2014/main" id="{C7502EEA-6979-44D8-A7F0-97E3631C621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6D369593-1B03-4ED5-A73D-D7B858C6D22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5AE853FC-3110-437D-B197-B613ED6009F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B66C13E4-821A-412F-A3AF-595BCD85B33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360" name="直線コネクタ 359">
          <a:extLst>
            <a:ext uri="{FF2B5EF4-FFF2-40B4-BE49-F238E27FC236}">
              <a16:creationId xmlns:a16="http://schemas.microsoft.com/office/drawing/2014/main" id="{7EAEFC8D-E23C-4476-BCEB-2002C7E8713B}"/>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61" name="【市民会館】&#10;一人当たり面積最小値テキスト">
          <a:extLst>
            <a:ext uri="{FF2B5EF4-FFF2-40B4-BE49-F238E27FC236}">
              <a16:creationId xmlns:a16="http://schemas.microsoft.com/office/drawing/2014/main" id="{63759879-92F0-4351-B89A-E6E58D93B53D}"/>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62" name="直線コネクタ 361">
          <a:extLst>
            <a:ext uri="{FF2B5EF4-FFF2-40B4-BE49-F238E27FC236}">
              <a16:creationId xmlns:a16="http://schemas.microsoft.com/office/drawing/2014/main" id="{336D36A5-2839-4A3F-9644-CD28910C676B}"/>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363" name="【市民会館】&#10;一人当たり面積最大値テキスト">
          <a:extLst>
            <a:ext uri="{FF2B5EF4-FFF2-40B4-BE49-F238E27FC236}">
              <a16:creationId xmlns:a16="http://schemas.microsoft.com/office/drawing/2014/main" id="{011F5D10-0EEC-462B-8FF7-CE57CEA5D783}"/>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364" name="直線コネクタ 363">
          <a:extLst>
            <a:ext uri="{FF2B5EF4-FFF2-40B4-BE49-F238E27FC236}">
              <a16:creationId xmlns:a16="http://schemas.microsoft.com/office/drawing/2014/main" id="{026E5FCE-90CE-4F16-BF2E-AD267C56FDA6}"/>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65" name="【市民会館】&#10;一人当たり面積平均値テキスト">
          <a:extLst>
            <a:ext uri="{FF2B5EF4-FFF2-40B4-BE49-F238E27FC236}">
              <a16:creationId xmlns:a16="http://schemas.microsoft.com/office/drawing/2014/main" id="{33AA194C-4B46-4FBD-816B-DFD3A0B4F40F}"/>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66" name="フローチャート: 判断 365">
          <a:extLst>
            <a:ext uri="{FF2B5EF4-FFF2-40B4-BE49-F238E27FC236}">
              <a16:creationId xmlns:a16="http://schemas.microsoft.com/office/drawing/2014/main" id="{AC5A1AC7-2C20-4C48-8ECD-430271229BDE}"/>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367" name="フローチャート: 判断 366">
          <a:extLst>
            <a:ext uri="{FF2B5EF4-FFF2-40B4-BE49-F238E27FC236}">
              <a16:creationId xmlns:a16="http://schemas.microsoft.com/office/drawing/2014/main" id="{1BD38873-3401-4545-99DF-B01674D3BA9B}"/>
            </a:ext>
          </a:extLst>
        </xdr:cNvPr>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368" name="フローチャート: 判断 367">
          <a:extLst>
            <a:ext uri="{FF2B5EF4-FFF2-40B4-BE49-F238E27FC236}">
              <a16:creationId xmlns:a16="http://schemas.microsoft.com/office/drawing/2014/main" id="{9512A307-B7EB-4088-BFF5-85100D46C36E}"/>
            </a:ext>
          </a:extLst>
        </xdr:cNvPr>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369" name="フローチャート: 判断 368">
          <a:extLst>
            <a:ext uri="{FF2B5EF4-FFF2-40B4-BE49-F238E27FC236}">
              <a16:creationId xmlns:a16="http://schemas.microsoft.com/office/drawing/2014/main" id="{B745B695-3379-4BBA-ABC7-42495B6550EF}"/>
            </a:ext>
          </a:extLst>
        </xdr:cNvPr>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70" name="フローチャート: 判断 369">
          <a:extLst>
            <a:ext uri="{FF2B5EF4-FFF2-40B4-BE49-F238E27FC236}">
              <a16:creationId xmlns:a16="http://schemas.microsoft.com/office/drawing/2014/main" id="{C4068F98-7798-4421-9889-270A38A4E8E7}"/>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B30CD3C-0E4E-4A81-906E-40B8B96AA6B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9B30913-C6AC-4093-A541-9791ECABB8B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120B0FA1-4E46-41F8-A868-7E668811DF9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594E1F89-9B13-4120-A6FA-491F1083225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8A0A0B6-647B-487F-A934-16DC71BA1DB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75692</xdr:rowOff>
    </xdr:from>
    <xdr:to>
      <xdr:col>55</xdr:col>
      <xdr:colOff>50800</xdr:colOff>
      <xdr:row>108</xdr:row>
      <xdr:rowOff>5842</xdr:rowOff>
    </xdr:to>
    <xdr:sp macro="" textlink="">
      <xdr:nvSpPr>
        <xdr:cNvPr id="376" name="楕円 375">
          <a:extLst>
            <a:ext uri="{FF2B5EF4-FFF2-40B4-BE49-F238E27FC236}">
              <a16:creationId xmlns:a16="http://schemas.microsoft.com/office/drawing/2014/main" id="{462EA946-9E8A-4A19-8B9A-D7A976404F0D}"/>
            </a:ext>
          </a:extLst>
        </xdr:cNvPr>
        <xdr:cNvSpPr/>
      </xdr:nvSpPr>
      <xdr:spPr>
        <a:xfrm>
          <a:off x="10426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162069</xdr:rowOff>
    </xdr:from>
    <xdr:ext cx="469744" cy="259045"/>
    <xdr:sp macro="" textlink="">
      <xdr:nvSpPr>
        <xdr:cNvPr id="377" name="【市民会館】&#10;一人当たり面積該当値テキスト">
          <a:extLst>
            <a:ext uri="{FF2B5EF4-FFF2-40B4-BE49-F238E27FC236}">
              <a16:creationId xmlns:a16="http://schemas.microsoft.com/office/drawing/2014/main" id="{BC01B21B-D8BA-4348-BE34-614A310628A8}"/>
            </a:ext>
          </a:extLst>
        </xdr:cNvPr>
        <xdr:cNvSpPr txBox="1"/>
      </xdr:nvSpPr>
      <xdr:spPr>
        <a:xfrm>
          <a:off x="10515600" y="183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73406</xdr:rowOff>
    </xdr:from>
    <xdr:to>
      <xdr:col>50</xdr:col>
      <xdr:colOff>165100</xdr:colOff>
      <xdr:row>108</xdr:row>
      <xdr:rowOff>3556</xdr:rowOff>
    </xdr:to>
    <xdr:sp macro="" textlink="">
      <xdr:nvSpPr>
        <xdr:cNvPr id="378" name="楕円 377">
          <a:extLst>
            <a:ext uri="{FF2B5EF4-FFF2-40B4-BE49-F238E27FC236}">
              <a16:creationId xmlns:a16="http://schemas.microsoft.com/office/drawing/2014/main" id="{AD964EA9-DB68-4972-ADA1-7934C4DFEE8F}"/>
            </a:ext>
          </a:extLst>
        </xdr:cNvPr>
        <xdr:cNvSpPr/>
      </xdr:nvSpPr>
      <xdr:spPr>
        <a:xfrm>
          <a:off x="9588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124206</xdr:rowOff>
    </xdr:from>
    <xdr:to>
      <xdr:col>55</xdr:col>
      <xdr:colOff>0</xdr:colOff>
      <xdr:row>107</xdr:row>
      <xdr:rowOff>126492</xdr:rowOff>
    </xdr:to>
    <xdr:cxnSp macro="">
      <xdr:nvCxnSpPr>
        <xdr:cNvPr id="379" name="直線コネクタ 378">
          <a:extLst>
            <a:ext uri="{FF2B5EF4-FFF2-40B4-BE49-F238E27FC236}">
              <a16:creationId xmlns:a16="http://schemas.microsoft.com/office/drawing/2014/main" id="{B0BEE7A6-8D9C-4C17-8277-2F30D1E963C8}"/>
            </a:ext>
          </a:extLst>
        </xdr:cNvPr>
        <xdr:cNvCxnSpPr/>
      </xdr:nvCxnSpPr>
      <xdr:spPr>
        <a:xfrm>
          <a:off x="9639300" y="1846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73406</xdr:rowOff>
    </xdr:from>
    <xdr:to>
      <xdr:col>46</xdr:col>
      <xdr:colOff>38100</xdr:colOff>
      <xdr:row>108</xdr:row>
      <xdr:rowOff>3556</xdr:rowOff>
    </xdr:to>
    <xdr:sp macro="" textlink="">
      <xdr:nvSpPr>
        <xdr:cNvPr id="380" name="楕円 379">
          <a:extLst>
            <a:ext uri="{FF2B5EF4-FFF2-40B4-BE49-F238E27FC236}">
              <a16:creationId xmlns:a16="http://schemas.microsoft.com/office/drawing/2014/main" id="{325DDD51-1787-48B2-B63C-BC30BC5C3806}"/>
            </a:ext>
          </a:extLst>
        </xdr:cNvPr>
        <xdr:cNvSpPr/>
      </xdr:nvSpPr>
      <xdr:spPr>
        <a:xfrm>
          <a:off x="8699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124206</xdr:rowOff>
    </xdr:from>
    <xdr:to>
      <xdr:col>50</xdr:col>
      <xdr:colOff>114300</xdr:colOff>
      <xdr:row>107</xdr:row>
      <xdr:rowOff>124206</xdr:rowOff>
    </xdr:to>
    <xdr:cxnSp macro="">
      <xdr:nvCxnSpPr>
        <xdr:cNvPr id="381" name="直線コネクタ 380">
          <a:extLst>
            <a:ext uri="{FF2B5EF4-FFF2-40B4-BE49-F238E27FC236}">
              <a16:creationId xmlns:a16="http://schemas.microsoft.com/office/drawing/2014/main" id="{D6D446B7-FE5B-4CFB-BECE-9830C75D4F89}"/>
            </a:ext>
          </a:extLst>
        </xdr:cNvPr>
        <xdr:cNvCxnSpPr/>
      </xdr:nvCxnSpPr>
      <xdr:spPr>
        <a:xfrm>
          <a:off x="8750300" y="1846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382" name="楕円 381">
          <a:extLst>
            <a:ext uri="{FF2B5EF4-FFF2-40B4-BE49-F238E27FC236}">
              <a16:creationId xmlns:a16="http://schemas.microsoft.com/office/drawing/2014/main" id="{5B047F2E-20B8-4D7E-AA06-62C0D5E6F68F}"/>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124206</xdr:rowOff>
    </xdr:to>
    <xdr:cxnSp macro="">
      <xdr:nvCxnSpPr>
        <xdr:cNvPr id="383" name="直線コネクタ 382">
          <a:extLst>
            <a:ext uri="{FF2B5EF4-FFF2-40B4-BE49-F238E27FC236}">
              <a16:creationId xmlns:a16="http://schemas.microsoft.com/office/drawing/2014/main" id="{171B3928-4EAB-4B6A-AF1F-B5D1682DDFFA}"/>
            </a:ext>
          </a:extLst>
        </xdr:cNvPr>
        <xdr:cNvCxnSpPr/>
      </xdr:nvCxnSpPr>
      <xdr:spPr>
        <a:xfrm>
          <a:off x="7861300" y="1846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68835</xdr:rowOff>
    </xdr:from>
    <xdr:to>
      <xdr:col>36</xdr:col>
      <xdr:colOff>165100</xdr:colOff>
      <xdr:row>107</xdr:row>
      <xdr:rowOff>170435</xdr:rowOff>
    </xdr:to>
    <xdr:sp macro="" textlink="">
      <xdr:nvSpPr>
        <xdr:cNvPr id="384" name="楕円 383">
          <a:extLst>
            <a:ext uri="{FF2B5EF4-FFF2-40B4-BE49-F238E27FC236}">
              <a16:creationId xmlns:a16="http://schemas.microsoft.com/office/drawing/2014/main" id="{188DB158-7063-4DA4-BAD0-5079F9804831}"/>
            </a:ext>
          </a:extLst>
        </xdr:cNvPr>
        <xdr:cNvSpPr/>
      </xdr:nvSpPr>
      <xdr:spPr>
        <a:xfrm>
          <a:off x="6921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119635</xdr:rowOff>
    </xdr:from>
    <xdr:to>
      <xdr:col>41</xdr:col>
      <xdr:colOff>50800</xdr:colOff>
      <xdr:row>107</xdr:row>
      <xdr:rowOff>121920</xdr:rowOff>
    </xdr:to>
    <xdr:cxnSp macro="">
      <xdr:nvCxnSpPr>
        <xdr:cNvPr id="385" name="直線コネクタ 384">
          <a:extLst>
            <a:ext uri="{FF2B5EF4-FFF2-40B4-BE49-F238E27FC236}">
              <a16:creationId xmlns:a16="http://schemas.microsoft.com/office/drawing/2014/main" id="{3F3B293B-1805-49A4-B66A-EEC22E424A4F}"/>
            </a:ext>
          </a:extLst>
        </xdr:cNvPr>
        <xdr:cNvCxnSpPr/>
      </xdr:nvCxnSpPr>
      <xdr:spPr>
        <a:xfrm>
          <a:off x="6972300" y="184647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8653</xdr:rowOff>
    </xdr:from>
    <xdr:ext cx="469744" cy="259045"/>
    <xdr:sp macro="" textlink="">
      <xdr:nvSpPr>
        <xdr:cNvPr id="386" name="n_1aveValue【市民会館】&#10;一人当たり面積">
          <a:extLst>
            <a:ext uri="{FF2B5EF4-FFF2-40B4-BE49-F238E27FC236}">
              <a16:creationId xmlns:a16="http://schemas.microsoft.com/office/drawing/2014/main" id="{28F75A6E-5BA8-4E37-869D-1FD37D99612A}"/>
            </a:ext>
          </a:extLst>
        </xdr:cNvPr>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38371</xdr:rowOff>
    </xdr:from>
    <xdr:ext cx="469744" cy="259045"/>
    <xdr:sp macro="" textlink="">
      <xdr:nvSpPr>
        <xdr:cNvPr id="387" name="n_2aveValue【市民会館】&#10;一人当たり面積">
          <a:extLst>
            <a:ext uri="{FF2B5EF4-FFF2-40B4-BE49-F238E27FC236}">
              <a16:creationId xmlns:a16="http://schemas.microsoft.com/office/drawing/2014/main" id="{035A6457-F8BC-4A3C-9230-2EBAF1920175}"/>
            </a:ext>
          </a:extLst>
        </xdr:cNvPr>
        <xdr:cNvSpPr txBox="1"/>
      </xdr:nvSpPr>
      <xdr:spPr>
        <a:xfrm>
          <a:off x="8515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388" name="n_3aveValue【市民会館】&#10;一人当たり面積">
          <a:extLst>
            <a:ext uri="{FF2B5EF4-FFF2-40B4-BE49-F238E27FC236}">
              <a16:creationId xmlns:a16="http://schemas.microsoft.com/office/drawing/2014/main" id="{BDD0E4D2-8ABD-4FD6-8A61-680BAB721974}"/>
            </a:ext>
          </a:extLst>
        </xdr:cNvPr>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389" name="n_4aveValue【市民会館】&#10;一人当たり面積">
          <a:extLst>
            <a:ext uri="{FF2B5EF4-FFF2-40B4-BE49-F238E27FC236}">
              <a16:creationId xmlns:a16="http://schemas.microsoft.com/office/drawing/2014/main" id="{F5131A4B-412A-4146-8812-A335C7C76235}"/>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166133</xdr:rowOff>
    </xdr:from>
    <xdr:ext cx="469744" cy="259045"/>
    <xdr:sp macro="" textlink="">
      <xdr:nvSpPr>
        <xdr:cNvPr id="390" name="n_1mainValue【市民会館】&#10;一人当たり面積">
          <a:extLst>
            <a:ext uri="{FF2B5EF4-FFF2-40B4-BE49-F238E27FC236}">
              <a16:creationId xmlns:a16="http://schemas.microsoft.com/office/drawing/2014/main" id="{4B0DEDC0-1744-413D-8503-D61AA2581EE9}"/>
            </a:ext>
          </a:extLst>
        </xdr:cNvPr>
        <xdr:cNvSpPr txBox="1"/>
      </xdr:nvSpPr>
      <xdr:spPr>
        <a:xfrm>
          <a:off x="9391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166133</xdr:rowOff>
    </xdr:from>
    <xdr:ext cx="469744" cy="259045"/>
    <xdr:sp macro="" textlink="">
      <xdr:nvSpPr>
        <xdr:cNvPr id="391" name="n_2mainValue【市民会館】&#10;一人当たり面積">
          <a:extLst>
            <a:ext uri="{FF2B5EF4-FFF2-40B4-BE49-F238E27FC236}">
              <a16:creationId xmlns:a16="http://schemas.microsoft.com/office/drawing/2014/main" id="{9571F912-6E68-4A7D-8266-4406211998DB}"/>
            </a:ext>
          </a:extLst>
        </xdr:cNvPr>
        <xdr:cNvSpPr txBox="1"/>
      </xdr:nvSpPr>
      <xdr:spPr>
        <a:xfrm>
          <a:off x="8515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392" name="n_3mainValue【市民会館】&#10;一人当たり面積">
          <a:extLst>
            <a:ext uri="{FF2B5EF4-FFF2-40B4-BE49-F238E27FC236}">
              <a16:creationId xmlns:a16="http://schemas.microsoft.com/office/drawing/2014/main" id="{AA54CDE8-4541-449C-A443-1207F9476423}"/>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161562</xdr:rowOff>
    </xdr:from>
    <xdr:ext cx="469744" cy="259045"/>
    <xdr:sp macro="" textlink="">
      <xdr:nvSpPr>
        <xdr:cNvPr id="393" name="n_4mainValue【市民会館】&#10;一人当たり面積">
          <a:extLst>
            <a:ext uri="{FF2B5EF4-FFF2-40B4-BE49-F238E27FC236}">
              <a16:creationId xmlns:a16="http://schemas.microsoft.com/office/drawing/2014/main" id="{945167B6-13F4-4309-A72C-2E9C3D08234A}"/>
            </a:ext>
          </a:extLst>
        </xdr:cNvPr>
        <xdr:cNvSpPr txBox="1"/>
      </xdr:nvSpPr>
      <xdr:spPr>
        <a:xfrm>
          <a:off x="6737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68B442A-74BF-43AE-91E8-7301D89454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CCB89B2-2DAB-4CF0-AD78-CD0B83DFCD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1787CB7-984E-44A2-98C1-2206D70D117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2467D56-C71F-4991-A715-94BEB6B76E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5576E98-DFFA-4B41-BA37-ECD5434B61E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DCAB3FF-234D-455A-93E0-F00611423E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4D7AA87-8AD1-4187-8AB0-FA8585CE5F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2DA63366-FF90-4D2B-BF41-84D1C275434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E2E393D2-22CD-40BE-9B9D-7D48F442D4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8D777711-181C-454C-81E1-8CE8FF1A0C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D5E694D-C07B-4895-9FFC-0B8792FA97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D887007A-CC42-4ECA-A9CD-9E6177AD13D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D3686454-7E91-4597-A423-E93652D3E9D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72E4D3C5-DEED-4108-A15D-7392ADC8BC9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D2F71308-AE7D-4B91-A653-D9C0A55EAA3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2DD66EDA-61AA-4AA0-9660-F26D8035FB3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1E59E735-42B5-4B94-AD9F-2E659E3ECFE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475C325E-F67D-4776-8758-6411ED8FD73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2994BA08-7AFB-4085-8FCB-7092466153D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72EC1ED7-AA4D-42B9-9EFD-80EA1822AB5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AFF8891A-0DE3-4980-8FA5-29A869E6489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69A74F56-7B87-4F11-846C-BB33E578B3C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FCC4F8B-9BB5-4CD3-BBD2-097AC9BF851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7664608D-2377-47A9-BD82-229D588509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418" name="直線コネクタ 417">
          <a:extLst>
            <a:ext uri="{FF2B5EF4-FFF2-40B4-BE49-F238E27FC236}">
              <a16:creationId xmlns:a16="http://schemas.microsoft.com/office/drawing/2014/main" id="{63A2EB0E-4CCC-4009-BBCB-07CE3C9D2E56}"/>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25493A4A-145A-4F82-8C29-05B11BC34631}"/>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420" name="直線コネクタ 419">
          <a:extLst>
            <a:ext uri="{FF2B5EF4-FFF2-40B4-BE49-F238E27FC236}">
              <a16:creationId xmlns:a16="http://schemas.microsoft.com/office/drawing/2014/main" id="{ED862F11-85E4-4C32-8000-0FD23EA27B83}"/>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4BF84481-93C6-41F1-830A-9CDA51F1689F}"/>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22" name="直線コネクタ 421">
          <a:extLst>
            <a:ext uri="{FF2B5EF4-FFF2-40B4-BE49-F238E27FC236}">
              <a16:creationId xmlns:a16="http://schemas.microsoft.com/office/drawing/2014/main" id="{76961923-8B7D-449B-851C-02DB371A40AA}"/>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8FF6BBD9-CDA5-4206-92D6-977D0ABBB99A}"/>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24" name="フローチャート: 判断 423">
          <a:extLst>
            <a:ext uri="{FF2B5EF4-FFF2-40B4-BE49-F238E27FC236}">
              <a16:creationId xmlns:a16="http://schemas.microsoft.com/office/drawing/2014/main" id="{D4822961-B05B-4AA6-BF95-790935355161}"/>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25" name="フローチャート: 判断 424">
          <a:extLst>
            <a:ext uri="{FF2B5EF4-FFF2-40B4-BE49-F238E27FC236}">
              <a16:creationId xmlns:a16="http://schemas.microsoft.com/office/drawing/2014/main" id="{81938727-601C-4027-BD3A-33F1D637C3FF}"/>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6" name="フローチャート: 判断 425">
          <a:extLst>
            <a:ext uri="{FF2B5EF4-FFF2-40B4-BE49-F238E27FC236}">
              <a16:creationId xmlns:a16="http://schemas.microsoft.com/office/drawing/2014/main" id="{5CBD055B-A69E-4875-9FB6-4E4C9B90E91D}"/>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27" name="フローチャート: 判断 426">
          <a:extLst>
            <a:ext uri="{FF2B5EF4-FFF2-40B4-BE49-F238E27FC236}">
              <a16:creationId xmlns:a16="http://schemas.microsoft.com/office/drawing/2014/main" id="{8969C400-5F5B-4834-BCFF-3F049A8131B6}"/>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28" name="フローチャート: 判断 427">
          <a:extLst>
            <a:ext uri="{FF2B5EF4-FFF2-40B4-BE49-F238E27FC236}">
              <a16:creationId xmlns:a16="http://schemas.microsoft.com/office/drawing/2014/main" id="{54DB51BF-E723-4A6D-802E-18C9745E13F2}"/>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CC89B10-4817-4A64-A410-83648D0B3A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35215BA-4F77-425D-970F-65F4811EF8D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F4EB572-825D-46DC-AC35-CD74902DA2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CD3BE71-CAFD-4ED8-B981-5FF3D0DC796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F5A91C5-6295-4C6B-A0D3-FB50969CE0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434" name="楕円 433">
          <a:extLst>
            <a:ext uri="{FF2B5EF4-FFF2-40B4-BE49-F238E27FC236}">
              <a16:creationId xmlns:a16="http://schemas.microsoft.com/office/drawing/2014/main" id="{49854E98-BD58-4FCA-AD2C-C930C6A97AA4}"/>
            </a:ext>
          </a:extLst>
        </xdr:cNvPr>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8907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452B8F97-AC2A-4C79-BC0A-79BEFF1E954A}"/>
            </a:ext>
          </a:extLst>
        </xdr:cNvPr>
        <xdr:cNvSpPr txBox="1"/>
      </xdr:nvSpPr>
      <xdr:spPr>
        <a:xfrm>
          <a:off x="16357600"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436" name="楕円 435">
          <a:extLst>
            <a:ext uri="{FF2B5EF4-FFF2-40B4-BE49-F238E27FC236}">
              <a16:creationId xmlns:a16="http://schemas.microsoft.com/office/drawing/2014/main" id="{F3C86E68-D26C-4348-952D-10DC8529E124}"/>
            </a:ext>
          </a:extLst>
        </xdr:cNvPr>
        <xdr:cNvSpPr/>
      </xdr:nvSpPr>
      <xdr:spPr>
        <a:xfrm>
          <a:off x="1543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40</xdr:row>
      <xdr:rowOff>144780</xdr:rowOff>
    </xdr:to>
    <xdr:cxnSp macro="">
      <xdr:nvCxnSpPr>
        <xdr:cNvPr id="437" name="直線コネクタ 436">
          <a:extLst>
            <a:ext uri="{FF2B5EF4-FFF2-40B4-BE49-F238E27FC236}">
              <a16:creationId xmlns:a16="http://schemas.microsoft.com/office/drawing/2014/main" id="{B0AD58FD-2514-4248-A4F4-BC8316B08097}"/>
            </a:ext>
          </a:extLst>
        </xdr:cNvPr>
        <xdr:cNvCxnSpPr/>
      </xdr:nvCxnSpPr>
      <xdr:spPr>
        <a:xfrm>
          <a:off x="15481300" y="69627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xdr:rowOff>
    </xdr:from>
    <xdr:to>
      <xdr:col>76</xdr:col>
      <xdr:colOff>165100</xdr:colOff>
      <xdr:row>40</xdr:row>
      <xdr:rowOff>115570</xdr:rowOff>
    </xdr:to>
    <xdr:sp macro="" textlink="">
      <xdr:nvSpPr>
        <xdr:cNvPr id="438" name="楕円 437">
          <a:extLst>
            <a:ext uri="{FF2B5EF4-FFF2-40B4-BE49-F238E27FC236}">
              <a16:creationId xmlns:a16="http://schemas.microsoft.com/office/drawing/2014/main" id="{95FF84ED-417B-469F-BDEA-351BBC5E804B}"/>
            </a:ext>
          </a:extLst>
        </xdr:cNvPr>
        <xdr:cNvSpPr/>
      </xdr:nvSpPr>
      <xdr:spPr>
        <a:xfrm>
          <a:off x="1454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64770</xdr:rowOff>
    </xdr:from>
    <xdr:to>
      <xdr:col>81</xdr:col>
      <xdr:colOff>50800</xdr:colOff>
      <xdr:row>40</xdr:row>
      <xdr:rowOff>104775</xdr:rowOff>
    </xdr:to>
    <xdr:cxnSp macro="">
      <xdr:nvCxnSpPr>
        <xdr:cNvPr id="439" name="直線コネクタ 438">
          <a:extLst>
            <a:ext uri="{FF2B5EF4-FFF2-40B4-BE49-F238E27FC236}">
              <a16:creationId xmlns:a16="http://schemas.microsoft.com/office/drawing/2014/main" id="{051050A3-8277-4270-A7D2-8EACDF82651B}"/>
            </a:ext>
          </a:extLst>
        </xdr:cNvPr>
        <xdr:cNvCxnSpPr/>
      </xdr:nvCxnSpPr>
      <xdr:spPr>
        <a:xfrm>
          <a:off x="14592300" y="6922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143510</xdr:rowOff>
    </xdr:from>
    <xdr:to>
      <xdr:col>72</xdr:col>
      <xdr:colOff>38100</xdr:colOff>
      <xdr:row>40</xdr:row>
      <xdr:rowOff>73660</xdr:rowOff>
    </xdr:to>
    <xdr:sp macro="" textlink="">
      <xdr:nvSpPr>
        <xdr:cNvPr id="440" name="楕円 439">
          <a:extLst>
            <a:ext uri="{FF2B5EF4-FFF2-40B4-BE49-F238E27FC236}">
              <a16:creationId xmlns:a16="http://schemas.microsoft.com/office/drawing/2014/main" id="{4C1E1DB7-BE36-4922-9E93-7C478266F98A}"/>
            </a:ext>
          </a:extLst>
        </xdr:cNvPr>
        <xdr:cNvSpPr/>
      </xdr:nvSpPr>
      <xdr:spPr>
        <a:xfrm>
          <a:off x="13652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22860</xdr:rowOff>
    </xdr:from>
    <xdr:to>
      <xdr:col>76</xdr:col>
      <xdr:colOff>114300</xdr:colOff>
      <xdr:row>40</xdr:row>
      <xdr:rowOff>64770</xdr:rowOff>
    </xdr:to>
    <xdr:cxnSp macro="">
      <xdr:nvCxnSpPr>
        <xdr:cNvPr id="441" name="直線コネクタ 440">
          <a:extLst>
            <a:ext uri="{FF2B5EF4-FFF2-40B4-BE49-F238E27FC236}">
              <a16:creationId xmlns:a16="http://schemas.microsoft.com/office/drawing/2014/main" id="{E3D822C6-9650-401F-A909-10DE271F9F97}"/>
            </a:ext>
          </a:extLst>
        </xdr:cNvPr>
        <xdr:cNvCxnSpPr/>
      </xdr:nvCxnSpPr>
      <xdr:spPr>
        <a:xfrm>
          <a:off x="13703300" y="6880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19685</xdr:rowOff>
    </xdr:from>
    <xdr:to>
      <xdr:col>67</xdr:col>
      <xdr:colOff>101600</xdr:colOff>
      <xdr:row>39</xdr:row>
      <xdr:rowOff>121285</xdr:rowOff>
    </xdr:to>
    <xdr:sp macro="" textlink="">
      <xdr:nvSpPr>
        <xdr:cNvPr id="442" name="楕円 441">
          <a:extLst>
            <a:ext uri="{FF2B5EF4-FFF2-40B4-BE49-F238E27FC236}">
              <a16:creationId xmlns:a16="http://schemas.microsoft.com/office/drawing/2014/main" id="{5F847A95-27AB-4D43-B226-314F56A29A8F}"/>
            </a:ext>
          </a:extLst>
        </xdr:cNvPr>
        <xdr:cNvSpPr/>
      </xdr:nvSpPr>
      <xdr:spPr>
        <a:xfrm>
          <a:off x="12763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70485</xdr:rowOff>
    </xdr:from>
    <xdr:to>
      <xdr:col>71</xdr:col>
      <xdr:colOff>177800</xdr:colOff>
      <xdr:row>40</xdr:row>
      <xdr:rowOff>22860</xdr:rowOff>
    </xdr:to>
    <xdr:cxnSp macro="">
      <xdr:nvCxnSpPr>
        <xdr:cNvPr id="443" name="直線コネクタ 442">
          <a:extLst>
            <a:ext uri="{FF2B5EF4-FFF2-40B4-BE49-F238E27FC236}">
              <a16:creationId xmlns:a16="http://schemas.microsoft.com/office/drawing/2014/main" id="{D4AD4681-6F81-4B71-A556-CDFA586D5856}"/>
            </a:ext>
          </a:extLst>
        </xdr:cNvPr>
        <xdr:cNvCxnSpPr/>
      </xdr:nvCxnSpPr>
      <xdr:spPr>
        <a:xfrm>
          <a:off x="12814300" y="67570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DB8743BD-2D52-4EBD-8900-57F47E1B86F2}"/>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6702394F-00ED-4D6F-A4AC-1A8390E7A43E}"/>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63B7A3B0-FD8D-40FF-A8C6-4A2CC35445F2}"/>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9B19465C-EA45-4168-8B0B-D111BEAFE6BE}"/>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146702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9243647E-251C-4CB7-85A6-AA3CA27E48E3}"/>
            </a:ext>
          </a:extLst>
        </xdr:cNvPr>
        <xdr:cNvSpPr txBox="1"/>
      </xdr:nvSpPr>
      <xdr:spPr>
        <a:xfrm>
          <a:off x="15266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106697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7940491-EEAD-485E-A189-BA5A8403485B}"/>
            </a:ext>
          </a:extLst>
        </xdr:cNvPr>
        <xdr:cNvSpPr txBox="1"/>
      </xdr:nvSpPr>
      <xdr:spPr>
        <a:xfrm>
          <a:off x="14389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64787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40FCC033-4D1F-4CF9-90DA-4966B008E4F6}"/>
            </a:ext>
          </a:extLst>
        </xdr:cNvPr>
        <xdr:cNvSpPr txBox="1"/>
      </xdr:nvSpPr>
      <xdr:spPr>
        <a:xfrm>
          <a:off x="13500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112412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A202FA08-BCE5-4B6C-8C66-9C6BB755DDD1}"/>
            </a:ext>
          </a:extLst>
        </xdr:cNvPr>
        <xdr:cNvSpPr txBox="1"/>
      </xdr:nvSpPr>
      <xdr:spPr>
        <a:xfrm>
          <a:off x="12611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2CF5A78-5EBB-4D0E-A44A-FB8A39EAF7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1EFD79B2-86CC-4AD0-81D1-8CB6426653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0504B67-D3BF-401E-AB7B-C5FFB75B104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49F7F307-0803-42EA-940F-A41E3437E56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4C68CF23-ACAB-4C98-A5E9-9C9237578B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1BC38341-A0EB-4F2F-ADD1-2155DA009F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BAF832BB-CE54-4761-AEF1-4EFB4735C0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A01ACF8-8973-4D20-A902-89C63AA457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CF7C60BA-AA89-46C0-8402-396329CADB8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FB2481F-E562-4815-BDC1-CBBA15DC55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ADFC23F7-8DB0-483B-88A7-F9660E86954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1446FA17-E8B6-4C4B-B460-AC08CB8BA54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AF5F1A33-6399-497C-AAF2-7CB2176CE99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BF4718D4-D959-4B2E-8B1D-C57DFB3B4E2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AC4E5D35-6300-43BF-81CC-494394B4C7A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823348EF-99EE-4085-A5BB-367223E0DDB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7727D045-96BD-4242-9AC1-A37308C77C6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B5A21C0F-21DF-4266-AE07-DE035DFB3C0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4B07813-4BFB-40F9-A8E5-A2D7A19FD16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FA214354-4BE1-47CB-A83C-15C8421D246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34E9BB52-A669-42ED-954F-F780BF6C544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5B86FBD9-A5EA-45E5-9CBB-F494EB1B5ED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41F111E-EFF8-42E8-9190-0B3A271BA5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69DD67A5-51CA-4228-BF2B-97AB6C6B3A7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295F5E08-D3B7-4D25-9CC7-FFA5F90CE2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477" name="直線コネクタ 476">
          <a:extLst>
            <a:ext uri="{FF2B5EF4-FFF2-40B4-BE49-F238E27FC236}">
              <a16:creationId xmlns:a16="http://schemas.microsoft.com/office/drawing/2014/main" id="{70904F42-6645-425F-86BC-1E4E8DA7F206}"/>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8144BB07-AA4F-491C-8290-AC8F9A3EFD3F}"/>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479" name="直線コネクタ 478">
          <a:extLst>
            <a:ext uri="{FF2B5EF4-FFF2-40B4-BE49-F238E27FC236}">
              <a16:creationId xmlns:a16="http://schemas.microsoft.com/office/drawing/2014/main" id="{B6067EE2-D8E0-4F6A-9A43-982BE523278D}"/>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FFA401ED-2188-4E9D-87CA-671B5494D095}"/>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481" name="直線コネクタ 480">
          <a:extLst>
            <a:ext uri="{FF2B5EF4-FFF2-40B4-BE49-F238E27FC236}">
              <a16:creationId xmlns:a16="http://schemas.microsoft.com/office/drawing/2014/main" id="{5CAD1222-7EBD-4C74-B224-3F2DD305A0D0}"/>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E562AE1B-0A33-432C-9A3B-6C1D01039843}"/>
            </a:ext>
          </a:extLst>
        </xdr:cNvPr>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483" name="フローチャート: 判断 482">
          <a:extLst>
            <a:ext uri="{FF2B5EF4-FFF2-40B4-BE49-F238E27FC236}">
              <a16:creationId xmlns:a16="http://schemas.microsoft.com/office/drawing/2014/main" id="{5C3DADD3-446E-40A3-B559-63D2E1B1BE0A}"/>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484" name="フローチャート: 判断 483">
          <a:extLst>
            <a:ext uri="{FF2B5EF4-FFF2-40B4-BE49-F238E27FC236}">
              <a16:creationId xmlns:a16="http://schemas.microsoft.com/office/drawing/2014/main" id="{60C59907-2A91-4382-8F54-32C2FBADC3EC}"/>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485" name="フローチャート: 判断 484">
          <a:extLst>
            <a:ext uri="{FF2B5EF4-FFF2-40B4-BE49-F238E27FC236}">
              <a16:creationId xmlns:a16="http://schemas.microsoft.com/office/drawing/2014/main" id="{2C61A64A-9569-4249-98CB-38D0E6714B97}"/>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486" name="フローチャート: 判断 485">
          <a:extLst>
            <a:ext uri="{FF2B5EF4-FFF2-40B4-BE49-F238E27FC236}">
              <a16:creationId xmlns:a16="http://schemas.microsoft.com/office/drawing/2014/main" id="{50AFF6F6-D9E6-4F93-92D8-ACE2084AC5D3}"/>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487" name="フローチャート: 判断 486">
          <a:extLst>
            <a:ext uri="{FF2B5EF4-FFF2-40B4-BE49-F238E27FC236}">
              <a16:creationId xmlns:a16="http://schemas.microsoft.com/office/drawing/2014/main" id="{E0A5BD37-E0E7-4752-9A67-EC8DC364D27A}"/>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F34E07E-12CE-403D-BE62-17397A12C9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E66F385-0726-4820-8C17-DE53751EDD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C2A3BAA-2646-4AEF-A514-A10A9D795A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15CAD0F-0930-4EE7-8857-25680E03B1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00C89BE-44B0-428E-AB71-43F52389FF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107523</xdr:rowOff>
    </xdr:from>
    <xdr:to>
      <xdr:col>116</xdr:col>
      <xdr:colOff>114300</xdr:colOff>
      <xdr:row>41</xdr:row>
      <xdr:rowOff>37673</xdr:rowOff>
    </xdr:to>
    <xdr:sp macro="" textlink="">
      <xdr:nvSpPr>
        <xdr:cNvPr id="493" name="楕円 492">
          <a:extLst>
            <a:ext uri="{FF2B5EF4-FFF2-40B4-BE49-F238E27FC236}">
              <a16:creationId xmlns:a16="http://schemas.microsoft.com/office/drawing/2014/main" id="{9DC0E5CD-64E9-4E48-88F8-09CA864691D1}"/>
            </a:ext>
          </a:extLst>
        </xdr:cNvPr>
        <xdr:cNvSpPr/>
      </xdr:nvSpPr>
      <xdr:spPr>
        <a:xfrm>
          <a:off x="22110700" y="69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85950</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ED1E90B-D333-4E04-8FDF-35F8499EF624}"/>
            </a:ext>
          </a:extLst>
        </xdr:cNvPr>
        <xdr:cNvSpPr txBox="1"/>
      </xdr:nvSpPr>
      <xdr:spPr>
        <a:xfrm>
          <a:off x="22199600" y="694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105737</xdr:rowOff>
    </xdr:from>
    <xdr:to>
      <xdr:col>112</xdr:col>
      <xdr:colOff>38100</xdr:colOff>
      <xdr:row>41</xdr:row>
      <xdr:rowOff>35887</xdr:rowOff>
    </xdr:to>
    <xdr:sp macro="" textlink="">
      <xdr:nvSpPr>
        <xdr:cNvPr id="495" name="楕円 494">
          <a:extLst>
            <a:ext uri="{FF2B5EF4-FFF2-40B4-BE49-F238E27FC236}">
              <a16:creationId xmlns:a16="http://schemas.microsoft.com/office/drawing/2014/main" id="{6AD4543E-9DC7-4DE8-BAEB-0A19F1BCFA15}"/>
            </a:ext>
          </a:extLst>
        </xdr:cNvPr>
        <xdr:cNvSpPr/>
      </xdr:nvSpPr>
      <xdr:spPr>
        <a:xfrm>
          <a:off x="21272500" y="696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156537</xdr:rowOff>
    </xdr:from>
    <xdr:to>
      <xdr:col>116</xdr:col>
      <xdr:colOff>63500</xdr:colOff>
      <xdr:row>40</xdr:row>
      <xdr:rowOff>158323</xdr:rowOff>
    </xdr:to>
    <xdr:cxnSp macro="">
      <xdr:nvCxnSpPr>
        <xdr:cNvPr id="496" name="直線コネクタ 495">
          <a:extLst>
            <a:ext uri="{FF2B5EF4-FFF2-40B4-BE49-F238E27FC236}">
              <a16:creationId xmlns:a16="http://schemas.microsoft.com/office/drawing/2014/main" id="{0228BAF4-51BB-4E4F-920C-D7B372CEF27D}"/>
            </a:ext>
          </a:extLst>
        </xdr:cNvPr>
        <xdr:cNvCxnSpPr/>
      </xdr:nvCxnSpPr>
      <xdr:spPr>
        <a:xfrm>
          <a:off x="21323300" y="7014537"/>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114407</xdr:rowOff>
    </xdr:from>
    <xdr:to>
      <xdr:col>107</xdr:col>
      <xdr:colOff>101600</xdr:colOff>
      <xdr:row>41</xdr:row>
      <xdr:rowOff>44557</xdr:rowOff>
    </xdr:to>
    <xdr:sp macro="" textlink="">
      <xdr:nvSpPr>
        <xdr:cNvPr id="497" name="楕円 496">
          <a:extLst>
            <a:ext uri="{FF2B5EF4-FFF2-40B4-BE49-F238E27FC236}">
              <a16:creationId xmlns:a16="http://schemas.microsoft.com/office/drawing/2014/main" id="{EF602C64-167D-4A17-B5EF-26C12DA027B4}"/>
            </a:ext>
          </a:extLst>
        </xdr:cNvPr>
        <xdr:cNvSpPr/>
      </xdr:nvSpPr>
      <xdr:spPr>
        <a:xfrm>
          <a:off x="20383500" y="69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156537</xdr:rowOff>
    </xdr:from>
    <xdr:to>
      <xdr:col>111</xdr:col>
      <xdr:colOff>177800</xdr:colOff>
      <xdr:row>40</xdr:row>
      <xdr:rowOff>165207</xdr:rowOff>
    </xdr:to>
    <xdr:cxnSp macro="">
      <xdr:nvCxnSpPr>
        <xdr:cNvPr id="498" name="直線コネクタ 497">
          <a:extLst>
            <a:ext uri="{FF2B5EF4-FFF2-40B4-BE49-F238E27FC236}">
              <a16:creationId xmlns:a16="http://schemas.microsoft.com/office/drawing/2014/main" id="{4FD2FBB7-4CCB-4B7F-9D23-A620A4DF4C34}"/>
            </a:ext>
          </a:extLst>
        </xdr:cNvPr>
        <xdr:cNvCxnSpPr/>
      </xdr:nvCxnSpPr>
      <xdr:spPr>
        <a:xfrm flipV="1">
          <a:off x="20434300" y="7014537"/>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110089</xdr:rowOff>
    </xdr:from>
    <xdr:to>
      <xdr:col>102</xdr:col>
      <xdr:colOff>165100</xdr:colOff>
      <xdr:row>41</xdr:row>
      <xdr:rowOff>40239</xdr:rowOff>
    </xdr:to>
    <xdr:sp macro="" textlink="">
      <xdr:nvSpPr>
        <xdr:cNvPr id="499" name="楕円 498">
          <a:extLst>
            <a:ext uri="{FF2B5EF4-FFF2-40B4-BE49-F238E27FC236}">
              <a16:creationId xmlns:a16="http://schemas.microsoft.com/office/drawing/2014/main" id="{06597F57-AA59-40A4-B6BA-6A758B8483F0}"/>
            </a:ext>
          </a:extLst>
        </xdr:cNvPr>
        <xdr:cNvSpPr/>
      </xdr:nvSpPr>
      <xdr:spPr>
        <a:xfrm>
          <a:off x="19494500" y="69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160889</xdr:rowOff>
    </xdr:from>
    <xdr:to>
      <xdr:col>107</xdr:col>
      <xdr:colOff>50800</xdr:colOff>
      <xdr:row>40</xdr:row>
      <xdr:rowOff>165207</xdr:rowOff>
    </xdr:to>
    <xdr:cxnSp macro="">
      <xdr:nvCxnSpPr>
        <xdr:cNvPr id="500" name="直線コネクタ 499">
          <a:extLst>
            <a:ext uri="{FF2B5EF4-FFF2-40B4-BE49-F238E27FC236}">
              <a16:creationId xmlns:a16="http://schemas.microsoft.com/office/drawing/2014/main" id="{9DE02936-8F1C-4C73-B14B-6B31DBFD5181}"/>
            </a:ext>
          </a:extLst>
        </xdr:cNvPr>
        <xdr:cNvCxnSpPr/>
      </xdr:nvCxnSpPr>
      <xdr:spPr>
        <a:xfrm>
          <a:off x="19545300" y="7018889"/>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47976</xdr:rowOff>
    </xdr:from>
    <xdr:to>
      <xdr:col>98</xdr:col>
      <xdr:colOff>38100</xdr:colOff>
      <xdr:row>41</xdr:row>
      <xdr:rowOff>149576</xdr:rowOff>
    </xdr:to>
    <xdr:sp macro="" textlink="">
      <xdr:nvSpPr>
        <xdr:cNvPr id="501" name="楕円 500">
          <a:extLst>
            <a:ext uri="{FF2B5EF4-FFF2-40B4-BE49-F238E27FC236}">
              <a16:creationId xmlns:a16="http://schemas.microsoft.com/office/drawing/2014/main" id="{CF4D5ACC-CE65-4722-987F-6AC86A972EE5}"/>
            </a:ext>
          </a:extLst>
        </xdr:cNvPr>
        <xdr:cNvSpPr/>
      </xdr:nvSpPr>
      <xdr:spPr>
        <a:xfrm>
          <a:off x="18605500" y="70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160889</xdr:rowOff>
    </xdr:from>
    <xdr:to>
      <xdr:col>102</xdr:col>
      <xdr:colOff>114300</xdr:colOff>
      <xdr:row>41</xdr:row>
      <xdr:rowOff>98776</xdr:rowOff>
    </xdr:to>
    <xdr:cxnSp macro="">
      <xdr:nvCxnSpPr>
        <xdr:cNvPr id="502" name="直線コネクタ 501">
          <a:extLst>
            <a:ext uri="{FF2B5EF4-FFF2-40B4-BE49-F238E27FC236}">
              <a16:creationId xmlns:a16="http://schemas.microsoft.com/office/drawing/2014/main" id="{8404798A-4453-442E-971C-2F5B06CFBB26}"/>
            </a:ext>
          </a:extLst>
        </xdr:cNvPr>
        <xdr:cNvCxnSpPr/>
      </xdr:nvCxnSpPr>
      <xdr:spPr>
        <a:xfrm flipV="1">
          <a:off x="18656300" y="7018889"/>
          <a:ext cx="889000" cy="10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42360602-D4B3-4060-B927-0D7081514ACB}"/>
            </a:ext>
          </a:extLst>
        </xdr:cNvPr>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3FCA7FCC-3CB3-4C84-AD52-A786A980B44D}"/>
            </a:ext>
          </a:extLst>
        </xdr:cNvPr>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89872126-F598-4EE4-8107-7A75041312CF}"/>
            </a:ext>
          </a:extLst>
        </xdr:cNvPr>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09583EF4-5867-45C7-BBBA-2C2F76040135}"/>
            </a:ext>
          </a:extLst>
        </xdr:cNvPr>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27014</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1B805D7-DD0A-408F-AE98-B028179B1E75}"/>
            </a:ext>
          </a:extLst>
        </xdr:cNvPr>
        <xdr:cNvSpPr txBox="1"/>
      </xdr:nvSpPr>
      <xdr:spPr>
        <a:xfrm>
          <a:off x="21043411" y="705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35684</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4E797378-F8C9-474D-BE8F-784CCB5E79F0}"/>
            </a:ext>
          </a:extLst>
        </xdr:cNvPr>
        <xdr:cNvSpPr txBox="1"/>
      </xdr:nvSpPr>
      <xdr:spPr>
        <a:xfrm>
          <a:off x="20167111" y="70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31366</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A2912362-A077-4200-B131-64F7E5F78CA2}"/>
            </a:ext>
          </a:extLst>
        </xdr:cNvPr>
        <xdr:cNvSpPr txBox="1"/>
      </xdr:nvSpPr>
      <xdr:spPr>
        <a:xfrm>
          <a:off x="19278111" y="706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140703</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C254CA03-FBFC-4042-BC53-438ADFA726F7}"/>
            </a:ext>
          </a:extLst>
        </xdr:cNvPr>
        <xdr:cNvSpPr txBox="1"/>
      </xdr:nvSpPr>
      <xdr:spPr>
        <a:xfrm>
          <a:off x="18389111" y="71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A5C7ADF3-50A3-4996-AAAC-0C2A29A581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E43C475-5A9E-4A21-AC64-D6080F34B4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4C66A4C-A770-4F32-ABA3-F1C08CFE241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6F14E86-43B9-471E-963D-2FF79CEE84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1C9A839-40B7-426B-9619-EDE342A7CD3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8EEE56F-44EB-40FB-81BC-069FA984F1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527CB4F-6FDF-4139-B484-6758DAB8C0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E4DD89B-FABC-4932-9421-B84A713745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7C4F01B-6326-4DEE-8C65-CAFD39F8411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48C5C7B-061B-4C72-9C80-F79CBEB7D4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1A3EEE9-BD34-44F6-8B9F-3E73D42F854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a:extLst>
            <a:ext uri="{FF2B5EF4-FFF2-40B4-BE49-F238E27FC236}">
              <a16:creationId xmlns:a16="http://schemas.microsoft.com/office/drawing/2014/main" id="{A830FE82-D039-403B-8860-D543ED3D9E4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a:extLst>
            <a:ext uri="{FF2B5EF4-FFF2-40B4-BE49-F238E27FC236}">
              <a16:creationId xmlns:a16="http://schemas.microsoft.com/office/drawing/2014/main" id="{800E94AF-0F3C-4CA5-A782-89B7F0B79B1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a:extLst>
            <a:ext uri="{FF2B5EF4-FFF2-40B4-BE49-F238E27FC236}">
              <a16:creationId xmlns:a16="http://schemas.microsoft.com/office/drawing/2014/main" id="{BF989311-690C-4049-BA37-E7E1A644A7C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a:extLst>
            <a:ext uri="{FF2B5EF4-FFF2-40B4-BE49-F238E27FC236}">
              <a16:creationId xmlns:a16="http://schemas.microsoft.com/office/drawing/2014/main" id="{B3E47FCD-AD0B-497D-A920-6C855BB35DA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a:extLst>
            <a:ext uri="{FF2B5EF4-FFF2-40B4-BE49-F238E27FC236}">
              <a16:creationId xmlns:a16="http://schemas.microsoft.com/office/drawing/2014/main" id="{AA2B6672-B0E7-4288-849D-9041633F955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a:extLst>
            <a:ext uri="{FF2B5EF4-FFF2-40B4-BE49-F238E27FC236}">
              <a16:creationId xmlns:a16="http://schemas.microsoft.com/office/drawing/2014/main" id="{E1447E02-8CDF-4EE1-8F98-42FF9271257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a:extLst>
            <a:ext uri="{FF2B5EF4-FFF2-40B4-BE49-F238E27FC236}">
              <a16:creationId xmlns:a16="http://schemas.microsoft.com/office/drawing/2014/main" id="{6E448B96-DD26-4532-8D94-290A68DF8A7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a:extLst>
            <a:ext uri="{FF2B5EF4-FFF2-40B4-BE49-F238E27FC236}">
              <a16:creationId xmlns:a16="http://schemas.microsoft.com/office/drawing/2014/main" id="{8553BDAA-79E4-4DA9-A631-8B878B99D14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EB917F0B-3AE5-4271-8A0B-8AF4E936FD9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FE29B20F-90E1-458B-AFE1-7052C2C1216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605A528-59DB-4551-9F71-4FE180CB57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533" name="直線コネクタ 532">
          <a:extLst>
            <a:ext uri="{FF2B5EF4-FFF2-40B4-BE49-F238E27FC236}">
              <a16:creationId xmlns:a16="http://schemas.microsoft.com/office/drawing/2014/main" id="{EF742CAF-9132-42A4-8B9E-EEB622A30D01}"/>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EFE67880-88D6-460F-B27E-57E59F90F44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a:extLst>
            <a:ext uri="{FF2B5EF4-FFF2-40B4-BE49-F238E27FC236}">
              <a16:creationId xmlns:a16="http://schemas.microsoft.com/office/drawing/2014/main" id="{EEF83666-A01E-406E-B35C-C6248BAB3947}"/>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D9FBF2F7-E081-4A24-A783-013F182D2E40}"/>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537" name="直線コネクタ 536">
          <a:extLst>
            <a:ext uri="{FF2B5EF4-FFF2-40B4-BE49-F238E27FC236}">
              <a16:creationId xmlns:a16="http://schemas.microsoft.com/office/drawing/2014/main" id="{F5795B81-BD95-45F8-ADDE-645C66F22BA6}"/>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ACEB23EE-4B37-454E-8B5E-FA006F4D696E}"/>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539" name="フローチャート: 判断 538">
          <a:extLst>
            <a:ext uri="{FF2B5EF4-FFF2-40B4-BE49-F238E27FC236}">
              <a16:creationId xmlns:a16="http://schemas.microsoft.com/office/drawing/2014/main" id="{36B74CCD-FFC8-4FAB-8871-31451200A5A4}"/>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540" name="フローチャート: 判断 539">
          <a:extLst>
            <a:ext uri="{FF2B5EF4-FFF2-40B4-BE49-F238E27FC236}">
              <a16:creationId xmlns:a16="http://schemas.microsoft.com/office/drawing/2014/main" id="{8BB4FF05-E79F-41FE-8D68-F04DCE81DA2E}"/>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541" name="フローチャート: 判断 540">
          <a:extLst>
            <a:ext uri="{FF2B5EF4-FFF2-40B4-BE49-F238E27FC236}">
              <a16:creationId xmlns:a16="http://schemas.microsoft.com/office/drawing/2014/main" id="{884519AA-B113-4ED3-B44B-445B8FFB3153}"/>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42" name="フローチャート: 判断 541">
          <a:extLst>
            <a:ext uri="{FF2B5EF4-FFF2-40B4-BE49-F238E27FC236}">
              <a16:creationId xmlns:a16="http://schemas.microsoft.com/office/drawing/2014/main" id="{F72E648A-A401-46BD-86E8-C3852FF16C99}"/>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543" name="フローチャート: 判断 542">
          <a:extLst>
            <a:ext uri="{FF2B5EF4-FFF2-40B4-BE49-F238E27FC236}">
              <a16:creationId xmlns:a16="http://schemas.microsoft.com/office/drawing/2014/main" id="{3F96649F-7D0E-4F2F-8115-E46E9D23308E}"/>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F59260E-742A-4AEB-BF77-D431D04BFF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5B2856C-1CCC-4673-B56A-65F32C9BB5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8482806-3932-45C0-9F80-AC6EFA02E8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1C20A88-E28D-4323-ABD3-DDC56F0A8A2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3D083FB-2970-42CE-9708-E55F89189D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136652</xdr:rowOff>
    </xdr:from>
    <xdr:to>
      <xdr:col>85</xdr:col>
      <xdr:colOff>177800</xdr:colOff>
      <xdr:row>62</xdr:row>
      <xdr:rowOff>66802</xdr:rowOff>
    </xdr:to>
    <xdr:sp macro="" textlink="">
      <xdr:nvSpPr>
        <xdr:cNvPr id="549" name="楕円 548">
          <a:extLst>
            <a:ext uri="{FF2B5EF4-FFF2-40B4-BE49-F238E27FC236}">
              <a16:creationId xmlns:a16="http://schemas.microsoft.com/office/drawing/2014/main" id="{BC3BE44F-B15B-4420-9362-45769B957E85}"/>
            </a:ext>
          </a:extLst>
        </xdr:cNvPr>
        <xdr:cNvSpPr/>
      </xdr:nvSpPr>
      <xdr:spPr>
        <a:xfrm>
          <a:off x="16268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115079</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EFE7444-39DD-44B5-BC78-ED315BAA762C}"/>
            </a:ext>
          </a:extLst>
        </xdr:cNvPr>
        <xdr:cNvSpPr txBox="1"/>
      </xdr:nvSpPr>
      <xdr:spPr>
        <a:xfrm>
          <a:off x="16357600"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93218</xdr:rowOff>
    </xdr:from>
    <xdr:to>
      <xdr:col>81</xdr:col>
      <xdr:colOff>101600</xdr:colOff>
      <xdr:row>62</xdr:row>
      <xdr:rowOff>23368</xdr:rowOff>
    </xdr:to>
    <xdr:sp macro="" textlink="">
      <xdr:nvSpPr>
        <xdr:cNvPr id="551" name="楕円 550">
          <a:extLst>
            <a:ext uri="{FF2B5EF4-FFF2-40B4-BE49-F238E27FC236}">
              <a16:creationId xmlns:a16="http://schemas.microsoft.com/office/drawing/2014/main" id="{54F4DD9F-084F-4EDA-86C4-11BF5930FF2F}"/>
            </a:ext>
          </a:extLst>
        </xdr:cNvPr>
        <xdr:cNvSpPr/>
      </xdr:nvSpPr>
      <xdr:spPr>
        <a:xfrm>
          <a:off x="15430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144018</xdr:rowOff>
    </xdr:from>
    <xdr:to>
      <xdr:col>85</xdr:col>
      <xdr:colOff>127000</xdr:colOff>
      <xdr:row>62</xdr:row>
      <xdr:rowOff>16002</xdr:rowOff>
    </xdr:to>
    <xdr:cxnSp macro="">
      <xdr:nvCxnSpPr>
        <xdr:cNvPr id="552" name="直線コネクタ 551">
          <a:extLst>
            <a:ext uri="{FF2B5EF4-FFF2-40B4-BE49-F238E27FC236}">
              <a16:creationId xmlns:a16="http://schemas.microsoft.com/office/drawing/2014/main" id="{7781B8E6-CB72-454C-8C83-6F73F4ED12AD}"/>
            </a:ext>
          </a:extLst>
        </xdr:cNvPr>
        <xdr:cNvCxnSpPr/>
      </xdr:nvCxnSpPr>
      <xdr:spPr>
        <a:xfrm>
          <a:off x="15481300" y="106024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49784</xdr:rowOff>
    </xdr:from>
    <xdr:to>
      <xdr:col>76</xdr:col>
      <xdr:colOff>165100</xdr:colOff>
      <xdr:row>61</xdr:row>
      <xdr:rowOff>151384</xdr:rowOff>
    </xdr:to>
    <xdr:sp macro="" textlink="">
      <xdr:nvSpPr>
        <xdr:cNvPr id="553" name="楕円 552">
          <a:extLst>
            <a:ext uri="{FF2B5EF4-FFF2-40B4-BE49-F238E27FC236}">
              <a16:creationId xmlns:a16="http://schemas.microsoft.com/office/drawing/2014/main" id="{AAD51242-D649-4B06-B9C7-1FC178C12144}"/>
            </a:ext>
          </a:extLst>
        </xdr:cNvPr>
        <xdr:cNvSpPr/>
      </xdr:nvSpPr>
      <xdr:spPr>
        <a:xfrm>
          <a:off x="14541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100584</xdr:rowOff>
    </xdr:from>
    <xdr:to>
      <xdr:col>81</xdr:col>
      <xdr:colOff>50800</xdr:colOff>
      <xdr:row>61</xdr:row>
      <xdr:rowOff>144018</xdr:rowOff>
    </xdr:to>
    <xdr:cxnSp macro="">
      <xdr:nvCxnSpPr>
        <xdr:cNvPr id="554" name="直線コネクタ 553">
          <a:extLst>
            <a:ext uri="{FF2B5EF4-FFF2-40B4-BE49-F238E27FC236}">
              <a16:creationId xmlns:a16="http://schemas.microsoft.com/office/drawing/2014/main" id="{DA3AC3CD-171D-4A78-859E-230BD2A036D3}"/>
            </a:ext>
          </a:extLst>
        </xdr:cNvPr>
        <xdr:cNvCxnSpPr/>
      </xdr:nvCxnSpPr>
      <xdr:spPr>
        <a:xfrm>
          <a:off x="14592300" y="105590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xdr:rowOff>
    </xdr:from>
    <xdr:to>
      <xdr:col>72</xdr:col>
      <xdr:colOff>38100</xdr:colOff>
      <xdr:row>61</xdr:row>
      <xdr:rowOff>105664</xdr:rowOff>
    </xdr:to>
    <xdr:sp macro="" textlink="">
      <xdr:nvSpPr>
        <xdr:cNvPr id="555" name="楕円 554">
          <a:extLst>
            <a:ext uri="{FF2B5EF4-FFF2-40B4-BE49-F238E27FC236}">
              <a16:creationId xmlns:a16="http://schemas.microsoft.com/office/drawing/2014/main" id="{086FD936-9F0B-4106-AD7D-049AD7B8FA0C}"/>
            </a:ext>
          </a:extLst>
        </xdr:cNvPr>
        <xdr:cNvSpPr/>
      </xdr:nvSpPr>
      <xdr:spPr>
        <a:xfrm>
          <a:off x="13652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54864</xdr:rowOff>
    </xdr:from>
    <xdr:to>
      <xdr:col>76</xdr:col>
      <xdr:colOff>114300</xdr:colOff>
      <xdr:row>61</xdr:row>
      <xdr:rowOff>100584</xdr:rowOff>
    </xdr:to>
    <xdr:cxnSp macro="">
      <xdr:nvCxnSpPr>
        <xdr:cNvPr id="556" name="直線コネクタ 555">
          <a:extLst>
            <a:ext uri="{FF2B5EF4-FFF2-40B4-BE49-F238E27FC236}">
              <a16:creationId xmlns:a16="http://schemas.microsoft.com/office/drawing/2014/main" id="{33C298A8-8592-4C2B-9781-6D056564DA1D}"/>
            </a:ext>
          </a:extLst>
        </xdr:cNvPr>
        <xdr:cNvCxnSpPr/>
      </xdr:nvCxnSpPr>
      <xdr:spPr>
        <a:xfrm>
          <a:off x="13703300" y="105133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7" name="楕円 556">
          <a:extLst>
            <a:ext uri="{FF2B5EF4-FFF2-40B4-BE49-F238E27FC236}">
              <a16:creationId xmlns:a16="http://schemas.microsoft.com/office/drawing/2014/main" id="{647B5B04-B76C-4E11-A38D-52EFEC390ED9}"/>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54864</xdr:rowOff>
    </xdr:to>
    <xdr:cxnSp macro="">
      <xdr:nvCxnSpPr>
        <xdr:cNvPr id="558" name="直線コネクタ 557">
          <a:extLst>
            <a:ext uri="{FF2B5EF4-FFF2-40B4-BE49-F238E27FC236}">
              <a16:creationId xmlns:a16="http://schemas.microsoft.com/office/drawing/2014/main" id="{148390B8-D932-4B82-9185-884D72D9A4D2}"/>
            </a:ext>
          </a:extLst>
        </xdr:cNvPr>
        <xdr:cNvCxnSpPr/>
      </xdr:nvCxnSpPr>
      <xdr:spPr>
        <a:xfrm>
          <a:off x="12814300" y="104698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19842DC3-645F-4573-84B5-F5D068B76E97}"/>
            </a:ext>
          </a:extLst>
        </xdr:cNvPr>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DCFA42E3-8244-4DE5-AC81-86A63B493A73}"/>
            </a:ext>
          </a:extLst>
        </xdr:cNvPr>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B84A305B-6EBA-4F5C-88D8-38AE6B49A239}"/>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8CE8D779-1387-4D09-841C-4A040203F02C}"/>
            </a:ext>
          </a:extLst>
        </xdr:cNvPr>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14495</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D5BBCCB9-30AA-45AA-8E6D-41FDA221428D}"/>
            </a:ext>
          </a:extLst>
        </xdr:cNvPr>
        <xdr:cNvSpPr txBox="1"/>
      </xdr:nvSpPr>
      <xdr:spPr>
        <a:xfrm>
          <a:off x="152660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142511</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B8E2DE17-9D2A-4A90-A496-0B1C77BC7E75}"/>
            </a:ext>
          </a:extLst>
        </xdr:cNvPr>
        <xdr:cNvSpPr txBox="1"/>
      </xdr:nvSpPr>
      <xdr:spPr>
        <a:xfrm>
          <a:off x="143897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96791</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549A28CB-5708-4838-981E-1ACCC547CD6C}"/>
            </a:ext>
          </a:extLst>
        </xdr:cNvPr>
        <xdr:cNvSpPr txBox="1"/>
      </xdr:nvSpPr>
      <xdr:spPr>
        <a:xfrm>
          <a:off x="13500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4F061500-92B7-498A-BBE2-896C2E7A8641}"/>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901039F5-2AE1-43B8-81C5-5C78DC328A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EF51D275-2B2E-42E2-8AED-19558B8A29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2B108059-E97B-48EE-BFFD-611B117350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CB47CFE5-381B-4AD1-8CA4-43956CE21A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C2C0A01B-F9EE-4411-9AFC-CF9780C650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9897BF8-FF32-43A9-952C-5336689415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2F993436-2FAE-4F69-91D6-AC786673CD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72B60CC-EB84-47BF-B2B7-6F16A6E982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EAE4CD63-DBCA-41F8-A998-DE3B68609F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747B003-A8BB-40FA-8ECB-FA1099F00D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A8003A9-C35A-4827-B1B2-7074B4BC014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C2078496-58A3-445B-9463-566C31FD20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1C5668C7-908B-4B38-8D52-8BB4BFF1EC7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9381C5E1-F35D-46C7-912B-86E1A68121E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B35A525C-3EAA-4EB8-BC87-CCA81C2FD00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F9ED1AA3-31FF-42A2-B412-B3E686401C8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624C03FE-0820-4D89-BAA1-AB3AC3F3DDE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12AD28E6-BB45-4016-8AF4-3457AD9C81F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BAA9E9E-EBE3-4660-84F7-B7BDA11A520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E0D5929D-7602-4C70-9AC9-C592724EDD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FD7CABF7-F6A2-45CE-83DA-BFCE9A4764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588" name="直線コネクタ 587">
          <a:extLst>
            <a:ext uri="{FF2B5EF4-FFF2-40B4-BE49-F238E27FC236}">
              <a16:creationId xmlns:a16="http://schemas.microsoft.com/office/drawing/2014/main" id="{279D2923-1650-41CF-B814-3CF9FEAEB2B6}"/>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4FE9C989-5CF4-4849-AFB7-C0D845933828}"/>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590" name="直線コネクタ 589">
          <a:extLst>
            <a:ext uri="{FF2B5EF4-FFF2-40B4-BE49-F238E27FC236}">
              <a16:creationId xmlns:a16="http://schemas.microsoft.com/office/drawing/2014/main" id="{5A663372-5A64-4D87-9576-CD9F0ADC0AFB}"/>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C03904D0-8382-43D9-A9D7-5454E34369C3}"/>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592" name="直線コネクタ 591">
          <a:extLst>
            <a:ext uri="{FF2B5EF4-FFF2-40B4-BE49-F238E27FC236}">
              <a16:creationId xmlns:a16="http://schemas.microsoft.com/office/drawing/2014/main" id="{5F047FC2-89DC-496D-92AF-813B51079E6E}"/>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01CF6AE0-AB06-4D98-938C-DA8136578D11}"/>
            </a:ext>
          </a:extLst>
        </xdr:cNvPr>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594" name="フローチャート: 判断 593">
          <a:extLst>
            <a:ext uri="{FF2B5EF4-FFF2-40B4-BE49-F238E27FC236}">
              <a16:creationId xmlns:a16="http://schemas.microsoft.com/office/drawing/2014/main" id="{283FC167-BFF5-48E9-A708-47EEFB1ACDC5}"/>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595" name="フローチャート: 判断 594">
          <a:extLst>
            <a:ext uri="{FF2B5EF4-FFF2-40B4-BE49-F238E27FC236}">
              <a16:creationId xmlns:a16="http://schemas.microsoft.com/office/drawing/2014/main" id="{9D36C047-19A1-45CE-AF8E-5D40B12F66C8}"/>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6" name="フローチャート: 判断 595">
          <a:extLst>
            <a:ext uri="{FF2B5EF4-FFF2-40B4-BE49-F238E27FC236}">
              <a16:creationId xmlns:a16="http://schemas.microsoft.com/office/drawing/2014/main" id="{B333B6D0-B650-4D21-AB45-A2982C36E1BC}"/>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597" name="フローチャート: 判断 596">
          <a:extLst>
            <a:ext uri="{FF2B5EF4-FFF2-40B4-BE49-F238E27FC236}">
              <a16:creationId xmlns:a16="http://schemas.microsoft.com/office/drawing/2014/main" id="{1B21C26F-CECD-4A7F-A5FD-3D85B56587F7}"/>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598" name="フローチャート: 判断 597">
          <a:extLst>
            <a:ext uri="{FF2B5EF4-FFF2-40B4-BE49-F238E27FC236}">
              <a16:creationId xmlns:a16="http://schemas.microsoft.com/office/drawing/2014/main" id="{F93CA8AB-DC72-4320-BDA7-2D0EF47D0781}"/>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00DEBA8-1DF8-4611-892C-0E57800ADB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4FF3085-E07F-47C6-A721-B868C9AC4BD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39BC7E3-AAB3-4019-B463-E2EF452FE5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B3C92AE-F767-4182-8924-0509283C80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6C93030-78CD-4B63-B317-74A9625D5D5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04" name="楕円 603">
          <a:extLst>
            <a:ext uri="{FF2B5EF4-FFF2-40B4-BE49-F238E27FC236}">
              <a16:creationId xmlns:a16="http://schemas.microsoft.com/office/drawing/2014/main" id="{551B3B9A-BF5E-44CC-9B62-34E89ACAC93D}"/>
            </a:ext>
          </a:extLst>
        </xdr:cNvPr>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88F88416-AD4E-4AE7-9E45-B900AC88D8C1}"/>
            </a:ext>
          </a:extLst>
        </xdr:cNvPr>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06" name="楕円 605">
          <a:extLst>
            <a:ext uri="{FF2B5EF4-FFF2-40B4-BE49-F238E27FC236}">
              <a16:creationId xmlns:a16="http://schemas.microsoft.com/office/drawing/2014/main" id="{879895E6-DADF-4AB8-9205-3D6CBBCF1B17}"/>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607" name="直線コネクタ 606">
          <a:extLst>
            <a:ext uri="{FF2B5EF4-FFF2-40B4-BE49-F238E27FC236}">
              <a16:creationId xmlns:a16="http://schemas.microsoft.com/office/drawing/2014/main" id="{72CB3511-9E10-4685-98DD-693B835B09E8}"/>
            </a:ext>
          </a:extLst>
        </xdr:cNvPr>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08" name="楕円 607">
          <a:extLst>
            <a:ext uri="{FF2B5EF4-FFF2-40B4-BE49-F238E27FC236}">
              <a16:creationId xmlns:a16="http://schemas.microsoft.com/office/drawing/2014/main" id="{48BBDF48-6B62-407B-B5E1-00890A048CA5}"/>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16002</xdr:rowOff>
    </xdr:to>
    <xdr:cxnSp macro="">
      <xdr:nvCxnSpPr>
        <xdr:cNvPr id="609" name="直線コネクタ 608">
          <a:extLst>
            <a:ext uri="{FF2B5EF4-FFF2-40B4-BE49-F238E27FC236}">
              <a16:creationId xmlns:a16="http://schemas.microsoft.com/office/drawing/2014/main" id="{3D300020-C433-435F-BCF4-7328C2AFA3FE}"/>
            </a:ext>
          </a:extLst>
        </xdr:cNvPr>
        <xdr:cNvCxnSpPr/>
      </xdr:nvCxnSpPr>
      <xdr:spPr>
        <a:xfrm>
          <a:off x="20434300" y="1081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10" name="楕円 609">
          <a:extLst>
            <a:ext uri="{FF2B5EF4-FFF2-40B4-BE49-F238E27FC236}">
              <a16:creationId xmlns:a16="http://schemas.microsoft.com/office/drawing/2014/main" id="{8AE0FDB7-6A49-47E2-8FF1-DCDCA61F1A22}"/>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11430</xdr:rowOff>
    </xdr:to>
    <xdr:cxnSp macro="">
      <xdr:nvCxnSpPr>
        <xdr:cNvPr id="611" name="直線コネクタ 610">
          <a:extLst>
            <a:ext uri="{FF2B5EF4-FFF2-40B4-BE49-F238E27FC236}">
              <a16:creationId xmlns:a16="http://schemas.microsoft.com/office/drawing/2014/main" id="{2053DAE1-FCD7-49C6-9D4B-9F5EA336AD31}"/>
            </a:ext>
          </a:extLst>
        </xdr:cNvPr>
        <xdr:cNvCxnSpPr/>
      </xdr:nvCxnSpPr>
      <xdr:spPr>
        <a:xfrm>
          <a:off x="19545300" y="1080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12" name="楕円 611">
          <a:extLst>
            <a:ext uri="{FF2B5EF4-FFF2-40B4-BE49-F238E27FC236}">
              <a16:creationId xmlns:a16="http://schemas.microsoft.com/office/drawing/2014/main" id="{7F6F379F-74DD-46C9-9562-7C4C90AD83DE}"/>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613" name="直線コネクタ 612">
          <a:extLst>
            <a:ext uri="{FF2B5EF4-FFF2-40B4-BE49-F238E27FC236}">
              <a16:creationId xmlns:a16="http://schemas.microsoft.com/office/drawing/2014/main" id="{4CBDED22-074B-4DF0-81D3-59F42167BF54}"/>
            </a:ext>
          </a:extLst>
        </xdr:cNvPr>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614" name="n_1aveValue【保健センター・保健所】&#10;一人当たり面積">
          <a:extLst>
            <a:ext uri="{FF2B5EF4-FFF2-40B4-BE49-F238E27FC236}">
              <a16:creationId xmlns:a16="http://schemas.microsoft.com/office/drawing/2014/main" id="{48339AB4-440C-4EC5-952E-BD552CF83C0E}"/>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5" name="n_2aveValue【保健センター・保健所】&#10;一人当たり面積">
          <a:extLst>
            <a:ext uri="{FF2B5EF4-FFF2-40B4-BE49-F238E27FC236}">
              <a16:creationId xmlns:a16="http://schemas.microsoft.com/office/drawing/2014/main" id="{B8792ADD-2193-4E1D-9E9B-34C3F0A189A5}"/>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16" name="n_3aveValue【保健センター・保健所】&#10;一人当たり面積">
          <a:extLst>
            <a:ext uri="{FF2B5EF4-FFF2-40B4-BE49-F238E27FC236}">
              <a16:creationId xmlns:a16="http://schemas.microsoft.com/office/drawing/2014/main" id="{C3786CEC-EE25-4822-9FBA-1CA0125E6380}"/>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617" name="n_4aveValue【保健センター・保健所】&#10;一人当たり面積">
          <a:extLst>
            <a:ext uri="{FF2B5EF4-FFF2-40B4-BE49-F238E27FC236}">
              <a16:creationId xmlns:a16="http://schemas.microsoft.com/office/drawing/2014/main" id="{7394159A-69A2-4F12-9693-F2BB81E53978}"/>
            </a:ext>
          </a:extLst>
        </xdr:cNvPr>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618" name="n_1mainValue【保健センター・保健所】&#10;一人当たり面積">
          <a:extLst>
            <a:ext uri="{FF2B5EF4-FFF2-40B4-BE49-F238E27FC236}">
              <a16:creationId xmlns:a16="http://schemas.microsoft.com/office/drawing/2014/main" id="{A19C661C-EAD0-4698-847A-2E5F62808426}"/>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19" name="n_2mainValue【保健センター・保健所】&#10;一人当たり面積">
          <a:extLst>
            <a:ext uri="{FF2B5EF4-FFF2-40B4-BE49-F238E27FC236}">
              <a16:creationId xmlns:a16="http://schemas.microsoft.com/office/drawing/2014/main" id="{87C7D1FA-6F61-4F67-902B-2C8674E6DF2E}"/>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620" name="n_3mainValue【保健センター・保健所】&#10;一人当たり面積">
          <a:extLst>
            <a:ext uri="{FF2B5EF4-FFF2-40B4-BE49-F238E27FC236}">
              <a16:creationId xmlns:a16="http://schemas.microsoft.com/office/drawing/2014/main" id="{159CB180-4ACE-46C1-BBAF-04A7AEDE99AB}"/>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21" name="n_4mainValue【保健センター・保健所】&#10;一人当たり面積">
          <a:extLst>
            <a:ext uri="{FF2B5EF4-FFF2-40B4-BE49-F238E27FC236}">
              <a16:creationId xmlns:a16="http://schemas.microsoft.com/office/drawing/2014/main" id="{04A033F4-FCD3-481F-B1E7-E8263BD527EE}"/>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B8601A3-F33F-4CBC-93EE-5E809AA20DB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C4B5D151-B85D-4ECA-820F-A6E606F274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1E75B54-5AC6-4AB2-AA20-7D0790FF7E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8BD07280-002F-4EBC-B430-11103D2979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0C90E63-ED76-43EF-91AA-B323C1D0F8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3C418C8-1FAF-4F62-9431-FE1B8B6805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065F560-AF03-43AD-BAED-2DEBF28E7D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A11E36B6-E78A-4200-89B9-8489B779BC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8FFB0460-4AF1-40FE-B326-B60B790565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A3A76F9B-FF4F-41D6-86D2-B9DCC3BF72F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A51D485C-1B66-441E-BFB3-635043AB13B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71375265-AA52-4552-985A-DDAB838EBE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49BC966D-17E4-4324-9C24-565666FF8E5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87082153-A6A1-48A5-9B39-1C559508E59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6D93DBDB-7B0F-4891-89D0-ED09808D856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C2C7C4BF-B45E-415F-9A31-15C90F4DAC1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F7DE1ADF-6BE9-4D00-95FA-698D0DF0AF8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3F4D18AF-54CE-4AB4-82A9-46273BDA158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7F2047E9-44FC-44ED-833B-8FE9333925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2E2E396B-4350-4791-9CBB-7B99A8CCAB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3FFCCC6B-E5B6-4091-8A4F-F062840DC28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BAE40369-AE28-4CB3-A9EB-EFACAE836D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5F82246D-C02A-4406-BEC7-866FE0800EB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6059293B-52B9-4FCA-BF42-67F072D4C13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82B51F4-DB3F-4793-B7B5-5CF0FAC3E1F6}"/>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82746A85-558A-43ED-8D4B-FAE0B18141F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603A15FD-3183-4808-ABB4-6AD96BF27F1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9EFA7422-7480-4E31-B648-79B358D9C62F}"/>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0" name="直線コネクタ 649">
          <a:extLst>
            <a:ext uri="{FF2B5EF4-FFF2-40B4-BE49-F238E27FC236}">
              <a16:creationId xmlns:a16="http://schemas.microsoft.com/office/drawing/2014/main" id="{FC487CE6-7F90-4802-B858-10D0E10648EA}"/>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460984EC-8573-465E-BAA8-4D333B669B4B}"/>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2" name="フローチャート: 判断 651">
          <a:extLst>
            <a:ext uri="{FF2B5EF4-FFF2-40B4-BE49-F238E27FC236}">
              <a16:creationId xmlns:a16="http://schemas.microsoft.com/office/drawing/2014/main" id="{F1910DA0-F2E9-42AE-A87C-9E49126A9AC9}"/>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653" name="フローチャート: 判断 652">
          <a:extLst>
            <a:ext uri="{FF2B5EF4-FFF2-40B4-BE49-F238E27FC236}">
              <a16:creationId xmlns:a16="http://schemas.microsoft.com/office/drawing/2014/main" id="{AC6F8098-6014-4E03-9458-300E0E1AA23D}"/>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54" name="フローチャート: 判断 653">
          <a:extLst>
            <a:ext uri="{FF2B5EF4-FFF2-40B4-BE49-F238E27FC236}">
              <a16:creationId xmlns:a16="http://schemas.microsoft.com/office/drawing/2014/main" id="{919BB15B-F764-4ED1-8CA0-E020CAE1D691}"/>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55" name="フローチャート: 判断 654">
          <a:extLst>
            <a:ext uri="{FF2B5EF4-FFF2-40B4-BE49-F238E27FC236}">
              <a16:creationId xmlns:a16="http://schemas.microsoft.com/office/drawing/2014/main" id="{70B2ADC4-285E-4247-8257-6D583342B285}"/>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6" name="フローチャート: 判断 655">
          <a:extLst>
            <a:ext uri="{FF2B5EF4-FFF2-40B4-BE49-F238E27FC236}">
              <a16:creationId xmlns:a16="http://schemas.microsoft.com/office/drawing/2014/main" id="{8D4C35E2-7E73-4308-9AF2-B090C1031962}"/>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AC92E61-EE0C-4D28-9FC9-AE4823AB813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FA5627C-9190-4F64-BC54-4C74FF4CF6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3F1D69B-D4BD-4776-ADE9-C91A45DFEF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0163E39-A43F-42B0-ADB1-F2E152A270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08A6825-BE96-4DF1-BE5F-4E77B24959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662" name="楕円 661">
          <a:extLst>
            <a:ext uri="{FF2B5EF4-FFF2-40B4-BE49-F238E27FC236}">
              <a16:creationId xmlns:a16="http://schemas.microsoft.com/office/drawing/2014/main" id="{E2E4E4E9-FB5E-4469-8A81-2614D8F0994A}"/>
            </a:ext>
          </a:extLst>
        </xdr:cNvPr>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9A0C5B54-4C6A-485C-A29D-5BFF2AA83AD9}"/>
            </a:ext>
          </a:extLst>
        </xdr:cNvPr>
        <xdr:cNvSpPr txBox="1"/>
      </xdr:nvSpPr>
      <xdr:spPr>
        <a:xfrm>
          <a:off x="16357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27305</xdr:rowOff>
    </xdr:from>
    <xdr:to>
      <xdr:col>81</xdr:col>
      <xdr:colOff>101600</xdr:colOff>
      <xdr:row>81</xdr:row>
      <xdr:rowOff>128905</xdr:rowOff>
    </xdr:to>
    <xdr:sp macro="" textlink="">
      <xdr:nvSpPr>
        <xdr:cNvPr id="664" name="楕円 663">
          <a:extLst>
            <a:ext uri="{FF2B5EF4-FFF2-40B4-BE49-F238E27FC236}">
              <a16:creationId xmlns:a16="http://schemas.microsoft.com/office/drawing/2014/main" id="{BD9AECDE-A534-4098-B2E2-92A228746FD8}"/>
            </a:ext>
          </a:extLst>
        </xdr:cNvPr>
        <xdr:cNvSpPr/>
      </xdr:nvSpPr>
      <xdr:spPr>
        <a:xfrm>
          <a:off x="1543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81</xdr:row>
      <xdr:rowOff>78105</xdr:rowOff>
    </xdr:to>
    <xdr:cxnSp macro="">
      <xdr:nvCxnSpPr>
        <xdr:cNvPr id="665" name="直線コネクタ 664">
          <a:extLst>
            <a:ext uri="{FF2B5EF4-FFF2-40B4-BE49-F238E27FC236}">
              <a16:creationId xmlns:a16="http://schemas.microsoft.com/office/drawing/2014/main" id="{3FF79C12-66EE-47F7-8A0D-DDAE7ECD47B8}"/>
            </a:ext>
          </a:extLst>
        </xdr:cNvPr>
        <xdr:cNvCxnSpPr/>
      </xdr:nvCxnSpPr>
      <xdr:spPr>
        <a:xfrm flipV="1">
          <a:off x="15481300" y="1388745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66" name="楕円 665">
          <a:extLst>
            <a:ext uri="{FF2B5EF4-FFF2-40B4-BE49-F238E27FC236}">
              <a16:creationId xmlns:a16="http://schemas.microsoft.com/office/drawing/2014/main" id="{52AF3690-54DB-41A0-9A63-3AC7F3DCF5A6}"/>
            </a:ext>
          </a:extLst>
        </xdr:cNvPr>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78105</xdr:rowOff>
    </xdr:from>
    <xdr:to>
      <xdr:col>81</xdr:col>
      <xdr:colOff>50800</xdr:colOff>
      <xdr:row>82</xdr:row>
      <xdr:rowOff>91439</xdr:rowOff>
    </xdr:to>
    <xdr:cxnSp macro="">
      <xdr:nvCxnSpPr>
        <xdr:cNvPr id="667" name="直線コネクタ 666">
          <a:extLst>
            <a:ext uri="{FF2B5EF4-FFF2-40B4-BE49-F238E27FC236}">
              <a16:creationId xmlns:a16="http://schemas.microsoft.com/office/drawing/2014/main" id="{92845F30-E06D-4554-9AC1-D6F4F9AE7451}"/>
            </a:ext>
          </a:extLst>
        </xdr:cNvPr>
        <xdr:cNvCxnSpPr/>
      </xdr:nvCxnSpPr>
      <xdr:spPr>
        <a:xfrm flipV="1">
          <a:off x="14592300" y="13965555"/>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50164</xdr:rowOff>
    </xdr:from>
    <xdr:to>
      <xdr:col>72</xdr:col>
      <xdr:colOff>38100</xdr:colOff>
      <xdr:row>82</xdr:row>
      <xdr:rowOff>151764</xdr:rowOff>
    </xdr:to>
    <xdr:sp macro="" textlink="">
      <xdr:nvSpPr>
        <xdr:cNvPr id="668" name="楕円 667">
          <a:extLst>
            <a:ext uri="{FF2B5EF4-FFF2-40B4-BE49-F238E27FC236}">
              <a16:creationId xmlns:a16="http://schemas.microsoft.com/office/drawing/2014/main" id="{DBB45BB7-E1A3-4167-AE60-630FEFCAEB6E}"/>
            </a:ext>
          </a:extLst>
        </xdr:cNvPr>
        <xdr:cNvSpPr/>
      </xdr:nvSpPr>
      <xdr:spPr>
        <a:xfrm>
          <a:off x="13652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91439</xdr:rowOff>
    </xdr:from>
    <xdr:to>
      <xdr:col>76</xdr:col>
      <xdr:colOff>114300</xdr:colOff>
      <xdr:row>82</xdr:row>
      <xdr:rowOff>100964</xdr:rowOff>
    </xdr:to>
    <xdr:cxnSp macro="">
      <xdr:nvCxnSpPr>
        <xdr:cNvPr id="669" name="直線コネクタ 668">
          <a:extLst>
            <a:ext uri="{FF2B5EF4-FFF2-40B4-BE49-F238E27FC236}">
              <a16:creationId xmlns:a16="http://schemas.microsoft.com/office/drawing/2014/main" id="{BC938582-1010-4DED-A3D9-9B0644040487}"/>
            </a:ext>
          </a:extLst>
        </xdr:cNvPr>
        <xdr:cNvCxnSpPr/>
      </xdr:nvCxnSpPr>
      <xdr:spPr>
        <a:xfrm flipV="1">
          <a:off x="13703300" y="141503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69214</xdr:rowOff>
    </xdr:from>
    <xdr:to>
      <xdr:col>67</xdr:col>
      <xdr:colOff>101600</xdr:colOff>
      <xdr:row>79</xdr:row>
      <xdr:rowOff>170814</xdr:rowOff>
    </xdr:to>
    <xdr:sp macro="" textlink="">
      <xdr:nvSpPr>
        <xdr:cNvPr id="670" name="楕円 669">
          <a:extLst>
            <a:ext uri="{FF2B5EF4-FFF2-40B4-BE49-F238E27FC236}">
              <a16:creationId xmlns:a16="http://schemas.microsoft.com/office/drawing/2014/main" id="{8BB9A90F-7635-4CCB-9DD5-2A1D4EA23532}"/>
            </a:ext>
          </a:extLst>
        </xdr:cNvPr>
        <xdr:cNvSpPr/>
      </xdr:nvSpPr>
      <xdr:spPr>
        <a:xfrm>
          <a:off x="12763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120014</xdr:rowOff>
    </xdr:from>
    <xdr:to>
      <xdr:col>71</xdr:col>
      <xdr:colOff>177800</xdr:colOff>
      <xdr:row>82</xdr:row>
      <xdr:rowOff>100964</xdr:rowOff>
    </xdr:to>
    <xdr:cxnSp macro="">
      <xdr:nvCxnSpPr>
        <xdr:cNvPr id="671" name="直線コネクタ 670">
          <a:extLst>
            <a:ext uri="{FF2B5EF4-FFF2-40B4-BE49-F238E27FC236}">
              <a16:creationId xmlns:a16="http://schemas.microsoft.com/office/drawing/2014/main" id="{7A3EC914-1BB4-496D-AC71-8DA0FA9EC46D}"/>
            </a:ext>
          </a:extLst>
        </xdr:cNvPr>
        <xdr:cNvCxnSpPr/>
      </xdr:nvCxnSpPr>
      <xdr:spPr>
        <a:xfrm>
          <a:off x="12814300" y="13664564"/>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120032</xdr:rowOff>
    </xdr:from>
    <xdr:ext cx="405111" cy="259045"/>
    <xdr:sp macro="" textlink="">
      <xdr:nvSpPr>
        <xdr:cNvPr id="672" name="n_1aveValue【消防施設】&#10;有形固定資産減価償却率">
          <a:extLst>
            <a:ext uri="{FF2B5EF4-FFF2-40B4-BE49-F238E27FC236}">
              <a16:creationId xmlns:a16="http://schemas.microsoft.com/office/drawing/2014/main" id="{9F1313CE-6870-4DE6-AF44-12FA0FA3591A}"/>
            </a:ext>
          </a:extLst>
        </xdr:cNvPr>
        <xdr:cNvSpPr txBox="1"/>
      </xdr:nvSpPr>
      <xdr:spPr>
        <a:xfrm>
          <a:off x="152660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73" name="n_2aveValue【消防施設】&#10;有形固定資産減価償却率">
          <a:extLst>
            <a:ext uri="{FF2B5EF4-FFF2-40B4-BE49-F238E27FC236}">
              <a16:creationId xmlns:a16="http://schemas.microsoft.com/office/drawing/2014/main" id="{54D9B300-535C-4FBE-818F-50C878FA54BE}"/>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674" name="n_3aveValue【消防施設】&#10;有形固定資産減価償却率">
          <a:extLst>
            <a:ext uri="{FF2B5EF4-FFF2-40B4-BE49-F238E27FC236}">
              <a16:creationId xmlns:a16="http://schemas.microsoft.com/office/drawing/2014/main" id="{EADCD9C0-8534-4C3D-BD7B-53C6C1D067DE}"/>
            </a:ext>
          </a:extLst>
        </xdr:cNvPr>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675" name="n_4aveValue【消防施設】&#10;有形固定資産減価償却率">
          <a:extLst>
            <a:ext uri="{FF2B5EF4-FFF2-40B4-BE49-F238E27FC236}">
              <a16:creationId xmlns:a16="http://schemas.microsoft.com/office/drawing/2014/main" id="{B8F04D95-32C5-4FDE-8260-427EC7F66F56}"/>
            </a:ext>
          </a:extLst>
        </xdr:cNvPr>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145432</xdr:rowOff>
    </xdr:from>
    <xdr:ext cx="405111" cy="259045"/>
    <xdr:sp macro="" textlink="">
      <xdr:nvSpPr>
        <xdr:cNvPr id="676" name="n_1mainValue【消防施設】&#10;有形固定資産減価償却率">
          <a:extLst>
            <a:ext uri="{FF2B5EF4-FFF2-40B4-BE49-F238E27FC236}">
              <a16:creationId xmlns:a16="http://schemas.microsoft.com/office/drawing/2014/main" id="{1830F986-80C9-43DD-87B5-F4E5E89434BE}"/>
            </a:ext>
          </a:extLst>
        </xdr:cNvPr>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677" name="n_2mainValue【消防施設】&#10;有形固定資産減価償却率">
          <a:extLst>
            <a:ext uri="{FF2B5EF4-FFF2-40B4-BE49-F238E27FC236}">
              <a16:creationId xmlns:a16="http://schemas.microsoft.com/office/drawing/2014/main" id="{D6CAC87D-03A6-475A-8489-5E205DC5BA5E}"/>
            </a:ext>
          </a:extLst>
        </xdr:cNvPr>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142891</xdr:rowOff>
    </xdr:from>
    <xdr:ext cx="405111" cy="259045"/>
    <xdr:sp macro="" textlink="">
      <xdr:nvSpPr>
        <xdr:cNvPr id="678" name="n_3mainValue【消防施設】&#10;有形固定資産減価償却率">
          <a:extLst>
            <a:ext uri="{FF2B5EF4-FFF2-40B4-BE49-F238E27FC236}">
              <a16:creationId xmlns:a16="http://schemas.microsoft.com/office/drawing/2014/main" id="{22B10828-8AB1-4CA8-B9D4-033F840EB001}"/>
            </a:ext>
          </a:extLst>
        </xdr:cNvPr>
        <xdr:cNvSpPr txBox="1"/>
      </xdr:nvSpPr>
      <xdr:spPr>
        <a:xfrm>
          <a:off x="13500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15891</xdr:rowOff>
    </xdr:from>
    <xdr:ext cx="405111" cy="259045"/>
    <xdr:sp macro="" textlink="">
      <xdr:nvSpPr>
        <xdr:cNvPr id="679" name="n_4mainValue【消防施設】&#10;有形固定資産減価償却率">
          <a:extLst>
            <a:ext uri="{FF2B5EF4-FFF2-40B4-BE49-F238E27FC236}">
              <a16:creationId xmlns:a16="http://schemas.microsoft.com/office/drawing/2014/main" id="{21FA27B5-E6B0-4F94-B7E4-38DC4C79EAB1}"/>
            </a:ext>
          </a:extLst>
        </xdr:cNvPr>
        <xdr:cNvSpPr txBox="1"/>
      </xdr:nvSpPr>
      <xdr:spPr>
        <a:xfrm>
          <a:off x="126117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D11F9DE6-02D9-4B2C-9A20-759B2EC16F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F87B64BB-C929-4D5C-AE55-2BE6B8350A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C26CF40-98AB-48F8-9379-7BA757DBAA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2BA30BD8-1E3C-481D-AACF-B1BAEE52C7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337E55DB-7D66-4548-A9E7-B714B0F361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D72303A2-95BF-4E88-9673-97F87F2525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EDF14987-92DA-43DB-B68C-A9ED0767C86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3821B366-97AE-47DD-AB33-F44CC2D42F9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9477D57D-741B-4CA4-A483-6786870628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74490217-DD55-4086-B298-D50097CE7D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0FB85F63-3C64-4683-8292-6504207D64B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FCEFDBEA-F530-4914-9955-43F1608F6A4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92B997A3-D0B5-4F7A-8E88-5CE06CBD6C6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ECA05482-7B10-47FE-9EF9-03143BE4A17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B9E2B158-C1BE-4419-8979-A6E914AFB26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5B09C3D4-DCCC-4C87-B469-B3765324530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B3D4AC0E-B9D8-4CAA-90B5-9BB11A67F21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74D46F80-F6B1-490C-9498-85F29F96628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D042C701-0BAC-47A7-AB20-49397269D45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BD2BFB0B-31A6-4503-BE69-2FA80C69153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9E4B7D5B-1259-4CD4-A349-60B6D10D409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DB155D0B-F296-4A31-8F37-814C674EC1B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1D8E22C-9539-4476-BCA7-4C392E41B67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E44FED51-837A-4107-8F31-1DFA0F0656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39D7C078-A2AF-478D-A6F9-4FF6CA8A0D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05" name="直線コネクタ 704">
          <a:extLst>
            <a:ext uri="{FF2B5EF4-FFF2-40B4-BE49-F238E27FC236}">
              <a16:creationId xmlns:a16="http://schemas.microsoft.com/office/drawing/2014/main" id="{FC731EA1-46CC-4EE3-AF4C-BBA5D91B3F40}"/>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6" name="【消防施設】&#10;一人当たり面積最小値テキスト">
          <a:extLst>
            <a:ext uri="{FF2B5EF4-FFF2-40B4-BE49-F238E27FC236}">
              <a16:creationId xmlns:a16="http://schemas.microsoft.com/office/drawing/2014/main" id="{A810B8D5-0428-4F95-A78D-885C69243085}"/>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7" name="直線コネクタ 706">
          <a:extLst>
            <a:ext uri="{FF2B5EF4-FFF2-40B4-BE49-F238E27FC236}">
              <a16:creationId xmlns:a16="http://schemas.microsoft.com/office/drawing/2014/main" id="{3B03AB31-1B02-4A27-966F-B67FFC043259}"/>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08" name="【消防施設】&#10;一人当たり面積最大値テキスト">
          <a:extLst>
            <a:ext uri="{FF2B5EF4-FFF2-40B4-BE49-F238E27FC236}">
              <a16:creationId xmlns:a16="http://schemas.microsoft.com/office/drawing/2014/main" id="{3AE2A7C0-160D-4EC2-8FEE-0247F1BF7D5E}"/>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09" name="直線コネクタ 708">
          <a:extLst>
            <a:ext uri="{FF2B5EF4-FFF2-40B4-BE49-F238E27FC236}">
              <a16:creationId xmlns:a16="http://schemas.microsoft.com/office/drawing/2014/main" id="{8F63970B-3F7C-4C8A-95FE-EA9449303648}"/>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710" name="【消防施設】&#10;一人当たり面積平均値テキスト">
          <a:extLst>
            <a:ext uri="{FF2B5EF4-FFF2-40B4-BE49-F238E27FC236}">
              <a16:creationId xmlns:a16="http://schemas.microsoft.com/office/drawing/2014/main" id="{3EA5A652-7CEC-4942-869C-70823F398993}"/>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11" name="フローチャート: 判断 710">
          <a:extLst>
            <a:ext uri="{FF2B5EF4-FFF2-40B4-BE49-F238E27FC236}">
              <a16:creationId xmlns:a16="http://schemas.microsoft.com/office/drawing/2014/main" id="{0F090486-8AED-4938-A675-0B064ECB26B0}"/>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712" name="フローチャート: 判断 711">
          <a:extLst>
            <a:ext uri="{FF2B5EF4-FFF2-40B4-BE49-F238E27FC236}">
              <a16:creationId xmlns:a16="http://schemas.microsoft.com/office/drawing/2014/main" id="{BA978827-789F-4C5B-A588-0097E59DE358}"/>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713" name="フローチャート: 判断 712">
          <a:extLst>
            <a:ext uri="{FF2B5EF4-FFF2-40B4-BE49-F238E27FC236}">
              <a16:creationId xmlns:a16="http://schemas.microsoft.com/office/drawing/2014/main" id="{2ACC6B83-094A-49EA-951F-12786CBAC091}"/>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714" name="フローチャート: 判断 713">
          <a:extLst>
            <a:ext uri="{FF2B5EF4-FFF2-40B4-BE49-F238E27FC236}">
              <a16:creationId xmlns:a16="http://schemas.microsoft.com/office/drawing/2014/main" id="{2AE0C472-D700-40F6-8413-BF39FEC0C795}"/>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15" name="フローチャート: 判断 714">
          <a:extLst>
            <a:ext uri="{FF2B5EF4-FFF2-40B4-BE49-F238E27FC236}">
              <a16:creationId xmlns:a16="http://schemas.microsoft.com/office/drawing/2014/main" id="{307E4A78-A8D0-4BAE-A3E2-BC02DBADE6B5}"/>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15873A5-71F3-4746-8AE4-666BEED528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B79080F-DCDA-4EAA-8AFB-BC5C015E03C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000B092-F9A1-43B9-A317-9871E8830B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718638A-C0F8-44C7-BA30-5A49046E16A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131A674-5986-4923-A9E2-45A9351978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31387</xdr:rowOff>
    </xdr:from>
    <xdr:to>
      <xdr:col>116</xdr:col>
      <xdr:colOff>114300</xdr:colOff>
      <xdr:row>85</xdr:row>
      <xdr:rowOff>132987</xdr:rowOff>
    </xdr:to>
    <xdr:sp macro="" textlink="">
      <xdr:nvSpPr>
        <xdr:cNvPr id="721" name="楕円 720">
          <a:extLst>
            <a:ext uri="{FF2B5EF4-FFF2-40B4-BE49-F238E27FC236}">
              <a16:creationId xmlns:a16="http://schemas.microsoft.com/office/drawing/2014/main" id="{B22D4C9D-9329-424F-BA76-CF3C19C28192}"/>
            </a:ext>
          </a:extLst>
        </xdr:cNvPr>
        <xdr:cNvSpPr/>
      </xdr:nvSpPr>
      <xdr:spPr>
        <a:xfrm>
          <a:off x="22110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9814</xdr:rowOff>
    </xdr:from>
    <xdr:ext cx="469744" cy="259045"/>
    <xdr:sp macro="" textlink="">
      <xdr:nvSpPr>
        <xdr:cNvPr id="722" name="【消防施設】&#10;一人当たり面積該当値テキスト">
          <a:extLst>
            <a:ext uri="{FF2B5EF4-FFF2-40B4-BE49-F238E27FC236}">
              <a16:creationId xmlns:a16="http://schemas.microsoft.com/office/drawing/2014/main" id="{DF0CE729-A5F3-4255-8460-0522C3BE853B}"/>
            </a:ext>
          </a:extLst>
        </xdr:cNvPr>
        <xdr:cNvSpPr txBox="1"/>
      </xdr:nvSpPr>
      <xdr:spPr>
        <a:xfrm>
          <a:off x="22199600"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723" name="楕円 722">
          <a:extLst>
            <a:ext uri="{FF2B5EF4-FFF2-40B4-BE49-F238E27FC236}">
              <a16:creationId xmlns:a16="http://schemas.microsoft.com/office/drawing/2014/main" id="{F174FE52-EB58-4745-9144-47F7DE03F64F}"/>
            </a:ext>
          </a:extLst>
        </xdr:cNvPr>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82187</xdr:rowOff>
    </xdr:to>
    <xdr:cxnSp macro="">
      <xdr:nvCxnSpPr>
        <xdr:cNvPr id="724" name="直線コネクタ 723">
          <a:extLst>
            <a:ext uri="{FF2B5EF4-FFF2-40B4-BE49-F238E27FC236}">
              <a16:creationId xmlns:a16="http://schemas.microsoft.com/office/drawing/2014/main" id="{F05F3C9A-D7C5-46A7-887D-462897EAA588}"/>
            </a:ext>
          </a:extLst>
        </xdr:cNvPr>
        <xdr:cNvCxnSpPr/>
      </xdr:nvCxnSpPr>
      <xdr:spPr>
        <a:xfrm>
          <a:off x="21323300" y="146521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24856</xdr:rowOff>
    </xdr:from>
    <xdr:to>
      <xdr:col>107</xdr:col>
      <xdr:colOff>101600</xdr:colOff>
      <xdr:row>85</xdr:row>
      <xdr:rowOff>126456</xdr:rowOff>
    </xdr:to>
    <xdr:sp macro="" textlink="">
      <xdr:nvSpPr>
        <xdr:cNvPr id="725" name="楕円 724">
          <a:extLst>
            <a:ext uri="{FF2B5EF4-FFF2-40B4-BE49-F238E27FC236}">
              <a16:creationId xmlns:a16="http://schemas.microsoft.com/office/drawing/2014/main" id="{C085C09F-BA8B-4EDC-8673-824A345001AD}"/>
            </a:ext>
          </a:extLst>
        </xdr:cNvPr>
        <xdr:cNvSpPr/>
      </xdr:nvSpPr>
      <xdr:spPr>
        <a:xfrm>
          <a:off x="20383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75656</xdr:rowOff>
    </xdr:from>
    <xdr:to>
      <xdr:col>111</xdr:col>
      <xdr:colOff>177800</xdr:colOff>
      <xdr:row>85</xdr:row>
      <xdr:rowOff>78921</xdr:rowOff>
    </xdr:to>
    <xdr:cxnSp macro="">
      <xdr:nvCxnSpPr>
        <xdr:cNvPr id="726" name="直線コネクタ 725">
          <a:extLst>
            <a:ext uri="{FF2B5EF4-FFF2-40B4-BE49-F238E27FC236}">
              <a16:creationId xmlns:a16="http://schemas.microsoft.com/office/drawing/2014/main" id="{6F54CB3E-6479-4027-B9A0-6E3EAF80C479}"/>
            </a:ext>
          </a:extLst>
        </xdr:cNvPr>
        <xdr:cNvCxnSpPr/>
      </xdr:nvCxnSpPr>
      <xdr:spPr>
        <a:xfrm>
          <a:off x="20434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18324</xdr:rowOff>
    </xdr:from>
    <xdr:to>
      <xdr:col>102</xdr:col>
      <xdr:colOff>165100</xdr:colOff>
      <xdr:row>85</xdr:row>
      <xdr:rowOff>119924</xdr:rowOff>
    </xdr:to>
    <xdr:sp macro="" textlink="">
      <xdr:nvSpPr>
        <xdr:cNvPr id="727" name="楕円 726">
          <a:extLst>
            <a:ext uri="{FF2B5EF4-FFF2-40B4-BE49-F238E27FC236}">
              <a16:creationId xmlns:a16="http://schemas.microsoft.com/office/drawing/2014/main" id="{100ABB93-73F3-49C1-B5BE-DAB63C87CACB}"/>
            </a:ext>
          </a:extLst>
        </xdr:cNvPr>
        <xdr:cNvSpPr/>
      </xdr:nvSpPr>
      <xdr:spPr>
        <a:xfrm>
          <a:off x="19494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69124</xdr:rowOff>
    </xdr:from>
    <xdr:to>
      <xdr:col>107</xdr:col>
      <xdr:colOff>50800</xdr:colOff>
      <xdr:row>85</xdr:row>
      <xdr:rowOff>75656</xdr:rowOff>
    </xdr:to>
    <xdr:cxnSp macro="">
      <xdr:nvCxnSpPr>
        <xdr:cNvPr id="728" name="直線コネクタ 727">
          <a:extLst>
            <a:ext uri="{FF2B5EF4-FFF2-40B4-BE49-F238E27FC236}">
              <a16:creationId xmlns:a16="http://schemas.microsoft.com/office/drawing/2014/main" id="{35FCB0DC-3BB3-46CA-A9E9-667A35B3A148}"/>
            </a:ext>
          </a:extLst>
        </xdr:cNvPr>
        <xdr:cNvCxnSpPr/>
      </xdr:nvCxnSpPr>
      <xdr:spPr>
        <a:xfrm>
          <a:off x="19545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31387</xdr:rowOff>
    </xdr:from>
    <xdr:to>
      <xdr:col>98</xdr:col>
      <xdr:colOff>38100</xdr:colOff>
      <xdr:row>85</xdr:row>
      <xdr:rowOff>132987</xdr:rowOff>
    </xdr:to>
    <xdr:sp macro="" textlink="">
      <xdr:nvSpPr>
        <xdr:cNvPr id="729" name="楕円 728">
          <a:extLst>
            <a:ext uri="{FF2B5EF4-FFF2-40B4-BE49-F238E27FC236}">
              <a16:creationId xmlns:a16="http://schemas.microsoft.com/office/drawing/2014/main" id="{972B6323-1EDF-4553-B338-281B9725DC47}"/>
            </a:ext>
          </a:extLst>
        </xdr:cNvPr>
        <xdr:cNvSpPr/>
      </xdr:nvSpPr>
      <xdr:spPr>
        <a:xfrm>
          <a:off x="18605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69124</xdr:rowOff>
    </xdr:from>
    <xdr:to>
      <xdr:col>102</xdr:col>
      <xdr:colOff>114300</xdr:colOff>
      <xdr:row>85</xdr:row>
      <xdr:rowOff>82187</xdr:rowOff>
    </xdr:to>
    <xdr:cxnSp macro="">
      <xdr:nvCxnSpPr>
        <xdr:cNvPr id="730" name="直線コネクタ 729">
          <a:extLst>
            <a:ext uri="{FF2B5EF4-FFF2-40B4-BE49-F238E27FC236}">
              <a16:creationId xmlns:a16="http://schemas.microsoft.com/office/drawing/2014/main" id="{B4489415-2F57-4597-9541-9C09D6C6C8AB}"/>
            </a:ext>
          </a:extLst>
        </xdr:cNvPr>
        <xdr:cNvCxnSpPr/>
      </xdr:nvCxnSpPr>
      <xdr:spPr>
        <a:xfrm flipV="1">
          <a:off x="18656300" y="14642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731" name="n_1aveValue【消防施設】&#10;一人当たり面積">
          <a:extLst>
            <a:ext uri="{FF2B5EF4-FFF2-40B4-BE49-F238E27FC236}">
              <a16:creationId xmlns:a16="http://schemas.microsoft.com/office/drawing/2014/main" id="{218A7456-BE59-4714-A692-1637A76F0898}"/>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732" name="n_2aveValue【消防施設】&#10;一人当たり面積">
          <a:extLst>
            <a:ext uri="{FF2B5EF4-FFF2-40B4-BE49-F238E27FC236}">
              <a16:creationId xmlns:a16="http://schemas.microsoft.com/office/drawing/2014/main" id="{22471988-07FF-4421-99C3-8FDCE179DB25}"/>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733" name="n_3aveValue【消防施設】&#10;一人当たり面積">
          <a:extLst>
            <a:ext uri="{FF2B5EF4-FFF2-40B4-BE49-F238E27FC236}">
              <a16:creationId xmlns:a16="http://schemas.microsoft.com/office/drawing/2014/main" id="{D8ABB376-BB78-4007-B3C7-F20CEEDE3C16}"/>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734" name="n_4aveValue【消防施設】&#10;一人当たり面積">
          <a:extLst>
            <a:ext uri="{FF2B5EF4-FFF2-40B4-BE49-F238E27FC236}">
              <a16:creationId xmlns:a16="http://schemas.microsoft.com/office/drawing/2014/main" id="{E03B1E0D-F1F8-46FC-B731-1F054631796B}"/>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35" name="n_1mainValue【消防施設】&#10;一人当たり面積">
          <a:extLst>
            <a:ext uri="{FF2B5EF4-FFF2-40B4-BE49-F238E27FC236}">
              <a16:creationId xmlns:a16="http://schemas.microsoft.com/office/drawing/2014/main" id="{85DE57C0-8E9A-4772-BBCA-54E9E835BE5A}"/>
            </a:ext>
          </a:extLst>
        </xdr:cNvPr>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117583</xdr:rowOff>
    </xdr:from>
    <xdr:ext cx="469744" cy="259045"/>
    <xdr:sp macro="" textlink="">
      <xdr:nvSpPr>
        <xdr:cNvPr id="736" name="n_2mainValue【消防施設】&#10;一人当たり面積">
          <a:extLst>
            <a:ext uri="{FF2B5EF4-FFF2-40B4-BE49-F238E27FC236}">
              <a16:creationId xmlns:a16="http://schemas.microsoft.com/office/drawing/2014/main" id="{6CD93495-79BC-47C2-9A7A-48C2AEE9D8E3}"/>
            </a:ext>
          </a:extLst>
        </xdr:cNvPr>
        <xdr:cNvSpPr txBox="1"/>
      </xdr:nvSpPr>
      <xdr:spPr>
        <a:xfrm>
          <a:off x="20199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111051</xdr:rowOff>
    </xdr:from>
    <xdr:ext cx="469744" cy="259045"/>
    <xdr:sp macro="" textlink="">
      <xdr:nvSpPr>
        <xdr:cNvPr id="737" name="n_3mainValue【消防施設】&#10;一人当たり面積">
          <a:extLst>
            <a:ext uri="{FF2B5EF4-FFF2-40B4-BE49-F238E27FC236}">
              <a16:creationId xmlns:a16="http://schemas.microsoft.com/office/drawing/2014/main" id="{E99A426F-0AC8-4D5E-B2B3-D26AFD5DFFA1}"/>
            </a:ext>
          </a:extLst>
        </xdr:cNvPr>
        <xdr:cNvSpPr txBox="1"/>
      </xdr:nvSpPr>
      <xdr:spPr>
        <a:xfrm>
          <a:off x="19310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124114</xdr:rowOff>
    </xdr:from>
    <xdr:ext cx="469744" cy="259045"/>
    <xdr:sp macro="" textlink="">
      <xdr:nvSpPr>
        <xdr:cNvPr id="738" name="n_4mainValue【消防施設】&#10;一人当たり面積">
          <a:extLst>
            <a:ext uri="{FF2B5EF4-FFF2-40B4-BE49-F238E27FC236}">
              <a16:creationId xmlns:a16="http://schemas.microsoft.com/office/drawing/2014/main" id="{7C5611D4-F2FF-48C0-B9CC-705B0CEEE0DF}"/>
            </a:ext>
          </a:extLst>
        </xdr:cNvPr>
        <xdr:cNvSpPr txBox="1"/>
      </xdr:nvSpPr>
      <xdr:spPr>
        <a:xfrm>
          <a:off x="18421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E1401AB-0569-42C4-BF19-564E54AAF4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1482FB3C-0B35-453D-88D0-E01C946723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49047477-3970-402E-82C8-24EA37767B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ED529BD4-9FB8-4905-8436-7DF2A3AF04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B6166F51-8607-4271-AA22-807D0148AF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C070AA57-014F-4EEC-A910-9CBBAA9280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DF60DA86-5B18-4504-A0FA-8C4F3DBDD8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CF416794-A6A4-4E2E-9B33-CE73FFED25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3D2FA0F-9351-4423-A795-FDC2ECAC52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936159D5-6482-45A7-B126-D2E9EB41A0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1E5C709F-9D4F-403D-A970-D5E2C7F1EE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AB90162B-FA5C-4E7B-A137-3677732E77E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60680D35-FFF4-4F68-AA0F-8BEB1F6A560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4FB5953F-E9B1-42C9-A73B-2CA0A761AB9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3F934CB8-BE65-4899-9B4E-DCEFF4ABFD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EE246B54-B1E1-4295-9FE2-C21E0D59FD6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8300B00B-493B-4A5F-9C41-7BC2503B246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E4EAB6-613A-4C40-BEF3-C56228C659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49E423D6-3762-422A-8631-53D51456525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86AE4E97-9859-4CB5-AFB7-335DF3CE38E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85EA73EE-F36D-448A-9056-3DA5FDB31C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E37C138A-ABAB-471B-B6E5-E23D60EE4F8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C151FA7E-268F-4AC3-8973-7C32EBBAC79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C977A282-9700-4125-872A-FD50D53F7E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2089B490-48F0-403B-A0C7-27F22B0402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64" name="直線コネクタ 763">
          <a:extLst>
            <a:ext uri="{FF2B5EF4-FFF2-40B4-BE49-F238E27FC236}">
              <a16:creationId xmlns:a16="http://schemas.microsoft.com/office/drawing/2014/main" id="{3FA3C65D-6E5D-4465-BD17-9DBE2F630A91}"/>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5" name="【庁舎】&#10;有形固定資産減価償却率最小値テキスト">
          <a:extLst>
            <a:ext uri="{FF2B5EF4-FFF2-40B4-BE49-F238E27FC236}">
              <a16:creationId xmlns:a16="http://schemas.microsoft.com/office/drawing/2014/main" id="{BF787F21-E04C-4B29-9951-125F065C9385}"/>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6" name="直線コネクタ 765">
          <a:extLst>
            <a:ext uri="{FF2B5EF4-FFF2-40B4-BE49-F238E27FC236}">
              <a16:creationId xmlns:a16="http://schemas.microsoft.com/office/drawing/2014/main" id="{83706B01-AB59-483F-9043-98DB9C566161}"/>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67" name="【庁舎】&#10;有形固定資産減価償却率最大値テキスト">
          <a:extLst>
            <a:ext uri="{FF2B5EF4-FFF2-40B4-BE49-F238E27FC236}">
              <a16:creationId xmlns:a16="http://schemas.microsoft.com/office/drawing/2014/main" id="{87D6158D-8555-4A0C-8378-2448955CFE0F}"/>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68" name="直線コネクタ 767">
          <a:extLst>
            <a:ext uri="{FF2B5EF4-FFF2-40B4-BE49-F238E27FC236}">
              <a16:creationId xmlns:a16="http://schemas.microsoft.com/office/drawing/2014/main" id="{119F3929-9AB6-4F0C-8486-37FD7FCA8149}"/>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769" name="【庁舎】&#10;有形固定資産減価償却率平均値テキスト">
          <a:extLst>
            <a:ext uri="{FF2B5EF4-FFF2-40B4-BE49-F238E27FC236}">
              <a16:creationId xmlns:a16="http://schemas.microsoft.com/office/drawing/2014/main" id="{4C35743B-427E-4A3C-A4E6-FF21E033ABE3}"/>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70" name="フローチャート: 判断 769">
          <a:extLst>
            <a:ext uri="{FF2B5EF4-FFF2-40B4-BE49-F238E27FC236}">
              <a16:creationId xmlns:a16="http://schemas.microsoft.com/office/drawing/2014/main" id="{D0E97FF3-3302-4C04-8192-76AFCE7FBF15}"/>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1" name="フローチャート: 判断 770">
          <a:extLst>
            <a:ext uri="{FF2B5EF4-FFF2-40B4-BE49-F238E27FC236}">
              <a16:creationId xmlns:a16="http://schemas.microsoft.com/office/drawing/2014/main" id="{B4A05AC9-3A65-462F-9D5A-8B8B148A6ECD}"/>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2" name="フローチャート: 判断 771">
          <a:extLst>
            <a:ext uri="{FF2B5EF4-FFF2-40B4-BE49-F238E27FC236}">
              <a16:creationId xmlns:a16="http://schemas.microsoft.com/office/drawing/2014/main" id="{5DB68FE5-CFEA-454B-83A0-F1BEA9E45B15}"/>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3" name="フローチャート: 判断 772">
          <a:extLst>
            <a:ext uri="{FF2B5EF4-FFF2-40B4-BE49-F238E27FC236}">
              <a16:creationId xmlns:a16="http://schemas.microsoft.com/office/drawing/2014/main" id="{EAF67F47-4C9C-44E4-BE4F-A2BEE5ED0BE2}"/>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74" name="フローチャート: 判断 773">
          <a:extLst>
            <a:ext uri="{FF2B5EF4-FFF2-40B4-BE49-F238E27FC236}">
              <a16:creationId xmlns:a16="http://schemas.microsoft.com/office/drawing/2014/main" id="{EFFD3147-3EEF-4CDB-BD65-06BBBB842AAB}"/>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0A25F82-CF25-4F56-892D-E23980C347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C802764-0BCB-437C-ADCD-90A77C6C75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54BB640-07D3-4AFA-A623-6260261147F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42AF881-5A86-4B48-8BCF-AA536F2122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B81EE3E-CFE9-4C43-A768-9D429137C6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780" name="楕円 779">
          <a:extLst>
            <a:ext uri="{FF2B5EF4-FFF2-40B4-BE49-F238E27FC236}">
              <a16:creationId xmlns:a16="http://schemas.microsoft.com/office/drawing/2014/main" id="{8B542668-43BE-4DCD-BC80-BF0D0B0BFDDB}"/>
            </a:ext>
          </a:extLst>
        </xdr:cNvPr>
        <xdr:cNvSpPr/>
      </xdr:nvSpPr>
      <xdr:spPr>
        <a:xfrm>
          <a:off x="16268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781" name="【庁舎】&#10;有形固定資産減価償却率該当値テキスト">
          <a:extLst>
            <a:ext uri="{FF2B5EF4-FFF2-40B4-BE49-F238E27FC236}">
              <a16:creationId xmlns:a16="http://schemas.microsoft.com/office/drawing/2014/main" id="{FB6E4FCE-597B-4D0E-A754-8C63B2031607}"/>
            </a:ext>
          </a:extLst>
        </xdr:cNvPr>
        <xdr:cNvSpPr txBox="1"/>
      </xdr:nvSpPr>
      <xdr:spPr>
        <a:xfrm>
          <a:off x="16357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136434</xdr:rowOff>
    </xdr:from>
    <xdr:to>
      <xdr:col>81</xdr:col>
      <xdr:colOff>101600</xdr:colOff>
      <xdr:row>106</xdr:row>
      <xdr:rowOff>66584</xdr:rowOff>
    </xdr:to>
    <xdr:sp macro="" textlink="">
      <xdr:nvSpPr>
        <xdr:cNvPr id="782" name="楕円 781">
          <a:extLst>
            <a:ext uri="{FF2B5EF4-FFF2-40B4-BE49-F238E27FC236}">
              <a16:creationId xmlns:a16="http://schemas.microsoft.com/office/drawing/2014/main" id="{9AA2F470-D939-40DA-BCDE-98A168FB7A5F}"/>
            </a:ext>
          </a:extLst>
        </xdr:cNvPr>
        <xdr:cNvSpPr/>
      </xdr:nvSpPr>
      <xdr:spPr>
        <a:xfrm>
          <a:off x="15430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xdr:rowOff>
    </xdr:from>
    <xdr:to>
      <xdr:col>85</xdr:col>
      <xdr:colOff>127000</xdr:colOff>
      <xdr:row>106</xdr:row>
      <xdr:rowOff>46808</xdr:rowOff>
    </xdr:to>
    <xdr:cxnSp macro="">
      <xdr:nvCxnSpPr>
        <xdr:cNvPr id="783" name="直線コネクタ 782">
          <a:extLst>
            <a:ext uri="{FF2B5EF4-FFF2-40B4-BE49-F238E27FC236}">
              <a16:creationId xmlns:a16="http://schemas.microsoft.com/office/drawing/2014/main" id="{6985E01B-1FF9-45A8-B636-AC0B9A457FDB}"/>
            </a:ext>
          </a:extLst>
        </xdr:cNvPr>
        <xdr:cNvCxnSpPr/>
      </xdr:nvCxnSpPr>
      <xdr:spPr>
        <a:xfrm>
          <a:off x="15481300" y="181894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784" name="楕円 783">
          <a:extLst>
            <a:ext uri="{FF2B5EF4-FFF2-40B4-BE49-F238E27FC236}">
              <a16:creationId xmlns:a16="http://schemas.microsoft.com/office/drawing/2014/main" id="{F6598B97-6239-4816-BB74-3A7991159CBE}"/>
            </a:ext>
          </a:extLst>
        </xdr:cNvPr>
        <xdr:cNvSpPr/>
      </xdr:nvSpPr>
      <xdr:spPr>
        <a:xfrm>
          <a:off x="14541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15784</xdr:rowOff>
    </xdr:to>
    <xdr:cxnSp macro="">
      <xdr:nvCxnSpPr>
        <xdr:cNvPr id="785" name="直線コネクタ 784">
          <a:extLst>
            <a:ext uri="{FF2B5EF4-FFF2-40B4-BE49-F238E27FC236}">
              <a16:creationId xmlns:a16="http://schemas.microsoft.com/office/drawing/2014/main" id="{5AAEFA1D-0277-4C61-995A-AC57F9177100}"/>
            </a:ext>
          </a:extLst>
        </xdr:cNvPr>
        <xdr:cNvCxnSpPr/>
      </xdr:nvCxnSpPr>
      <xdr:spPr>
        <a:xfrm>
          <a:off x="14592300" y="1816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76019</xdr:rowOff>
    </xdr:from>
    <xdr:to>
      <xdr:col>72</xdr:col>
      <xdr:colOff>38100</xdr:colOff>
      <xdr:row>106</xdr:row>
      <xdr:rowOff>6169</xdr:rowOff>
    </xdr:to>
    <xdr:sp macro="" textlink="">
      <xdr:nvSpPr>
        <xdr:cNvPr id="786" name="楕円 785">
          <a:extLst>
            <a:ext uri="{FF2B5EF4-FFF2-40B4-BE49-F238E27FC236}">
              <a16:creationId xmlns:a16="http://schemas.microsoft.com/office/drawing/2014/main" id="{7D8A4543-3CF2-41E9-AEFD-5BF73154473C}"/>
            </a:ext>
          </a:extLst>
        </xdr:cNvPr>
        <xdr:cNvSpPr/>
      </xdr:nvSpPr>
      <xdr:spPr>
        <a:xfrm>
          <a:off x="1365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126819</xdr:rowOff>
    </xdr:from>
    <xdr:to>
      <xdr:col>76</xdr:col>
      <xdr:colOff>114300</xdr:colOff>
      <xdr:row>105</xdr:row>
      <xdr:rowOff>157843</xdr:rowOff>
    </xdr:to>
    <xdr:cxnSp macro="">
      <xdr:nvCxnSpPr>
        <xdr:cNvPr id="787" name="直線コネクタ 786">
          <a:extLst>
            <a:ext uri="{FF2B5EF4-FFF2-40B4-BE49-F238E27FC236}">
              <a16:creationId xmlns:a16="http://schemas.microsoft.com/office/drawing/2014/main" id="{98173CFA-6959-426E-B32B-A042D1B2B53F}"/>
            </a:ext>
          </a:extLst>
        </xdr:cNvPr>
        <xdr:cNvCxnSpPr/>
      </xdr:nvCxnSpPr>
      <xdr:spPr>
        <a:xfrm>
          <a:off x="13703300" y="181290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43362</xdr:rowOff>
    </xdr:from>
    <xdr:to>
      <xdr:col>67</xdr:col>
      <xdr:colOff>101600</xdr:colOff>
      <xdr:row>105</xdr:row>
      <xdr:rowOff>144962</xdr:rowOff>
    </xdr:to>
    <xdr:sp macro="" textlink="">
      <xdr:nvSpPr>
        <xdr:cNvPr id="788" name="楕円 787">
          <a:extLst>
            <a:ext uri="{FF2B5EF4-FFF2-40B4-BE49-F238E27FC236}">
              <a16:creationId xmlns:a16="http://schemas.microsoft.com/office/drawing/2014/main" id="{B73BFE4B-0378-4487-ADC7-BAAD450E0B09}"/>
            </a:ext>
          </a:extLst>
        </xdr:cNvPr>
        <xdr:cNvSpPr/>
      </xdr:nvSpPr>
      <xdr:spPr>
        <a:xfrm>
          <a:off x="1276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94162</xdr:rowOff>
    </xdr:from>
    <xdr:to>
      <xdr:col>71</xdr:col>
      <xdr:colOff>177800</xdr:colOff>
      <xdr:row>105</xdr:row>
      <xdr:rowOff>126819</xdr:rowOff>
    </xdr:to>
    <xdr:cxnSp macro="">
      <xdr:nvCxnSpPr>
        <xdr:cNvPr id="789" name="直線コネクタ 788">
          <a:extLst>
            <a:ext uri="{FF2B5EF4-FFF2-40B4-BE49-F238E27FC236}">
              <a16:creationId xmlns:a16="http://schemas.microsoft.com/office/drawing/2014/main" id="{133144A6-55D2-48EA-93BB-953DCF96C551}"/>
            </a:ext>
          </a:extLst>
        </xdr:cNvPr>
        <xdr:cNvCxnSpPr/>
      </xdr:nvCxnSpPr>
      <xdr:spPr>
        <a:xfrm>
          <a:off x="12814300" y="1809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90" name="n_1aveValue【庁舎】&#10;有形固定資産減価償却率">
          <a:extLst>
            <a:ext uri="{FF2B5EF4-FFF2-40B4-BE49-F238E27FC236}">
              <a16:creationId xmlns:a16="http://schemas.microsoft.com/office/drawing/2014/main" id="{971B7634-D831-4BBB-B63E-6751CCE400C6}"/>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1" name="n_2aveValue【庁舎】&#10;有形固定資産減価償却率">
          <a:extLst>
            <a:ext uri="{FF2B5EF4-FFF2-40B4-BE49-F238E27FC236}">
              <a16:creationId xmlns:a16="http://schemas.microsoft.com/office/drawing/2014/main" id="{DE90516E-4DA8-4108-B08B-7D2C2D9EC9E2}"/>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92" name="n_3aveValue【庁舎】&#10;有形固定資産減価償却率">
          <a:extLst>
            <a:ext uri="{FF2B5EF4-FFF2-40B4-BE49-F238E27FC236}">
              <a16:creationId xmlns:a16="http://schemas.microsoft.com/office/drawing/2014/main" id="{DE124C87-962A-4AC3-839C-70BEFFCCD3A6}"/>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793" name="n_4aveValue【庁舎】&#10;有形固定資産減価償却率">
          <a:extLst>
            <a:ext uri="{FF2B5EF4-FFF2-40B4-BE49-F238E27FC236}">
              <a16:creationId xmlns:a16="http://schemas.microsoft.com/office/drawing/2014/main" id="{D368DBD8-8F40-40F2-A1C4-0751E987BB18}"/>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57711</xdr:rowOff>
    </xdr:from>
    <xdr:ext cx="405111" cy="259045"/>
    <xdr:sp macro="" textlink="">
      <xdr:nvSpPr>
        <xdr:cNvPr id="794" name="n_1mainValue【庁舎】&#10;有形固定資産減価償却率">
          <a:extLst>
            <a:ext uri="{FF2B5EF4-FFF2-40B4-BE49-F238E27FC236}">
              <a16:creationId xmlns:a16="http://schemas.microsoft.com/office/drawing/2014/main" id="{BDB6EC4D-4D21-4E59-935F-5C0BA9DCF160}"/>
            </a:ext>
          </a:extLst>
        </xdr:cNvPr>
        <xdr:cNvSpPr txBox="1"/>
      </xdr:nvSpPr>
      <xdr:spPr>
        <a:xfrm>
          <a:off x="15266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28320</xdr:rowOff>
    </xdr:from>
    <xdr:ext cx="405111" cy="259045"/>
    <xdr:sp macro="" textlink="">
      <xdr:nvSpPr>
        <xdr:cNvPr id="795" name="n_2mainValue【庁舎】&#10;有形固定資産減価償却率">
          <a:extLst>
            <a:ext uri="{FF2B5EF4-FFF2-40B4-BE49-F238E27FC236}">
              <a16:creationId xmlns:a16="http://schemas.microsoft.com/office/drawing/2014/main" id="{F9940A70-8E53-41E4-9704-43748CA1812C}"/>
            </a:ext>
          </a:extLst>
        </xdr:cNvPr>
        <xdr:cNvSpPr txBox="1"/>
      </xdr:nvSpPr>
      <xdr:spPr>
        <a:xfrm>
          <a:off x="14389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168746</xdr:rowOff>
    </xdr:from>
    <xdr:ext cx="405111" cy="259045"/>
    <xdr:sp macro="" textlink="">
      <xdr:nvSpPr>
        <xdr:cNvPr id="796" name="n_3mainValue【庁舎】&#10;有形固定資産減価償却率">
          <a:extLst>
            <a:ext uri="{FF2B5EF4-FFF2-40B4-BE49-F238E27FC236}">
              <a16:creationId xmlns:a16="http://schemas.microsoft.com/office/drawing/2014/main" id="{7A5ED0A4-4319-474B-86AF-282629C5072C}"/>
            </a:ext>
          </a:extLst>
        </xdr:cNvPr>
        <xdr:cNvSpPr txBox="1"/>
      </xdr:nvSpPr>
      <xdr:spPr>
        <a:xfrm>
          <a:off x="13500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797" name="n_4mainValue【庁舎】&#10;有形固定資産減価償却率">
          <a:extLst>
            <a:ext uri="{FF2B5EF4-FFF2-40B4-BE49-F238E27FC236}">
              <a16:creationId xmlns:a16="http://schemas.microsoft.com/office/drawing/2014/main" id="{950AF5CF-C166-4056-A632-9B5FB61470A9}"/>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4000C8D9-7016-4975-BBB3-033A20D085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2D495968-B23F-449F-899B-BB9E700A35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A8B24D0A-DF17-4882-8E52-B74B03D944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A75C91AE-2209-4A52-84C8-91ECA9E219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9A1E87CA-C7F5-410B-A7A5-311B265EF9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A5291B6-4E8D-4580-B508-464573C6DB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B745CB05-5E16-4185-AFF1-C1E95D93A9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9DCE3A43-2B64-467E-99BC-85C3BEE7E6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B98AA7F0-CF4A-4DEA-8E67-7FFE0562C7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AE8AAADA-AE39-4804-BD56-1A1F2F8FC2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E7AF590D-F57D-4B52-8384-D43AC6D249B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46DDAC71-F52A-4C2F-B433-038034219E6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17EED2D2-B4FE-4401-A05F-5B34294C5DB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5E2C1D3A-2307-4303-A9D3-489BC004A2D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397BB0CF-7F8A-4FDA-90D8-EB4BE632F0A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B74719D8-9D37-460C-B621-E29691945C9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2E446C9F-4B96-4D7E-A706-0F26035C08C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1508E6F1-0FA4-44E7-9FAD-05B44AFB899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4ECF91FC-5AC9-405B-AD45-F46CD5E5005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B694FB91-CAC3-411C-A3FC-739DF7E73BE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B78E0BD1-CA0A-4432-B566-5B704EAF68B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C42CAC47-3469-476B-A413-A7C4E155FC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3C9D25AD-3467-4B29-9860-7513DB5A0F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D5C1A939-6EDC-4B9B-BD1A-2BCEEB1C21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22" name="直線コネクタ 821">
          <a:extLst>
            <a:ext uri="{FF2B5EF4-FFF2-40B4-BE49-F238E27FC236}">
              <a16:creationId xmlns:a16="http://schemas.microsoft.com/office/drawing/2014/main" id="{28F1241C-CFE0-4E3A-82EF-F4183A8CD1C4}"/>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23" name="【庁舎】&#10;一人当たり面積最小値テキスト">
          <a:extLst>
            <a:ext uri="{FF2B5EF4-FFF2-40B4-BE49-F238E27FC236}">
              <a16:creationId xmlns:a16="http://schemas.microsoft.com/office/drawing/2014/main" id="{E6DF3221-53BE-4263-BE49-33B65F813B40}"/>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24" name="直線コネクタ 823">
          <a:extLst>
            <a:ext uri="{FF2B5EF4-FFF2-40B4-BE49-F238E27FC236}">
              <a16:creationId xmlns:a16="http://schemas.microsoft.com/office/drawing/2014/main" id="{D73D0057-A69B-45A7-B467-BE7C45422946}"/>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25" name="【庁舎】&#10;一人当たり面積最大値テキスト">
          <a:extLst>
            <a:ext uri="{FF2B5EF4-FFF2-40B4-BE49-F238E27FC236}">
              <a16:creationId xmlns:a16="http://schemas.microsoft.com/office/drawing/2014/main" id="{3D0D1B99-D740-469A-8346-CE8E153E34D1}"/>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26" name="直線コネクタ 825">
          <a:extLst>
            <a:ext uri="{FF2B5EF4-FFF2-40B4-BE49-F238E27FC236}">
              <a16:creationId xmlns:a16="http://schemas.microsoft.com/office/drawing/2014/main" id="{6CFA4DB7-CF62-4BA3-BCCA-89894C477896}"/>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827" name="【庁舎】&#10;一人当たり面積平均値テキスト">
          <a:extLst>
            <a:ext uri="{FF2B5EF4-FFF2-40B4-BE49-F238E27FC236}">
              <a16:creationId xmlns:a16="http://schemas.microsoft.com/office/drawing/2014/main" id="{9BCAA880-DE58-46D0-95BE-D3D010759AAB}"/>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28" name="フローチャート: 判断 827">
          <a:extLst>
            <a:ext uri="{FF2B5EF4-FFF2-40B4-BE49-F238E27FC236}">
              <a16:creationId xmlns:a16="http://schemas.microsoft.com/office/drawing/2014/main" id="{4409A7D5-6B16-4D86-A53C-0DC383354FD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29" name="フローチャート: 判断 828">
          <a:extLst>
            <a:ext uri="{FF2B5EF4-FFF2-40B4-BE49-F238E27FC236}">
              <a16:creationId xmlns:a16="http://schemas.microsoft.com/office/drawing/2014/main" id="{AB8DAD80-336D-4075-919F-EF58604C3B49}"/>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30" name="フローチャート: 判断 829">
          <a:extLst>
            <a:ext uri="{FF2B5EF4-FFF2-40B4-BE49-F238E27FC236}">
              <a16:creationId xmlns:a16="http://schemas.microsoft.com/office/drawing/2014/main" id="{BBDDD7D6-B221-484C-BC36-53AFB1EA85D1}"/>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1" name="フローチャート: 判断 830">
          <a:extLst>
            <a:ext uri="{FF2B5EF4-FFF2-40B4-BE49-F238E27FC236}">
              <a16:creationId xmlns:a16="http://schemas.microsoft.com/office/drawing/2014/main" id="{E6EC9A58-4C4B-40A3-AD69-BB16844912B4}"/>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32" name="フローチャート: 判断 831">
          <a:extLst>
            <a:ext uri="{FF2B5EF4-FFF2-40B4-BE49-F238E27FC236}">
              <a16:creationId xmlns:a16="http://schemas.microsoft.com/office/drawing/2014/main" id="{047FBBCA-5227-4C18-B6C3-47A3C91625F5}"/>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5A28D0B-2BB4-41BE-833C-C24083B1C4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E380E9F-21F7-46B5-91E7-392E86ED85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C9F6EFE-A3D3-4A9C-940D-4A954870EF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52D7413-19ED-4F24-AF48-1AC758C002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8ABA182-3086-4548-B956-F89ECFB223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838" name="楕円 837">
          <a:extLst>
            <a:ext uri="{FF2B5EF4-FFF2-40B4-BE49-F238E27FC236}">
              <a16:creationId xmlns:a16="http://schemas.microsoft.com/office/drawing/2014/main" id="{0B19C71E-2649-48F2-8100-852B4CD0E593}"/>
            </a:ext>
          </a:extLst>
        </xdr:cNvPr>
        <xdr:cNvSpPr/>
      </xdr:nvSpPr>
      <xdr:spPr>
        <a:xfrm>
          <a:off x="22110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114316</xdr:rowOff>
    </xdr:from>
    <xdr:ext cx="469744" cy="259045"/>
    <xdr:sp macro="" textlink="">
      <xdr:nvSpPr>
        <xdr:cNvPr id="839" name="【庁舎】&#10;一人当たり面積該当値テキスト">
          <a:extLst>
            <a:ext uri="{FF2B5EF4-FFF2-40B4-BE49-F238E27FC236}">
              <a16:creationId xmlns:a16="http://schemas.microsoft.com/office/drawing/2014/main" id="{0004A904-69D0-40A4-BBD5-C334DEFC55A4}"/>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40" name="楕円 839">
          <a:extLst>
            <a:ext uri="{FF2B5EF4-FFF2-40B4-BE49-F238E27FC236}">
              <a16:creationId xmlns:a16="http://schemas.microsoft.com/office/drawing/2014/main" id="{5A5025CB-588F-497E-854C-465BF3FBB2F3}"/>
            </a:ext>
          </a:extLst>
        </xdr:cNvPr>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15239</xdr:rowOff>
    </xdr:to>
    <xdr:cxnSp macro="">
      <xdr:nvCxnSpPr>
        <xdr:cNvPr id="841" name="直線コネクタ 840">
          <a:extLst>
            <a:ext uri="{FF2B5EF4-FFF2-40B4-BE49-F238E27FC236}">
              <a16:creationId xmlns:a16="http://schemas.microsoft.com/office/drawing/2014/main" id="{30FCB084-12C9-4992-80E5-7B3B7840830F}"/>
            </a:ext>
          </a:extLst>
        </xdr:cNvPr>
        <xdr:cNvCxnSpPr/>
      </xdr:nvCxnSpPr>
      <xdr:spPr>
        <a:xfrm>
          <a:off x="21323300" y="18524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122555</xdr:rowOff>
    </xdr:from>
    <xdr:to>
      <xdr:col>107</xdr:col>
      <xdr:colOff>101600</xdr:colOff>
      <xdr:row>108</xdr:row>
      <xdr:rowOff>52705</xdr:rowOff>
    </xdr:to>
    <xdr:sp macro="" textlink="">
      <xdr:nvSpPr>
        <xdr:cNvPr id="842" name="楕円 841">
          <a:extLst>
            <a:ext uri="{FF2B5EF4-FFF2-40B4-BE49-F238E27FC236}">
              <a16:creationId xmlns:a16="http://schemas.microsoft.com/office/drawing/2014/main" id="{8FE68C41-BD40-4811-94B1-12D0FC199B9D}"/>
            </a:ext>
          </a:extLst>
        </xdr:cNvPr>
        <xdr:cNvSpPr/>
      </xdr:nvSpPr>
      <xdr:spPr>
        <a:xfrm>
          <a:off x="20383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xdr:rowOff>
    </xdr:from>
    <xdr:to>
      <xdr:col>111</xdr:col>
      <xdr:colOff>177800</xdr:colOff>
      <xdr:row>108</xdr:row>
      <xdr:rowOff>7620</xdr:rowOff>
    </xdr:to>
    <xdr:cxnSp macro="">
      <xdr:nvCxnSpPr>
        <xdr:cNvPr id="843" name="直線コネクタ 842">
          <a:extLst>
            <a:ext uri="{FF2B5EF4-FFF2-40B4-BE49-F238E27FC236}">
              <a16:creationId xmlns:a16="http://schemas.microsoft.com/office/drawing/2014/main" id="{DD6289F1-2255-4C31-B2F9-45BDBBC98A8D}"/>
            </a:ext>
          </a:extLst>
        </xdr:cNvPr>
        <xdr:cNvCxnSpPr/>
      </xdr:nvCxnSpPr>
      <xdr:spPr>
        <a:xfrm>
          <a:off x="20434300" y="18518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111125</xdr:rowOff>
    </xdr:from>
    <xdr:to>
      <xdr:col>102</xdr:col>
      <xdr:colOff>165100</xdr:colOff>
      <xdr:row>108</xdr:row>
      <xdr:rowOff>41275</xdr:rowOff>
    </xdr:to>
    <xdr:sp macro="" textlink="">
      <xdr:nvSpPr>
        <xdr:cNvPr id="844" name="楕円 843">
          <a:extLst>
            <a:ext uri="{FF2B5EF4-FFF2-40B4-BE49-F238E27FC236}">
              <a16:creationId xmlns:a16="http://schemas.microsoft.com/office/drawing/2014/main" id="{B39F7DB0-12E4-4011-AF40-50CA864C185E}"/>
            </a:ext>
          </a:extLst>
        </xdr:cNvPr>
        <xdr:cNvSpPr/>
      </xdr:nvSpPr>
      <xdr:spPr>
        <a:xfrm>
          <a:off x="19494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161925</xdr:rowOff>
    </xdr:from>
    <xdr:to>
      <xdr:col>107</xdr:col>
      <xdr:colOff>50800</xdr:colOff>
      <xdr:row>108</xdr:row>
      <xdr:rowOff>1905</xdr:rowOff>
    </xdr:to>
    <xdr:cxnSp macro="">
      <xdr:nvCxnSpPr>
        <xdr:cNvPr id="845" name="直線コネクタ 844">
          <a:extLst>
            <a:ext uri="{FF2B5EF4-FFF2-40B4-BE49-F238E27FC236}">
              <a16:creationId xmlns:a16="http://schemas.microsoft.com/office/drawing/2014/main" id="{0BB8D7A0-A988-4D3E-A164-723D078DEDC4}"/>
            </a:ext>
          </a:extLst>
        </xdr:cNvPr>
        <xdr:cNvCxnSpPr/>
      </xdr:nvCxnSpPr>
      <xdr:spPr>
        <a:xfrm>
          <a:off x="19545300" y="18507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99695</xdr:rowOff>
    </xdr:from>
    <xdr:to>
      <xdr:col>98</xdr:col>
      <xdr:colOff>38100</xdr:colOff>
      <xdr:row>108</xdr:row>
      <xdr:rowOff>29845</xdr:rowOff>
    </xdr:to>
    <xdr:sp macro="" textlink="">
      <xdr:nvSpPr>
        <xdr:cNvPr id="846" name="楕円 845">
          <a:extLst>
            <a:ext uri="{FF2B5EF4-FFF2-40B4-BE49-F238E27FC236}">
              <a16:creationId xmlns:a16="http://schemas.microsoft.com/office/drawing/2014/main" id="{7B1AE8BD-C957-4255-902E-57D0A7D85621}"/>
            </a:ext>
          </a:extLst>
        </xdr:cNvPr>
        <xdr:cNvSpPr/>
      </xdr:nvSpPr>
      <xdr:spPr>
        <a:xfrm>
          <a:off x="18605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150495</xdr:rowOff>
    </xdr:from>
    <xdr:to>
      <xdr:col>102</xdr:col>
      <xdr:colOff>114300</xdr:colOff>
      <xdr:row>107</xdr:row>
      <xdr:rowOff>161925</xdr:rowOff>
    </xdr:to>
    <xdr:cxnSp macro="">
      <xdr:nvCxnSpPr>
        <xdr:cNvPr id="847" name="直線コネクタ 846">
          <a:extLst>
            <a:ext uri="{FF2B5EF4-FFF2-40B4-BE49-F238E27FC236}">
              <a16:creationId xmlns:a16="http://schemas.microsoft.com/office/drawing/2014/main" id="{B8337E05-CDAB-4232-80B0-0A7DA3C2BE43}"/>
            </a:ext>
          </a:extLst>
        </xdr:cNvPr>
        <xdr:cNvCxnSpPr/>
      </xdr:nvCxnSpPr>
      <xdr:spPr>
        <a:xfrm>
          <a:off x="18656300" y="18495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848" name="n_1aveValue【庁舎】&#10;一人当たり面積">
          <a:extLst>
            <a:ext uri="{FF2B5EF4-FFF2-40B4-BE49-F238E27FC236}">
              <a16:creationId xmlns:a16="http://schemas.microsoft.com/office/drawing/2014/main" id="{A6C9BED3-6122-4404-A473-3627898C1F2E}"/>
            </a:ext>
          </a:extLst>
        </xdr:cNvPr>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849" name="n_2aveValue【庁舎】&#10;一人当たり面積">
          <a:extLst>
            <a:ext uri="{FF2B5EF4-FFF2-40B4-BE49-F238E27FC236}">
              <a16:creationId xmlns:a16="http://schemas.microsoft.com/office/drawing/2014/main" id="{876F64F1-7BC7-44BC-87A1-7AA28EEFDC85}"/>
            </a:ext>
          </a:extLst>
        </xdr:cNvPr>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850" name="n_3aveValue【庁舎】&#10;一人当たり面積">
          <a:extLst>
            <a:ext uri="{FF2B5EF4-FFF2-40B4-BE49-F238E27FC236}">
              <a16:creationId xmlns:a16="http://schemas.microsoft.com/office/drawing/2014/main" id="{07DCB86B-892F-41A3-BE67-C3D579A8FED6}"/>
            </a:ext>
          </a:extLst>
        </xdr:cNvPr>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851" name="n_4aveValue【庁舎】&#10;一人当たり面積">
          <a:extLst>
            <a:ext uri="{FF2B5EF4-FFF2-40B4-BE49-F238E27FC236}">
              <a16:creationId xmlns:a16="http://schemas.microsoft.com/office/drawing/2014/main" id="{8F4B91C6-1348-49C7-BF53-612BCFF44916}"/>
            </a:ext>
          </a:extLst>
        </xdr:cNvPr>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52" name="n_1mainValue【庁舎】&#10;一人当たり面積">
          <a:extLst>
            <a:ext uri="{FF2B5EF4-FFF2-40B4-BE49-F238E27FC236}">
              <a16:creationId xmlns:a16="http://schemas.microsoft.com/office/drawing/2014/main" id="{7D8AE2A3-CB9E-4B04-AB55-66349C01E148}"/>
            </a:ext>
          </a:extLst>
        </xdr:cNvPr>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43832</xdr:rowOff>
    </xdr:from>
    <xdr:ext cx="469744" cy="259045"/>
    <xdr:sp macro="" textlink="">
      <xdr:nvSpPr>
        <xdr:cNvPr id="853" name="n_2mainValue【庁舎】&#10;一人当たり面積">
          <a:extLst>
            <a:ext uri="{FF2B5EF4-FFF2-40B4-BE49-F238E27FC236}">
              <a16:creationId xmlns:a16="http://schemas.microsoft.com/office/drawing/2014/main" id="{3AC6A36A-7494-4EEB-82C5-02DE17E61883}"/>
            </a:ext>
          </a:extLst>
        </xdr:cNvPr>
        <xdr:cNvSpPr txBox="1"/>
      </xdr:nvSpPr>
      <xdr:spPr>
        <a:xfrm>
          <a:off x="20199427"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32402</xdr:rowOff>
    </xdr:from>
    <xdr:ext cx="469744" cy="259045"/>
    <xdr:sp macro="" textlink="">
      <xdr:nvSpPr>
        <xdr:cNvPr id="854" name="n_3mainValue【庁舎】&#10;一人当たり面積">
          <a:extLst>
            <a:ext uri="{FF2B5EF4-FFF2-40B4-BE49-F238E27FC236}">
              <a16:creationId xmlns:a16="http://schemas.microsoft.com/office/drawing/2014/main" id="{2AEF8AEA-6548-4A5D-AD90-31CBE52987B8}"/>
            </a:ext>
          </a:extLst>
        </xdr:cNvPr>
        <xdr:cNvSpPr txBox="1"/>
      </xdr:nvSpPr>
      <xdr:spPr>
        <a:xfrm>
          <a:off x="19310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20972</xdr:rowOff>
    </xdr:from>
    <xdr:ext cx="469744" cy="259045"/>
    <xdr:sp macro="" textlink="">
      <xdr:nvSpPr>
        <xdr:cNvPr id="855" name="n_4mainValue【庁舎】&#10;一人当たり面積">
          <a:extLst>
            <a:ext uri="{FF2B5EF4-FFF2-40B4-BE49-F238E27FC236}">
              <a16:creationId xmlns:a16="http://schemas.microsoft.com/office/drawing/2014/main" id="{531C633D-3CF1-4EE8-A9BA-33C6C446BC60}"/>
            </a:ext>
          </a:extLst>
        </xdr:cNvPr>
        <xdr:cNvSpPr txBox="1"/>
      </xdr:nvSpPr>
      <xdr:spPr>
        <a:xfrm>
          <a:off x="18421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BB6DD0D9-147E-487F-BFD0-707103CF09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A0267428-20EE-4ED2-ACD7-74AFC1EAE6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B4DA8412-AC2E-4916-8212-D3952C9BB3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ほとんどの類型において、有形固定資産減価償却率は類似団体平均と同水準かそれ以上の値となっている。これは、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年代に建築された施設（総合体育館（</a:t>
          </a:r>
          <a:r>
            <a:rPr kumimoji="1" lang="en-US" altLang="ja-JP" sz="1300">
              <a:latin typeface="ＭＳ Ｐゴシック" panose="020B0600070205080204" pitchFamily="50" charset="-128"/>
              <a:ea typeface="ＭＳ Ｐゴシック" panose="020B0600070205080204" pitchFamily="50" charset="-128"/>
            </a:rPr>
            <a:t>1979</a:t>
          </a:r>
          <a:r>
            <a:rPr kumimoji="1" lang="ja-JP" altLang="en-US" sz="1300">
              <a:latin typeface="ＭＳ Ｐゴシック" panose="020B0600070205080204" pitchFamily="50" charset="-128"/>
              <a:ea typeface="ＭＳ Ｐゴシック" panose="020B0600070205080204" pitchFamily="50" charset="-128"/>
            </a:rPr>
            <a:t>年）・図書館（</a:t>
          </a:r>
          <a:r>
            <a:rPr kumimoji="1" lang="en-US" altLang="ja-JP" sz="1300">
              <a:latin typeface="ＭＳ Ｐゴシック" panose="020B0600070205080204" pitchFamily="50" charset="-128"/>
              <a:ea typeface="ＭＳ Ｐゴシック" panose="020B0600070205080204" pitchFamily="50" charset="-128"/>
            </a:rPr>
            <a:t>1985</a:t>
          </a:r>
          <a:r>
            <a:rPr kumimoji="1" lang="ja-JP" altLang="en-US" sz="1300">
              <a:latin typeface="ＭＳ Ｐゴシック" panose="020B0600070205080204" pitchFamily="50" charset="-128"/>
              <a:ea typeface="ＭＳ Ｐゴシック" panose="020B0600070205080204" pitchFamily="50" charset="-128"/>
            </a:rPr>
            <a:t>年）・保健センター（</a:t>
          </a:r>
          <a:r>
            <a:rPr kumimoji="1" lang="en-US" altLang="ja-JP" sz="1300">
              <a:latin typeface="ＭＳ Ｐゴシック" panose="020B0600070205080204" pitchFamily="50" charset="-128"/>
              <a:ea typeface="ＭＳ Ｐゴシック" panose="020B0600070205080204" pitchFamily="50" charset="-128"/>
            </a:rPr>
            <a:t>1988</a:t>
          </a:r>
          <a:r>
            <a:rPr kumimoji="1" lang="ja-JP" altLang="en-US" sz="1300">
              <a:latin typeface="ＭＳ Ｐゴシック" panose="020B0600070205080204" pitchFamily="50" charset="-128"/>
              <a:ea typeface="ＭＳ Ｐゴシック" panose="020B0600070205080204" pitchFamily="50" charset="-128"/>
            </a:rPr>
            <a:t>年）など）が、建築後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程度経過したことにより、施設の更新時期を迎えていることによるものであると考えられる。いずれの施設についても、公共施設等総合管理計画及び公共施設個別施設計画に基づき、施設の長寿命化に努めていくこととしている。施設の複合化等も視野に入れながら、今後の施設整備の方針を早期に決定し、人口１人あたりの公共施設床面積の減少に向けて取り組んで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2207;&#21209;&#25919;&#31574;&#35506;/6&#36001;&#25919;&#25285;&#24403;/01&#65306;&#36001;&#25919;&#19968;&#33324;/02&#65306;&#36001;&#25919;&#20844;&#34920;/05&#65306;&#36001;&#25919;&#20998;&#26512;&#34920;/&#20196;&#21644;&#65299;&#24180;&#24230;&#65288;R&#65298;&#27770;&#31639;&#65289;/R2&#36001;&#25919;&#29366;&#27841;&#36039;&#26009;&#38598;&#12398;&#20316;&#25104;&#12395;&#12388;&#12356;&#12390;&#65288;&#65298;&#22238;&#30446;&#65289;/&#12304;&#36001;&#25919;&#29366;&#27841;&#36039;&#26009;&#38598;&#12305;_113417_&#28369;&#2402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66.3</v>
          </cell>
          <cell r="BX51">
            <v>61.7</v>
          </cell>
          <cell r="CF51">
            <v>54.1</v>
          </cell>
          <cell r="CN51">
            <v>45.6</v>
          </cell>
          <cell r="CV51">
            <v>38.299999999999997</v>
          </cell>
        </row>
        <row r="53">
          <cell r="BP53">
            <v>39.5</v>
          </cell>
          <cell r="BX53">
            <v>42.6</v>
          </cell>
          <cell r="CF53">
            <v>43.7</v>
          </cell>
          <cell r="CN53">
            <v>46.5</v>
          </cell>
          <cell r="CV53">
            <v>48.7</v>
          </cell>
        </row>
        <row r="55">
          <cell r="AN55" t="str">
            <v>類似団体内平均値</v>
          </cell>
          <cell r="BP55">
            <v>32.9</v>
          </cell>
          <cell r="BX55">
            <v>28.5</v>
          </cell>
          <cell r="CF55">
            <v>20.5</v>
          </cell>
          <cell r="CN55">
            <v>21.4</v>
          </cell>
          <cell r="CV55">
            <v>12.8</v>
          </cell>
        </row>
        <row r="57">
          <cell r="BP57">
            <v>57</v>
          </cell>
          <cell r="BX57">
            <v>59.7</v>
          </cell>
          <cell r="CF57">
            <v>60</v>
          </cell>
          <cell r="CN57">
            <v>60.3</v>
          </cell>
          <cell r="CV57">
            <v>61</v>
          </cell>
        </row>
        <row r="72">
          <cell r="BP72" t="str">
            <v>H28</v>
          </cell>
          <cell r="BX72" t="str">
            <v>H29</v>
          </cell>
          <cell r="CF72" t="str">
            <v>H30</v>
          </cell>
          <cell r="CN72" t="str">
            <v>R01</v>
          </cell>
          <cell r="CV72" t="str">
            <v>R02</v>
          </cell>
        </row>
        <row r="73">
          <cell r="AN73" t="str">
            <v>当該団体値</v>
          </cell>
          <cell r="BP73">
            <v>66.3</v>
          </cell>
          <cell r="BX73">
            <v>61.7</v>
          </cell>
          <cell r="CF73">
            <v>54.1</v>
          </cell>
          <cell r="CN73">
            <v>45.6</v>
          </cell>
          <cell r="CV73">
            <v>38.299999999999997</v>
          </cell>
        </row>
        <row r="75">
          <cell r="BP75">
            <v>11.6</v>
          </cell>
          <cell r="BX75">
            <v>12.1</v>
          </cell>
          <cell r="CF75">
            <v>12.2</v>
          </cell>
          <cell r="CN75">
            <v>11.8</v>
          </cell>
          <cell r="CV75">
            <v>10.4</v>
          </cell>
        </row>
        <row r="77">
          <cell r="AN77" t="str">
            <v>類似団体内平均値</v>
          </cell>
          <cell r="BP77">
            <v>32.9</v>
          </cell>
          <cell r="BX77">
            <v>28.5</v>
          </cell>
          <cell r="CF77">
            <v>20.5</v>
          </cell>
          <cell r="CN77">
            <v>21.4</v>
          </cell>
          <cell r="CV77">
            <v>12.8</v>
          </cell>
        </row>
        <row r="79">
          <cell r="BP79">
            <v>8.1999999999999993</v>
          </cell>
          <cell r="BX79">
            <v>8</v>
          </cell>
          <cell r="CF79">
            <v>7.9</v>
          </cell>
          <cell r="CN79">
            <v>7.7</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81</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83</v>
      </c>
      <c r="C3" s="614"/>
      <c r="D3" s="614"/>
      <c r="E3" s="615"/>
      <c r="F3" s="615"/>
      <c r="G3" s="615"/>
      <c r="H3" s="615"/>
      <c r="I3" s="615"/>
      <c r="J3" s="615"/>
      <c r="K3" s="615"/>
      <c r="L3" s="615" t="s">
        <v>84</v>
      </c>
      <c r="M3" s="615"/>
      <c r="N3" s="615"/>
      <c r="O3" s="615"/>
      <c r="P3" s="615"/>
      <c r="Q3" s="615"/>
      <c r="R3" s="618"/>
      <c r="S3" s="618"/>
      <c r="T3" s="618"/>
      <c r="U3" s="618"/>
      <c r="V3" s="619"/>
      <c r="W3" s="509" t="s">
        <v>85</v>
      </c>
      <c r="X3" s="510"/>
      <c r="Y3" s="510"/>
      <c r="Z3" s="510"/>
      <c r="AA3" s="510"/>
      <c r="AB3" s="614"/>
      <c r="AC3" s="618" t="s">
        <v>86</v>
      </c>
      <c r="AD3" s="510"/>
      <c r="AE3" s="510"/>
      <c r="AF3" s="510"/>
      <c r="AG3" s="510"/>
      <c r="AH3" s="510"/>
      <c r="AI3" s="510"/>
      <c r="AJ3" s="510"/>
      <c r="AK3" s="510"/>
      <c r="AL3" s="580"/>
      <c r="AM3" s="509" t="s">
        <v>87</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88</v>
      </c>
      <c r="BO3" s="510"/>
      <c r="BP3" s="510"/>
      <c r="BQ3" s="510"/>
      <c r="BR3" s="510"/>
      <c r="BS3" s="510"/>
      <c r="BT3" s="510"/>
      <c r="BU3" s="580"/>
      <c r="BV3" s="509" t="s">
        <v>89</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90</v>
      </c>
      <c r="CU3" s="510"/>
      <c r="CV3" s="510"/>
      <c r="CW3" s="510"/>
      <c r="CX3" s="510"/>
      <c r="CY3" s="510"/>
      <c r="CZ3" s="510"/>
      <c r="DA3" s="580"/>
      <c r="DB3" s="509" t="s">
        <v>91</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92</v>
      </c>
      <c r="AZ4" s="423"/>
      <c r="BA4" s="423"/>
      <c r="BB4" s="423"/>
      <c r="BC4" s="423"/>
      <c r="BD4" s="423"/>
      <c r="BE4" s="423"/>
      <c r="BF4" s="423"/>
      <c r="BG4" s="423"/>
      <c r="BH4" s="423"/>
      <c r="BI4" s="423"/>
      <c r="BJ4" s="423"/>
      <c r="BK4" s="423"/>
      <c r="BL4" s="423"/>
      <c r="BM4" s="424"/>
      <c r="BN4" s="425">
        <v>9012113</v>
      </c>
      <c r="BO4" s="426"/>
      <c r="BP4" s="426"/>
      <c r="BQ4" s="426"/>
      <c r="BR4" s="426"/>
      <c r="BS4" s="426"/>
      <c r="BT4" s="426"/>
      <c r="BU4" s="427"/>
      <c r="BV4" s="425">
        <v>6556193</v>
      </c>
      <c r="BW4" s="426"/>
      <c r="BX4" s="426"/>
      <c r="BY4" s="426"/>
      <c r="BZ4" s="426"/>
      <c r="CA4" s="426"/>
      <c r="CB4" s="426"/>
      <c r="CC4" s="427"/>
      <c r="CD4" s="606" t="s">
        <v>93</v>
      </c>
      <c r="CE4" s="607"/>
      <c r="CF4" s="607"/>
      <c r="CG4" s="607"/>
      <c r="CH4" s="607"/>
      <c r="CI4" s="607"/>
      <c r="CJ4" s="607"/>
      <c r="CK4" s="607"/>
      <c r="CL4" s="607"/>
      <c r="CM4" s="607"/>
      <c r="CN4" s="607"/>
      <c r="CO4" s="607"/>
      <c r="CP4" s="607"/>
      <c r="CQ4" s="607"/>
      <c r="CR4" s="607"/>
      <c r="CS4" s="608"/>
      <c r="CT4" s="609">
        <v>8.1</v>
      </c>
      <c r="CU4" s="610"/>
      <c r="CV4" s="610"/>
      <c r="CW4" s="610"/>
      <c r="CX4" s="610"/>
      <c r="CY4" s="610"/>
      <c r="CZ4" s="610"/>
      <c r="DA4" s="611"/>
      <c r="DB4" s="609">
        <v>3.6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94</v>
      </c>
      <c r="AN5" s="404"/>
      <c r="AO5" s="404"/>
      <c r="AP5" s="404"/>
      <c r="AQ5" s="404"/>
      <c r="AR5" s="404"/>
      <c r="AS5" s="404"/>
      <c r="AT5" s="405"/>
      <c r="AU5" s="487" t="s">
        <v>95</v>
      </c>
      <c r="AV5" s="488"/>
      <c r="AW5" s="488"/>
      <c r="AX5" s="488"/>
      <c r="AY5" s="410" t="s">
        <v>96</v>
      </c>
      <c r="AZ5" s="411"/>
      <c r="BA5" s="411"/>
      <c r="BB5" s="411"/>
      <c r="BC5" s="411"/>
      <c r="BD5" s="411"/>
      <c r="BE5" s="411"/>
      <c r="BF5" s="411"/>
      <c r="BG5" s="411"/>
      <c r="BH5" s="411"/>
      <c r="BI5" s="411"/>
      <c r="BJ5" s="411"/>
      <c r="BK5" s="411"/>
      <c r="BL5" s="411"/>
      <c r="BM5" s="412"/>
      <c r="BN5" s="430">
        <v>8625056</v>
      </c>
      <c r="BO5" s="431"/>
      <c r="BP5" s="431"/>
      <c r="BQ5" s="431"/>
      <c r="BR5" s="431"/>
      <c r="BS5" s="431"/>
      <c r="BT5" s="431"/>
      <c r="BU5" s="432"/>
      <c r="BV5" s="430">
        <v>6384574</v>
      </c>
      <c r="BW5" s="431"/>
      <c r="BX5" s="431"/>
      <c r="BY5" s="431"/>
      <c r="BZ5" s="431"/>
      <c r="CA5" s="431"/>
      <c r="CB5" s="431"/>
      <c r="CC5" s="432"/>
      <c r="CD5" s="439" t="s">
        <v>97</v>
      </c>
      <c r="CE5" s="440"/>
      <c r="CF5" s="440"/>
      <c r="CG5" s="440"/>
      <c r="CH5" s="440"/>
      <c r="CI5" s="440"/>
      <c r="CJ5" s="440"/>
      <c r="CK5" s="440"/>
      <c r="CL5" s="440"/>
      <c r="CM5" s="440"/>
      <c r="CN5" s="440"/>
      <c r="CO5" s="440"/>
      <c r="CP5" s="440"/>
      <c r="CQ5" s="440"/>
      <c r="CR5" s="440"/>
      <c r="CS5" s="441"/>
      <c r="CT5" s="400">
        <v>86.2</v>
      </c>
      <c r="CU5" s="401"/>
      <c r="CV5" s="401"/>
      <c r="CW5" s="401"/>
      <c r="CX5" s="401"/>
      <c r="CY5" s="401"/>
      <c r="CZ5" s="401"/>
      <c r="DA5" s="402"/>
      <c r="DB5" s="400">
        <v>91.7</v>
      </c>
      <c r="DC5" s="401"/>
      <c r="DD5" s="401"/>
      <c r="DE5" s="401"/>
      <c r="DF5" s="401"/>
      <c r="DG5" s="401"/>
      <c r="DH5" s="401"/>
      <c r="DI5" s="402"/>
      <c r="DJ5" s="186"/>
      <c r="DK5" s="186"/>
      <c r="DL5" s="186"/>
      <c r="DM5" s="186"/>
      <c r="DN5" s="186"/>
      <c r="DO5" s="186"/>
    </row>
    <row r="6" spans="1:119" ht="18.75" customHeight="1" x14ac:dyDescent="0.15">
      <c r="A6" s="187"/>
      <c r="B6" s="586" t="s">
        <v>98</v>
      </c>
      <c r="C6" s="444"/>
      <c r="D6" s="444"/>
      <c r="E6" s="587"/>
      <c r="F6" s="587"/>
      <c r="G6" s="587"/>
      <c r="H6" s="587"/>
      <c r="I6" s="587"/>
      <c r="J6" s="587"/>
      <c r="K6" s="587"/>
      <c r="L6" s="587" t="s">
        <v>99</v>
      </c>
      <c r="M6" s="587"/>
      <c r="N6" s="587"/>
      <c r="O6" s="587"/>
      <c r="P6" s="587"/>
      <c r="Q6" s="587"/>
      <c r="R6" s="468"/>
      <c r="S6" s="468"/>
      <c r="T6" s="468"/>
      <c r="U6" s="468"/>
      <c r="V6" s="593"/>
      <c r="W6" s="521" t="s">
        <v>100</v>
      </c>
      <c r="X6" s="443"/>
      <c r="Y6" s="443"/>
      <c r="Z6" s="443"/>
      <c r="AA6" s="443"/>
      <c r="AB6" s="444"/>
      <c r="AC6" s="598" t="s">
        <v>101</v>
      </c>
      <c r="AD6" s="599"/>
      <c r="AE6" s="599"/>
      <c r="AF6" s="599"/>
      <c r="AG6" s="599"/>
      <c r="AH6" s="599"/>
      <c r="AI6" s="599"/>
      <c r="AJ6" s="599"/>
      <c r="AK6" s="599"/>
      <c r="AL6" s="600"/>
      <c r="AM6" s="499" t="s">
        <v>102</v>
      </c>
      <c r="AN6" s="404"/>
      <c r="AO6" s="404"/>
      <c r="AP6" s="404"/>
      <c r="AQ6" s="404"/>
      <c r="AR6" s="404"/>
      <c r="AS6" s="404"/>
      <c r="AT6" s="405"/>
      <c r="AU6" s="487" t="s">
        <v>103</v>
      </c>
      <c r="AV6" s="488"/>
      <c r="AW6" s="488"/>
      <c r="AX6" s="488"/>
      <c r="AY6" s="410" t="s">
        <v>104</v>
      </c>
      <c r="AZ6" s="411"/>
      <c r="BA6" s="411"/>
      <c r="BB6" s="411"/>
      <c r="BC6" s="411"/>
      <c r="BD6" s="411"/>
      <c r="BE6" s="411"/>
      <c r="BF6" s="411"/>
      <c r="BG6" s="411"/>
      <c r="BH6" s="411"/>
      <c r="BI6" s="411"/>
      <c r="BJ6" s="411"/>
      <c r="BK6" s="411"/>
      <c r="BL6" s="411"/>
      <c r="BM6" s="412"/>
      <c r="BN6" s="430">
        <v>387057</v>
      </c>
      <c r="BO6" s="431"/>
      <c r="BP6" s="431"/>
      <c r="BQ6" s="431"/>
      <c r="BR6" s="431"/>
      <c r="BS6" s="431"/>
      <c r="BT6" s="431"/>
      <c r="BU6" s="432"/>
      <c r="BV6" s="430">
        <v>171619</v>
      </c>
      <c r="BW6" s="431"/>
      <c r="BX6" s="431"/>
      <c r="BY6" s="431"/>
      <c r="BZ6" s="431"/>
      <c r="CA6" s="431"/>
      <c r="CB6" s="431"/>
      <c r="CC6" s="432"/>
      <c r="CD6" s="439" t="s">
        <v>105</v>
      </c>
      <c r="CE6" s="440"/>
      <c r="CF6" s="440"/>
      <c r="CG6" s="440"/>
      <c r="CH6" s="440"/>
      <c r="CI6" s="440"/>
      <c r="CJ6" s="440"/>
      <c r="CK6" s="440"/>
      <c r="CL6" s="440"/>
      <c r="CM6" s="440"/>
      <c r="CN6" s="440"/>
      <c r="CO6" s="440"/>
      <c r="CP6" s="440"/>
      <c r="CQ6" s="440"/>
      <c r="CR6" s="440"/>
      <c r="CS6" s="441"/>
      <c r="CT6" s="583">
        <v>94.3</v>
      </c>
      <c r="CU6" s="584"/>
      <c r="CV6" s="584"/>
      <c r="CW6" s="584"/>
      <c r="CX6" s="584"/>
      <c r="CY6" s="584"/>
      <c r="CZ6" s="584"/>
      <c r="DA6" s="585"/>
      <c r="DB6" s="583">
        <v>96.9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106</v>
      </c>
      <c r="AN7" s="404"/>
      <c r="AO7" s="404"/>
      <c r="AP7" s="404"/>
      <c r="AQ7" s="404"/>
      <c r="AR7" s="404"/>
      <c r="AS7" s="404"/>
      <c r="AT7" s="405"/>
      <c r="AU7" s="487" t="s">
        <v>107</v>
      </c>
      <c r="AV7" s="488"/>
      <c r="AW7" s="488"/>
      <c r="AX7" s="488"/>
      <c r="AY7" s="410" t="s">
        <v>108</v>
      </c>
      <c r="AZ7" s="411"/>
      <c r="BA7" s="411"/>
      <c r="BB7" s="411"/>
      <c r="BC7" s="411"/>
      <c r="BD7" s="411"/>
      <c r="BE7" s="411"/>
      <c r="BF7" s="411"/>
      <c r="BG7" s="411"/>
      <c r="BH7" s="411"/>
      <c r="BI7" s="411"/>
      <c r="BJ7" s="411"/>
      <c r="BK7" s="411"/>
      <c r="BL7" s="411"/>
      <c r="BM7" s="412"/>
      <c r="BN7" s="430">
        <v>18379</v>
      </c>
      <c r="BO7" s="431"/>
      <c r="BP7" s="431"/>
      <c r="BQ7" s="431"/>
      <c r="BR7" s="431"/>
      <c r="BS7" s="431"/>
      <c r="BT7" s="431"/>
      <c r="BU7" s="432"/>
      <c r="BV7" s="430">
        <v>18650</v>
      </c>
      <c r="BW7" s="431"/>
      <c r="BX7" s="431"/>
      <c r="BY7" s="431"/>
      <c r="BZ7" s="431"/>
      <c r="CA7" s="431"/>
      <c r="CB7" s="431"/>
      <c r="CC7" s="432"/>
      <c r="CD7" s="439" t="s">
        <v>109</v>
      </c>
      <c r="CE7" s="440"/>
      <c r="CF7" s="440"/>
      <c r="CG7" s="440"/>
      <c r="CH7" s="440"/>
      <c r="CI7" s="440"/>
      <c r="CJ7" s="440"/>
      <c r="CK7" s="440"/>
      <c r="CL7" s="440"/>
      <c r="CM7" s="440"/>
      <c r="CN7" s="440"/>
      <c r="CO7" s="440"/>
      <c r="CP7" s="440"/>
      <c r="CQ7" s="440"/>
      <c r="CR7" s="440"/>
      <c r="CS7" s="441"/>
      <c r="CT7" s="430">
        <v>4528926</v>
      </c>
      <c r="CU7" s="431"/>
      <c r="CV7" s="431"/>
      <c r="CW7" s="431"/>
      <c r="CX7" s="431"/>
      <c r="CY7" s="431"/>
      <c r="CZ7" s="431"/>
      <c r="DA7" s="432"/>
      <c r="DB7" s="430">
        <v>4251438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110</v>
      </c>
      <c r="AN8" s="404"/>
      <c r="AO8" s="404"/>
      <c r="AP8" s="404"/>
      <c r="AQ8" s="404"/>
      <c r="AR8" s="404"/>
      <c r="AS8" s="404"/>
      <c r="AT8" s="405"/>
      <c r="AU8" s="487" t="s">
        <v>111</v>
      </c>
      <c r="AV8" s="488"/>
      <c r="AW8" s="488"/>
      <c r="AX8" s="488"/>
      <c r="AY8" s="410" t="s">
        <v>112</v>
      </c>
      <c r="AZ8" s="411"/>
      <c r="BA8" s="411"/>
      <c r="BB8" s="411"/>
      <c r="BC8" s="411"/>
      <c r="BD8" s="411"/>
      <c r="BE8" s="411"/>
      <c r="BF8" s="411"/>
      <c r="BG8" s="411"/>
      <c r="BH8" s="411"/>
      <c r="BI8" s="411"/>
      <c r="BJ8" s="411"/>
      <c r="BK8" s="411"/>
      <c r="BL8" s="411"/>
      <c r="BM8" s="412"/>
      <c r="BN8" s="430">
        <v>368678</v>
      </c>
      <c r="BO8" s="431"/>
      <c r="BP8" s="431"/>
      <c r="BQ8" s="431"/>
      <c r="BR8" s="431"/>
      <c r="BS8" s="431"/>
      <c r="BT8" s="431"/>
      <c r="BU8" s="432"/>
      <c r="BV8" s="430">
        <v>152969</v>
      </c>
      <c r="BW8" s="431"/>
      <c r="BX8" s="431"/>
      <c r="BY8" s="431"/>
      <c r="BZ8" s="431"/>
      <c r="CA8" s="431"/>
      <c r="CB8" s="431"/>
      <c r="CC8" s="432"/>
      <c r="CD8" s="439" t="s">
        <v>113</v>
      </c>
      <c r="CE8" s="440"/>
      <c r="CF8" s="440"/>
      <c r="CG8" s="440"/>
      <c r="CH8" s="440"/>
      <c r="CI8" s="440"/>
      <c r="CJ8" s="440"/>
      <c r="CK8" s="440"/>
      <c r="CL8" s="440"/>
      <c r="CM8" s="440"/>
      <c r="CN8" s="440"/>
      <c r="CO8" s="440"/>
      <c r="CP8" s="440"/>
      <c r="CQ8" s="440"/>
      <c r="CR8" s="440"/>
      <c r="CS8" s="441"/>
      <c r="CT8" s="543">
        <v>0.91</v>
      </c>
      <c r="CU8" s="544"/>
      <c r="CV8" s="544"/>
      <c r="CW8" s="544"/>
      <c r="CX8" s="544"/>
      <c r="CY8" s="544"/>
      <c r="CZ8" s="544"/>
      <c r="DA8" s="545"/>
      <c r="DB8" s="543">
        <v>0.92</v>
      </c>
      <c r="DC8" s="544"/>
      <c r="DD8" s="544"/>
      <c r="DE8" s="544"/>
      <c r="DF8" s="544"/>
      <c r="DG8" s="544"/>
      <c r="DH8" s="544"/>
      <c r="DI8" s="545"/>
      <c r="DJ8" s="186"/>
      <c r="DK8" s="186"/>
      <c r="DL8" s="186"/>
      <c r="DM8" s="186"/>
      <c r="DN8" s="186"/>
      <c r="DO8" s="186"/>
    </row>
    <row r="9" spans="1:119" ht="18.75" customHeight="1" thickBot="1" x14ac:dyDescent="0.2">
      <c r="A9" s="187"/>
      <c r="B9" s="572" t="s">
        <v>114</v>
      </c>
      <c r="C9" s="573"/>
      <c r="D9" s="573"/>
      <c r="E9" s="573"/>
      <c r="F9" s="573"/>
      <c r="G9" s="573"/>
      <c r="H9" s="573"/>
      <c r="I9" s="573"/>
      <c r="J9" s="573"/>
      <c r="K9" s="493"/>
      <c r="L9" s="574" t="s">
        <v>115</v>
      </c>
      <c r="M9" s="575"/>
      <c r="N9" s="575"/>
      <c r="O9" s="575"/>
      <c r="P9" s="575"/>
      <c r="Q9" s="576"/>
      <c r="R9" s="577">
        <v>19732</v>
      </c>
      <c r="S9" s="578"/>
      <c r="T9" s="578"/>
      <c r="U9" s="578"/>
      <c r="V9" s="579"/>
      <c r="W9" s="509" t="s">
        <v>116</v>
      </c>
      <c r="X9" s="510"/>
      <c r="Y9" s="510"/>
      <c r="Z9" s="510"/>
      <c r="AA9" s="510"/>
      <c r="AB9" s="510"/>
      <c r="AC9" s="510"/>
      <c r="AD9" s="510"/>
      <c r="AE9" s="510"/>
      <c r="AF9" s="510"/>
      <c r="AG9" s="510"/>
      <c r="AH9" s="510"/>
      <c r="AI9" s="510"/>
      <c r="AJ9" s="510"/>
      <c r="AK9" s="510"/>
      <c r="AL9" s="580"/>
      <c r="AM9" s="499" t="s">
        <v>117</v>
      </c>
      <c r="AN9" s="404"/>
      <c r="AO9" s="404"/>
      <c r="AP9" s="404"/>
      <c r="AQ9" s="404"/>
      <c r="AR9" s="404"/>
      <c r="AS9" s="404"/>
      <c r="AT9" s="405"/>
      <c r="AU9" s="487" t="s">
        <v>111</v>
      </c>
      <c r="AV9" s="488"/>
      <c r="AW9" s="488"/>
      <c r="AX9" s="488"/>
      <c r="AY9" s="410" t="s">
        <v>118</v>
      </c>
      <c r="AZ9" s="411"/>
      <c r="BA9" s="411"/>
      <c r="BB9" s="411"/>
      <c r="BC9" s="411"/>
      <c r="BD9" s="411"/>
      <c r="BE9" s="411"/>
      <c r="BF9" s="411"/>
      <c r="BG9" s="411"/>
      <c r="BH9" s="411"/>
      <c r="BI9" s="411"/>
      <c r="BJ9" s="411"/>
      <c r="BK9" s="411"/>
      <c r="BL9" s="411"/>
      <c r="BM9" s="412"/>
      <c r="BN9" s="430">
        <v>215709</v>
      </c>
      <c r="BO9" s="431"/>
      <c r="BP9" s="431"/>
      <c r="BQ9" s="431"/>
      <c r="BR9" s="431"/>
      <c r="BS9" s="431"/>
      <c r="BT9" s="431"/>
      <c r="BU9" s="432"/>
      <c r="BV9" s="430">
        <v>-127002</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11.7</v>
      </c>
      <c r="CU9" s="401"/>
      <c r="CV9" s="401"/>
      <c r="CW9" s="401"/>
      <c r="CX9" s="401"/>
      <c r="CY9" s="401"/>
      <c r="CZ9" s="401"/>
      <c r="DA9" s="402"/>
      <c r="DB9" s="400">
        <v>13.1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18212</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103</v>
      </c>
      <c r="AV10" s="488"/>
      <c r="AW10" s="488"/>
      <c r="AX10" s="488"/>
      <c r="AY10" s="410" t="s">
        <v>122</v>
      </c>
      <c r="AZ10" s="411"/>
      <c r="BA10" s="411"/>
      <c r="BB10" s="411"/>
      <c r="BC10" s="411"/>
      <c r="BD10" s="411"/>
      <c r="BE10" s="411"/>
      <c r="BF10" s="411"/>
      <c r="BG10" s="411"/>
      <c r="BH10" s="411"/>
      <c r="BI10" s="411"/>
      <c r="BJ10" s="411"/>
      <c r="BK10" s="411"/>
      <c r="BL10" s="411"/>
      <c r="BM10" s="412"/>
      <c r="BN10" s="430">
        <v>140364</v>
      </c>
      <c r="BO10" s="431"/>
      <c r="BP10" s="431"/>
      <c r="BQ10" s="431"/>
      <c r="BR10" s="431"/>
      <c r="BS10" s="431"/>
      <c r="BT10" s="431"/>
      <c r="BU10" s="432"/>
      <c r="BV10" s="430">
        <v>58060</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19562</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127</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19017</v>
      </c>
      <c r="S13" s="534"/>
      <c r="T13" s="534"/>
      <c r="U13" s="534"/>
      <c r="V13" s="535"/>
      <c r="W13" s="521" t="s">
        <v>141</v>
      </c>
      <c r="X13" s="443"/>
      <c r="Y13" s="443"/>
      <c r="Z13" s="443"/>
      <c r="AA13" s="443"/>
      <c r="AB13" s="444"/>
      <c r="AC13" s="406">
        <v>295</v>
      </c>
      <c r="AD13" s="407"/>
      <c r="AE13" s="407"/>
      <c r="AF13" s="407"/>
      <c r="AG13" s="408"/>
      <c r="AH13" s="406">
        <v>311</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356073</v>
      </c>
      <c r="BO13" s="431"/>
      <c r="BP13" s="431"/>
      <c r="BQ13" s="431"/>
      <c r="BR13" s="431"/>
      <c r="BS13" s="431"/>
      <c r="BT13" s="431"/>
      <c r="BU13" s="432"/>
      <c r="BV13" s="430">
        <v>-68942</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10.4</v>
      </c>
      <c r="CU13" s="401"/>
      <c r="CV13" s="401"/>
      <c r="CW13" s="401"/>
      <c r="CX13" s="401"/>
      <c r="CY13" s="401"/>
      <c r="CZ13" s="401"/>
      <c r="DA13" s="402"/>
      <c r="DB13" s="400">
        <v>11.8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19294</v>
      </c>
      <c r="S14" s="534"/>
      <c r="T14" s="534"/>
      <c r="U14" s="534"/>
      <c r="V14" s="535"/>
      <c r="W14" s="536"/>
      <c r="X14" s="446"/>
      <c r="Y14" s="446"/>
      <c r="Z14" s="446"/>
      <c r="AA14" s="446"/>
      <c r="AB14" s="447"/>
      <c r="AC14" s="526">
        <v>3.5</v>
      </c>
      <c r="AD14" s="527"/>
      <c r="AE14" s="527"/>
      <c r="AF14" s="527"/>
      <c r="AG14" s="528"/>
      <c r="AH14" s="526">
        <v>3.9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38.299999999999997</v>
      </c>
      <c r="CU14" s="538"/>
      <c r="CV14" s="538"/>
      <c r="CW14" s="538"/>
      <c r="CX14" s="538"/>
      <c r="CY14" s="538"/>
      <c r="CZ14" s="538"/>
      <c r="DA14" s="539"/>
      <c r="DB14" s="537">
        <v>45.6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18786</v>
      </c>
      <c r="S15" s="534"/>
      <c r="T15" s="534"/>
      <c r="U15" s="534"/>
      <c r="V15" s="535"/>
      <c r="W15" s="521" t="s">
        <v>149</v>
      </c>
      <c r="X15" s="443"/>
      <c r="Y15" s="443"/>
      <c r="Z15" s="443"/>
      <c r="AA15" s="443"/>
      <c r="AB15" s="444"/>
      <c r="AC15" s="406">
        <v>2815</v>
      </c>
      <c r="AD15" s="407"/>
      <c r="AE15" s="407"/>
      <c r="AF15" s="407"/>
      <c r="AG15" s="408"/>
      <c r="AH15" s="406">
        <v>2665</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3024079</v>
      </c>
      <c r="BO15" s="426"/>
      <c r="BP15" s="426"/>
      <c r="BQ15" s="426"/>
      <c r="BR15" s="426"/>
      <c r="BS15" s="426"/>
      <c r="BT15" s="426"/>
      <c r="BU15" s="427"/>
      <c r="BV15" s="425">
        <v>2925498</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33</v>
      </c>
      <c r="AD16" s="527"/>
      <c r="AE16" s="527"/>
      <c r="AF16" s="527"/>
      <c r="AG16" s="528"/>
      <c r="AH16" s="526">
        <v>33.6</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3390182</v>
      </c>
      <c r="BO16" s="431"/>
      <c r="BP16" s="431"/>
      <c r="BQ16" s="431"/>
      <c r="BR16" s="431"/>
      <c r="BS16" s="431"/>
      <c r="BT16" s="431"/>
      <c r="BU16" s="432"/>
      <c r="BV16" s="430">
        <v>3182964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5417</v>
      </c>
      <c r="AD17" s="407"/>
      <c r="AE17" s="407"/>
      <c r="AF17" s="407"/>
      <c r="AG17" s="408"/>
      <c r="AH17" s="406">
        <v>4960</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3867430</v>
      </c>
      <c r="BO17" s="431"/>
      <c r="BP17" s="431"/>
      <c r="BQ17" s="431"/>
      <c r="BR17" s="431"/>
      <c r="BS17" s="431"/>
      <c r="BT17" s="431"/>
      <c r="BU17" s="432"/>
      <c r="BV17" s="430">
        <v>3760049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29.68</v>
      </c>
      <c r="M18" s="495"/>
      <c r="N18" s="495"/>
      <c r="O18" s="495"/>
      <c r="P18" s="495"/>
      <c r="Q18" s="495"/>
      <c r="R18" s="496"/>
      <c r="S18" s="496"/>
      <c r="T18" s="496"/>
      <c r="U18" s="496"/>
      <c r="V18" s="497"/>
      <c r="W18" s="511"/>
      <c r="X18" s="512"/>
      <c r="Y18" s="512"/>
      <c r="Z18" s="512"/>
      <c r="AA18" s="512"/>
      <c r="AB18" s="522"/>
      <c r="AC18" s="394">
        <v>63.5</v>
      </c>
      <c r="AD18" s="395"/>
      <c r="AE18" s="395"/>
      <c r="AF18" s="395"/>
      <c r="AG18" s="498"/>
      <c r="AH18" s="394">
        <v>62.5</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3962693</v>
      </c>
      <c r="BO18" s="431"/>
      <c r="BP18" s="431"/>
      <c r="BQ18" s="431"/>
      <c r="BR18" s="431"/>
      <c r="BS18" s="431"/>
      <c r="BT18" s="431"/>
      <c r="BU18" s="432"/>
      <c r="BV18" s="430">
        <v>4001289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665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5008609</v>
      </c>
      <c r="BO19" s="431"/>
      <c r="BP19" s="431"/>
      <c r="BQ19" s="431"/>
      <c r="BR19" s="431"/>
      <c r="BS19" s="431"/>
      <c r="BT19" s="431"/>
      <c r="BU19" s="432"/>
      <c r="BV19" s="430">
        <v>4849339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7650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5301357</v>
      </c>
      <c r="BO23" s="431"/>
      <c r="BP23" s="431"/>
      <c r="BQ23" s="431"/>
      <c r="BR23" s="431"/>
      <c r="BS23" s="431"/>
      <c r="BT23" s="431"/>
      <c r="BU23" s="432"/>
      <c r="BV23" s="430">
        <v>5289706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7100</v>
      </c>
      <c r="R24" s="407"/>
      <c r="S24" s="407"/>
      <c r="T24" s="407"/>
      <c r="U24" s="407"/>
      <c r="V24" s="408"/>
      <c r="W24" s="472"/>
      <c r="X24" s="463"/>
      <c r="Y24" s="464"/>
      <c r="Z24" s="403" t="s">
        <v>173</v>
      </c>
      <c r="AA24" s="404"/>
      <c r="AB24" s="404"/>
      <c r="AC24" s="404"/>
      <c r="AD24" s="404"/>
      <c r="AE24" s="404"/>
      <c r="AF24" s="404"/>
      <c r="AG24" s="405"/>
      <c r="AH24" s="406">
        <v>94</v>
      </c>
      <c r="AI24" s="407"/>
      <c r="AJ24" s="407"/>
      <c r="AK24" s="407"/>
      <c r="AL24" s="408"/>
      <c r="AM24" s="406">
        <v>272318</v>
      </c>
      <c r="AN24" s="407"/>
      <c r="AO24" s="407"/>
      <c r="AP24" s="407"/>
      <c r="AQ24" s="407"/>
      <c r="AR24" s="408"/>
      <c r="AS24" s="406">
        <v>2897</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4683630</v>
      </c>
      <c r="BO24" s="431"/>
      <c r="BP24" s="431"/>
      <c r="BQ24" s="431"/>
      <c r="BR24" s="431"/>
      <c r="BS24" s="431"/>
      <c r="BT24" s="431"/>
      <c r="BU24" s="432"/>
      <c r="BV24" s="430">
        <v>4609861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5900</v>
      </c>
      <c r="R25" s="407"/>
      <c r="S25" s="407"/>
      <c r="T25" s="407"/>
      <c r="U25" s="407"/>
      <c r="V25" s="408"/>
      <c r="W25" s="472"/>
      <c r="X25" s="463"/>
      <c r="Y25" s="464"/>
      <c r="Z25" s="403" t="s">
        <v>176</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566353</v>
      </c>
      <c r="BO25" s="426"/>
      <c r="BP25" s="426"/>
      <c r="BQ25" s="426"/>
      <c r="BR25" s="426"/>
      <c r="BS25" s="426"/>
      <c r="BT25" s="426"/>
      <c r="BU25" s="427"/>
      <c r="BV25" s="425">
        <v>545502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5600</v>
      </c>
      <c r="R26" s="407"/>
      <c r="S26" s="407"/>
      <c r="T26" s="407"/>
      <c r="U26" s="407"/>
      <c r="V26" s="408"/>
      <c r="W26" s="472"/>
      <c r="X26" s="463"/>
      <c r="Y26" s="464"/>
      <c r="Z26" s="403" t="s">
        <v>179</v>
      </c>
      <c r="AA26" s="485"/>
      <c r="AB26" s="485"/>
      <c r="AC26" s="485"/>
      <c r="AD26" s="485"/>
      <c r="AE26" s="485"/>
      <c r="AF26" s="485"/>
      <c r="AG26" s="486"/>
      <c r="AH26" s="406">
        <v>1</v>
      </c>
      <c r="AI26" s="407"/>
      <c r="AJ26" s="407"/>
      <c r="AK26" s="407"/>
      <c r="AL26" s="408"/>
      <c r="AM26" s="406" t="s">
        <v>180</v>
      </c>
      <c r="AN26" s="407"/>
      <c r="AO26" s="407"/>
      <c r="AP26" s="407"/>
      <c r="AQ26" s="407"/>
      <c r="AR26" s="408"/>
      <c r="AS26" s="406" t="s">
        <v>180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3080</v>
      </c>
      <c r="R27" s="407"/>
      <c r="S27" s="407"/>
      <c r="T27" s="407"/>
      <c r="U27" s="407"/>
      <c r="V27" s="408"/>
      <c r="W27" s="472"/>
      <c r="X27" s="463"/>
      <c r="Y27" s="464"/>
      <c r="Z27" s="403" t="s">
        <v>183</v>
      </c>
      <c r="AA27" s="404"/>
      <c r="AB27" s="404"/>
      <c r="AC27" s="404"/>
      <c r="AD27" s="404"/>
      <c r="AE27" s="404"/>
      <c r="AF27" s="404"/>
      <c r="AG27" s="405"/>
      <c r="AH27" s="406">
        <v>14</v>
      </c>
      <c r="AI27" s="407"/>
      <c r="AJ27" s="407"/>
      <c r="AK27" s="407"/>
      <c r="AL27" s="408"/>
      <c r="AM27" s="406">
        <v>39780</v>
      </c>
      <c r="AN27" s="407"/>
      <c r="AO27" s="407"/>
      <c r="AP27" s="407"/>
      <c r="AQ27" s="407"/>
      <c r="AR27" s="408"/>
      <c r="AS27" s="406">
        <v>2841</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228060</v>
      </c>
      <c r="BO27" s="434"/>
      <c r="BP27" s="434"/>
      <c r="BQ27" s="434"/>
      <c r="BR27" s="434"/>
      <c r="BS27" s="434"/>
      <c r="BT27" s="434"/>
      <c r="BU27" s="435"/>
      <c r="BV27" s="433">
        <v>228010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2330</v>
      </c>
      <c r="R28" s="407"/>
      <c r="S28" s="407"/>
      <c r="T28" s="407"/>
      <c r="U28" s="407"/>
      <c r="V28" s="408"/>
      <c r="W28" s="472"/>
      <c r="X28" s="463"/>
      <c r="Y28" s="464"/>
      <c r="Z28" s="403" t="s">
        <v>186</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422483</v>
      </c>
      <c r="BO28" s="426"/>
      <c r="BP28" s="426"/>
      <c r="BQ28" s="426"/>
      <c r="BR28" s="426"/>
      <c r="BS28" s="426"/>
      <c r="BT28" s="426"/>
      <c r="BU28" s="427"/>
      <c r="BV28" s="425">
        <v>282119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12</v>
      </c>
      <c r="M29" s="407"/>
      <c r="N29" s="407"/>
      <c r="O29" s="407"/>
      <c r="P29" s="408"/>
      <c r="Q29" s="406">
        <v>2160</v>
      </c>
      <c r="R29" s="407"/>
      <c r="S29" s="407"/>
      <c r="T29" s="407"/>
      <c r="U29" s="407"/>
      <c r="V29" s="408"/>
      <c r="W29" s="473"/>
      <c r="X29" s="474"/>
      <c r="Y29" s="475"/>
      <c r="Z29" s="403" t="s">
        <v>189</v>
      </c>
      <c r="AA29" s="404"/>
      <c r="AB29" s="404"/>
      <c r="AC29" s="404"/>
      <c r="AD29" s="404"/>
      <c r="AE29" s="404"/>
      <c r="AF29" s="404"/>
      <c r="AG29" s="405"/>
      <c r="AH29" s="406">
        <v>108</v>
      </c>
      <c r="AI29" s="407"/>
      <c r="AJ29" s="407"/>
      <c r="AK29" s="407"/>
      <c r="AL29" s="408"/>
      <c r="AM29" s="406">
        <v>312098</v>
      </c>
      <c r="AN29" s="407"/>
      <c r="AO29" s="407"/>
      <c r="AP29" s="407"/>
      <c r="AQ29" s="407"/>
      <c r="AR29" s="408"/>
      <c r="AS29" s="406">
        <v>2890</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42827</v>
      </c>
      <c r="BO29" s="431"/>
      <c r="BP29" s="431"/>
      <c r="BQ29" s="431"/>
      <c r="BR29" s="431"/>
      <c r="BS29" s="431"/>
      <c r="BT29" s="431"/>
      <c r="BU29" s="432"/>
      <c r="BV29" s="430">
        <v>42826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99.3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153990</v>
      </c>
      <c r="BO30" s="434"/>
      <c r="BP30" s="434"/>
      <c r="BQ30" s="434"/>
      <c r="BR30" s="434"/>
      <c r="BS30" s="434"/>
      <c r="BT30" s="434"/>
      <c r="BU30" s="435"/>
      <c r="BV30" s="433">
        <v>151864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198</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下水道事業特別会計</v>
      </c>
      <c r="BH34" s="388"/>
      <c r="BI34" s="388"/>
      <c r="BJ34" s="388"/>
      <c r="BK34" s="388"/>
      <c r="BL34" s="388"/>
      <c r="BM34" s="388"/>
      <c r="BN34" s="388"/>
      <c r="BO34" s="388"/>
      <c r="BP34" s="388"/>
      <c r="BQ34" s="388"/>
      <c r="BR34" s="388"/>
      <c r="BS34" s="388"/>
      <c r="BT34" s="388"/>
      <c r="BU34" s="388"/>
      <c r="BV34" s="214"/>
      <c r="BW34" s="389" t="str">
        <f>IF(BY34="","",MAX(C34:D43,U34:V43,AM34:AN43,BE34:BF43)+1)</f>
        <v/>
      </c>
      <c r="BX34" s="389"/>
      <c r="BY34" s="388" t="str">
        <f>IF('各会計、関係団体の財政状況及び健全化判断比率'!B68="","",'各会計、関係団体の財政状況及び健全化判断比率'!B68)</f>
        <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農業集落排水事業特別会計</v>
      </c>
      <c r="BH35" s="388"/>
      <c r="BI35" s="388"/>
      <c r="BJ35" s="388"/>
      <c r="BK35" s="388"/>
      <c r="BL35" s="388"/>
      <c r="BM35" s="388"/>
      <c r="BN35" s="388"/>
      <c r="BO35" s="388"/>
      <c r="BP35" s="388"/>
      <c r="BQ35" s="388"/>
      <c r="BR35" s="388"/>
      <c r="BS35" s="388"/>
      <c r="BT35" s="388"/>
      <c r="BU35" s="388"/>
      <c r="BV35" s="214"/>
      <c r="BW35" s="389" t="str">
        <f t="shared" ref="BW35:BW43" si="2">IF(BY35="","",BW34+1)</f>
        <v/>
      </c>
      <c r="BX35" s="389"/>
      <c r="BY35" s="388" t="str">
        <f>IF('各会計、関係団体の財政状況及び健全化判断比率'!B69="","",'各会計、関係団体の財政状況及び健全化判断比率'!B69)</f>
        <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8</v>
      </c>
      <c r="BF36" s="389"/>
      <c r="BG36" s="388" t="str">
        <f>IF('各会計、関係団体の財政状況及び健全化判断比率'!B34="","",'各会計、関係団体の財政状況及び健全化判断比率'!B34)</f>
        <v>浄化槽事業特別会計</v>
      </c>
      <c r="BH36" s="388"/>
      <c r="BI36" s="388"/>
      <c r="BJ36" s="388"/>
      <c r="BK36" s="388"/>
      <c r="BL36" s="388"/>
      <c r="BM36" s="388"/>
      <c r="BN36" s="388"/>
      <c r="BO36" s="388"/>
      <c r="BP36" s="388"/>
      <c r="BQ36" s="388"/>
      <c r="BR36" s="388"/>
      <c r="BS36" s="388"/>
      <c r="BT36" s="388"/>
      <c r="BU36" s="388"/>
      <c r="BV36" s="214"/>
      <c r="BW36" s="389" t="str">
        <f t="shared" si="2"/>
        <v/>
      </c>
      <c r="BX36" s="389"/>
      <c r="BY36" s="388" t="str">
        <f>IF('各会計、関係団体の財政状況及び健全化判断比率'!B70="","",'各会計、関係団体の財政状況及び健全化判断比率'!B70)</f>
        <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TE9niZO0YWHUcCyFDYMh4aD9YXdfRkJ6JwC2atY8+NOxmysMCSW+fKf9+5i7KcsFKBf5Bzx5T+AjC0lVg9ACPg==" saltValue="OyeG8nuQErfEpUnXFRfq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3072838</v>
      </c>
      <c r="S5" s="698"/>
      <c r="T5" s="698"/>
      <c r="U5" s="698"/>
      <c r="V5" s="698"/>
      <c r="W5" s="698"/>
      <c r="X5" s="698"/>
      <c r="Y5" s="741"/>
      <c r="Z5" s="759">
        <v>34.1</v>
      </c>
      <c r="AA5" s="759"/>
      <c r="AB5" s="759"/>
      <c r="AC5" s="759"/>
      <c r="AD5" s="760">
        <v>3072838</v>
      </c>
      <c r="AE5" s="760"/>
      <c r="AF5" s="760"/>
      <c r="AG5" s="760"/>
      <c r="AH5" s="760"/>
      <c r="AI5" s="760"/>
      <c r="AJ5" s="760"/>
      <c r="AK5" s="760"/>
      <c r="AL5" s="742">
        <v>73.099999999999994</v>
      </c>
      <c r="AM5" s="715"/>
      <c r="AN5" s="715"/>
      <c r="AO5" s="743"/>
      <c r="AP5" s="710" t="s">
        <v>227</v>
      </c>
      <c r="AQ5" s="711"/>
      <c r="AR5" s="711"/>
      <c r="AS5" s="711"/>
      <c r="AT5" s="711"/>
      <c r="AU5" s="711"/>
      <c r="AV5" s="711"/>
      <c r="AW5" s="711"/>
      <c r="AX5" s="711"/>
      <c r="AY5" s="711"/>
      <c r="AZ5" s="711"/>
      <c r="BA5" s="711"/>
      <c r="BB5" s="711"/>
      <c r="BC5" s="711"/>
      <c r="BD5" s="711"/>
      <c r="BE5" s="711"/>
      <c r="BF5" s="712"/>
      <c r="BG5" s="642">
        <v>3072838</v>
      </c>
      <c r="BH5" s="643"/>
      <c r="BI5" s="643"/>
      <c r="BJ5" s="643"/>
      <c r="BK5" s="643"/>
      <c r="BL5" s="643"/>
      <c r="BM5" s="643"/>
      <c r="BN5" s="644"/>
      <c r="BO5" s="675">
        <v>100</v>
      </c>
      <c r="BP5" s="675"/>
      <c r="BQ5" s="675"/>
      <c r="BR5" s="675"/>
      <c r="BS5" s="676" t="s">
        <v>228</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220</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94113</v>
      </c>
      <c r="S6" s="643"/>
      <c r="T6" s="643"/>
      <c r="U6" s="643"/>
      <c r="V6" s="643"/>
      <c r="W6" s="643"/>
      <c r="X6" s="643"/>
      <c r="Y6" s="644"/>
      <c r="Z6" s="675">
        <v>1</v>
      </c>
      <c r="AA6" s="675"/>
      <c r="AB6" s="675"/>
      <c r="AC6" s="675"/>
      <c r="AD6" s="676">
        <v>94113</v>
      </c>
      <c r="AE6" s="676"/>
      <c r="AF6" s="676"/>
      <c r="AG6" s="676"/>
      <c r="AH6" s="676"/>
      <c r="AI6" s="676"/>
      <c r="AJ6" s="676"/>
      <c r="AK6" s="676"/>
      <c r="AL6" s="645">
        <v>2.2000000000000002</v>
      </c>
      <c r="AM6" s="646"/>
      <c r="AN6" s="646"/>
      <c r="AO6" s="677"/>
      <c r="AP6" s="639" t="s">
        <v>233</v>
      </c>
      <c r="AQ6" s="640"/>
      <c r="AR6" s="640"/>
      <c r="AS6" s="640"/>
      <c r="AT6" s="640"/>
      <c r="AU6" s="640"/>
      <c r="AV6" s="640"/>
      <c r="AW6" s="640"/>
      <c r="AX6" s="640"/>
      <c r="AY6" s="640"/>
      <c r="AZ6" s="640"/>
      <c r="BA6" s="640"/>
      <c r="BB6" s="640"/>
      <c r="BC6" s="640"/>
      <c r="BD6" s="640"/>
      <c r="BE6" s="640"/>
      <c r="BF6" s="641"/>
      <c r="BG6" s="642">
        <v>3072838</v>
      </c>
      <c r="BH6" s="643"/>
      <c r="BI6" s="643"/>
      <c r="BJ6" s="643"/>
      <c r="BK6" s="643"/>
      <c r="BL6" s="643"/>
      <c r="BM6" s="643"/>
      <c r="BN6" s="644"/>
      <c r="BO6" s="675">
        <v>100</v>
      </c>
      <c r="BP6" s="675"/>
      <c r="BQ6" s="675"/>
      <c r="BR6" s="675"/>
      <c r="BS6" s="676" t="s">
        <v>139</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88066</v>
      </c>
      <c r="CS6" s="643"/>
      <c r="CT6" s="643"/>
      <c r="CU6" s="643"/>
      <c r="CV6" s="643"/>
      <c r="CW6" s="643"/>
      <c r="CX6" s="643"/>
      <c r="CY6" s="644"/>
      <c r="CZ6" s="742">
        <v>1</v>
      </c>
      <c r="DA6" s="715"/>
      <c r="DB6" s="715"/>
      <c r="DC6" s="745"/>
      <c r="DD6" s="648" t="s">
        <v>139</v>
      </c>
      <c r="DE6" s="643"/>
      <c r="DF6" s="643"/>
      <c r="DG6" s="643"/>
      <c r="DH6" s="643"/>
      <c r="DI6" s="643"/>
      <c r="DJ6" s="643"/>
      <c r="DK6" s="643"/>
      <c r="DL6" s="643"/>
      <c r="DM6" s="643"/>
      <c r="DN6" s="643"/>
      <c r="DO6" s="643"/>
      <c r="DP6" s="644"/>
      <c r="DQ6" s="648">
        <v>88066</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1924</v>
      </c>
      <c r="S7" s="643"/>
      <c r="T7" s="643"/>
      <c r="U7" s="643"/>
      <c r="V7" s="643"/>
      <c r="W7" s="643"/>
      <c r="X7" s="643"/>
      <c r="Y7" s="644"/>
      <c r="Z7" s="675">
        <v>0</v>
      </c>
      <c r="AA7" s="675"/>
      <c r="AB7" s="675"/>
      <c r="AC7" s="675"/>
      <c r="AD7" s="676">
        <v>1924</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1273723</v>
      </c>
      <c r="BH7" s="643"/>
      <c r="BI7" s="643"/>
      <c r="BJ7" s="643"/>
      <c r="BK7" s="643"/>
      <c r="BL7" s="643"/>
      <c r="BM7" s="643"/>
      <c r="BN7" s="644"/>
      <c r="BO7" s="675">
        <v>41.5</v>
      </c>
      <c r="BP7" s="675"/>
      <c r="BQ7" s="675"/>
      <c r="BR7" s="675"/>
      <c r="BS7" s="676" t="s">
        <v>139</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2776793</v>
      </c>
      <c r="CS7" s="643"/>
      <c r="CT7" s="643"/>
      <c r="CU7" s="643"/>
      <c r="CV7" s="643"/>
      <c r="CW7" s="643"/>
      <c r="CX7" s="643"/>
      <c r="CY7" s="644"/>
      <c r="CZ7" s="675">
        <v>32.200000000000003</v>
      </c>
      <c r="DA7" s="675"/>
      <c r="DB7" s="675"/>
      <c r="DC7" s="675"/>
      <c r="DD7" s="648">
        <v>2468</v>
      </c>
      <c r="DE7" s="643"/>
      <c r="DF7" s="643"/>
      <c r="DG7" s="643"/>
      <c r="DH7" s="643"/>
      <c r="DI7" s="643"/>
      <c r="DJ7" s="643"/>
      <c r="DK7" s="643"/>
      <c r="DL7" s="643"/>
      <c r="DM7" s="643"/>
      <c r="DN7" s="643"/>
      <c r="DO7" s="643"/>
      <c r="DP7" s="644"/>
      <c r="DQ7" s="648">
        <v>729198</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10214</v>
      </c>
      <c r="S8" s="643"/>
      <c r="T8" s="643"/>
      <c r="U8" s="643"/>
      <c r="V8" s="643"/>
      <c r="W8" s="643"/>
      <c r="X8" s="643"/>
      <c r="Y8" s="644"/>
      <c r="Z8" s="675">
        <v>0.1</v>
      </c>
      <c r="AA8" s="675"/>
      <c r="AB8" s="675"/>
      <c r="AC8" s="675"/>
      <c r="AD8" s="676">
        <v>10214</v>
      </c>
      <c r="AE8" s="676"/>
      <c r="AF8" s="676"/>
      <c r="AG8" s="676"/>
      <c r="AH8" s="676"/>
      <c r="AI8" s="676"/>
      <c r="AJ8" s="676"/>
      <c r="AK8" s="676"/>
      <c r="AL8" s="645">
        <v>0.2</v>
      </c>
      <c r="AM8" s="646"/>
      <c r="AN8" s="646"/>
      <c r="AO8" s="677"/>
      <c r="AP8" s="639" t="s">
        <v>239</v>
      </c>
      <c r="AQ8" s="640"/>
      <c r="AR8" s="640"/>
      <c r="AS8" s="640"/>
      <c r="AT8" s="640"/>
      <c r="AU8" s="640"/>
      <c r="AV8" s="640"/>
      <c r="AW8" s="640"/>
      <c r="AX8" s="640"/>
      <c r="AY8" s="640"/>
      <c r="AZ8" s="640"/>
      <c r="BA8" s="640"/>
      <c r="BB8" s="640"/>
      <c r="BC8" s="640"/>
      <c r="BD8" s="640"/>
      <c r="BE8" s="640"/>
      <c r="BF8" s="641"/>
      <c r="BG8" s="642">
        <v>35219</v>
      </c>
      <c r="BH8" s="643"/>
      <c r="BI8" s="643"/>
      <c r="BJ8" s="643"/>
      <c r="BK8" s="643"/>
      <c r="BL8" s="643"/>
      <c r="BM8" s="643"/>
      <c r="BN8" s="644"/>
      <c r="BO8" s="675">
        <v>1.1000000000000001</v>
      </c>
      <c r="BP8" s="675"/>
      <c r="BQ8" s="675"/>
      <c r="BR8" s="675"/>
      <c r="BS8" s="648" t="s">
        <v>138</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2544742</v>
      </c>
      <c r="CS8" s="643"/>
      <c r="CT8" s="643"/>
      <c r="CU8" s="643"/>
      <c r="CV8" s="643"/>
      <c r="CW8" s="643"/>
      <c r="CX8" s="643"/>
      <c r="CY8" s="644"/>
      <c r="CZ8" s="675">
        <v>29.5</v>
      </c>
      <c r="DA8" s="675"/>
      <c r="DB8" s="675"/>
      <c r="DC8" s="675"/>
      <c r="DD8" s="648">
        <v>123346</v>
      </c>
      <c r="DE8" s="643"/>
      <c r="DF8" s="643"/>
      <c r="DG8" s="643"/>
      <c r="DH8" s="643"/>
      <c r="DI8" s="643"/>
      <c r="DJ8" s="643"/>
      <c r="DK8" s="643"/>
      <c r="DL8" s="643"/>
      <c r="DM8" s="643"/>
      <c r="DN8" s="643"/>
      <c r="DO8" s="643"/>
      <c r="DP8" s="644"/>
      <c r="DQ8" s="648">
        <v>1070765</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12262</v>
      </c>
      <c r="S9" s="643"/>
      <c r="T9" s="643"/>
      <c r="U9" s="643"/>
      <c r="V9" s="643"/>
      <c r="W9" s="643"/>
      <c r="X9" s="643"/>
      <c r="Y9" s="644"/>
      <c r="Z9" s="675">
        <v>0.1</v>
      </c>
      <c r="AA9" s="675"/>
      <c r="AB9" s="675"/>
      <c r="AC9" s="675"/>
      <c r="AD9" s="676">
        <v>12262</v>
      </c>
      <c r="AE9" s="676"/>
      <c r="AF9" s="676"/>
      <c r="AG9" s="676"/>
      <c r="AH9" s="676"/>
      <c r="AI9" s="676"/>
      <c r="AJ9" s="676"/>
      <c r="AK9" s="676"/>
      <c r="AL9" s="645">
        <v>0.3</v>
      </c>
      <c r="AM9" s="646"/>
      <c r="AN9" s="646"/>
      <c r="AO9" s="677"/>
      <c r="AP9" s="639" t="s">
        <v>242</v>
      </c>
      <c r="AQ9" s="640"/>
      <c r="AR9" s="640"/>
      <c r="AS9" s="640"/>
      <c r="AT9" s="640"/>
      <c r="AU9" s="640"/>
      <c r="AV9" s="640"/>
      <c r="AW9" s="640"/>
      <c r="AX9" s="640"/>
      <c r="AY9" s="640"/>
      <c r="AZ9" s="640"/>
      <c r="BA9" s="640"/>
      <c r="BB9" s="640"/>
      <c r="BC9" s="640"/>
      <c r="BD9" s="640"/>
      <c r="BE9" s="640"/>
      <c r="BF9" s="641"/>
      <c r="BG9" s="642">
        <v>1027898</v>
      </c>
      <c r="BH9" s="643"/>
      <c r="BI9" s="643"/>
      <c r="BJ9" s="643"/>
      <c r="BK9" s="643"/>
      <c r="BL9" s="643"/>
      <c r="BM9" s="643"/>
      <c r="BN9" s="644"/>
      <c r="BO9" s="675">
        <v>33.5</v>
      </c>
      <c r="BP9" s="675"/>
      <c r="BQ9" s="675"/>
      <c r="BR9" s="675"/>
      <c r="BS9" s="648" t="s">
        <v>139</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588961</v>
      </c>
      <c r="CS9" s="643"/>
      <c r="CT9" s="643"/>
      <c r="CU9" s="643"/>
      <c r="CV9" s="643"/>
      <c r="CW9" s="643"/>
      <c r="CX9" s="643"/>
      <c r="CY9" s="644"/>
      <c r="CZ9" s="675">
        <v>6.8</v>
      </c>
      <c r="DA9" s="675"/>
      <c r="DB9" s="675"/>
      <c r="DC9" s="675"/>
      <c r="DD9" s="648">
        <v>1150</v>
      </c>
      <c r="DE9" s="643"/>
      <c r="DF9" s="643"/>
      <c r="DG9" s="643"/>
      <c r="DH9" s="643"/>
      <c r="DI9" s="643"/>
      <c r="DJ9" s="643"/>
      <c r="DK9" s="643"/>
      <c r="DL9" s="643"/>
      <c r="DM9" s="643"/>
      <c r="DN9" s="643"/>
      <c r="DO9" s="643"/>
      <c r="DP9" s="644"/>
      <c r="DQ9" s="648">
        <v>520700</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228</v>
      </c>
      <c r="S10" s="643"/>
      <c r="T10" s="643"/>
      <c r="U10" s="643"/>
      <c r="V10" s="643"/>
      <c r="W10" s="643"/>
      <c r="X10" s="643"/>
      <c r="Y10" s="644"/>
      <c r="Z10" s="675" t="s">
        <v>139</v>
      </c>
      <c r="AA10" s="675"/>
      <c r="AB10" s="675"/>
      <c r="AC10" s="675"/>
      <c r="AD10" s="676" t="s">
        <v>139</v>
      </c>
      <c r="AE10" s="676"/>
      <c r="AF10" s="676"/>
      <c r="AG10" s="676"/>
      <c r="AH10" s="676"/>
      <c r="AI10" s="676"/>
      <c r="AJ10" s="676"/>
      <c r="AK10" s="676"/>
      <c r="AL10" s="645" t="s">
        <v>228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61808</v>
      </c>
      <c r="BH10" s="643"/>
      <c r="BI10" s="643"/>
      <c r="BJ10" s="643"/>
      <c r="BK10" s="643"/>
      <c r="BL10" s="643"/>
      <c r="BM10" s="643"/>
      <c r="BN10" s="644"/>
      <c r="BO10" s="675">
        <v>2</v>
      </c>
      <c r="BP10" s="675"/>
      <c r="BQ10" s="675"/>
      <c r="BR10" s="675"/>
      <c r="BS10" s="648" t="s">
        <v>139</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t="s">
        <v>228</v>
      </c>
      <c r="CS10" s="643"/>
      <c r="CT10" s="643"/>
      <c r="CU10" s="643"/>
      <c r="CV10" s="643"/>
      <c r="CW10" s="643"/>
      <c r="CX10" s="643"/>
      <c r="CY10" s="644"/>
      <c r="CZ10" s="675" t="s">
        <v>228</v>
      </c>
      <c r="DA10" s="675"/>
      <c r="DB10" s="675"/>
      <c r="DC10" s="675"/>
      <c r="DD10" s="648" t="s">
        <v>228</v>
      </c>
      <c r="DE10" s="643"/>
      <c r="DF10" s="643"/>
      <c r="DG10" s="643"/>
      <c r="DH10" s="643"/>
      <c r="DI10" s="643"/>
      <c r="DJ10" s="643"/>
      <c r="DK10" s="643"/>
      <c r="DL10" s="643"/>
      <c r="DM10" s="643"/>
      <c r="DN10" s="643"/>
      <c r="DO10" s="643"/>
      <c r="DP10" s="644"/>
      <c r="DQ10" s="648" t="s">
        <v>139</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415909</v>
      </c>
      <c r="S11" s="643"/>
      <c r="T11" s="643"/>
      <c r="U11" s="643"/>
      <c r="V11" s="643"/>
      <c r="W11" s="643"/>
      <c r="X11" s="643"/>
      <c r="Y11" s="644"/>
      <c r="Z11" s="645">
        <v>4.5999999999999996</v>
      </c>
      <c r="AA11" s="646"/>
      <c r="AB11" s="646"/>
      <c r="AC11" s="647"/>
      <c r="AD11" s="648">
        <v>415909</v>
      </c>
      <c r="AE11" s="643"/>
      <c r="AF11" s="643"/>
      <c r="AG11" s="643"/>
      <c r="AH11" s="643"/>
      <c r="AI11" s="643"/>
      <c r="AJ11" s="643"/>
      <c r="AK11" s="644"/>
      <c r="AL11" s="645">
        <v>9.9</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148798</v>
      </c>
      <c r="BH11" s="643"/>
      <c r="BI11" s="643"/>
      <c r="BJ11" s="643"/>
      <c r="BK11" s="643"/>
      <c r="BL11" s="643"/>
      <c r="BM11" s="643"/>
      <c r="BN11" s="644"/>
      <c r="BO11" s="675">
        <v>4.8</v>
      </c>
      <c r="BP11" s="675"/>
      <c r="BQ11" s="675"/>
      <c r="BR11" s="675"/>
      <c r="BS11" s="648" t="s">
        <v>139</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231253</v>
      </c>
      <c r="CS11" s="643"/>
      <c r="CT11" s="643"/>
      <c r="CU11" s="643"/>
      <c r="CV11" s="643"/>
      <c r="CW11" s="643"/>
      <c r="CX11" s="643"/>
      <c r="CY11" s="644"/>
      <c r="CZ11" s="675">
        <v>2.7</v>
      </c>
      <c r="DA11" s="675"/>
      <c r="DB11" s="675"/>
      <c r="DC11" s="675"/>
      <c r="DD11" s="648">
        <v>25835</v>
      </c>
      <c r="DE11" s="643"/>
      <c r="DF11" s="643"/>
      <c r="DG11" s="643"/>
      <c r="DH11" s="643"/>
      <c r="DI11" s="643"/>
      <c r="DJ11" s="643"/>
      <c r="DK11" s="643"/>
      <c r="DL11" s="643"/>
      <c r="DM11" s="643"/>
      <c r="DN11" s="643"/>
      <c r="DO11" s="643"/>
      <c r="DP11" s="644"/>
      <c r="DQ11" s="648">
        <v>173766</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v>66116</v>
      </c>
      <c r="S12" s="643"/>
      <c r="T12" s="643"/>
      <c r="U12" s="643"/>
      <c r="V12" s="643"/>
      <c r="W12" s="643"/>
      <c r="X12" s="643"/>
      <c r="Y12" s="644"/>
      <c r="Z12" s="675">
        <v>0.7</v>
      </c>
      <c r="AA12" s="675"/>
      <c r="AB12" s="675"/>
      <c r="AC12" s="675"/>
      <c r="AD12" s="676">
        <v>66116</v>
      </c>
      <c r="AE12" s="676"/>
      <c r="AF12" s="676"/>
      <c r="AG12" s="676"/>
      <c r="AH12" s="676"/>
      <c r="AI12" s="676"/>
      <c r="AJ12" s="676"/>
      <c r="AK12" s="676"/>
      <c r="AL12" s="645">
        <v>1.6</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1578397</v>
      </c>
      <c r="BH12" s="643"/>
      <c r="BI12" s="643"/>
      <c r="BJ12" s="643"/>
      <c r="BK12" s="643"/>
      <c r="BL12" s="643"/>
      <c r="BM12" s="643"/>
      <c r="BN12" s="644"/>
      <c r="BO12" s="675">
        <v>51.4</v>
      </c>
      <c r="BP12" s="675"/>
      <c r="BQ12" s="675"/>
      <c r="BR12" s="675"/>
      <c r="BS12" s="648" t="s">
        <v>228</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34864</v>
      </c>
      <c r="CS12" s="643"/>
      <c r="CT12" s="643"/>
      <c r="CU12" s="643"/>
      <c r="CV12" s="643"/>
      <c r="CW12" s="643"/>
      <c r="CX12" s="643"/>
      <c r="CY12" s="644"/>
      <c r="CZ12" s="675">
        <v>0.4</v>
      </c>
      <c r="DA12" s="675"/>
      <c r="DB12" s="675"/>
      <c r="DC12" s="675"/>
      <c r="DD12" s="648">
        <v>263</v>
      </c>
      <c r="DE12" s="643"/>
      <c r="DF12" s="643"/>
      <c r="DG12" s="643"/>
      <c r="DH12" s="643"/>
      <c r="DI12" s="643"/>
      <c r="DJ12" s="643"/>
      <c r="DK12" s="643"/>
      <c r="DL12" s="643"/>
      <c r="DM12" s="643"/>
      <c r="DN12" s="643"/>
      <c r="DO12" s="643"/>
      <c r="DP12" s="644"/>
      <c r="DQ12" s="648">
        <v>20828</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139</v>
      </c>
      <c r="S13" s="643"/>
      <c r="T13" s="643"/>
      <c r="U13" s="643"/>
      <c r="V13" s="643"/>
      <c r="W13" s="643"/>
      <c r="X13" s="643"/>
      <c r="Y13" s="644"/>
      <c r="Z13" s="675" t="s">
        <v>139</v>
      </c>
      <c r="AA13" s="675"/>
      <c r="AB13" s="675"/>
      <c r="AC13" s="675"/>
      <c r="AD13" s="676" t="s">
        <v>228</v>
      </c>
      <c r="AE13" s="676"/>
      <c r="AF13" s="676"/>
      <c r="AG13" s="676"/>
      <c r="AH13" s="676"/>
      <c r="AI13" s="676"/>
      <c r="AJ13" s="676"/>
      <c r="AK13" s="676"/>
      <c r="AL13" s="645" t="s">
        <v>139</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1576232</v>
      </c>
      <c r="BH13" s="643"/>
      <c r="BI13" s="643"/>
      <c r="BJ13" s="643"/>
      <c r="BK13" s="643"/>
      <c r="BL13" s="643"/>
      <c r="BM13" s="643"/>
      <c r="BN13" s="644"/>
      <c r="BO13" s="675">
        <v>51.3</v>
      </c>
      <c r="BP13" s="675"/>
      <c r="BQ13" s="675"/>
      <c r="BR13" s="675"/>
      <c r="BS13" s="648" t="s">
        <v>139</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367286</v>
      </c>
      <c r="CS13" s="643"/>
      <c r="CT13" s="643"/>
      <c r="CU13" s="643"/>
      <c r="CV13" s="643"/>
      <c r="CW13" s="643"/>
      <c r="CX13" s="643"/>
      <c r="CY13" s="644"/>
      <c r="CZ13" s="675">
        <v>4.3</v>
      </c>
      <c r="DA13" s="675"/>
      <c r="DB13" s="675"/>
      <c r="DC13" s="675"/>
      <c r="DD13" s="648">
        <v>82957</v>
      </c>
      <c r="DE13" s="643"/>
      <c r="DF13" s="643"/>
      <c r="DG13" s="643"/>
      <c r="DH13" s="643"/>
      <c r="DI13" s="643"/>
      <c r="DJ13" s="643"/>
      <c r="DK13" s="643"/>
      <c r="DL13" s="643"/>
      <c r="DM13" s="643"/>
      <c r="DN13" s="643"/>
      <c r="DO13" s="643"/>
      <c r="DP13" s="644"/>
      <c r="DQ13" s="648">
        <v>306353</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139</v>
      </c>
      <c r="S14" s="643"/>
      <c r="T14" s="643"/>
      <c r="U14" s="643"/>
      <c r="V14" s="643"/>
      <c r="W14" s="643"/>
      <c r="X14" s="643"/>
      <c r="Y14" s="644"/>
      <c r="Z14" s="675" t="s">
        <v>138</v>
      </c>
      <c r="AA14" s="675"/>
      <c r="AB14" s="675"/>
      <c r="AC14" s="675"/>
      <c r="AD14" s="676" t="s">
        <v>138</v>
      </c>
      <c r="AE14" s="676"/>
      <c r="AF14" s="676"/>
      <c r="AG14" s="676"/>
      <c r="AH14" s="676"/>
      <c r="AI14" s="676"/>
      <c r="AJ14" s="676"/>
      <c r="AK14" s="676"/>
      <c r="AL14" s="645" t="s">
        <v>139</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54741</v>
      </c>
      <c r="BH14" s="643"/>
      <c r="BI14" s="643"/>
      <c r="BJ14" s="643"/>
      <c r="BK14" s="643"/>
      <c r="BL14" s="643"/>
      <c r="BM14" s="643"/>
      <c r="BN14" s="644"/>
      <c r="BO14" s="675">
        <v>1.8</v>
      </c>
      <c r="BP14" s="675"/>
      <c r="BQ14" s="675"/>
      <c r="BR14" s="675"/>
      <c r="BS14" s="648" t="s">
        <v>228</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342772</v>
      </c>
      <c r="CS14" s="643"/>
      <c r="CT14" s="643"/>
      <c r="CU14" s="643"/>
      <c r="CV14" s="643"/>
      <c r="CW14" s="643"/>
      <c r="CX14" s="643"/>
      <c r="CY14" s="644"/>
      <c r="CZ14" s="675">
        <v>4</v>
      </c>
      <c r="DA14" s="675"/>
      <c r="DB14" s="675"/>
      <c r="DC14" s="675"/>
      <c r="DD14" s="648">
        <v>8274</v>
      </c>
      <c r="DE14" s="643"/>
      <c r="DF14" s="643"/>
      <c r="DG14" s="643"/>
      <c r="DH14" s="643"/>
      <c r="DI14" s="643"/>
      <c r="DJ14" s="643"/>
      <c r="DK14" s="643"/>
      <c r="DL14" s="643"/>
      <c r="DM14" s="643"/>
      <c r="DN14" s="643"/>
      <c r="DO14" s="643"/>
      <c r="DP14" s="644"/>
      <c r="DQ14" s="648">
        <v>332418</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139</v>
      </c>
      <c r="S15" s="643"/>
      <c r="T15" s="643"/>
      <c r="U15" s="643"/>
      <c r="V15" s="643"/>
      <c r="W15" s="643"/>
      <c r="X15" s="643"/>
      <c r="Y15" s="644"/>
      <c r="Z15" s="675" t="s">
        <v>139</v>
      </c>
      <c r="AA15" s="675"/>
      <c r="AB15" s="675"/>
      <c r="AC15" s="675"/>
      <c r="AD15" s="676" t="s">
        <v>139</v>
      </c>
      <c r="AE15" s="676"/>
      <c r="AF15" s="676"/>
      <c r="AG15" s="676"/>
      <c r="AH15" s="676"/>
      <c r="AI15" s="676"/>
      <c r="AJ15" s="676"/>
      <c r="AK15" s="676"/>
      <c r="AL15" s="645" t="s">
        <v>228</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165977</v>
      </c>
      <c r="BH15" s="643"/>
      <c r="BI15" s="643"/>
      <c r="BJ15" s="643"/>
      <c r="BK15" s="643"/>
      <c r="BL15" s="643"/>
      <c r="BM15" s="643"/>
      <c r="BN15" s="644"/>
      <c r="BO15" s="675">
        <v>5.4</v>
      </c>
      <c r="BP15" s="675"/>
      <c r="BQ15" s="675"/>
      <c r="BR15" s="675"/>
      <c r="BS15" s="648" t="s">
        <v>228</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1063572</v>
      </c>
      <c r="CS15" s="643"/>
      <c r="CT15" s="643"/>
      <c r="CU15" s="643"/>
      <c r="CV15" s="643"/>
      <c r="CW15" s="643"/>
      <c r="CX15" s="643"/>
      <c r="CY15" s="644"/>
      <c r="CZ15" s="675">
        <v>12.3</v>
      </c>
      <c r="DA15" s="675"/>
      <c r="DB15" s="675"/>
      <c r="DC15" s="675"/>
      <c r="DD15" s="648">
        <v>23486</v>
      </c>
      <c r="DE15" s="643"/>
      <c r="DF15" s="643"/>
      <c r="DG15" s="643"/>
      <c r="DH15" s="643"/>
      <c r="DI15" s="643"/>
      <c r="DJ15" s="643"/>
      <c r="DK15" s="643"/>
      <c r="DL15" s="643"/>
      <c r="DM15" s="643"/>
      <c r="DN15" s="643"/>
      <c r="DO15" s="643"/>
      <c r="DP15" s="644"/>
      <c r="DQ15" s="648">
        <v>792711</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13302</v>
      </c>
      <c r="S16" s="643"/>
      <c r="T16" s="643"/>
      <c r="U16" s="643"/>
      <c r="V16" s="643"/>
      <c r="W16" s="643"/>
      <c r="X16" s="643"/>
      <c r="Y16" s="644"/>
      <c r="Z16" s="675">
        <v>0.1</v>
      </c>
      <c r="AA16" s="675"/>
      <c r="AB16" s="675"/>
      <c r="AC16" s="675"/>
      <c r="AD16" s="676">
        <v>13302</v>
      </c>
      <c r="AE16" s="676"/>
      <c r="AF16" s="676"/>
      <c r="AG16" s="676"/>
      <c r="AH16" s="676"/>
      <c r="AI16" s="676"/>
      <c r="AJ16" s="676"/>
      <c r="AK16" s="676"/>
      <c r="AL16" s="645">
        <v>0.3</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139</v>
      </c>
      <c r="BP16" s="675"/>
      <c r="BQ16" s="675"/>
      <c r="BR16" s="675"/>
      <c r="BS16" s="648" t="s">
        <v>228</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t="s">
        <v>139</v>
      </c>
      <c r="CS16" s="643"/>
      <c r="CT16" s="643"/>
      <c r="CU16" s="643"/>
      <c r="CV16" s="643"/>
      <c r="CW16" s="643"/>
      <c r="CX16" s="643"/>
      <c r="CY16" s="644"/>
      <c r="CZ16" s="675" t="s">
        <v>138</v>
      </c>
      <c r="DA16" s="675"/>
      <c r="DB16" s="675"/>
      <c r="DC16" s="675"/>
      <c r="DD16" s="648" t="s">
        <v>228</v>
      </c>
      <c r="DE16" s="643"/>
      <c r="DF16" s="643"/>
      <c r="DG16" s="643"/>
      <c r="DH16" s="643"/>
      <c r="DI16" s="643"/>
      <c r="DJ16" s="643"/>
      <c r="DK16" s="643"/>
      <c r="DL16" s="643"/>
      <c r="DM16" s="643"/>
      <c r="DN16" s="643"/>
      <c r="DO16" s="643"/>
      <c r="DP16" s="644"/>
      <c r="DQ16" s="648" t="s">
        <v>139</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36792</v>
      </c>
      <c r="S17" s="643"/>
      <c r="T17" s="643"/>
      <c r="U17" s="643"/>
      <c r="V17" s="643"/>
      <c r="W17" s="643"/>
      <c r="X17" s="643"/>
      <c r="Y17" s="644"/>
      <c r="Z17" s="675">
        <v>0.4</v>
      </c>
      <c r="AA17" s="675"/>
      <c r="AB17" s="675"/>
      <c r="AC17" s="675"/>
      <c r="AD17" s="676">
        <v>36792</v>
      </c>
      <c r="AE17" s="676"/>
      <c r="AF17" s="676"/>
      <c r="AG17" s="676"/>
      <c r="AH17" s="676"/>
      <c r="AI17" s="676"/>
      <c r="AJ17" s="676"/>
      <c r="AK17" s="676"/>
      <c r="AL17" s="645">
        <v>0.9</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228</v>
      </c>
      <c r="BH17" s="643"/>
      <c r="BI17" s="643"/>
      <c r="BJ17" s="643"/>
      <c r="BK17" s="643"/>
      <c r="BL17" s="643"/>
      <c r="BM17" s="643"/>
      <c r="BN17" s="644"/>
      <c r="BO17" s="675" t="s">
        <v>139</v>
      </c>
      <c r="BP17" s="675"/>
      <c r="BQ17" s="675"/>
      <c r="BR17" s="675"/>
      <c r="BS17" s="648" t="s">
        <v>139</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586747</v>
      </c>
      <c r="CS17" s="643"/>
      <c r="CT17" s="643"/>
      <c r="CU17" s="643"/>
      <c r="CV17" s="643"/>
      <c r="CW17" s="643"/>
      <c r="CX17" s="643"/>
      <c r="CY17" s="644"/>
      <c r="CZ17" s="675">
        <v>6.8</v>
      </c>
      <c r="DA17" s="675"/>
      <c r="DB17" s="675"/>
      <c r="DC17" s="675"/>
      <c r="DD17" s="648" t="s">
        <v>139</v>
      </c>
      <c r="DE17" s="643"/>
      <c r="DF17" s="643"/>
      <c r="DG17" s="643"/>
      <c r="DH17" s="643"/>
      <c r="DI17" s="643"/>
      <c r="DJ17" s="643"/>
      <c r="DK17" s="643"/>
      <c r="DL17" s="643"/>
      <c r="DM17" s="643"/>
      <c r="DN17" s="643"/>
      <c r="DO17" s="643"/>
      <c r="DP17" s="644"/>
      <c r="DQ17" s="648">
        <v>586747</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41527</v>
      </c>
      <c r="S18" s="643"/>
      <c r="T18" s="643"/>
      <c r="U18" s="643"/>
      <c r="V18" s="643"/>
      <c r="W18" s="643"/>
      <c r="X18" s="643"/>
      <c r="Y18" s="644"/>
      <c r="Z18" s="675">
        <v>0.5</v>
      </c>
      <c r="AA18" s="675"/>
      <c r="AB18" s="675"/>
      <c r="AC18" s="675"/>
      <c r="AD18" s="676">
        <v>41527</v>
      </c>
      <c r="AE18" s="676"/>
      <c r="AF18" s="676"/>
      <c r="AG18" s="676"/>
      <c r="AH18" s="676"/>
      <c r="AI18" s="676"/>
      <c r="AJ18" s="676"/>
      <c r="AK18" s="676"/>
      <c r="AL18" s="645">
        <v>1</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139</v>
      </c>
      <c r="BH18" s="643"/>
      <c r="BI18" s="643"/>
      <c r="BJ18" s="643"/>
      <c r="BK18" s="643"/>
      <c r="BL18" s="643"/>
      <c r="BM18" s="643"/>
      <c r="BN18" s="644"/>
      <c r="BO18" s="675" t="s">
        <v>228</v>
      </c>
      <c r="BP18" s="675"/>
      <c r="BQ18" s="675"/>
      <c r="BR18" s="675"/>
      <c r="BS18" s="648" t="s">
        <v>139</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138</v>
      </c>
      <c r="CS18" s="643"/>
      <c r="CT18" s="643"/>
      <c r="CU18" s="643"/>
      <c r="CV18" s="643"/>
      <c r="CW18" s="643"/>
      <c r="CX18" s="643"/>
      <c r="CY18" s="644"/>
      <c r="CZ18" s="675" t="s">
        <v>139</v>
      </c>
      <c r="DA18" s="675"/>
      <c r="DB18" s="675"/>
      <c r="DC18" s="675"/>
      <c r="DD18" s="648" t="s">
        <v>139</v>
      </c>
      <c r="DE18" s="643"/>
      <c r="DF18" s="643"/>
      <c r="DG18" s="643"/>
      <c r="DH18" s="643"/>
      <c r="DI18" s="643"/>
      <c r="DJ18" s="643"/>
      <c r="DK18" s="643"/>
      <c r="DL18" s="643"/>
      <c r="DM18" s="643"/>
      <c r="DN18" s="643"/>
      <c r="DO18" s="643"/>
      <c r="DP18" s="644"/>
      <c r="DQ18" s="648" t="s">
        <v>139</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32639</v>
      </c>
      <c r="S19" s="643"/>
      <c r="T19" s="643"/>
      <c r="U19" s="643"/>
      <c r="V19" s="643"/>
      <c r="W19" s="643"/>
      <c r="X19" s="643"/>
      <c r="Y19" s="644"/>
      <c r="Z19" s="675">
        <v>0.4</v>
      </c>
      <c r="AA19" s="675"/>
      <c r="AB19" s="675"/>
      <c r="AC19" s="675"/>
      <c r="AD19" s="676">
        <v>32639</v>
      </c>
      <c r="AE19" s="676"/>
      <c r="AF19" s="676"/>
      <c r="AG19" s="676"/>
      <c r="AH19" s="676"/>
      <c r="AI19" s="676"/>
      <c r="AJ19" s="676"/>
      <c r="AK19" s="676"/>
      <c r="AL19" s="645">
        <v>0.8</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139</v>
      </c>
      <c r="BH19" s="643"/>
      <c r="BI19" s="643"/>
      <c r="BJ19" s="643"/>
      <c r="BK19" s="643"/>
      <c r="BL19" s="643"/>
      <c r="BM19" s="643"/>
      <c r="BN19" s="644"/>
      <c r="BO19" s="675" t="s">
        <v>139</v>
      </c>
      <c r="BP19" s="675"/>
      <c r="BQ19" s="675"/>
      <c r="BR19" s="675"/>
      <c r="BS19" s="648" t="s">
        <v>139</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139</v>
      </c>
      <c r="CS19" s="643"/>
      <c r="CT19" s="643"/>
      <c r="CU19" s="643"/>
      <c r="CV19" s="643"/>
      <c r="CW19" s="643"/>
      <c r="CX19" s="643"/>
      <c r="CY19" s="644"/>
      <c r="CZ19" s="675" t="s">
        <v>138</v>
      </c>
      <c r="DA19" s="675"/>
      <c r="DB19" s="675"/>
      <c r="DC19" s="675"/>
      <c r="DD19" s="648" t="s">
        <v>139</v>
      </c>
      <c r="DE19" s="643"/>
      <c r="DF19" s="643"/>
      <c r="DG19" s="643"/>
      <c r="DH19" s="643"/>
      <c r="DI19" s="643"/>
      <c r="DJ19" s="643"/>
      <c r="DK19" s="643"/>
      <c r="DL19" s="643"/>
      <c r="DM19" s="643"/>
      <c r="DN19" s="643"/>
      <c r="DO19" s="643"/>
      <c r="DP19" s="644"/>
      <c r="DQ19" s="648" t="s">
        <v>139</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6759</v>
      </c>
      <c r="S20" s="643"/>
      <c r="T20" s="643"/>
      <c r="U20" s="643"/>
      <c r="V20" s="643"/>
      <c r="W20" s="643"/>
      <c r="X20" s="643"/>
      <c r="Y20" s="644"/>
      <c r="Z20" s="675">
        <v>0.1</v>
      </c>
      <c r="AA20" s="675"/>
      <c r="AB20" s="675"/>
      <c r="AC20" s="675"/>
      <c r="AD20" s="676">
        <v>6759</v>
      </c>
      <c r="AE20" s="676"/>
      <c r="AF20" s="676"/>
      <c r="AG20" s="676"/>
      <c r="AH20" s="676"/>
      <c r="AI20" s="676"/>
      <c r="AJ20" s="676"/>
      <c r="AK20" s="676"/>
      <c r="AL20" s="645">
        <v>0.2</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139</v>
      </c>
      <c r="BH20" s="643"/>
      <c r="BI20" s="643"/>
      <c r="BJ20" s="643"/>
      <c r="BK20" s="643"/>
      <c r="BL20" s="643"/>
      <c r="BM20" s="643"/>
      <c r="BN20" s="644"/>
      <c r="BO20" s="675" t="s">
        <v>139</v>
      </c>
      <c r="BP20" s="675"/>
      <c r="BQ20" s="675"/>
      <c r="BR20" s="675"/>
      <c r="BS20" s="648" t="s">
        <v>139</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8625056</v>
      </c>
      <c r="CS20" s="643"/>
      <c r="CT20" s="643"/>
      <c r="CU20" s="643"/>
      <c r="CV20" s="643"/>
      <c r="CW20" s="643"/>
      <c r="CX20" s="643"/>
      <c r="CY20" s="644"/>
      <c r="CZ20" s="675">
        <v>100</v>
      </c>
      <c r="DA20" s="675"/>
      <c r="DB20" s="675"/>
      <c r="DC20" s="675"/>
      <c r="DD20" s="648">
        <v>267779</v>
      </c>
      <c r="DE20" s="643"/>
      <c r="DF20" s="643"/>
      <c r="DG20" s="643"/>
      <c r="DH20" s="643"/>
      <c r="DI20" s="643"/>
      <c r="DJ20" s="643"/>
      <c r="DK20" s="643"/>
      <c r="DL20" s="643"/>
      <c r="DM20" s="643"/>
      <c r="DN20" s="643"/>
      <c r="DO20" s="643"/>
      <c r="DP20" s="644"/>
      <c r="DQ20" s="648">
        <v>4621552</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2129</v>
      </c>
      <c r="S21" s="643"/>
      <c r="T21" s="643"/>
      <c r="U21" s="643"/>
      <c r="V21" s="643"/>
      <c r="W21" s="643"/>
      <c r="X21" s="643"/>
      <c r="Y21" s="644"/>
      <c r="Z21" s="675">
        <v>0</v>
      </c>
      <c r="AA21" s="675"/>
      <c r="AB21" s="675"/>
      <c r="AC21" s="675"/>
      <c r="AD21" s="676">
        <v>2129</v>
      </c>
      <c r="AE21" s="676"/>
      <c r="AF21" s="676"/>
      <c r="AG21" s="676"/>
      <c r="AH21" s="676"/>
      <c r="AI21" s="676"/>
      <c r="AJ21" s="676"/>
      <c r="AK21" s="676"/>
      <c r="AL21" s="645">
        <v>0.1</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139</v>
      </c>
      <c r="BH21" s="643"/>
      <c r="BI21" s="643"/>
      <c r="BJ21" s="643"/>
      <c r="BK21" s="643"/>
      <c r="BL21" s="643"/>
      <c r="BM21" s="643"/>
      <c r="BN21" s="644"/>
      <c r="BO21" s="675" t="s">
        <v>139</v>
      </c>
      <c r="BP21" s="675"/>
      <c r="BQ21" s="675"/>
      <c r="BR21" s="675"/>
      <c r="BS21" s="648" t="s">
        <v>228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430550</v>
      </c>
      <c r="S22" s="643"/>
      <c r="T22" s="643"/>
      <c r="U22" s="643"/>
      <c r="V22" s="643"/>
      <c r="W22" s="643"/>
      <c r="X22" s="643"/>
      <c r="Y22" s="644"/>
      <c r="Z22" s="675">
        <v>4.8</v>
      </c>
      <c r="AA22" s="675"/>
      <c r="AB22" s="675"/>
      <c r="AC22" s="675"/>
      <c r="AD22" s="676">
        <v>364371</v>
      </c>
      <c r="AE22" s="676"/>
      <c r="AF22" s="676"/>
      <c r="AG22" s="676"/>
      <c r="AH22" s="676"/>
      <c r="AI22" s="676"/>
      <c r="AJ22" s="676"/>
      <c r="AK22" s="676"/>
      <c r="AL22" s="645">
        <v>8.6999999999999993</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139</v>
      </c>
      <c r="BH22" s="643"/>
      <c r="BI22" s="643"/>
      <c r="BJ22" s="643"/>
      <c r="BK22" s="643"/>
      <c r="BL22" s="643"/>
      <c r="BM22" s="643"/>
      <c r="BN22" s="644"/>
      <c r="BO22" s="675" t="s">
        <v>139</v>
      </c>
      <c r="BP22" s="675"/>
      <c r="BQ22" s="675"/>
      <c r="BR22" s="675"/>
      <c r="BS22" s="648" t="s">
        <v>139</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364371</v>
      </c>
      <c r="S23" s="643"/>
      <c r="T23" s="643"/>
      <c r="U23" s="643"/>
      <c r="V23" s="643"/>
      <c r="W23" s="643"/>
      <c r="X23" s="643"/>
      <c r="Y23" s="644"/>
      <c r="Z23" s="675">
        <v>4</v>
      </c>
      <c r="AA23" s="675"/>
      <c r="AB23" s="675"/>
      <c r="AC23" s="675"/>
      <c r="AD23" s="676">
        <v>364371</v>
      </c>
      <c r="AE23" s="676"/>
      <c r="AF23" s="676"/>
      <c r="AG23" s="676"/>
      <c r="AH23" s="676"/>
      <c r="AI23" s="676"/>
      <c r="AJ23" s="676"/>
      <c r="AK23" s="676"/>
      <c r="AL23" s="645">
        <v>8.6999999999999993</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139</v>
      </c>
      <c r="BH23" s="643"/>
      <c r="BI23" s="643"/>
      <c r="BJ23" s="643"/>
      <c r="BK23" s="643"/>
      <c r="BL23" s="643"/>
      <c r="BM23" s="643"/>
      <c r="BN23" s="644"/>
      <c r="BO23" s="675" t="s">
        <v>139</v>
      </c>
      <c r="BP23" s="675"/>
      <c r="BQ23" s="675"/>
      <c r="BR23" s="675"/>
      <c r="BS23" s="648" t="s">
        <v>139</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66179</v>
      </c>
      <c r="S24" s="643"/>
      <c r="T24" s="643"/>
      <c r="U24" s="643"/>
      <c r="V24" s="643"/>
      <c r="W24" s="643"/>
      <c r="X24" s="643"/>
      <c r="Y24" s="644"/>
      <c r="Z24" s="675">
        <v>0.7</v>
      </c>
      <c r="AA24" s="675"/>
      <c r="AB24" s="675"/>
      <c r="AC24" s="675"/>
      <c r="AD24" s="676" t="s">
        <v>138</v>
      </c>
      <c r="AE24" s="676"/>
      <c r="AF24" s="676"/>
      <c r="AG24" s="676"/>
      <c r="AH24" s="676"/>
      <c r="AI24" s="676"/>
      <c r="AJ24" s="676"/>
      <c r="AK24" s="676"/>
      <c r="AL24" s="645" t="s">
        <v>139</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139</v>
      </c>
      <c r="BH24" s="643"/>
      <c r="BI24" s="643"/>
      <c r="BJ24" s="643"/>
      <c r="BK24" s="643"/>
      <c r="BL24" s="643"/>
      <c r="BM24" s="643"/>
      <c r="BN24" s="644"/>
      <c r="BO24" s="675" t="s">
        <v>139</v>
      </c>
      <c r="BP24" s="675"/>
      <c r="BQ24" s="675"/>
      <c r="BR24" s="675"/>
      <c r="BS24" s="648" t="s">
        <v>139</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3187704</v>
      </c>
      <c r="CS24" s="698"/>
      <c r="CT24" s="698"/>
      <c r="CU24" s="698"/>
      <c r="CV24" s="698"/>
      <c r="CW24" s="698"/>
      <c r="CX24" s="698"/>
      <c r="CY24" s="741"/>
      <c r="CZ24" s="742">
        <v>37</v>
      </c>
      <c r="DA24" s="715"/>
      <c r="DB24" s="715"/>
      <c r="DC24" s="745"/>
      <c r="DD24" s="740">
        <v>1990610</v>
      </c>
      <c r="DE24" s="698"/>
      <c r="DF24" s="698"/>
      <c r="DG24" s="698"/>
      <c r="DH24" s="698"/>
      <c r="DI24" s="698"/>
      <c r="DJ24" s="698"/>
      <c r="DK24" s="741"/>
      <c r="DL24" s="740">
        <v>1976934</v>
      </c>
      <c r="DM24" s="698"/>
      <c r="DN24" s="698"/>
      <c r="DO24" s="698"/>
      <c r="DP24" s="698"/>
      <c r="DQ24" s="698"/>
      <c r="DR24" s="698"/>
      <c r="DS24" s="698"/>
      <c r="DT24" s="698"/>
      <c r="DU24" s="698"/>
      <c r="DV24" s="741"/>
      <c r="DW24" s="742">
        <v>43</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139</v>
      </c>
      <c r="S25" s="643"/>
      <c r="T25" s="643"/>
      <c r="U25" s="643"/>
      <c r="V25" s="643"/>
      <c r="W25" s="643"/>
      <c r="X25" s="643"/>
      <c r="Y25" s="644"/>
      <c r="Z25" s="675" t="s">
        <v>228</v>
      </c>
      <c r="AA25" s="675"/>
      <c r="AB25" s="675"/>
      <c r="AC25" s="675"/>
      <c r="AD25" s="676" t="s">
        <v>139</v>
      </c>
      <c r="AE25" s="676"/>
      <c r="AF25" s="676"/>
      <c r="AG25" s="676"/>
      <c r="AH25" s="676"/>
      <c r="AI25" s="676"/>
      <c r="AJ25" s="676"/>
      <c r="AK25" s="676"/>
      <c r="AL25" s="645" t="s">
        <v>138</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139</v>
      </c>
      <c r="BH25" s="643"/>
      <c r="BI25" s="643"/>
      <c r="BJ25" s="643"/>
      <c r="BK25" s="643"/>
      <c r="BL25" s="643"/>
      <c r="BM25" s="643"/>
      <c r="BN25" s="644"/>
      <c r="BO25" s="675" t="s">
        <v>138</v>
      </c>
      <c r="BP25" s="675"/>
      <c r="BQ25" s="675"/>
      <c r="BR25" s="675"/>
      <c r="BS25" s="648" t="s">
        <v>139</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1049093</v>
      </c>
      <c r="CS25" s="661"/>
      <c r="CT25" s="661"/>
      <c r="CU25" s="661"/>
      <c r="CV25" s="661"/>
      <c r="CW25" s="661"/>
      <c r="CX25" s="661"/>
      <c r="CY25" s="662"/>
      <c r="CZ25" s="645">
        <v>12.2</v>
      </c>
      <c r="DA25" s="663"/>
      <c r="DB25" s="663"/>
      <c r="DC25" s="664"/>
      <c r="DD25" s="648">
        <v>960801</v>
      </c>
      <c r="DE25" s="661"/>
      <c r="DF25" s="661"/>
      <c r="DG25" s="661"/>
      <c r="DH25" s="661"/>
      <c r="DI25" s="661"/>
      <c r="DJ25" s="661"/>
      <c r="DK25" s="662"/>
      <c r="DL25" s="648">
        <v>947373</v>
      </c>
      <c r="DM25" s="661"/>
      <c r="DN25" s="661"/>
      <c r="DO25" s="661"/>
      <c r="DP25" s="661"/>
      <c r="DQ25" s="661"/>
      <c r="DR25" s="661"/>
      <c r="DS25" s="661"/>
      <c r="DT25" s="661"/>
      <c r="DU25" s="661"/>
      <c r="DV25" s="662"/>
      <c r="DW25" s="645">
        <v>20.6</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4195547</v>
      </c>
      <c r="S26" s="643"/>
      <c r="T26" s="643"/>
      <c r="U26" s="643"/>
      <c r="V26" s="643"/>
      <c r="W26" s="643"/>
      <c r="X26" s="643"/>
      <c r="Y26" s="644"/>
      <c r="Z26" s="675">
        <v>46.6</v>
      </c>
      <c r="AA26" s="675"/>
      <c r="AB26" s="675"/>
      <c r="AC26" s="675"/>
      <c r="AD26" s="676">
        <v>4129368</v>
      </c>
      <c r="AE26" s="676"/>
      <c r="AF26" s="676"/>
      <c r="AG26" s="676"/>
      <c r="AH26" s="676"/>
      <c r="AI26" s="676"/>
      <c r="AJ26" s="676"/>
      <c r="AK26" s="676"/>
      <c r="AL26" s="645">
        <v>98.3</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139</v>
      </c>
      <c r="BH26" s="643"/>
      <c r="BI26" s="643"/>
      <c r="BJ26" s="643"/>
      <c r="BK26" s="643"/>
      <c r="BL26" s="643"/>
      <c r="BM26" s="643"/>
      <c r="BN26" s="644"/>
      <c r="BO26" s="675" t="s">
        <v>139</v>
      </c>
      <c r="BP26" s="675"/>
      <c r="BQ26" s="675"/>
      <c r="BR26" s="675"/>
      <c r="BS26" s="648" t="s">
        <v>228</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604689</v>
      </c>
      <c r="CS26" s="643"/>
      <c r="CT26" s="643"/>
      <c r="CU26" s="643"/>
      <c r="CV26" s="643"/>
      <c r="CW26" s="643"/>
      <c r="CX26" s="643"/>
      <c r="CY26" s="644"/>
      <c r="CZ26" s="645">
        <v>7</v>
      </c>
      <c r="DA26" s="663"/>
      <c r="DB26" s="663"/>
      <c r="DC26" s="664"/>
      <c r="DD26" s="648">
        <v>540194</v>
      </c>
      <c r="DE26" s="643"/>
      <c r="DF26" s="643"/>
      <c r="DG26" s="643"/>
      <c r="DH26" s="643"/>
      <c r="DI26" s="643"/>
      <c r="DJ26" s="643"/>
      <c r="DK26" s="644"/>
      <c r="DL26" s="648" t="s">
        <v>228</v>
      </c>
      <c r="DM26" s="643"/>
      <c r="DN26" s="643"/>
      <c r="DO26" s="643"/>
      <c r="DP26" s="643"/>
      <c r="DQ26" s="643"/>
      <c r="DR26" s="643"/>
      <c r="DS26" s="643"/>
      <c r="DT26" s="643"/>
      <c r="DU26" s="643"/>
      <c r="DV26" s="644"/>
      <c r="DW26" s="645" t="s">
        <v>139</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2865</v>
      </c>
      <c r="S27" s="643"/>
      <c r="T27" s="643"/>
      <c r="U27" s="643"/>
      <c r="V27" s="643"/>
      <c r="W27" s="643"/>
      <c r="X27" s="643"/>
      <c r="Y27" s="644"/>
      <c r="Z27" s="675">
        <v>0</v>
      </c>
      <c r="AA27" s="675"/>
      <c r="AB27" s="675"/>
      <c r="AC27" s="675"/>
      <c r="AD27" s="676">
        <v>2865</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3072838</v>
      </c>
      <c r="BH27" s="643"/>
      <c r="BI27" s="643"/>
      <c r="BJ27" s="643"/>
      <c r="BK27" s="643"/>
      <c r="BL27" s="643"/>
      <c r="BM27" s="643"/>
      <c r="BN27" s="644"/>
      <c r="BO27" s="675">
        <v>100</v>
      </c>
      <c r="BP27" s="675"/>
      <c r="BQ27" s="675"/>
      <c r="BR27" s="675"/>
      <c r="BS27" s="648" t="s">
        <v>138</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1551864</v>
      </c>
      <c r="CS27" s="661"/>
      <c r="CT27" s="661"/>
      <c r="CU27" s="661"/>
      <c r="CV27" s="661"/>
      <c r="CW27" s="661"/>
      <c r="CX27" s="661"/>
      <c r="CY27" s="662"/>
      <c r="CZ27" s="645">
        <v>18</v>
      </c>
      <c r="DA27" s="663"/>
      <c r="DB27" s="663"/>
      <c r="DC27" s="664"/>
      <c r="DD27" s="648">
        <v>443062</v>
      </c>
      <c r="DE27" s="661"/>
      <c r="DF27" s="661"/>
      <c r="DG27" s="661"/>
      <c r="DH27" s="661"/>
      <c r="DI27" s="661"/>
      <c r="DJ27" s="661"/>
      <c r="DK27" s="662"/>
      <c r="DL27" s="648">
        <v>442814</v>
      </c>
      <c r="DM27" s="661"/>
      <c r="DN27" s="661"/>
      <c r="DO27" s="661"/>
      <c r="DP27" s="661"/>
      <c r="DQ27" s="661"/>
      <c r="DR27" s="661"/>
      <c r="DS27" s="661"/>
      <c r="DT27" s="661"/>
      <c r="DU27" s="661"/>
      <c r="DV27" s="662"/>
      <c r="DW27" s="645">
        <v>9.6</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55527</v>
      </c>
      <c r="S28" s="643"/>
      <c r="T28" s="643"/>
      <c r="U28" s="643"/>
      <c r="V28" s="643"/>
      <c r="W28" s="643"/>
      <c r="X28" s="643"/>
      <c r="Y28" s="644"/>
      <c r="Z28" s="675">
        <v>0.6</v>
      </c>
      <c r="AA28" s="675"/>
      <c r="AB28" s="675"/>
      <c r="AC28" s="675"/>
      <c r="AD28" s="676" t="s">
        <v>139</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586747</v>
      </c>
      <c r="CS28" s="643"/>
      <c r="CT28" s="643"/>
      <c r="CU28" s="643"/>
      <c r="CV28" s="643"/>
      <c r="CW28" s="643"/>
      <c r="CX28" s="643"/>
      <c r="CY28" s="644"/>
      <c r="CZ28" s="645">
        <v>6.8</v>
      </c>
      <c r="DA28" s="663"/>
      <c r="DB28" s="663"/>
      <c r="DC28" s="664"/>
      <c r="DD28" s="648">
        <v>586747</v>
      </c>
      <c r="DE28" s="643"/>
      <c r="DF28" s="643"/>
      <c r="DG28" s="643"/>
      <c r="DH28" s="643"/>
      <c r="DI28" s="643"/>
      <c r="DJ28" s="643"/>
      <c r="DK28" s="644"/>
      <c r="DL28" s="648">
        <v>586747</v>
      </c>
      <c r="DM28" s="643"/>
      <c r="DN28" s="643"/>
      <c r="DO28" s="643"/>
      <c r="DP28" s="643"/>
      <c r="DQ28" s="643"/>
      <c r="DR28" s="643"/>
      <c r="DS28" s="643"/>
      <c r="DT28" s="643"/>
      <c r="DU28" s="643"/>
      <c r="DV28" s="644"/>
      <c r="DW28" s="645">
        <v>12.8</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35462</v>
      </c>
      <c r="S29" s="643"/>
      <c r="T29" s="643"/>
      <c r="U29" s="643"/>
      <c r="V29" s="643"/>
      <c r="W29" s="643"/>
      <c r="X29" s="643"/>
      <c r="Y29" s="644"/>
      <c r="Z29" s="675">
        <v>0.4</v>
      </c>
      <c r="AA29" s="675"/>
      <c r="AB29" s="675"/>
      <c r="AC29" s="675"/>
      <c r="AD29" s="676">
        <v>34163</v>
      </c>
      <c r="AE29" s="676"/>
      <c r="AF29" s="676"/>
      <c r="AG29" s="676"/>
      <c r="AH29" s="676"/>
      <c r="AI29" s="676"/>
      <c r="AJ29" s="676"/>
      <c r="AK29" s="676"/>
      <c r="AL29" s="645">
        <v>0.8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586747</v>
      </c>
      <c r="CS29" s="661"/>
      <c r="CT29" s="661"/>
      <c r="CU29" s="661"/>
      <c r="CV29" s="661"/>
      <c r="CW29" s="661"/>
      <c r="CX29" s="661"/>
      <c r="CY29" s="662"/>
      <c r="CZ29" s="645">
        <v>6.8</v>
      </c>
      <c r="DA29" s="663"/>
      <c r="DB29" s="663"/>
      <c r="DC29" s="664"/>
      <c r="DD29" s="648">
        <v>586747</v>
      </c>
      <c r="DE29" s="661"/>
      <c r="DF29" s="661"/>
      <c r="DG29" s="661"/>
      <c r="DH29" s="661"/>
      <c r="DI29" s="661"/>
      <c r="DJ29" s="661"/>
      <c r="DK29" s="662"/>
      <c r="DL29" s="648">
        <v>586747</v>
      </c>
      <c r="DM29" s="661"/>
      <c r="DN29" s="661"/>
      <c r="DO29" s="661"/>
      <c r="DP29" s="661"/>
      <c r="DQ29" s="661"/>
      <c r="DR29" s="661"/>
      <c r="DS29" s="661"/>
      <c r="DT29" s="661"/>
      <c r="DU29" s="661"/>
      <c r="DV29" s="662"/>
      <c r="DW29" s="645">
        <v>12.8</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9690</v>
      </c>
      <c r="S30" s="643"/>
      <c r="T30" s="643"/>
      <c r="U30" s="643"/>
      <c r="V30" s="643"/>
      <c r="W30" s="643"/>
      <c r="X30" s="643"/>
      <c r="Y30" s="644"/>
      <c r="Z30" s="675">
        <v>0.1</v>
      </c>
      <c r="AA30" s="675"/>
      <c r="AB30" s="675"/>
      <c r="AC30" s="675"/>
      <c r="AD30" s="676" t="s">
        <v>228</v>
      </c>
      <c r="AE30" s="676"/>
      <c r="AF30" s="676"/>
      <c r="AG30" s="676"/>
      <c r="AH30" s="676"/>
      <c r="AI30" s="676"/>
      <c r="AJ30" s="676"/>
      <c r="AK30" s="676"/>
      <c r="AL30" s="645" t="s">
        <v>139</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553974</v>
      </c>
      <c r="CS30" s="643"/>
      <c r="CT30" s="643"/>
      <c r="CU30" s="643"/>
      <c r="CV30" s="643"/>
      <c r="CW30" s="643"/>
      <c r="CX30" s="643"/>
      <c r="CY30" s="644"/>
      <c r="CZ30" s="645">
        <v>6.4</v>
      </c>
      <c r="DA30" s="663"/>
      <c r="DB30" s="663"/>
      <c r="DC30" s="664"/>
      <c r="DD30" s="648">
        <v>553974</v>
      </c>
      <c r="DE30" s="643"/>
      <c r="DF30" s="643"/>
      <c r="DG30" s="643"/>
      <c r="DH30" s="643"/>
      <c r="DI30" s="643"/>
      <c r="DJ30" s="643"/>
      <c r="DK30" s="644"/>
      <c r="DL30" s="648">
        <v>553974</v>
      </c>
      <c r="DM30" s="643"/>
      <c r="DN30" s="643"/>
      <c r="DO30" s="643"/>
      <c r="DP30" s="643"/>
      <c r="DQ30" s="643"/>
      <c r="DR30" s="643"/>
      <c r="DS30" s="643"/>
      <c r="DT30" s="643"/>
      <c r="DU30" s="643"/>
      <c r="DV30" s="644"/>
      <c r="DW30" s="645">
        <v>12.1</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3287103</v>
      </c>
      <c r="S31" s="643"/>
      <c r="T31" s="643"/>
      <c r="U31" s="643"/>
      <c r="V31" s="643"/>
      <c r="W31" s="643"/>
      <c r="X31" s="643"/>
      <c r="Y31" s="644"/>
      <c r="Z31" s="675">
        <v>36.5</v>
      </c>
      <c r="AA31" s="675"/>
      <c r="AB31" s="675"/>
      <c r="AC31" s="675"/>
      <c r="AD31" s="676" t="s">
        <v>139</v>
      </c>
      <c r="AE31" s="676"/>
      <c r="AF31" s="676"/>
      <c r="AG31" s="676"/>
      <c r="AH31" s="676"/>
      <c r="AI31" s="676"/>
      <c r="AJ31" s="676"/>
      <c r="AK31" s="676"/>
      <c r="AL31" s="645" t="s">
        <v>138</v>
      </c>
      <c r="AM31" s="646"/>
      <c r="AN31" s="646"/>
      <c r="AO31" s="677"/>
      <c r="AP31" s="717" t="s">
        <v>311</v>
      </c>
      <c r="AQ31" s="718"/>
      <c r="AR31" s="718"/>
      <c r="AS31" s="718"/>
      <c r="AT31" s="723" t="s">
        <v>312</v>
      </c>
      <c r="AU31" s="231"/>
      <c r="AV31" s="231"/>
      <c r="AW31" s="231"/>
      <c r="AX31" s="710" t="s">
        <v>189</v>
      </c>
      <c r="AY31" s="711"/>
      <c r="AZ31" s="711"/>
      <c r="BA31" s="711"/>
      <c r="BB31" s="711"/>
      <c r="BC31" s="711"/>
      <c r="BD31" s="711"/>
      <c r="BE31" s="711"/>
      <c r="BF31" s="712"/>
      <c r="BG31" s="713">
        <v>98.9</v>
      </c>
      <c r="BH31" s="714"/>
      <c r="BI31" s="714"/>
      <c r="BJ31" s="714"/>
      <c r="BK31" s="714"/>
      <c r="BL31" s="714"/>
      <c r="BM31" s="715">
        <v>97.5</v>
      </c>
      <c r="BN31" s="714"/>
      <c r="BO31" s="714"/>
      <c r="BP31" s="714"/>
      <c r="BQ31" s="716"/>
      <c r="BR31" s="713">
        <v>99.1</v>
      </c>
      <c r="BS31" s="714"/>
      <c r="BT31" s="714"/>
      <c r="BU31" s="714"/>
      <c r="BV31" s="714"/>
      <c r="BW31" s="714"/>
      <c r="BX31" s="715">
        <v>97.7</v>
      </c>
      <c r="BY31" s="714"/>
      <c r="BZ31" s="714"/>
      <c r="CA31" s="714"/>
      <c r="CB31" s="716"/>
      <c r="CD31" s="733"/>
      <c r="CE31" s="734"/>
      <c r="CF31" s="689" t="s">
        <v>313</v>
      </c>
      <c r="CG31" s="686"/>
      <c r="CH31" s="686"/>
      <c r="CI31" s="686"/>
      <c r="CJ31" s="686"/>
      <c r="CK31" s="686"/>
      <c r="CL31" s="686"/>
      <c r="CM31" s="686"/>
      <c r="CN31" s="686"/>
      <c r="CO31" s="686"/>
      <c r="CP31" s="686"/>
      <c r="CQ31" s="687"/>
      <c r="CR31" s="642">
        <v>32773</v>
      </c>
      <c r="CS31" s="661"/>
      <c r="CT31" s="661"/>
      <c r="CU31" s="661"/>
      <c r="CV31" s="661"/>
      <c r="CW31" s="661"/>
      <c r="CX31" s="661"/>
      <c r="CY31" s="662"/>
      <c r="CZ31" s="645">
        <v>0.4</v>
      </c>
      <c r="DA31" s="663"/>
      <c r="DB31" s="663"/>
      <c r="DC31" s="664"/>
      <c r="DD31" s="648">
        <v>32773</v>
      </c>
      <c r="DE31" s="661"/>
      <c r="DF31" s="661"/>
      <c r="DG31" s="661"/>
      <c r="DH31" s="661"/>
      <c r="DI31" s="661"/>
      <c r="DJ31" s="661"/>
      <c r="DK31" s="662"/>
      <c r="DL31" s="648">
        <v>32773</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228</v>
      </c>
      <c r="S32" s="643"/>
      <c r="T32" s="643"/>
      <c r="U32" s="643"/>
      <c r="V32" s="643"/>
      <c r="W32" s="643"/>
      <c r="X32" s="643"/>
      <c r="Y32" s="644"/>
      <c r="Z32" s="675" t="s">
        <v>228</v>
      </c>
      <c r="AA32" s="675"/>
      <c r="AB32" s="675"/>
      <c r="AC32" s="675"/>
      <c r="AD32" s="676" t="s">
        <v>139</v>
      </c>
      <c r="AE32" s="676"/>
      <c r="AF32" s="676"/>
      <c r="AG32" s="676"/>
      <c r="AH32" s="676"/>
      <c r="AI32" s="676"/>
      <c r="AJ32" s="676"/>
      <c r="AK32" s="676"/>
      <c r="AL32" s="645" t="s">
        <v>138</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99.1</v>
      </c>
      <c r="BH32" s="661"/>
      <c r="BI32" s="661"/>
      <c r="BJ32" s="661"/>
      <c r="BK32" s="661"/>
      <c r="BL32" s="661"/>
      <c r="BM32" s="646">
        <v>97.8</v>
      </c>
      <c r="BN32" s="727"/>
      <c r="BO32" s="727"/>
      <c r="BP32" s="727"/>
      <c r="BQ32" s="685"/>
      <c r="BR32" s="726">
        <v>99</v>
      </c>
      <c r="BS32" s="661"/>
      <c r="BT32" s="661"/>
      <c r="BU32" s="661"/>
      <c r="BV32" s="661"/>
      <c r="BW32" s="661"/>
      <c r="BX32" s="646">
        <v>97.8</v>
      </c>
      <c r="BY32" s="727"/>
      <c r="BZ32" s="727"/>
      <c r="CA32" s="727"/>
      <c r="CB32" s="685"/>
      <c r="CD32" s="735"/>
      <c r="CE32" s="736"/>
      <c r="CF32" s="689" t="s">
        <v>317</v>
      </c>
      <c r="CG32" s="686"/>
      <c r="CH32" s="686"/>
      <c r="CI32" s="686"/>
      <c r="CJ32" s="686"/>
      <c r="CK32" s="686"/>
      <c r="CL32" s="686"/>
      <c r="CM32" s="686"/>
      <c r="CN32" s="686"/>
      <c r="CO32" s="686"/>
      <c r="CP32" s="686"/>
      <c r="CQ32" s="687"/>
      <c r="CR32" s="642" t="s">
        <v>138</v>
      </c>
      <c r="CS32" s="643"/>
      <c r="CT32" s="643"/>
      <c r="CU32" s="643"/>
      <c r="CV32" s="643"/>
      <c r="CW32" s="643"/>
      <c r="CX32" s="643"/>
      <c r="CY32" s="644"/>
      <c r="CZ32" s="645" t="s">
        <v>139</v>
      </c>
      <c r="DA32" s="663"/>
      <c r="DB32" s="663"/>
      <c r="DC32" s="664"/>
      <c r="DD32" s="648" t="s">
        <v>138</v>
      </c>
      <c r="DE32" s="643"/>
      <c r="DF32" s="643"/>
      <c r="DG32" s="643"/>
      <c r="DH32" s="643"/>
      <c r="DI32" s="643"/>
      <c r="DJ32" s="643"/>
      <c r="DK32" s="644"/>
      <c r="DL32" s="648" t="s">
        <v>228</v>
      </c>
      <c r="DM32" s="643"/>
      <c r="DN32" s="643"/>
      <c r="DO32" s="643"/>
      <c r="DP32" s="643"/>
      <c r="DQ32" s="643"/>
      <c r="DR32" s="643"/>
      <c r="DS32" s="643"/>
      <c r="DT32" s="643"/>
      <c r="DU32" s="643"/>
      <c r="DV32" s="644"/>
      <c r="DW32" s="645" t="s">
        <v>138</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534656</v>
      </c>
      <c r="S33" s="643"/>
      <c r="T33" s="643"/>
      <c r="U33" s="643"/>
      <c r="V33" s="643"/>
      <c r="W33" s="643"/>
      <c r="X33" s="643"/>
      <c r="Y33" s="644"/>
      <c r="Z33" s="675">
        <v>5.9</v>
      </c>
      <c r="AA33" s="675"/>
      <c r="AB33" s="675"/>
      <c r="AC33" s="675"/>
      <c r="AD33" s="676" t="s">
        <v>139</v>
      </c>
      <c r="AE33" s="676"/>
      <c r="AF33" s="676"/>
      <c r="AG33" s="676"/>
      <c r="AH33" s="676"/>
      <c r="AI33" s="676"/>
      <c r="AJ33" s="676"/>
      <c r="AK33" s="676"/>
      <c r="AL33" s="645" t="s">
        <v>138</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98.7</v>
      </c>
      <c r="BH33" s="627"/>
      <c r="BI33" s="627"/>
      <c r="BJ33" s="627"/>
      <c r="BK33" s="627"/>
      <c r="BL33" s="627"/>
      <c r="BM33" s="669">
        <v>97</v>
      </c>
      <c r="BN33" s="627"/>
      <c r="BO33" s="627"/>
      <c r="BP33" s="627"/>
      <c r="BQ33" s="671"/>
      <c r="BR33" s="709">
        <v>99</v>
      </c>
      <c r="BS33" s="627"/>
      <c r="BT33" s="627"/>
      <c r="BU33" s="627"/>
      <c r="BV33" s="627"/>
      <c r="BW33" s="627"/>
      <c r="BX33" s="669">
        <v>97.3</v>
      </c>
      <c r="BY33" s="627"/>
      <c r="BZ33" s="627"/>
      <c r="CA33" s="627"/>
      <c r="CB33" s="671"/>
      <c r="CD33" s="689" t="s">
        <v>320</v>
      </c>
      <c r="CE33" s="686"/>
      <c r="CF33" s="686"/>
      <c r="CG33" s="686"/>
      <c r="CH33" s="686"/>
      <c r="CI33" s="686"/>
      <c r="CJ33" s="686"/>
      <c r="CK33" s="686"/>
      <c r="CL33" s="686"/>
      <c r="CM33" s="686"/>
      <c r="CN33" s="686"/>
      <c r="CO33" s="686"/>
      <c r="CP33" s="686"/>
      <c r="CQ33" s="687"/>
      <c r="CR33" s="642">
        <v>5169573</v>
      </c>
      <c r="CS33" s="661"/>
      <c r="CT33" s="661"/>
      <c r="CU33" s="661"/>
      <c r="CV33" s="661"/>
      <c r="CW33" s="661"/>
      <c r="CX33" s="661"/>
      <c r="CY33" s="662"/>
      <c r="CZ33" s="645">
        <v>59.9</v>
      </c>
      <c r="DA33" s="663"/>
      <c r="DB33" s="663"/>
      <c r="DC33" s="664"/>
      <c r="DD33" s="648">
        <v>2548679</v>
      </c>
      <c r="DE33" s="661"/>
      <c r="DF33" s="661"/>
      <c r="DG33" s="661"/>
      <c r="DH33" s="661"/>
      <c r="DI33" s="661"/>
      <c r="DJ33" s="661"/>
      <c r="DK33" s="662"/>
      <c r="DL33" s="648">
        <v>1985759</v>
      </c>
      <c r="DM33" s="661"/>
      <c r="DN33" s="661"/>
      <c r="DO33" s="661"/>
      <c r="DP33" s="661"/>
      <c r="DQ33" s="661"/>
      <c r="DR33" s="661"/>
      <c r="DS33" s="661"/>
      <c r="DT33" s="661"/>
      <c r="DU33" s="661"/>
      <c r="DV33" s="662"/>
      <c r="DW33" s="645">
        <v>43.2</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16711</v>
      </c>
      <c r="S34" s="643"/>
      <c r="T34" s="643"/>
      <c r="U34" s="643"/>
      <c r="V34" s="643"/>
      <c r="W34" s="643"/>
      <c r="X34" s="643"/>
      <c r="Y34" s="644"/>
      <c r="Z34" s="675">
        <v>0.2</v>
      </c>
      <c r="AA34" s="675"/>
      <c r="AB34" s="675"/>
      <c r="AC34" s="675"/>
      <c r="AD34" s="676">
        <v>15177</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1303547</v>
      </c>
      <c r="CS34" s="643"/>
      <c r="CT34" s="643"/>
      <c r="CU34" s="643"/>
      <c r="CV34" s="643"/>
      <c r="CW34" s="643"/>
      <c r="CX34" s="643"/>
      <c r="CY34" s="644"/>
      <c r="CZ34" s="645">
        <v>15.1</v>
      </c>
      <c r="DA34" s="663"/>
      <c r="DB34" s="663"/>
      <c r="DC34" s="664"/>
      <c r="DD34" s="648">
        <v>972110</v>
      </c>
      <c r="DE34" s="643"/>
      <c r="DF34" s="643"/>
      <c r="DG34" s="643"/>
      <c r="DH34" s="643"/>
      <c r="DI34" s="643"/>
      <c r="DJ34" s="643"/>
      <c r="DK34" s="644"/>
      <c r="DL34" s="648">
        <v>895128</v>
      </c>
      <c r="DM34" s="643"/>
      <c r="DN34" s="643"/>
      <c r="DO34" s="643"/>
      <c r="DP34" s="643"/>
      <c r="DQ34" s="643"/>
      <c r="DR34" s="643"/>
      <c r="DS34" s="643"/>
      <c r="DT34" s="643"/>
      <c r="DU34" s="643"/>
      <c r="DV34" s="644"/>
      <c r="DW34" s="645">
        <v>19.5</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1604</v>
      </c>
      <c r="S35" s="643"/>
      <c r="T35" s="643"/>
      <c r="U35" s="643"/>
      <c r="V35" s="643"/>
      <c r="W35" s="643"/>
      <c r="X35" s="643"/>
      <c r="Y35" s="644"/>
      <c r="Z35" s="675">
        <v>0</v>
      </c>
      <c r="AA35" s="675"/>
      <c r="AB35" s="675"/>
      <c r="AC35" s="675"/>
      <c r="AD35" s="676" t="s">
        <v>139</v>
      </c>
      <c r="AE35" s="676"/>
      <c r="AF35" s="676"/>
      <c r="AG35" s="676"/>
      <c r="AH35" s="676"/>
      <c r="AI35" s="676"/>
      <c r="AJ35" s="676"/>
      <c r="AK35" s="676"/>
      <c r="AL35" s="645" t="s">
        <v>139</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46524</v>
      </c>
      <c r="CS35" s="661"/>
      <c r="CT35" s="661"/>
      <c r="CU35" s="661"/>
      <c r="CV35" s="661"/>
      <c r="CW35" s="661"/>
      <c r="CX35" s="661"/>
      <c r="CY35" s="662"/>
      <c r="CZ35" s="645">
        <v>0.5</v>
      </c>
      <c r="DA35" s="663"/>
      <c r="DB35" s="663"/>
      <c r="DC35" s="664"/>
      <c r="DD35" s="648">
        <v>44979</v>
      </c>
      <c r="DE35" s="661"/>
      <c r="DF35" s="661"/>
      <c r="DG35" s="661"/>
      <c r="DH35" s="661"/>
      <c r="DI35" s="661"/>
      <c r="DJ35" s="661"/>
      <c r="DK35" s="662"/>
      <c r="DL35" s="648">
        <v>43237</v>
      </c>
      <c r="DM35" s="661"/>
      <c r="DN35" s="661"/>
      <c r="DO35" s="661"/>
      <c r="DP35" s="661"/>
      <c r="DQ35" s="661"/>
      <c r="DR35" s="661"/>
      <c r="DS35" s="661"/>
      <c r="DT35" s="661"/>
      <c r="DU35" s="661"/>
      <c r="DV35" s="662"/>
      <c r="DW35" s="645">
        <v>0.9</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80092</v>
      </c>
      <c r="S36" s="643"/>
      <c r="T36" s="643"/>
      <c r="U36" s="643"/>
      <c r="V36" s="643"/>
      <c r="W36" s="643"/>
      <c r="X36" s="643"/>
      <c r="Y36" s="644"/>
      <c r="Z36" s="675">
        <v>0.9</v>
      </c>
      <c r="AA36" s="675"/>
      <c r="AB36" s="675"/>
      <c r="AC36" s="675"/>
      <c r="AD36" s="676" t="s">
        <v>138</v>
      </c>
      <c r="AE36" s="676"/>
      <c r="AF36" s="676"/>
      <c r="AG36" s="676"/>
      <c r="AH36" s="676"/>
      <c r="AI36" s="676"/>
      <c r="AJ36" s="676"/>
      <c r="AK36" s="676"/>
      <c r="AL36" s="645" t="s">
        <v>139</v>
      </c>
      <c r="AM36" s="646"/>
      <c r="AN36" s="646"/>
      <c r="AO36" s="677"/>
      <c r="AP36" s="235"/>
      <c r="AQ36" s="694" t="s">
        <v>328</v>
      </c>
      <c r="AR36" s="695"/>
      <c r="AS36" s="695"/>
      <c r="AT36" s="695"/>
      <c r="AU36" s="695"/>
      <c r="AV36" s="695"/>
      <c r="AW36" s="695"/>
      <c r="AX36" s="695"/>
      <c r="AY36" s="696"/>
      <c r="AZ36" s="697">
        <v>659570</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74778</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3050273</v>
      </c>
      <c r="CS36" s="643"/>
      <c r="CT36" s="643"/>
      <c r="CU36" s="643"/>
      <c r="CV36" s="643"/>
      <c r="CW36" s="643"/>
      <c r="CX36" s="643"/>
      <c r="CY36" s="644"/>
      <c r="CZ36" s="645">
        <v>35.4</v>
      </c>
      <c r="DA36" s="663"/>
      <c r="DB36" s="663"/>
      <c r="DC36" s="664"/>
      <c r="DD36" s="648">
        <v>840230</v>
      </c>
      <c r="DE36" s="643"/>
      <c r="DF36" s="643"/>
      <c r="DG36" s="643"/>
      <c r="DH36" s="643"/>
      <c r="DI36" s="643"/>
      <c r="DJ36" s="643"/>
      <c r="DK36" s="644"/>
      <c r="DL36" s="648">
        <v>671836</v>
      </c>
      <c r="DM36" s="643"/>
      <c r="DN36" s="643"/>
      <c r="DO36" s="643"/>
      <c r="DP36" s="643"/>
      <c r="DQ36" s="643"/>
      <c r="DR36" s="643"/>
      <c r="DS36" s="643"/>
      <c r="DT36" s="643"/>
      <c r="DU36" s="643"/>
      <c r="DV36" s="644"/>
      <c r="DW36" s="645">
        <v>14.6</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171619</v>
      </c>
      <c r="S37" s="643"/>
      <c r="T37" s="643"/>
      <c r="U37" s="643"/>
      <c r="V37" s="643"/>
      <c r="W37" s="643"/>
      <c r="X37" s="643"/>
      <c r="Y37" s="644"/>
      <c r="Z37" s="675">
        <v>1.9</v>
      </c>
      <c r="AA37" s="675"/>
      <c r="AB37" s="675"/>
      <c r="AC37" s="675"/>
      <c r="AD37" s="676" t="s">
        <v>138</v>
      </c>
      <c r="AE37" s="676"/>
      <c r="AF37" s="676"/>
      <c r="AG37" s="676"/>
      <c r="AH37" s="676"/>
      <c r="AI37" s="676"/>
      <c r="AJ37" s="676"/>
      <c r="AK37" s="676"/>
      <c r="AL37" s="645" t="s">
        <v>228</v>
      </c>
      <c r="AM37" s="646"/>
      <c r="AN37" s="646"/>
      <c r="AO37" s="677"/>
      <c r="AQ37" s="682" t="s">
        <v>332</v>
      </c>
      <c r="AR37" s="683"/>
      <c r="AS37" s="683"/>
      <c r="AT37" s="683"/>
      <c r="AU37" s="683"/>
      <c r="AV37" s="683"/>
      <c r="AW37" s="683"/>
      <c r="AX37" s="683"/>
      <c r="AY37" s="684"/>
      <c r="AZ37" s="642">
        <v>197000</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68881</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537272</v>
      </c>
      <c r="CS37" s="661"/>
      <c r="CT37" s="661"/>
      <c r="CU37" s="661"/>
      <c r="CV37" s="661"/>
      <c r="CW37" s="661"/>
      <c r="CX37" s="661"/>
      <c r="CY37" s="662"/>
      <c r="CZ37" s="645">
        <v>6.2</v>
      </c>
      <c r="DA37" s="663"/>
      <c r="DB37" s="663"/>
      <c r="DC37" s="664"/>
      <c r="DD37" s="648">
        <v>537272</v>
      </c>
      <c r="DE37" s="661"/>
      <c r="DF37" s="661"/>
      <c r="DG37" s="661"/>
      <c r="DH37" s="661"/>
      <c r="DI37" s="661"/>
      <c r="DJ37" s="661"/>
      <c r="DK37" s="662"/>
      <c r="DL37" s="648">
        <v>433593</v>
      </c>
      <c r="DM37" s="661"/>
      <c r="DN37" s="661"/>
      <c r="DO37" s="661"/>
      <c r="DP37" s="661"/>
      <c r="DQ37" s="661"/>
      <c r="DR37" s="661"/>
      <c r="DS37" s="661"/>
      <c r="DT37" s="661"/>
      <c r="DU37" s="661"/>
      <c r="DV37" s="662"/>
      <c r="DW37" s="645">
        <v>9.4</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55612</v>
      </c>
      <c r="S38" s="643"/>
      <c r="T38" s="643"/>
      <c r="U38" s="643"/>
      <c r="V38" s="643"/>
      <c r="W38" s="643"/>
      <c r="X38" s="643"/>
      <c r="Y38" s="644"/>
      <c r="Z38" s="675">
        <v>0.6</v>
      </c>
      <c r="AA38" s="675"/>
      <c r="AB38" s="675"/>
      <c r="AC38" s="675"/>
      <c r="AD38" s="676">
        <v>21276</v>
      </c>
      <c r="AE38" s="676"/>
      <c r="AF38" s="676"/>
      <c r="AG38" s="676"/>
      <c r="AH38" s="676"/>
      <c r="AI38" s="676"/>
      <c r="AJ38" s="676"/>
      <c r="AK38" s="676"/>
      <c r="AL38" s="645">
        <v>0.5</v>
      </c>
      <c r="AM38" s="646"/>
      <c r="AN38" s="646"/>
      <c r="AO38" s="677"/>
      <c r="AQ38" s="682" t="s">
        <v>336</v>
      </c>
      <c r="AR38" s="683"/>
      <c r="AS38" s="683"/>
      <c r="AT38" s="683"/>
      <c r="AU38" s="683"/>
      <c r="AV38" s="683"/>
      <c r="AW38" s="683"/>
      <c r="AX38" s="683"/>
      <c r="AY38" s="684"/>
      <c r="AZ38" s="642">
        <v>32832</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2331</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626738</v>
      </c>
      <c r="CS38" s="643"/>
      <c r="CT38" s="643"/>
      <c r="CU38" s="643"/>
      <c r="CV38" s="643"/>
      <c r="CW38" s="643"/>
      <c r="CX38" s="643"/>
      <c r="CY38" s="644"/>
      <c r="CZ38" s="645">
        <v>7.3</v>
      </c>
      <c r="DA38" s="663"/>
      <c r="DB38" s="663"/>
      <c r="DC38" s="664"/>
      <c r="DD38" s="648">
        <v>549112</v>
      </c>
      <c r="DE38" s="643"/>
      <c r="DF38" s="643"/>
      <c r="DG38" s="643"/>
      <c r="DH38" s="643"/>
      <c r="DI38" s="643"/>
      <c r="DJ38" s="643"/>
      <c r="DK38" s="644"/>
      <c r="DL38" s="648">
        <v>375558</v>
      </c>
      <c r="DM38" s="643"/>
      <c r="DN38" s="643"/>
      <c r="DO38" s="643"/>
      <c r="DP38" s="643"/>
      <c r="DQ38" s="643"/>
      <c r="DR38" s="643"/>
      <c r="DS38" s="643"/>
      <c r="DT38" s="643"/>
      <c r="DU38" s="643"/>
      <c r="DV38" s="644"/>
      <c r="DW38" s="645">
        <v>8.1999999999999993</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565625</v>
      </c>
      <c r="S39" s="643"/>
      <c r="T39" s="643"/>
      <c r="U39" s="643"/>
      <c r="V39" s="643"/>
      <c r="W39" s="643"/>
      <c r="X39" s="643"/>
      <c r="Y39" s="644"/>
      <c r="Z39" s="675">
        <v>6.3</v>
      </c>
      <c r="AA39" s="675"/>
      <c r="AB39" s="675"/>
      <c r="AC39" s="675"/>
      <c r="AD39" s="676" t="s">
        <v>228</v>
      </c>
      <c r="AE39" s="676"/>
      <c r="AF39" s="676"/>
      <c r="AG39" s="676"/>
      <c r="AH39" s="676"/>
      <c r="AI39" s="676"/>
      <c r="AJ39" s="676"/>
      <c r="AK39" s="676"/>
      <c r="AL39" s="645" t="s">
        <v>139</v>
      </c>
      <c r="AM39" s="646"/>
      <c r="AN39" s="646"/>
      <c r="AO39" s="677"/>
      <c r="AQ39" s="682" t="s">
        <v>340</v>
      </c>
      <c r="AR39" s="683"/>
      <c r="AS39" s="683"/>
      <c r="AT39" s="683"/>
      <c r="AU39" s="683"/>
      <c r="AV39" s="683"/>
      <c r="AW39" s="683"/>
      <c r="AX39" s="683"/>
      <c r="AY39" s="684"/>
      <c r="AZ39" s="642" t="s">
        <v>139</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3671</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142491</v>
      </c>
      <c r="CS39" s="661"/>
      <c r="CT39" s="661"/>
      <c r="CU39" s="661"/>
      <c r="CV39" s="661"/>
      <c r="CW39" s="661"/>
      <c r="CX39" s="661"/>
      <c r="CY39" s="662"/>
      <c r="CZ39" s="645">
        <v>1.7</v>
      </c>
      <c r="DA39" s="663"/>
      <c r="DB39" s="663"/>
      <c r="DC39" s="664"/>
      <c r="DD39" s="648">
        <v>142248</v>
      </c>
      <c r="DE39" s="661"/>
      <c r="DF39" s="661"/>
      <c r="DG39" s="661"/>
      <c r="DH39" s="661"/>
      <c r="DI39" s="661"/>
      <c r="DJ39" s="661"/>
      <c r="DK39" s="662"/>
      <c r="DL39" s="648" t="s">
        <v>139</v>
      </c>
      <c r="DM39" s="661"/>
      <c r="DN39" s="661"/>
      <c r="DO39" s="661"/>
      <c r="DP39" s="661"/>
      <c r="DQ39" s="661"/>
      <c r="DR39" s="661"/>
      <c r="DS39" s="661"/>
      <c r="DT39" s="661"/>
      <c r="DU39" s="661"/>
      <c r="DV39" s="662"/>
      <c r="DW39" s="645" t="s">
        <v>139</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v>95600</v>
      </c>
      <c r="S40" s="643"/>
      <c r="T40" s="643"/>
      <c r="U40" s="643"/>
      <c r="V40" s="643"/>
      <c r="W40" s="643"/>
      <c r="X40" s="643"/>
      <c r="Y40" s="644"/>
      <c r="Z40" s="675">
        <v>1.1000000000000001</v>
      </c>
      <c r="AA40" s="675"/>
      <c r="AB40" s="675"/>
      <c r="AC40" s="675"/>
      <c r="AD40" s="676" t="s">
        <v>138</v>
      </c>
      <c r="AE40" s="676"/>
      <c r="AF40" s="676"/>
      <c r="AG40" s="676"/>
      <c r="AH40" s="676"/>
      <c r="AI40" s="676"/>
      <c r="AJ40" s="676"/>
      <c r="AK40" s="676"/>
      <c r="AL40" s="645" t="s">
        <v>139</v>
      </c>
      <c r="AM40" s="646"/>
      <c r="AN40" s="646"/>
      <c r="AO40" s="677"/>
      <c r="AQ40" s="682" t="s">
        <v>344</v>
      </c>
      <c r="AR40" s="683"/>
      <c r="AS40" s="683"/>
      <c r="AT40" s="683"/>
      <c r="AU40" s="683"/>
      <c r="AV40" s="683"/>
      <c r="AW40" s="683"/>
      <c r="AX40" s="683"/>
      <c r="AY40" s="684"/>
      <c r="AZ40" s="642" t="s">
        <v>139</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91</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t="s">
        <v>139</v>
      </c>
      <c r="CS40" s="643"/>
      <c r="CT40" s="643"/>
      <c r="CU40" s="643"/>
      <c r="CV40" s="643"/>
      <c r="CW40" s="643"/>
      <c r="CX40" s="643"/>
      <c r="CY40" s="644"/>
      <c r="CZ40" s="645" t="s">
        <v>138</v>
      </c>
      <c r="DA40" s="663"/>
      <c r="DB40" s="663"/>
      <c r="DC40" s="664"/>
      <c r="DD40" s="648" t="s">
        <v>138</v>
      </c>
      <c r="DE40" s="643"/>
      <c r="DF40" s="643"/>
      <c r="DG40" s="643"/>
      <c r="DH40" s="643"/>
      <c r="DI40" s="643"/>
      <c r="DJ40" s="643"/>
      <c r="DK40" s="644"/>
      <c r="DL40" s="648" t="s">
        <v>138</v>
      </c>
      <c r="DM40" s="643"/>
      <c r="DN40" s="643"/>
      <c r="DO40" s="643"/>
      <c r="DP40" s="643"/>
      <c r="DQ40" s="643"/>
      <c r="DR40" s="643"/>
      <c r="DS40" s="643"/>
      <c r="DT40" s="643"/>
      <c r="DU40" s="643"/>
      <c r="DV40" s="644"/>
      <c r="DW40" s="645" t="s">
        <v>138</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139</v>
      </c>
      <c r="S41" s="643"/>
      <c r="T41" s="643"/>
      <c r="U41" s="643"/>
      <c r="V41" s="643"/>
      <c r="W41" s="643"/>
      <c r="X41" s="643"/>
      <c r="Y41" s="644"/>
      <c r="Z41" s="675" t="s">
        <v>228</v>
      </c>
      <c r="AA41" s="675"/>
      <c r="AB41" s="675"/>
      <c r="AC41" s="675"/>
      <c r="AD41" s="676" t="s">
        <v>228</v>
      </c>
      <c r="AE41" s="676"/>
      <c r="AF41" s="676"/>
      <c r="AG41" s="676"/>
      <c r="AH41" s="676"/>
      <c r="AI41" s="676"/>
      <c r="AJ41" s="676"/>
      <c r="AK41" s="676"/>
      <c r="AL41" s="645" t="s">
        <v>139</v>
      </c>
      <c r="AM41" s="646"/>
      <c r="AN41" s="646"/>
      <c r="AO41" s="677"/>
      <c r="AQ41" s="682" t="s">
        <v>349</v>
      </c>
      <c r="AR41" s="683"/>
      <c r="AS41" s="683"/>
      <c r="AT41" s="683"/>
      <c r="AU41" s="683"/>
      <c r="AV41" s="683"/>
      <c r="AW41" s="683"/>
      <c r="AX41" s="683"/>
      <c r="AY41" s="684"/>
      <c r="AZ41" s="642">
        <v>95684</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1</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139</v>
      </c>
      <c r="CS41" s="661"/>
      <c r="CT41" s="661"/>
      <c r="CU41" s="661"/>
      <c r="CV41" s="661"/>
      <c r="CW41" s="661"/>
      <c r="CX41" s="661"/>
      <c r="CY41" s="662"/>
      <c r="CZ41" s="645" t="s">
        <v>139</v>
      </c>
      <c r="DA41" s="663"/>
      <c r="DB41" s="663"/>
      <c r="DC41" s="664"/>
      <c r="DD41" s="648" t="s">
        <v>228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297125</v>
      </c>
      <c r="S42" s="643"/>
      <c r="T42" s="643"/>
      <c r="U42" s="643"/>
      <c r="V42" s="643"/>
      <c r="W42" s="643"/>
      <c r="X42" s="643"/>
      <c r="Y42" s="644"/>
      <c r="Z42" s="675">
        <v>3.3</v>
      </c>
      <c r="AA42" s="675"/>
      <c r="AB42" s="675"/>
      <c r="AC42" s="675"/>
      <c r="AD42" s="676" t="s">
        <v>139</v>
      </c>
      <c r="AE42" s="676"/>
      <c r="AF42" s="676"/>
      <c r="AG42" s="676"/>
      <c r="AH42" s="676"/>
      <c r="AI42" s="676"/>
      <c r="AJ42" s="676"/>
      <c r="AK42" s="676"/>
      <c r="AL42" s="645" t="s">
        <v>139</v>
      </c>
      <c r="AM42" s="646"/>
      <c r="AN42" s="646"/>
      <c r="AO42" s="677"/>
      <c r="AQ42" s="678" t="s">
        <v>353</v>
      </c>
      <c r="AR42" s="679"/>
      <c r="AS42" s="679"/>
      <c r="AT42" s="679"/>
      <c r="AU42" s="679"/>
      <c r="AV42" s="679"/>
      <c r="AW42" s="679"/>
      <c r="AX42" s="679"/>
      <c r="AY42" s="680"/>
      <c r="AZ42" s="626">
        <v>334054</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318</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267779</v>
      </c>
      <c r="CS42" s="643"/>
      <c r="CT42" s="643"/>
      <c r="CU42" s="643"/>
      <c r="CV42" s="643"/>
      <c r="CW42" s="643"/>
      <c r="CX42" s="643"/>
      <c r="CY42" s="644"/>
      <c r="CZ42" s="645">
        <v>3.1</v>
      </c>
      <c r="DA42" s="646"/>
      <c r="DB42" s="646"/>
      <c r="DC42" s="647"/>
      <c r="DD42" s="648">
        <v>82263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9012113</v>
      </c>
      <c r="S43" s="665"/>
      <c r="T43" s="665"/>
      <c r="U43" s="665"/>
      <c r="V43" s="665"/>
      <c r="W43" s="665"/>
      <c r="X43" s="665"/>
      <c r="Y43" s="666"/>
      <c r="Z43" s="667">
        <v>100</v>
      </c>
      <c r="AA43" s="667"/>
      <c r="AB43" s="667"/>
      <c r="AC43" s="667"/>
      <c r="AD43" s="668">
        <v>4202849</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3260</v>
      </c>
      <c r="CS43" s="661"/>
      <c r="CT43" s="661"/>
      <c r="CU43" s="661"/>
      <c r="CV43" s="661"/>
      <c r="CW43" s="661"/>
      <c r="CX43" s="661"/>
      <c r="CY43" s="662"/>
      <c r="CZ43" s="645">
        <v>0</v>
      </c>
      <c r="DA43" s="663"/>
      <c r="DB43" s="663"/>
      <c r="DC43" s="664"/>
      <c r="DD43" s="648">
        <v>3260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267779</v>
      </c>
      <c r="CS44" s="643"/>
      <c r="CT44" s="643"/>
      <c r="CU44" s="643"/>
      <c r="CV44" s="643"/>
      <c r="CW44" s="643"/>
      <c r="CX44" s="643"/>
      <c r="CY44" s="644"/>
      <c r="CZ44" s="645">
        <v>3.1</v>
      </c>
      <c r="DA44" s="646"/>
      <c r="DB44" s="646"/>
      <c r="DC44" s="647"/>
      <c r="DD44" s="648">
        <v>82263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148004</v>
      </c>
      <c r="CS45" s="661"/>
      <c r="CT45" s="661"/>
      <c r="CU45" s="661"/>
      <c r="CV45" s="661"/>
      <c r="CW45" s="661"/>
      <c r="CX45" s="661"/>
      <c r="CY45" s="662"/>
      <c r="CZ45" s="645">
        <v>1.7</v>
      </c>
      <c r="DA45" s="663"/>
      <c r="DB45" s="663"/>
      <c r="DC45" s="664"/>
      <c r="DD45" s="648">
        <v>7588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114733</v>
      </c>
      <c r="CS46" s="643"/>
      <c r="CT46" s="643"/>
      <c r="CU46" s="643"/>
      <c r="CV46" s="643"/>
      <c r="CW46" s="643"/>
      <c r="CX46" s="643"/>
      <c r="CY46" s="644"/>
      <c r="CZ46" s="645">
        <v>1.3</v>
      </c>
      <c r="DA46" s="646"/>
      <c r="DB46" s="646"/>
      <c r="DC46" s="647"/>
      <c r="DD46" s="648">
        <v>74633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139</v>
      </c>
      <c r="CS47" s="661"/>
      <c r="CT47" s="661"/>
      <c r="CU47" s="661"/>
      <c r="CV47" s="661"/>
      <c r="CW47" s="661"/>
      <c r="CX47" s="661"/>
      <c r="CY47" s="662"/>
      <c r="CZ47" s="645" t="s">
        <v>228</v>
      </c>
      <c r="DA47" s="663"/>
      <c r="DB47" s="663"/>
      <c r="DC47" s="664"/>
      <c r="DD47" s="648" t="s">
        <v>228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228</v>
      </c>
      <c r="CS48" s="643"/>
      <c r="CT48" s="643"/>
      <c r="CU48" s="643"/>
      <c r="CV48" s="643"/>
      <c r="CW48" s="643"/>
      <c r="CX48" s="643"/>
      <c r="CY48" s="644"/>
      <c r="CZ48" s="645" t="s">
        <v>228</v>
      </c>
      <c r="DA48" s="646"/>
      <c r="DB48" s="646"/>
      <c r="DC48" s="647"/>
      <c r="DD48" s="648" t="s">
        <v>139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8625056</v>
      </c>
      <c r="CS49" s="627"/>
      <c r="CT49" s="627"/>
      <c r="CU49" s="627"/>
      <c r="CV49" s="627"/>
      <c r="CW49" s="627"/>
      <c r="CX49" s="627"/>
      <c r="CY49" s="628"/>
      <c r="CZ49" s="629">
        <v>100</v>
      </c>
      <c r="DA49" s="630"/>
      <c r="DB49" s="630"/>
      <c r="DC49" s="631"/>
      <c r="DD49" s="632">
        <v>4621552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5Fzlju+pWq9bXIxUUJ0UYfgdyp5AEsUtVYeuG6MomeT7axQ3y8MnT9MQaleVHjxK5IrFYjcikwA01+0epRcKRA==" saltValue="t03gJ4OyiCLLNpHAd4xEI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c r="R7" s="1162"/>
      <c r="S7" s="1162"/>
      <c r="T7" s="1162"/>
      <c r="U7" s="1162"/>
      <c r="V7" s="1162"/>
      <c r="W7" s="1162"/>
      <c r="X7" s="1162"/>
      <c r="Y7" s="1162"/>
      <c r="Z7" s="1162"/>
      <c r="AA7" s="1162"/>
      <c r="AB7" s="1162"/>
      <c r="AC7" s="1162"/>
      <c r="AD7" s="1162"/>
      <c r="AE7" s="1163"/>
      <c r="AF7" s="1164">
        <v>369</v>
      </c>
      <c r="AG7" s="1165"/>
      <c r="AH7" s="1165"/>
      <c r="AI7" s="1165"/>
      <c r="AJ7" s="1166"/>
      <c r="AK7" s="1148"/>
      <c r="AL7" s="1149"/>
      <c r="AM7" s="1149"/>
      <c r="AN7" s="1149"/>
      <c r="AO7" s="1149"/>
      <c r="AP7" s="1149"/>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369</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139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c r="R28" s="1111"/>
      <c r="S28" s="1111"/>
      <c r="T28" s="1111"/>
      <c r="U28" s="1111"/>
      <c r="V28" s="1111"/>
      <c r="W28" s="1111"/>
      <c r="X28" s="1111"/>
      <c r="Y28" s="1111"/>
      <c r="Z28" s="1111"/>
      <c r="AA28" s="1111"/>
      <c r="AB28" s="1111"/>
      <c r="AC28" s="1111"/>
      <c r="AD28" s="1111"/>
      <c r="AE28" s="1112"/>
      <c r="AF28" s="1113">
        <v>75</v>
      </c>
      <c r="AG28" s="1111"/>
      <c r="AH28" s="1111"/>
      <c r="AI28" s="1111"/>
      <c r="AJ28" s="1114"/>
      <c r="AK28" s="1115"/>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404</v>
      </c>
      <c r="C29" s="1089"/>
      <c r="D29" s="1089"/>
      <c r="E29" s="1089"/>
      <c r="F29" s="1089"/>
      <c r="G29" s="1089"/>
      <c r="H29" s="1089"/>
      <c r="I29" s="1089"/>
      <c r="J29" s="1089"/>
      <c r="K29" s="1089"/>
      <c r="L29" s="1089"/>
      <c r="M29" s="1089"/>
      <c r="N29" s="1089"/>
      <c r="O29" s="1089"/>
      <c r="P29" s="1090"/>
      <c r="Q29" s="1100"/>
      <c r="R29" s="1101"/>
      <c r="S29" s="1101"/>
      <c r="T29" s="1101"/>
      <c r="U29" s="1101"/>
      <c r="V29" s="1101"/>
      <c r="W29" s="1101"/>
      <c r="X29" s="1101"/>
      <c r="Y29" s="1101"/>
      <c r="Z29" s="1101"/>
      <c r="AA29" s="1101"/>
      <c r="AB29" s="1101"/>
      <c r="AC29" s="1101"/>
      <c r="AD29" s="1101"/>
      <c r="AE29" s="1102"/>
      <c r="AF29" s="1094">
        <v>110</v>
      </c>
      <c r="AG29" s="1095"/>
      <c r="AH29" s="1095"/>
      <c r="AI29" s="1095"/>
      <c r="AJ29" s="1096"/>
      <c r="AK29" s="1037"/>
      <c r="AL29" s="1028"/>
      <c r="AM29" s="1028"/>
      <c r="AN29" s="1028"/>
      <c r="AO29" s="1028"/>
      <c r="AP29" s="1028"/>
      <c r="AQ29" s="1028"/>
      <c r="AR29" s="1028"/>
      <c r="AS29" s="1028"/>
      <c r="AT29" s="1028"/>
      <c r="AU29" s="1028"/>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405</v>
      </c>
      <c r="C30" s="1089"/>
      <c r="D30" s="1089"/>
      <c r="E30" s="1089"/>
      <c r="F30" s="1089"/>
      <c r="G30" s="1089"/>
      <c r="H30" s="1089"/>
      <c r="I30" s="1089"/>
      <c r="J30" s="1089"/>
      <c r="K30" s="1089"/>
      <c r="L30" s="1089"/>
      <c r="M30" s="1089"/>
      <c r="N30" s="1089"/>
      <c r="O30" s="1089"/>
      <c r="P30" s="1090"/>
      <c r="Q30" s="1100"/>
      <c r="R30" s="1101"/>
      <c r="S30" s="1101"/>
      <c r="T30" s="1101"/>
      <c r="U30" s="1101"/>
      <c r="V30" s="1101"/>
      <c r="W30" s="1101"/>
      <c r="X30" s="1101"/>
      <c r="Y30" s="1101"/>
      <c r="Z30" s="1101"/>
      <c r="AA30" s="1101"/>
      <c r="AB30" s="1101"/>
      <c r="AC30" s="1101"/>
      <c r="AD30" s="1101"/>
      <c r="AE30" s="1102"/>
      <c r="AF30" s="1094">
        <v>12</v>
      </c>
      <c r="AG30" s="1095"/>
      <c r="AH30" s="1095"/>
      <c r="AI30" s="1095"/>
      <c r="AJ30" s="1096"/>
      <c r="AK30" s="1037"/>
      <c r="AL30" s="1028"/>
      <c r="AM30" s="1028"/>
      <c r="AN30" s="1028"/>
      <c r="AO30" s="1028"/>
      <c r="AP30" s="1028"/>
      <c r="AQ30" s="1028"/>
      <c r="AR30" s="1028"/>
      <c r="AS30" s="1028"/>
      <c r="AT30" s="1028"/>
      <c r="AU30" s="1028"/>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406</v>
      </c>
      <c r="C31" s="1089"/>
      <c r="D31" s="1089"/>
      <c r="E31" s="1089"/>
      <c r="F31" s="1089"/>
      <c r="G31" s="1089"/>
      <c r="H31" s="1089"/>
      <c r="I31" s="1089"/>
      <c r="J31" s="1089"/>
      <c r="K31" s="1089"/>
      <c r="L31" s="1089"/>
      <c r="M31" s="1089"/>
      <c r="N31" s="1089"/>
      <c r="O31" s="1089"/>
      <c r="P31" s="1090"/>
      <c r="Q31" s="1100"/>
      <c r="R31" s="1101"/>
      <c r="S31" s="1101"/>
      <c r="T31" s="1101"/>
      <c r="U31" s="1101"/>
      <c r="V31" s="1101"/>
      <c r="W31" s="1101"/>
      <c r="X31" s="1101"/>
      <c r="Y31" s="1101"/>
      <c r="Z31" s="1101"/>
      <c r="AA31" s="1101"/>
      <c r="AB31" s="1101"/>
      <c r="AC31" s="1101"/>
      <c r="AD31" s="1101"/>
      <c r="AE31" s="1102"/>
      <c r="AF31" s="1094">
        <v>938</v>
      </c>
      <c r="AG31" s="1095"/>
      <c r="AH31" s="1095"/>
      <c r="AI31" s="1095"/>
      <c r="AJ31" s="1096"/>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3" t="s">
        <v>407</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408</v>
      </c>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v>20</v>
      </c>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410</v>
      </c>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v>8</v>
      </c>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t="s">
        <v>409</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411</v>
      </c>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v>11</v>
      </c>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t="s">
        <v>409</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1175</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139</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396</v>
      </c>
      <c r="W66" s="1059"/>
      <c r="X66" s="1059"/>
      <c r="Y66" s="1059"/>
      <c r="Z66" s="1060"/>
      <c r="AA66" s="1058" t="s">
        <v>417</v>
      </c>
      <c r="AB66" s="1059"/>
      <c r="AC66" s="1059"/>
      <c r="AD66" s="1059"/>
      <c r="AE66" s="1060"/>
      <c r="AF66" s="1064" t="s">
        <v>398</v>
      </c>
      <c r="AG66" s="1065"/>
      <c r="AH66" s="1065"/>
      <c r="AI66" s="1065"/>
      <c r="AJ66" s="1066"/>
      <c r="AK66" s="1058" t="s">
        <v>399</v>
      </c>
      <c r="AL66" s="1053"/>
      <c r="AM66" s="1053"/>
      <c r="AN66" s="1053"/>
      <c r="AO66" s="1054"/>
      <c r="AP66" s="1058" t="s">
        <v>400</v>
      </c>
      <c r="AQ66" s="1059"/>
      <c r="AR66" s="1059"/>
      <c r="AS66" s="1059"/>
      <c r="AT66" s="1060"/>
      <c r="AU66" s="1058" t="s">
        <v>418</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c r="C68" s="1043"/>
      <c r="D68" s="1043"/>
      <c r="E68" s="1043"/>
      <c r="F68" s="1043"/>
      <c r="G68" s="1043"/>
      <c r="H68" s="1043"/>
      <c r="I68" s="1043"/>
      <c r="J68" s="1043"/>
      <c r="K68" s="1043"/>
      <c r="L68" s="1043"/>
      <c r="M68" s="1043"/>
      <c r="N68" s="1043"/>
      <c r="O68" s="1043"/>
      <c r="P68" s="1044"/>
      <c r="Q68" s="1045"/>
      <c r="R68" s="1039"/>
      <c r="S68" s="1039"/>
      <c r="T68" s="1039"/>
      <c r="U68" s="1039"/>
      <c r="V68" s="1039"/>
      <c r="W68" s="1039"/>
      <c r="X68" s="1039"/>
      <c r="Y68" s="1039"/>
      <c r="Z68" s="1039"/>
      <c r="AA68" s="1039"/>
      <c r="AB68" s="1039"/>
      <c r="AC68" s="1039"/>
      <c r="AD68" s="1039"/>
      <c r="AE68" s="1039"/>
      <c r="AF68" s="1039"/>
      <c r="AG68" s="1039"/>
      <c r="AH68" s="1039"/>
      <c r="AI68" s="1039"/>
      <c r="AJ68" s="1039"/>
      <c r="AK68" s="1039"/>
      <c r="AL68" s="1039"/>
      <c r="AM68" s="1039"/>
      <c r="AN68" s="1039"/>
      <c r="AO68" s="1039"/>
      <c r="AP68" s="1039"/>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c r="C69" s="1032"/>
      <c r="D69" s="1032"/>
      <c r="E69" s="1032"/>
      <c r="F69" s="1032"/>
      <c r="G69" s="1032"/>
      <c r="H69" s="1032"/>
      <c r="I69" s="1032"/>
      <c r="J69" s="1032"/>
      <c r="K69" s="1032"/>
      <c r="L69" s="1032"/>
      <c r="M69" s="1032"/>
      <c r="N69" s="1032"/>
      <c r="O69" s="1032"/>
      <c r="P69" s="1033"/>
      <c r="Q69" s="1034"/>
      <c r="R69" s="1028"/>
      <c r="S69" s="1028"/>
      <c r="T69" s="1028"/>
      <c r="U69" s="1028"/>
      <c r="V69" s="1028"/>
      <c r="W69" s="1028"/>
      <c r="X69" s="1028"/>
      <c r="Y69" s="1028"/>
      <c r="Z69" s="1028"/>
      <c r="AA69" s="1028"/>
      <c r="AB69" s="1028"/>
      <c r="AC69" s="1028"/>
      <c r="AD69" s="1028"/>
      <c r="AE69" s="1028"/>
      <c r="AF69" s="1028"/>
      <c r="AG69" s="1028"/>
      <c r="AH69" s="1028"/>
      <c r="AI69" s="1028"/>
      <c r="AJ69" s="1028"/>
      <c r="AK69" s="1028"/>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c r="C70" s="1032"/>
      <c r="D70" s="1032"/>
      <c r="E70" s="1032"/>
      <c r="F70" s="1032"/>
      <c r="G70" s="1032"/>
      <c r="H70" s="1032"/>
      <c r="I70" s="1032"/>
      <c r="J70" s="1032"/>
      <c r="K70" s="1032"/>
      <c r="L70" s="1032"/>
      <c r="M70" s="1032"/>
      <c r="N70" s="1032"/>
      <c r="O70" s="1032"/>
      <c r="P70" s="1033"/>
      <c r="Q70" s="1034"/>
      <c r="R70" s="1028"/>
      <c r="S70" s="1028"/>
      <c r="T70" s="1028"/>
      <c r="U70" s="1028"/>
      <c r="V70" s="1028"/>
      <c r="W70" s="1028"/>
      <c r="X70" s="1028"/>
      <c r="Y70" s="1028"/>
      <c r="Z70" s="1028"/>
      <c r="AA70" s="1028"/>
      <c r="AB70" s="1028"/>
      <c r="AC70" s="1028"/>
      <c r="AD70" s="1028"/>
      <c r="AE70" s="1028"/>
      <c r="AF70" s="1028"/>
      <c r="AG70" s="1028"/>
      <c r="AH70" s="1028"/>
      <c r="AI70" s="1028"/>
      <c r="AJ70" s="1028"/>
      <c r="AK70" s="1028"/>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307</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307</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307</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670835</v>
      </c>
      <c r="AB110" s="944"/>
      <c r="AC110" s="944"/>
      <c r="AD110" s="944"/>
      <c r="AE110" s="945"/>
      <c r="AF110" s="946">
        <v>633277</v>
      </c>
      <c r="AG110" s="944"/>
      <c r="AH110" s="944"/>
      <c r="AI110" s="944"/>
      <c r="AJ110" s="945"/>
      <c r="AK110" s="946">
        <v>586747</v>
      </c>
      <c r="AL110" s="944"/>
      <c r="AM110" s="944"/>
      <c r="AN110" s="944"/>
      <c r="AO110" s="945"/>
      <c r="AP110" s="947">
        <v>14.3</v>
      </c>
      <c r="AQ110" s="948"/>
      <c r="AR110" s="948"/>
      <c r="AS110" s="948"/>
      <c r="AT110" s="949"/>
      <c r="AU110" s="983" t="s">
        <v>74</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5520084</v>
      </c>
      <c r="BR110" s="891"/>
      <c r="BS110" s="891"/>
      <c r="BT110" s="891"/>
      <c r="BU110" s="891"/>
      <c r="BV110" s="891">
        <v>5289706</v>
      </c>
      <c r="BW110" s="891"/>
      <c r="BX110" s="891"/>
      <c r="BY110" s="891"/>
      <c r="BZ110" s="891"/>
      <c r="CA110" s="891">
        <v>5301357</v>
      </c>
      <c r="CB110" s="891"/>
      <c r="CC110" s="891"/>
      <c r="CD110" s="891"/>
      <c r="CE110" s="891"/>
      <c r="CF110" s="915">
        <v>129.4</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44569</v>
      </c>
      <c r="DH110" s="891"/>
      <c r="DI110" s="891"/>
      <c r="DJ110" s="891"/>
      <c r="DK110" s="891"/>
      <c r="DL110" s="891">
        <v>9096</v>
      </c>
      <c r="DM110" s="891"/>
      <c r="DN110" s="891"/>
      <c r="DO110" s="891"/>
      <c r="DP110" s="891"/>
      <c r="DQ110" s="891" t="s">
        <v>139</v>
      </c>
      <c r="DR110" s="891"/>
      <c r="DS110" s="891"/>
      <c r="DT110" s="891"/>
      <c r="DU110" s="891"/>
      <c r="DV110" s="892" t="s">
        <v>436</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139</v>
      </c>
      <c r="AB111" s="972"/>
      <c r="AC111" s="972"/>
      <c r="AD111" s="972"/>
      <c r="AE111" s="973"/>
      <c r="AF111" s="974" t="s">
        <v>139</v>
      </c>
      <c r="AG111" s="972"/>
      <c r="AH111" s="972"/>
      <c r="AI111" s="972"/>
      <c r="AJ111" s="973"/>
      <c r="AK111" s="974" t="s">
        <v>139</v>
      </c>
      <c r="AL111" s="972"/>
      <c r="AM111" s="972"/>
      <c r="AN111" s="972"/>
      <c r="AO111" s="973"/>
      <c r="AP111" s="975" t="s">
        <v>139</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v>59059</v>
      </c>
      <c r="BR111" s="863"/>
      <c r="BS111" s="863"/>
      <c r="BT111" s="863"/>
      <c r="BU111" s="863"/>
      <c r="BV111" s="863">
        <v>9096</v>
      </c>
      <c r="BW111" s="863"/>
      <c r="BX111" s="863"/>
      <c r="BY111" s="863"/>
      <c r="BZ111" s="863"/>
      <c r="CA111" s="863" t="s">
        <v>139</v>
      </c>
      <c r="CB111" s="863"/>
      <c r="CC111" s="863"/>
      <c r="CD111" s="863"/>
      <c r="CE111" s="863"/>
      <c r="CF111" s="924" t="s">
        <v>139</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139</v>
      </c>
      <c r="DH111" s="863"/>
      <c r="DI111" s="863"/>
      <c r="DJ111" s="863"/>
      <c r="DK111" s="863"/>
      <c r="DL111" s="863" t="s">
        <v>139</v>
      </c>
      <c r="DM111" s="863"/>
      <c r="DN111" s="863"/>
      <c r="DO111" s="863"/>
      <c r="DP111" s="863"/>
      <c r="DQ111" s="863" t="s">
        <v>139</v>
      </c>
      <c r="DR111" s="863"/>
      <c r="DS111" s="863"/>
      <c r="DT111" s="863"/>
      <c r="DU111" s="863"/>
      <c r="DV111" s="840" t="s">
        <v>139</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139</v>
      </c>
      <c r="AB112" s="826"/>
      <c r="AC112" s="826"/>
      <c r="AD112" s="826"/>
      <c r="AE112" s="827"/>
      <c r="AF112" s="828" t="s">
        <v>139</v>
      </c>
      <c r="AG112" s="826"/>
      <c r="AH112" s="826"/>
      <c r="AI112" s="826"/>
      <c r="AJ112" s="827"/>
      <c r="AK112" s="828" t="s">
        <v>139</v>
      </c>
      <c r="AL112" s="826"/>
      <c r="AM112" s="826"/>
      <c r="AN112" s="826"/>
      <c r="AO112" s="827"/>
      <c r="AP112" s="873" t="s">
        <v>139</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1492449</v>
      </c>
      <c r="BR112" s="863"/>
      <c r="BS112" s="863"/>
      <c r="BT112" s="863"/>
      <c r="BU112" s="863"/>
      <c r="BV112" s="863">
        <v>1430753</v>
      </c>
      <c r="BW112" s="863"/>
      <c r="BX112" s="863"/>
      <c r="BY112" s="863"/>
      <c r="BZ112" s="863"/>
      <c r="CA112" s="863">
        <v>1439156</v>
      </c>
      <c r="CB112" s="863"/>
      <c r="CC112" s="863"/>
      <c r="CD112" s="863"/>
      <c r="CE112" s="863"/>
      <c r="CF112" s="924">
        <v>35.1</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139</v>
      </c>
      <c r="DH112" s="863"/>
      <c r="DI112" s="863"/>
      <c r="DJ112" s="863"/>
      <c r="DK112" s="863"/>
      <c r="DL112" s="863" t="s">
        <v>139</v>
      </c>
      <c r="DM112" s="863"/>
      <c r="DN112" s="863"/>
      <c r="DO112" s="863"/>
      <c r="DP112" s="863"/>
      <c r="DQ112" s="863" t="s">
        <v>139</v>
      </c>
      <c r="DR112" s="863"/>
      <c r="DS112" s="863"/>
      <c r="DT112" s="863"/>
      <c r="DU112" s="863"/>
      <c r="DV112" s="840" t="s">
        <v>139</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141111</v>
      </c>
      <c r="AB113" s="972"/>
      <c r="AC113" s="972"/>
      <c r="AD113" s="972"/>
      <c r="AE113" s="973"/>
      <c r="AF113" s="974">
        <v>154491</v>
      </c>
      <c r="AG113" s="972"/>
      <c r="AH113" s="972"/>
      <c r="AI113" s="972"/>
      <c r="AJ113" s="973"/>
      <c r="AK113" s="974">
        <v>156414</v>
      </c>
      <c r="AL113" s="972"/>
      <c r="AM113" s="972"/>
      <c r="AN113" s="972"/>
      <c r="AO113" s="973"/>
      <c r="AP113" s="975">
        <v>3.8</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126405</v>
      </c>
      <c r="BR113" s="863"/>
      <c r="BS113" s="863"/>
      <c r="BT113" s="863"/>
      <c r="BU113" s="863"/>
      <c r="BV113" s="863">
        <v>175192</v>
      </c>
      <c r="BW113" s="863"/>
      <c r="BX113" s="863"/>
      <c r="BY113" s="863"/>
      <c r="BZ113" s="863"/>
      <c r="CA113" s="863">
        <v>282392</v>
      </c>
      <c r="CB113" s="863"/>
      <c r="CC113" s="863"/>
      <c r="CD113" s="863"/>
      <c r="CE113" s="863"/>
      <c r="CF113" s="924">
        <v>6.9</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139</v>
      </c>
      <c r="DH113" s="826"/>
      <c r="DI113" s="826"/>
      <c r="DJ113" s="826"/>
      <c r="DK113" s="827"/>
      <c r="DL113" s="828" t="s">
        <v>139</v>
      </c>
      <c r="DM113" s="826"/>
      <c r="DN113" s="826"/>
      <c r="DO113" s="826"/>
      <c r="DP113" s="827"/>
      <c r="DQ113" s="828" t="s">
        <v>139</v>
      </c>
      <c r="DR113" s="826"/>
      <c r="DS113" s="826"/>
      <c r="DT113" s="826"/>
      <c r="DU113" s="827"/>
      <c r="DV113" s="873" t="s">
        <v>139</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21288</v>
      </c>
      <c r="AB114" s="826"/>
      <c r="AC114" s="826"/>
      <c r="AD114" s="826"/>
      <c r="AE114" s="827"/>
      <c r="AF114" s="828">
        <v>16812</v>
      </c>
      <c r="AG114" s="826"/>
      <c r="AH114" s="826"/>
      <c r="AI114" s="826"/>
      <c r="AJ114" s="827"/>
      <c r="AK114" s="828">
        <v>15628</v>
      </c>
      <c r="AL114" s="826"/>
      <c r="AM114" s="826"/>
      <c r="AN114" s="826"/>
      <c r="AO114" s="827"/>
      <c r="AP114" s="873">
        <v>0.4</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822511</v>
      </c>
      <c r="BR114" s="863"/>
      <c r="BS114" s="863"/>
      <c r="BT114" s="863"/>
      <c r="BU114" s="863"/>
      <c r="BV114" s="863">
        <v>825549</v>
      </c>
      <c r="BW114" s="863"/>
      <c r="BX114" s="863"/>
      <c r="BY114" s="863"/>
      <c r="BZ114" s="863"/>
      <c r="CA114" s="863">
        <v>805956</v>
      </c>
      <c r="CB114" s="863"/>
      <c r="CC114" s="863"/>
      <c r="CD114" s="863"/>
      <c r="CE114" s="863"/>
      <c r="CF114" s="924">
        <v>19.7</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139</v>
      </c>
      <c r="DH114" s="826"/>
      <c r="DI114" s="826"/>
      <c r="DJ114" s="826"/>
      <c r="DK114" s="827"/>
      <c r="DL114" s="828" t="s">
        <v>139</v>
      </c>
      <c r="DM114" s="826"/>
      <c r="DN114" s="826"/>
      <c r="DO114" s="826"/>
      <c r="DP114" s="827"/>
      <c r="DQ114" s="828" t="s">
        <v>139</v>
      </c>
      <c r="DR114" s="826"/>
      <c r="DS114" s="826"/>
      <c r="DT114" s="826"/>
      <c r="DU114" s="827"/>
      <c r="DV114" s="873" t="s">
        <v>139</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49910</v>
      </c>
      <c r="AB115" s="972"/>
      <c r="AC115" s="972"/>
      <c r="AD115" s="972"/>
      <c r="AE115" s="973"/>
      <c r="AF115" s="974">
        <v>49963</v>
      </c>
      <c r="AG115" s="972"/>
      <c r="AH115" s="972"/>
      <c r="AI115" s="972"/>
      <c r="AJ115" s="973"/>
      <c r="AK115" s="974">
        <v>9096</v>
      </c>
      <c r="AL115" s="972"/>
      <c r="AM115" s="972"/>
      <c r="AN115" s="972"/>
      <c r="AO115" s="973"/>
      <c r="AP115" s="975">
        <v>0.2</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139</v>
      </c>
      <c r="BR115" s="863"/>
      <c r="BS115" s="863"/>
      <c r="BT115" s="863"/>
      <c r="BU115" s="863"/>
      <c r="BV115" s="863" t="s">
        <v>139</v>
      </c>
      <c r="BW115" s="863"/>
      <c r="BX115" s="863"/>
      <c r="BY115" s="863"/>
      <c r="BZ115" s="863"/>
      <c r="CA115" s="863" t="s">
        <v>139</v>
      </c>
      <c r="CB115" s="863"/>
      <c r="CC115" s="863"/>
      <c r="CD115" s="863"/>
      <c r="CE115" s="863"/>
      <c r="CF115" s="924" t="s">
        <v>139</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139</v>
      </c>
      <c r="DH115" s="826"/>
      <c r="DI115" s="826"/>
      <c r="DJ115" s="826"/>
      <c r="DK115" s="827"/>
      <c r="DL115" s="828" t="s">
        <v>139</v>
      </c>
      <c r="DM115" s="826"/>
      <c r="DN115" s="826"/>
      <c r="DO115" s="826"/>
      <c r="DP115" s="827"/>
      <c r="DQ115" s="828" t="s">
        <v>139</v>
      </c>
      <c r="DR115" s="826"/>
      <c r="DS115" s="826"/>
      <c r="DT115" s="826"/>
      <c r="DU115" s="827"/>
      <c r="DV115" s="873" t="s">
        <v>139</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139</v>
      </c>
      <c r="AB116" s="826"/>
      <c r="AC116" s="826"/>
      <c r="AD116" s="826"/>
      <c r="AE116" s="827"/>
      <c r="AF116" s="828" t="s">
        <v>139</v>
      </c>
      <c r="AG116" s="826"/>
      <c r="AH116" s="826"/>
      <c r="AI116" s="826"/>
      <c r="AJ116" s="827"/>
      <c r="AK116" s="828" t="s">
        <v>139</v>
      </c>
      <c r="AL116" s="826"/>
      <c r="AM116" s="826"/>
      <c r="AN116" s="826"/>
      <c r="AO116" s="827"/>
      <c r="AP116" s="873" t="s">
        <v>139</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139</v>
      </c>
      <c r="BR116" s="863"/>
      <c r="BS116" s="863"/>
      <c r="BT116" s="863"/>
      <c r="BU116" s="863"/>
      <c r="BV116" s="863" t="s">
        <v>139</v>
      </c>
      <c r="BW116" s="863"/>
      <c r="BX116" s="863"/>
      <c r="BY116" s="863"/>
      <c r="BZ116" s="863"/>
      <c r="CA116" s="863" t="s">
        <v>139</v>
      </c>
      <c r="CB116" s="863"/>
      <c r="CC116" s="863"/>
      <c r="CD116" s="863"/>
      <c r="CE116" s="863"/>
      <c r="CF116" s="924" t="s">
        <v>139</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139</v>
      </c>
      <c r="DH116" s="826"/>
      <c r="DI116" s="826"/>
      <c r="DJ116" s="826"/>
      <c r="DK116" s="827"/>
      <c r="DL116" s="828" t="s">
        <v>139</v>
      </c>
      <c r="DM116" s="826"/>
      <c r="DN116" s="826"/>
      <c r="DO116" s="826"/>
      <c r="DP116" s="827"/>
      <c r="DQ116" s="828" t="s">
        <v>139</v>
      </c>
      <c r="DR116" s="826"/>
      <c r="DS116" s="826"/>
      <c r="DT116" s="826"/>
      <c r="DU116" s="827"/>
      <c r="DV116" s="873" t="s">
        <v>139</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883144</v>
      </c>
      <c r="AB117" s="958"/>
      <c r="AC117" s="958"/>
      <c r="AD117" s="958"/>
      <c r="AE117" s="959"/>
      <c r="AF117" s="960">
        <v>854543</v>
      </c>
      <c r="AG117" s="958"/>
      <c r="AH117" s="958"/>
      <c r="AI117" s="958"/>
      <c r="AJ117" s="959"/>
      <c r="AK117" s="960">
        <v>767885</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139</v>
      </c>
      <c r="BR117" s="863"/>
      <c r="BS117" s="863"/>
      <c r="BT117" s="863"/>
      <c r="BU117" s="863"/>
      <c r="BV117" s="863" t="s">
        <v>139</v>
      </c>
      <c r="BW117" s="863"/>
      <c r="BX117" s="863"/>
      <c r="BY117" s="863"/>
      <c r="BZ117" s="863"/>
      <c r="CA117" s="863" t="s">
        <v>139</v>
      </c>
      <c r="CB117" s="863"/>
      <c r="CC117" s="863"/>
      <c r="CD117" s="863"/>
      <c r="CE117" s="863"/>
      <c r="CF117" s="924" t="s">
        <v>139</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139</v>
      </c>
      <c r="DH117" s="826"/>
      <c r="DI117" s="826"/>
      <c r="DJ117" s="826"/>
      <c r="DK117" s="827"/>
      <c r="DL117" s="828" t="s">
        <v>139</v>
      </c>
      <c r="DM117" s="826"/>
      <c r="DN117" s="826"/>
      <c r="DO117" s="826"/>
      <c r="DP117" s="827"/>
      <c r="DQ117" s="828" t="s">
        <v>139</v>
      </c>
      <c r="DR117" s="826"/>
      <c r="DS117" s="826"/>
      <c r="DT117" s="826"/>
      <c r="DU117" s="827"/>
      <c r="DV117" s="873" t="s">
        <v>139</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307</v>
      </c>
      <c r="AL118" s="951"/>
      <c r="AM118" s="951"/>
      <c r="AN118" s="951"/>
      <c r="AO118" s="952"/>
      <c r="AP118" s="954" t="s">
        <v>430</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139</v>
      </c>
      <c r="BR118" s="894"/>
      <c r="BS118" s="894"/>
      <c r="BT118" s="894"/>
      <c r="BU118" s="894"/>
      <c r="BV118" s="894" t="s">
        <v>139</v>
      </c>
      <c r="BW118" s="894"/>
      <c r="BX118" s="894"/>
      <c r="BY118" s="894"/>
      <c r="BZ118" s="894"/>
      <c r="CA118" s="894" t="s">
        <v>139</v>
      </c>
      <c r="CB118" s="894"/>
      <c r="CC118" s="894"/>
      <c r="CD118" s="894"/>
      <c r="CE118" s="894"/>
      <c r="CF118" s="924" t="s">
        <v>139</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139</v>
      </c>
      <c r="DH118" s="826"/>
      <c r="DI118" s="826"/>
      <c r="DJ118" s="826"/>
      <c r="DK118" s="827"/>
      <c r="DL118" s="828" t="s">
        <v>139</v>
      </c>
      <c r="DM118" s="826"/>
      <c r="DN118" s="826"/>
      <c r="DO118" s="826"/>
      <c r="DP118" s="827"/>
      <c r="DQ118" s="828" t="s">
        <v>139</v>
      </c>
      <c r="DR118" s="826"/>
      <c r="DS118" s="826"/>
      <c r="DT118" s="826"/>
      <c r="DU118" s="827"/>
      <c r="DV118" s="873" t="s">
        <v>139</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35420</v>
      </c>
      <c r="AB119" s="944"/>
      <c r="AC119" s="944"/>
      <c r="AD119" s="944"/>
      <c r="AE119" s="945"/>
      <c r="AF119" s="946">
        <v>35473</v>
      </c>
      <c r="AG119" s="944"/>
      <c r="AH119" s="944"/>
      <c r="AI119" s="944"/>
      <c r="AJ119" s="945"/>
      <c r="AK119" s="946">
        <v>9096</v>
      </c>
      <c r="AL119" s="944"/>
      <c r="AM119" s="944"/>
      <c r="AN119" s="944"/>
      <c r="AO119" s="945"/>
      <c r="AP119" s="947">
        <v>0.2</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461</v>
      </c>
      <c r="BP119" s="927"/>
      <c r="BQ119" s="931">
        <v>8020508</v>
      </c>
      <c r="BR119" s="894"/>
      <c r="BS119" s="894"/>
      <c r="BT119" s="894"/>
      <c r="BU119" s="894"/>
      <c r="BV119" s="894">
        <v>7730296</v>
      </c>
      <c r="BW119" s="894"/>
      <c r="BX119" s="894"/>
      <c r="BY119" s="894"/>
      <c r="BZ119" s="894"/>
      <c r="CA119" s="894">
        <v>7828861</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14490</v>
      </c>
      <c r="DH119" s="809"/>
      <c r="DI119" s="809"/>
      <c r="DJ119" s="809"/>
      <c r="DK119" s="810"/>
      <c r="DL119" s="811" t="s">
        <v>139</v>
      </c>
      <c r="DM119" s="809"/>
      <c r="DN119" s="809"/>
      <c r="DO119" s="809"/>
      <c r="DP119" s="810"/>
      <c r="DQ119" s="811" t="s">
        <v>139</v>
      </c>
      <c r="DR119" s="809"/>
      <c r="DS119" s="809"/>
      <c r="DT119" s="809"/>
      <c r="DU119" s="810"/>
      <c r="DV119" s="897" t="s">
        <v>139</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139</v>
      </c>
      <c r="AB120" s="826"/>
      <c r="AC120" s="826"/>
      <c r="AD120" s="826"/>
      <c r="AE120" s="827"/>
      <c r="AF120" s="828" t="s">
        <v>139</v>
      </c>
      <c r="AG120" s="826"/>
      <c r="AH120" s="826"/>
      <c r="AI120" s="826"/>
      <c r="AJ120" s="827"/>
      <c r="AK120" s="828" t="s">
        <v>139</v>
      </c>
      <c r="AL120" s="826"/>
      <c r="AM120" s="826"/>
      <c r="AN120" s="826"/>
      <c r="AO120" s="827"/>
      <c r="AP120" s="873" t="s">
        <v>139</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701883</v>
      </c>
      <c r="BR120" s="891"/>
      <c r="BS120" s="891"/>
      <c r="BT120" s="891"/>
      <c r="BU120" s="891"/>
      <c r="BV120" s="891">
        <v>799155</v>
      </c>
      <c r="BW120" s="891"/>
      <c r="BX120" s="891"/>
      <c r="BY120" s="891"/>
      <c r="BZ120" s="891"/>
      <c r="CA120" s="891">
        <v>1023737</v>
      </c>
      <c r="CB120" s="891"/>
      <c r="CC120" s="891"/>
      <c r="CD120" s="891"/>
      <c r="CE120" s="891"/>
      <c r="CF120" s="915">
        <v>25</v>
      </c>
      <c r="CG120" s="916"/>
      <c r="CH120" s="916"/>
      <c r="CI120" s="916"/>
      <c r="CJ120" s="916"/>
      <c r="CK120" s="917" t="s">
        <v>465</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888422</v>
      </c>
      <c r="DH120" s="891"/>
      <c r="DI120" s="891"/>
      <c r="DJ120" s="891"/>
      <c r="DK120" s="891"/>
      <c r="DL120" s="891">
        <v>857694</v>
      </c>
      <c r="DM120" s="891"/>
      <c r="DN120" s="891"/>
      <c r="DO120" s="891"/>
      <c r="DP120" s="891"/>
      <c r="DQ120" s="891">
        <v>898735</v>
      </c>
      <c r="DR120" s="891"/>
      <c r="DS120" s="891"/>
      <c r="DT120" s="891"/>
      <c r="DU120" s="891"/>
      <c r="DV120" s="892">
        <v>21.9</v>
      </c>
      <c r="DW120" s="892"/>
      <c r="DX120" s="892"/>
      <c r="DY120" s="892"/>
      <c r="DZ120" s="893"/>
    </row>
    <row r="121" spans="1:130" s="248" customFormat="1" ht="26.25" customHeight="1" x14ac:dyDescent="0.15">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139</v>
      </c>
      <c r="AB121" s="826"/>
      <c r="AC121" s="826"/>
      <c r="AD121" s="826"/>
      <c r="AE121" s="827"/>
      <c r="AF121" s="828" t="s">
        <v>139</v>
      </c>
      <c r="AG121" s="826"/>
      <c r="AH121" s="826"/>
      <c r="AI121" s="826"/>
      <c r="AJ121" s="827"/>
      <c r="AK121" s="828" t="s">
        <v>139</v>
      </c>
      <c r="AL121" s="826"/>
      <c r="AM121" s="826"/>
      <c r="AN121" s="826"/>
      <c r="AO121" s="827"/>
      <c r="AP121" s="873" t="s">
        <v>139</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t="s">
        <v>139</v>
      </c>
      <c r="BR121" s="863"/>
      <c r="BS121" s="863"/>
      <c r="BT121" s="863"/>
      <c r="BU121" s="863"/>
      <c r="BV121" s="863" t="s">
        <v>139</v>
      </c>
      <c r="BW121" s="863"/>
      <c r="BX121" s="863"/>
      <c r="BY121" s="863"/>
      <c r="BZ121" s="863"/>
      <c r="CA121" s="863" t="s">
        <v>139</v>
      </c>
      <c r="CB121" s="863"/>
      <c r="CC121" s="863"/>
      <c r="CD121" s="863"/>
      <c r="CE121" s="863"/>
      <c r="CF121" s="924" t="s">
        <v>139</v>
      </c>
      <c r="CG121" s="925"/>
      <c r="CH121" s="925"/>
      <c r="CI121" s="925"/>
      <c r="CJ121" s="925"/>
      <c r="CK121" s="918"/>
      <c r="CL121" s="904"/>
      <c r="CM121" s="904"/>
      <c r="CN121" s="904"/>
      <c r="CO121" s="905"/>
      <c r="CP121" s="884" t="s">
        <v>410</v>
      </c>
      <c r="CQ121" s="885"/>
      <c r="CR121" s="885"/>
      <c r="CS121" s="885"/>
      <c r="CT121" s="885"/>
      <c r="CU121" s="885"/>
      <c r="CV121" s="885"/>
      <c r="CW121" s="885"/>
      <c r="CX121" s="885"/>
      <c r="CY121" s="885"/>
      <c r="CZ121" s="885"/>
      <c r="DA121" s="885"/>
      <c r="DB121" s="885"/>
      <c r="DC121" s="885"/>
      <c r="DD121" s="885"/>
      <c r="DE121" s="885"/>
      <c r="DF121" s="886"/>
      <c r="DG121" s="862">
        <v>549145</v>
      </c>
      <c r="DH121" s="863"/>
      <c r="DI121" s="863"/>
      <c r="DJ121" s="863"/>
      <c r="DK121" s="863"/>
      <c r="DL121" s="863">
        <v>519035</v>
      </c>
      <c r="DM121" s="863"/>
      <c r="DN121" s="863"/>
      <c r="DO121" s="863"/>
      <c r="DP121" s="863"/>
      <c r="DQ121" s="863">
        <v>488008</v>
      </c>
      <c r="DR121" s="863"/>
      <c r="DS121" s="863"/>
      <c r="DT121" s="863"/>
      <c r="DU121" s="863"/>
      <c r="DV121" s="840">
        <v>11.9</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139</v>
      </c>
      <c r="AB122" s="826"/>
      <c r="AC122" s="826"/>
      <c r="AD122" s="826"/>
      <c r="AE122" s="827"/>
      <c r="AF122" s="828" t="s">
        <v>139</v>
      </c>
      <c r="AG122" s="826"/>
      <c r="AH122" s="826"/>
      <c r="AI122" s="826"/>
      <c r="AJ122" s="827"/>
      <c r="AK122" s="828" t="s">
        <v>139</v>
      </c>
      <c r="AL122" s="826"/>
      <c r="AM122" s="826"/>
      <c r="AN122" s="826"/>
      <c r="AO122" s="827"/>
      <c r="AP122" s="873" t="s">
        <v>139</v>
      </c>
      <c r="AQ122" s="874"/>
      <c r="AR122" s="874"/>
      <c r="AS122" s="874"/>
      <c r="AT122" s="875"/>
      <c r="AU122" s="935"/>
      <c r="AV122" s="936"/>
      <c r="AW122" s="936"/>
      <c r="AX122" s="936"/>
      <c r="AY122" s="937"/>
      <c r="AZ122" s="928" t="s">
        <v>468</v>
      </c>
      <c r="BA122" s="929"/>
      <c r="BB122" s="929"/>
      <c r="BC122" s="929"/>
      <c r="BD122" s="929"/>
      <c r="BE122" s="929"/>
      <c r="BF122" s="929"/>
      <c r="BG122" s="929"/>
      <c r="BH122" s="929"/>
      <c r="BI122" s="929"/>
      <c r="BJ122" s="929"/>
      <c r="BK122" s="929"/>
      <c r="BL122" s="929"/>
      <c r="BM122" s="929"/>
      <c r="BN122" s="929"/>
      <c r="BO122" s="929"/>
      <c r="BP122" s="930"/>
      <c r="BQ122" s="931">
        <v>5274392</v>
      </c>
      <c r="BR122" s="894"/>
      <c r="BS122" s="894"/>
      <c r="BT122" s="894"/>
      <c r="BU122" s="894"/>
      <c r="BV122" s="894">
        <v>5186507</v>
      </c>
      <c r="BW122" s="894"/>
      <c r="BX122" s="894"/>
      <c r="BY122" s="894"/>
      <c r="BZ122" s="894"/>
      <c r="CA122" s="894">
        <v>5236221</v>
      </c>
      <c r="CB122" s="894"/>
      <c r="CC122" s="894"/>
      <c r="CD122" s="894"/>
      <c r="CE122" s="894"/>
      <c r="CF122" s="895">
        <v>127.8</v>
      </c>
      <c r="CG122" s="896"/>
      <c r="CH122" s="896"/>
      <c r="CI122" s="896"/>
      <c r="CJ122" s="896"/>
      <c r="CK122" s="918"/>
      <c r="CL122" s="904"/>
      <c r="CM122" s="904"/>
      <c r="CN122" s="904"/>
      <c r="CO122" s="905"/>
      <c r="CP122" s="884" t="s">
        <v>411</v>
      </c>
      <c r="CQ122" s="885"/>
      <c r="CR122" s="885"/>
      <c r="CS122" s="885"/>
      <c r="CT122" s="885"/>
      <c r="CU122" s="885"/>
      <c r="CV122" s="885"/>
      <c r="CW122" s="885"/>
      <c r="CX122" s="885"/>
      <c r="CY122" s="885"/>
      <c r="CZ122" s="885"/>
      <c r="DA122" s="885"/>
      <c r="DB122" s="885"/>
      <c r="DC122" s="885"/>
      <c r="DD122" s="885"/>
      <c r="DE122" s="885"/>
      <c r="DF122" s="886"/>
      <c r="DG122" s="862">
        <v>53708</v>
      </c>
      <c r="DH122" s="863"/>
      <c r="DI122" s="863"/>
      <c r="DJ122" s="863"/>
      <c r="DK122" s="863"/>
      <c r="DL122" s="863">
        <v>53246</v>
      </c>
      <c r="DM122" s="863"/>
      <c r="DN122" s="863"/>
      <c r="DO122" s="863"/>
      <c r="DP122" s="863"/>
      <c r="DQ122" s="863">
        <v>51496</v>
      </c>
      <c r="DR122" s="863"/>
      <c r="DS122" s="863"/>
      <c r="DT122" s="863"/>
      <c r="DU122" s="863"/>
      <c r="DV122" s="840">
        <v>1.3</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139</v>
      </c>
      <c r="AB123" s="826"/>
      <c r="AC123" s="826"/>
      <c r="AD123" s="826"/>
      <c r="AE123" s="827"/>
      <c r="AF123" s="828" t="s">
        <v>139</v>
      </c>
      <c r="AG123" s="826"/>
      <c r="AH123" s="826"/>
      <c r="AI123" s="826"/>
      <c r="AJ123" s="827"/>
      <c r="AK123" s="828" t="s">
        <v>139</v>
      </c>
      <c r="AL123" s="826"/>
      <c r="AM123" s="826"/>
      <c r="AN123" s="826"/>
      <c r="AO123" s="827"/>
      <c r="AP123" s="873" t="s">
        <v>139</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469</v>
      </c>
      <c r="BP123" s="927"/>
      <c r="BQ123" s="881">
        <v>5976275</v>
      </c>
      <c r="BR123" s="882"/>
      <c r="BS123" s="882"/>
      <c r="BT123" s="882"/>
      <c r="BU123" s="882"/>
      <c r="BV123" s="882">
        <v>5985662</v>
      </c>
      <c r="BW123" s="882"/>
      <c r="BX123" s="882"/>
      <c r="BY123" s="882"/>
      <c r="BZ123" s="882"/>
      <c r="CA123" s="882">
        <v>6259958</v>
      </c>
      <c r="CB123" s="882"/>
      <c r="CC123" s="882"/>
      <c r="CD123" s="882"/>
      <c r="CE123" s="882"/>
      <c r="CF123" s="792"/>
      <c r="CG123" s="793"/>
      <c r="CH123" s="793"/>
      <c r="CI123" s="793"/>
      <c r="CJ123" s="883"/>
      <c r="CK123" s="918"/>
      <c r="CL123" s="904"/>
      <c r="CM123" s="904"/>
      <c r="CN123" s="904"/>
      <c r="CO123" s="905"/>
      <c r="CP123" s="884" t="s">
        <v>406</v>
      </c>
      <c r="CQ123" s="885"/>
      <c r="CR123" s="885"/>
      <c r="CS123" s="885"/>
      <c r="CT123" s="885"/>
      <c r="CU123" s="885"/>
      <c r="CV123" s="885"/>
      <c r="CW123" s="885"/>
      <c r="CX123" s="885"/>
      <c r="CY123" s="885"/>
      <c r="CZ123" s="885"/>
      <c r="DA123" s="885"/>
      <c r="DB123" s="885"/>
      <c r="DC123" s="885"/>
      <c r="DD123" s="885"/>
      <c r="DE123" s="885"/>
      <c r="DF123" s="886"/>
      <c r="DG123" s="825">
        <v>1174</v>
      </c>
      <c r="DH123" s="826"/>
      <c r="DI123" s="826"/>
      <c r="DJ123" s="826"/>
      <c r="DK123" s="827"/>
      <c r="DL123" s="828">
        <v>778</v>
      </c>
      <c r="DM123" s="826"/>
      <c r="DN123" s="826"/>
      <c r="DO123" s="826"/>
      <c r="DP123" s="827"/>
      <c r="DQ123" s="828">
        <v>917</v>
      </c>
      <c r="DR123" s="826"/>
      <c r="DS123" s="826"/>
      <c r="DT123" s="826"/>
      <c r="DU123" s="827"/>
      <c r="DV123" s="873">
        <v>0</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139</v>
      </c>
      <c r="AB124" s="826"/>
      <c r="AC124" s="826"/>
      <c r="AD124" s="826"/>
      <c r="AE124" s="827"/>
      <c r="AF124" s="828" t="s">
        <v>139</v>
      </c>
      <c r="AG124" s="826"/>
      <c r="AH124" s="826"/>
      <c r="AI124" s="826"/>
      <c r="AJ124" s="827"/>
      <c r="AK124" s="828" t="s">
        <v>139</v>
      </c>
      <c r="AL124" s="826"/>
      <c r="AM124" s="826"/>
      <c r="AN124" s="826"/>
      <c r="AO124" s="827"/>
      <c r="AP124" s="873" t="s">
        <v>139</v>
      </c>
      <c r="AQ124" s="874"/>
      <c r="AR124" s="874"/>
      <c r="AS124" s="874"/>
      <c r="AT124" s="875"/>
      <c r="AU124" s="876" t="s">
        <v>470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54.1</v>
      </c>
      <c r="BR124" s="880"/>
      <c r="BS124" s="880"/>
      <c r="BT124" s="880"/>
      <c r="BU124" s="880"/>
      <c r="BV124" s="880">
        <v>45.6</v>
      </c>
      <c r="BW124" s="880"/>
      <c r="BX124" s="880"/>
      <c r="BY124" s="880"/>
      <c r="BZ124" s="880"/>
      <c r="CA124" s="880">
        <v>38.299999999999997</v>
      </c>
      <c r="CB124" s="880"/>
      <c r="CC124" s="880"/>
      <c r="CD124" s="880"/>
      <c r="CE124" s="880"/>
      <c r="CF124" s="770"/>
      <c r="CG124" s="771"/>
      <c r="CH124" s="771"/>
      <c r="CI124" s="771"/>
      <c r="CJ124" s="911"/>
      <c r="CK124" s="919"/>
      <c r="CL124" s="919"/>
      <c r="CM124" s="919"/>
      <c r="CN124" s="919"/>
      <c r="CO124" s="920"/>
      <c r="CP124" s="884" t="s">
        <v>471</v>
      </c>
      <c r="CQ124" s="885"/>
      <c r="CR124" s="885"/>
      <c r="CS124" s="885"/>
      <c r="CT124" s="885"/>
      <c r="CU124" s="885"/>
      <c r="CV124" s="885"/>
      <c r="CW124" s="885"/>
      <c r="CX124" s="885"/>
      <c r="CY124" s="885"/>
      <c r="CZ124" s="885"/>
      <c r="DA124" s="885"/>
      <c r="DB124" s="885"/>
      <c r="DC124" s="885"/>
      <c r="DD124" s="885"/>
      <c r="DE124" s="885"/>
      <c r="DF124" s="886"/>
      <c r="DG124" s="808" t="s">
        <v>139</v>
      </c>
      <c r="DH124" s="809"/>
      <c r="DI124" s="809"/>
      <c r="DJ124" s="809"/>
      <c r="DK124" s="810"/>
      <c r="DL124" s="811" t="s">
        <v>139</v>
      </c>
      <c r="DM124" s="809"/>
      <c r="DN124" s="809"/>
      <c r="DO124" s="809"/>
      <c r="DP124" s="810"/>
      <c r="DQ124" s="811" t="s">
        <v>139</v>
      </c>
      <c r="DR124" s="809"/>
      <c r="DS124" s="809"/>
      <c r="DT124" s="809"/>
      <c r="DU124" s="810"/>
      <c r="DV124" s="897" t="s">
        <v>139</v>
      </c>
      <c r="DW124" s="898"/>
      <c r="DX124" s="898"/>
      <c r="DY124" s="898"/>
      <c r="DZ124" s="899"/>
    </row>
    <row r="125" spans="1:130" s="248" customFormat="1" ht="26.25" customHeight="1" x14ac:dyDescent="0.15">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139</v>
      </c>
      <c r="AB125" s="826"/>
      <c r="AC125" s="826"/>
      <c r="AD125" s="826"/>
      <c r="AE125" s="827"/>
      <c r="AF125" s="828" t="s">
        <v>139</v>
      </c>
      <c r="AG125" s="826"/>
      <c r="AH125" s="826"/>
      <c r="AI125" s="826"/>
      <c r="AJ125" s="827"/>
      <c r="AK125" s="828" t="s">
        <v>139</v>
      </c>
      <c r="AL125" s="826"/>
      <c r="AM125" s="826"/>
      <c r="AN125" s="826"/>
      <c r="AO125" s="827"/>
      <c r="AP125" s="873" t="s">
        <v>139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472</v>
      </c>
      <c r="CL125" s="901"/>
      <c r="CM125" s="901"/>
      <c r="CN125" s="901"/>
      <c r="CO125" s="902"/>
      <c r="CP125" s="909" t="s">
        <v>473</v>
      </c>
      <c r="CQ125" s="854"/>
      <c r="CR125" s="854"/>
      <c r="CS125" s="854"/>
      <c r="CT125" s="854"/>
      <c r="CU125" s="854"/>
      <c r="CV125" s="854"/>
      <c r="CW125" s="854"/>
      <c r="CX125" s="854"/>
      <c r="CY125" s="854"/>
      <c r="CZ125" s="854"/>
      <c r="DA125" s="854"/>
      <c r="DB125" s="854"/>
      <c r="DC125" s="854"/>
      <c r="DD125" s="854"/>
      <c r="DE125" s="854"/>
      <c r="DF125" s="855"/>
      <c r="DG125" s="910" t="s">
        <v>139</v>
      </c>
      <c r="DH125" s="891"/>
      <c r="DI125" s="891"/>
      <c r="DJ125" s="891"/>
      <c r="DK125" s="891"/>
      <c r="DL125" s="891" t="s">
        <v>139</v>
      </c>
      <c r="DM125" s="891"/>
      <c r="DN125" s="891"/>
      <c r="DO125" s="891"/>
      <c r="DP125" s="891"/>
      <c r="DQ125" s="891" t="s">
        <v>139</v>
      </c>
      <c r="DR125" s="891"/>
      <c r="DS125" s="891"/>
      <c r="DT125" s="891"/>
      <c r="DU125" s="891"/>
      <c r="DV125" s="892" t="s">
        <v>139</v>
      </c>
      <c r="DW125" s="892"/>
      <c r="DX125" s="892"/>
      <c r="DY125" s="892"/>
      <c r="DZ125" s="893"/>
    </row>
    <row r="126" spans="1:130" s="248" customFormat="1" ht="26.25" customHeight="1" thickBot="1" x14ac:dyDescent="0.2">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14490</v>
      </c>
      <c r="AB126" s="826"/>
      <c r="AC126" s="826"/>
      <c r="AD126" s="826"/>
      <c r="AE126" s="827"/>
      <c r="AF126" s="828">
        <v>14490</v>
      </c>
      <c r="AG126" s="826"/>
      <c r="AH126" s="826"/>
      <c r="AI126" s="826"/>
      <c r="AJ126" s="827"/>
      <c r="AK126" s="828" t="s">
        <v>139</v>
      </c>
      <c r="AL126" s="826"/>
      <c r="AM126" s="826"/>
      <c r="AN126" s="826"/>
      <c r="AO126" s="827"/>
      <c r="AP126" s="873" t="s">
        <v>139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474</v>
      </c>
      <c r="CQ126" s="796"/>
      <c r="CR126" s="796"/>
      <c r="CS126" s="796"/>
      <c r="CT126" s="796"/>
      <c r="CU126" s="796"/>
      <c r="CV126" s="796"/>
      <c r="CW126" s="796"/>
      <c r="CX126" s="796"/>
      <c r="CY126" s="796"/>
      <c r="CZ126" s="796"/>
      <c r="DA126" s="796"/>
      <c r="DB126" s="796"/>
      <c r="DC126" s="796"/>
      <c r="DD126" s="796"/>
      <c r="DE126" s="796"/>
      <c r="DF126" s="797"/>
      <c r="DG126" s="862" t="s">
        <v>139</v>
      </c>
      <c r="DH126" s="863"/>
      <c r="DI126" s="863"/>
      <c r="DJ126" s="863"/>
      <c r="DK126" s="863"/>
      <c r="DL126" s="863" t="s">
        <v>139</v>
      </c>
      <c r="DM126" s="863"/>
      <c r="DN126" s="863"/>
      <c r="DO126" s="863"/>
      <c r="DP126" s="863"/>
      <c r="DQ126" s="863" t="s">
        <v>139</v>
      </c>
      <c r="DR126" s="863"/>
      <c r="DS126" s="863"/>
      <c r="DT126" s="863"/>
      <c r="DU126" s="863"/>
      <c r="DV126" s="840" t="s">
        <v>139</v>
      </c>
      <c r="DW126" s="840"/>
      <c r="DX126" s="840"/>
      <c r="DY126" s="840"/>
      <c r="DZ126" s="841"/>
    </row>
    <row r="127" spans="1:130" s="248" customFormat="1" ht="26.25" customHeight="1" x14ac:dyDescent="0.15">
      <c r="A127" s="868"/>
      <c r="B127" s="869"/>
      <c r="C127" s="887" t="s">
        <v>475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139</v>
      </c>
      <c r="AB127" s="826"/>
      <c r="AC127" s="826"/>
      <c r="AD127" s="826"/>
      <c r="AE127" s="827"/>
      <c r="AF127" s="828" t="s">
        <v>139</v>
      </c>
      <c r="AG127" s="826"/>
      <c r="AH127" s="826"/>
      <c r="AI127" s="826"/>
      <c r="AJ127" s="827"/>
      <c r="AK127" s="828" t="s">
        <v>139</v>
      </c>
      <c r="AL127" s="826"/>
      <c r="AM127" s="826"/>
      <c r="AN127" s="826"/>
      <c r="AO127" s="827"/>
      <c r="AP127" s="873" t="s">
        <v>139</v>
      </c>
      <c r="AQ127" s="874"/>
      <c r="AR127" s="874"/>
      <c r="AS127" s="874"/>
      <c r="AT127" s="875"/>
      <c r="AU127" s="284"/>
      <c r="AV127" s="284"/>
      <c r="AW127" s="284"/>
      <c r="AX127" s="890" t="s">
        <v>476</v>
      </c>
      <c r="AY127" s="858"/>
      <c r="AZ127" s="858"/>
      <c r="BA127" s="858"/>
      <c r="BB127" s="858"/>
      <c r="BC127" s="858"/>
      <c r="BD127" s="858"/>
      <c r="BE127" s="859"/>
      <c r="BF127" s="857" t="s">
        <v>477</v>
      </c>
      <c r="BG127" s="858"/>
      <c r="BH127" s="858"/>
      <c r="BI127" s="858"/>
      <c r="BJ127" s="858"/>
      <c r="BK127" s="858"/>
      <c r="BL127" s="859"/>
      <c r="BM127" s="857" t="s">
        <v>478</v>
      </c>
      <c r="BN127" s="858"/>
      <c r="BO127" s="858"/>
      <c r="BP127" s="858"/>
      <c r="BQ127" s="858"/>
      <c r="BR127" s="858"/>
      <c r="BS127" s="859"/>
      <c r="BT127" s="857" t="s">
        <v>479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480</v>
      </c>
      <c r="CQ127" s="796"/>
      <c r="CR127" s="796"/>
      <c r="CS127" s="796"/>
      <c r="CT127" s="796"/>
      <c r="CU127" s="796"/>
      <c r="CV127" s="796"/>
      <c r="CW127" s="796"/>
      <c r="CX127" s="796"/>
      <c r="CY127" s="796"/>
      <c r="CZ127" s="796"/>
      <c r="DA127" s="796"/>
      <c r="DB127" s="796"/>
      <c r="DC127" s="796"/>
      <c r="DD127" s="796"/>
      <c r="DE127" s="796"/>
      <c r="DF127" s="797"/>
      <c r="DG127" s="862" t="s">
        <v>139</v>
      </c>
      <c r="DH127" s="863"/>
      <c r="DI127" s="863"/>
      <c r="DJ127" s="863"/>
      <c r="DK127" s="863"/>
      <c r="DL127" s="863" t="s">
        <v>139</v>
      </c>
      <c r="DM127" s="863"/>
      <c r="DN127" s="863"/>
      <c r="DO127" s="863"/>
      <c r="DP127" s="863"/>
      <c r="DQ127" s="863" t="s">
        <v>139</v>
      </c>
      <c r="DR127" s="863"/>
      <c r="DS127" s="863"/>
      <c r="DT127" s="863"/>
      <c r="DU127" s="863"/>
      <c r="DV127" s="840" t="s">
        <v>139</v>
      </c>
      <c r="DW127" s="840"/>
      <c r="DX127" s="840"/>
      <c r="DY127" s="840"/>
      <c r="DZ127" s="841"/>
    </row>
    <row r="128" spans="1:130" s="248" customFormat="1" ht="26.25" customHeight="1" thickBot="1" x14ac:dyDescent="0.2">
      <c r="A128" s="842" t="s">
        <v>481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482</v>
      </c>
      <c r="X128" s="844"/>
      <c r="Y128" s="844"/>
      <c r="Z128" s="845"/>
      <c r="AA128" s="846" t="s">
        <v>139</v>
      </c>
      <c r="AB128" s="847"/>
      <c r="AC128" s="847"/>
      <c r="AD128" s="847"/>
      <c r="AE128" s="848"/>
      <c r="AF128" s="849" t="s">
        <v>139</v>
      </c>
      <c r="AG128" s="847"/>
      <c r="AH128" s="847"/>
      <c r="AI128" s="847"/>
      <c r="AJ128" s="848"/>
      <c r="AK128" s="849" t="s">
        <v>139</v>
      </c>
      <c r="AL128" s="847"/>
      <c r="AM128" s="847"/>
      <c r="AN128" s="847"/>
      <c r="AO128" s="848"/>
      <c r="AP128" s="850"/>
      <c r="AQ128" s="851"/>
      <c r="AR128" s="851"/>
      <c r="AS128" s="851"/>
      <c r="AT128" s="852"/>
      <c r="AU128" s="284"/>
      <c r="AV128" s="284"/>
      <c r="AW128" s="284"/>
      <c r="AX128" s="853" t="s">
        <v>483</v>
      </c>
      <c r="AY128" s="854"/>
      <c r="AZ128" s="854"/>
      <c r="BA128" s="854"/>
      <c r="BB128" s="854"/>
      <c r="BC128" s="854"/>
      <c r="BD128" s="854"/>
      <c r="BE128" s="855"/>
      <c r="BF128" s="832" t="s">
        <v>139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484</v>
      </c>
      <c r="CQ128" s="774"/>
      <c r="CR128" s="774"/>
      <c r="CS128" s="774"/>
      <c r="CT128" s="774"/>
      <c r="CU128" s="774"/>
      <c r="CV128" s="774"/>
      <c r="CW128" s="774"/>
      <c r="CX128" s="774"/>
      <c r="CY128" s="774"/>
      <c r="CZ128" s="774"/>
      <c r="DA128" s="774"/>
      <c r="DB128" s="774"/>
      <c r="DC128" s="774"/>
      <c r="DD128" s="774"/>
      <c r="DE128" s="774"/>
      <c r="DF128" s="775"/>
      <c r="DG128" s="836" t="s">
        <v>139</v>
      </c>
      <c r="DH128" s="837"/>
      <c r="DI128" s="837"/>
      <c r="DJ128" s="837"/>
      <c r="DK128" s="837"/>
      <c r="DL128" s="837" t="s">
        <v>139</v>
      </c>
      <c r="DM128" s="837"/>
      <c r="DN128" s="837"/>
      <c r="DO128" s="837"/>
      <c r="DP128" s="837"/>
      <c r="DQ128" s="837" t="s">
        <v>139</v>
      </c>
      <c r="DR128" s="837"/>
      <c r="DS128" s="837"/>
      <c r="DT128" s="837"/>
      <c r="DU128" s="837"/>
      <c r="DV128" s="838" t="s">
        <v>139</v>
      </c>
      <c r="DW128" s="838"/>
      <c r="DX128" s="838"/>
      <c r="DY128" s="838"/>
      <c r="DZ128" s="839"/>
    </row>
    <row r="129" spans="1:131" s="248" customFormat="1" ht="26.25" customHeight="1" x14ac:dyDescent="0.15">
      <c r="A129" s="820" t="s">
        <v>109</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485</v>
      </c>
      <c r="X129" s="823"/>
      <c r="Y129" s="823"/>
      <c r="Z129" s="824"/>
      <c r="AA129" s="825">
        <v>4207190</v>
      </c>
      <c r="AB129" s="826"/>
      <c r="AC129" s="826"/>
      <c r="AD129" s="826"/>
      <c r="AE129" s="827"/>
      <c r="AF129" s="828">
        <v>4251438</v>
      </c>
      <c r="AG129" s="826"/>
      <c r="AH129" s="826"/>
      <c r="AI129" s="826"/>
      <c r="AJ129" s="827"/>
      <c r="AK129" s="828">
        <v>4528926</v>
      </c>
      <c r="AL129" s="826"/>
      <c r="AM129" s="826"/>
      <c r="AN129" s="826"/>
      <c r="AO129" s="827"/>
      <c r="AP129" s="829"/>
      <c r="AQ129" s="830"/>
      <c r="AR129" s="830"/>
      <c r="AS129" s="830"/>
      <c r="AT129" s="831"/>
      <c r="AU129" s="286"/>
      <c r="AV129" s="286"/>
      <c r="AW129" s="286"/>
      <c r="AX129" s="795" t="s">
        <v>486</v>
      </c>
      <c r="AY129" s="796"/>
      <c r="AZ129" s="796"/>
      <c r="BA129" s="796"/>
      <c r="BB129" s="796"/>
      <c r="BC129" s="796"/>
      <c r="BD129" s="796"/>
      <c r="BE129" s="797"/>
      <c r="BF129" s="815" t="s">
        <v>139</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488</v>
      </c>
      <c r="X130" s="823"/>
      <c r="Y130" s="823"/>
      <c r="Z130" s="824"/>
      <c r="AA130" s="825">
        <v>431384</v>
      </c>
      <c r="AB130" s="826"/>
      <c r="AC130" s="826"/>
      <c r="AD130" s="826"/>
      <c r="AE130" s="827"/>
      <c r="AF130" s="828">
        <v>430743</v>
      </c>
      <c r="AG130" s="826"/>
      <c r="AH130" s="826"/>
      <c r="AI130" s="826"/>
      <c r="AJ130" s="827"/>
      <c r="AK130" s="828">
        <v>432719</v>
      </c>
      <c r="AL130" s="826"/>
      <c r="AM130" s="826"/>
      <c r="AN130" s="826"/>
      <c r="AO130" s="827"/>
      <c r="AP130" s="829"/>
      <c r="AQ130" s="830"/>
      <c r="AR130" s="830"/>
      <c r="AS130" s="830"/>
      <c r="AT130" s="831"/>
      <c r="AU130" s="286"/>
      <c r="AV130" s="286"/>
      <c r="AW130" s="286"/>
      <c r="AX130" s="795" t="s">
        <v>489</v>
      </c>
      <c r="AY130" s="796"/>
      <c r="AZ130" s="796"/>
      <c r="BA130" s="796"/>
      <c r="BB130" s="796"/>
      <c r="BC130" s="796"/>
      <c r="BD130" s="796"/>
      <c r="BE130" s="797"/>
      <c r="BF130" s="798">
        <v>10.4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490</v>
      </c>
      <c r="X131" s="806"/>
      <c r="Y131" s="806"/>
      <c r="Z131" s="807"/>
      <c r="AA131" s="808">
        <v>3775806</v>
      </c>
      <c r="AB131" s="809"/>
      <c r="AC131" s="809"/>
      <c r="AD131" s="809"/>
      <c r="AE131" s="810"/>
      <c r="AF131" s="811">
        <v>3820695</v>
      </c>
      <c r="AG131" s="809"/>
      <c r="AH131" s="809"/>
      <c r="AI131" s="809"/>
      <c r="AJ131" s="810"/>
      <c r="AK131" s="811">
        <v>4096207</v>
      </c>
      <c r="AL131" s="809"/>
      <c r="AM131" s="809"/>
      <c r="AN131" s="809"/>
      <c r="AO131" s="810"/>
      <c r="AP131" s="812"/>
      <c r="AQ131" s="813"/>
      <c r="AR131" s="813"/>
      <c r="AS131" s="813"/>
      <c r="AT131" s="814"/>
      <c r="AU131" s="286"/>
      <c r="AV131" s="286"/>
      <c r="AW131" s="286"/>
      <c r="AX131" s="773" t="s">
        <v>491</v>
      </c>
      <c r="AY131" s="774"/>
      <c r="AZ131" s="774"/>
      <c r="BA131" s="774"/>
      <c r="BB131" s="774"/>
      <c r="BC131" s="774"/>
      <c r="BD131" s="774"/>
      <c r="BE131" s="775"/>
      <c r="BF131" s="776">
        <v>38.299999999999997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493</v>
      </c>
      <c r="W132" s="786"/>
      <c r="X132" s="786"/>
      <c r="Y132" s="786"/>
      <c r="Z132" s="787"/>
      <c r="AA132" s="788">
        <v>11.96459776</v>
      </c>
      <c r="AB132" s="789"/>
      <c r="AC132" s="789"/>
      <c r="AD132" s="789"/>
      <c r="AE132" s="790"/>
      <c r="AF132" s="791">
        <v>11.092222749999999</v>
      </c>
      <c r="AG132" s="789"/>
      <c r="AH132" s="789"/>
      <c r="AI132" s="789"/>
      <c r="AJ132" s="790"/>
      <c r="AK132" s="791">
        <v>8.1823501600000004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494</v>
      </c>
      <c r="W133" s="765"/>
      <c r="X133" s="765"/>
      <c r="Y133" s="765"/>
      <c r="Z133" s="766"/>
      <c r="AA133" s="767">
        <v>12.2</v>
      </c>
      <c r="AB133" s="768"/>
      <c r="AC133" s="768"/>
      <c r="AD133" s="768"/>
      <c r="AE133" s="769"/>
      <c r="AF133" s="767">
        <v>11.8</v>
      </c>
      <c r="AG133" s="768"/>
      <c r="AH133" s="768"/>
      <c r="AI133" s="768"/>
      <c r="AJ133" s="769"/>
      <c r="AK133" s="767">
        <v>10.4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JIq/uAIUDaSaryaZ+COZ6en+kTYYVLPFf9W4KCCJz6K+ARMvvTNXHxiZskgK5Sc6qvRDFBiIDxds7/7ugY32w==" saltValue="jC4Mva2Mj5U+qP15Xsri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85" zoomScaleNormal="85" zoomScaleSheetLayoutView="85" workbookViewId="0">
      <selection activeCell="BA27" sqref="BA2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cikMr0cZ9XbordITl5lGOvyms7ixIcEpS9fvB0NH58XTP6+w6SA+6d2ape5i1zPpBp+Woa/wO/7OUzKO9SEqA==" saltValue="eLKR5qBHzZcjOCN6DU3r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52"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ev1WM87wOcBeSDvx0YLMQsu/kSVQrVxFiLL//eL5X7ma8U5VFVHjOcTe0A09AWPDV1NQyEnta4Clc+Wxb3VZA==" saltValue="XyXpdYuTmKjE3NMZNdAf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503</v>
      </c>
      <c r="AL9" s="1190"/>
      <c r="AM9" s="1190"/>
      <c r="AN9" s="1191"/>
      <c r="AO9" s="314">
        <v>1049093</v>
      </c>
      <c r="AP9" s="314">
        <v>53629</v>
      </c>
      <c r="AQ9" s="315">
        <v>90403</v>
      </c>
      <c r="AR9" s="316">
        <v>-40.700000000000003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504</v>
      </c>
      <c r="AL10" s="1190"/>
      <c r="AM10" s="1190"/>
      <c r="AN10" s="1191"/>
      <c r="AO10" s="317">
        <v>201148</v>
      </c>
      <c r="AP10" s="317">
        <v>10283</v>
      </c>
      <c r="AQ10" s="318">
        <v>12167</v>
      </c>
      <c r="AR10" s="319">
        <v>-15.5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505</v>
      </c>
      <c r="AL11" s="1190"/>
      <c r="AM11" s="1190"/>
      <c r="AN11" s="1191"/>
      <c r="AO11" s="317" t="s">
        <v>506</v>
      </c>
      <c r="AP11" s="317" t="s">
        <v>506</v>
      </c>
      <c r="AQ11" s="318">
        <v>380</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507</v>
      </c>
      <c r="AL12" s="1190"/>
      <c r="AM12" s="1190"/>
      <c r="AN12" s="1191"/>
      <c r="AO12" s="317" t="s">
        <v>506</v>
      </c>
      <c r="AP12" s="317" t="s">
        <v>506</v>
      </c>
      <c r="AQ12" s="318">
        <v>15</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508</v>
      </c>
      <c r="AL13" s="1190"/>
      <c r="AM13" s="1190"/>
      <c r="AN13" s="1191"/>
      <c r="AO13" s="317">
        <v>67074</v>
      </c>
      <c r="AP13" s="317">
        <v>3429</v>
      </c>
      <c r="AQ13" s="318">
        <v>3760</v>
      </c>
      <c r="AR13" s="319">
        <v>-8.8000000000000007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509</v>
      </c>
      <c r="AL14" s="1190"/>
      <c r="AM14" s="1190"/>
      <c r="AN14" s="1191"/>
      <c r="AO14" s="317">
        <v>3260</v>
      </c>
      <c r="AP14" s="317">
        <v>167</v>
      </c>
      <c r="AQ14" s="318">
        <v>1994</v>
      </c>
      <c r="AR14" s="319">
        <v>-91.6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510</v>
      </c>
      <c r="AL15" s="1193"/>
      <c r="AM15" s="1193"/>
      <c r="AN15" s="1194"/>
      <c r="AO15" s="317">
        <v>-67157</v>
      </c>
      <c r="AP15" s="317">
        <v>-3433</v>
      </c>
      <c r="AQ15" s="318">
        <v>-7282</v>
      </c>
      <c r="AR15" s="319">
        <v>-52.9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1253418</v>
      </c>
      <c r="AP16" s="317">
        <v>64074</v>
      </c>
      <c r="AQ16" s="318">
        <v>101438</v>
      </c>
      <c r="AR16" s="319">
        <v>-36.799999999999997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515</v>
      </c>
      <c r="AL21" s="1196"/>
      <c r="AM21" s="1196"/>
      <c r="AN21" s="1197"/>
      <c r="AO21" s="330">
        <v>5.52</v>
      </c>
      <c r="AP21" s="331">
        <v>9.1999999999999993</v>
      </c>
      <c r="AQ21" s="332">
        <v>-3.68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516</v>
      </c>
      <c r="AL22" s="1196"/>
      <c r="AM22" s="1196"/>
      <c r="AN22" s="1197"/>
      <c r="AO22" s="335">
        <v>99.3</v>
      </c>
      <c r="AP22" s="336">
        <v>97</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520</v>
      </c>
      <c r="AL32" s="1179"/>
      <c r="AM32" s="1179"/>
      <c r="AN32" s="1180"/>
      <c r="AO32" s="345">
        <v>586747</v>
      </c>
      <c r="AP32" s="345">
        <v>29994</v>
      </c>
      <c r="AQ32" s="346">
        <v>48014</v>
      </c>
      <c r="AR32" s="347">
        <v>-37.5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521</v>
      </c>
      <c r="AL33" s="1179"/>
      <c r="AM33" s="1179"/>
      <c r="AN33" s="1180"/>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522</v>
      </c>
      <c r="AL34" s="1179"/>
      <c r="AM34" s="1179"/>
      <c r="AN34" s="1180"/>
      <c r="AO34" s="345" t="s">
        <v>506</v>
      </c>
      <c r="AP34" s="345" t="s">
        <v>506</v>
      </c>
      <c r="AQ34" s="346" t="s">
        <v>506</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523</v>
      </c>
      <c r="AL35" s="1179"/>
      <c r="AM35" s="1179"/>
      <c r="AN35" s="1180"/>
      <c r="AO35" s="345">
        <v>156414</v>
      </c>
      <c r="AP35" s="345">
        <v>7996</v>
      </c>
      <c r="AQ35" s="346">
        <v>14725</v>
      </c>
      <c r="AR35" s="347">
        <v>-45.7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524</v>
      </c>
      <c r="AL36" s="1179"/>
      <c r="AM36" s="1179"/>
      <c r="AN36" s="1180"/>
      <c r="AO36" s="345">
        <v>15628</v>
      </c>
      <c r="AP36" s="345">
        <v>799</v>
      </c>
      <c r="AQ36" s="346">
        <v>3255</v>
      </c>
      <c r="AR36" s="347">
        <v>-75.5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525</v>
      </c>
      <c r="AL37" s="1179"/>
      <c r="AM37" s="1179"/>
      <c r="AN37" s="1180"/>
      <c r="AO37" s="345">
        <v>9096</v>
      </c>
      <c r="AP37" s="345">
        <v>465</v>
      </c>
      <c r="AQ37" s="346">
        <v>482</v>
      </c>
      <c r="AR37" s="347">
        <v>-3.5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526</v>
      </c>
      <c r="AL38" s="1176"/>
      <c r="AM38" s="1176"/>
      <c r="AN38" s="1177"/>
      <c r="AO38" s="348" t="s">
        <v>506</v>
      </c>
      <c r="AP38" s="348" t="s">
        <v>506</v>
      </c>
      <c r="AQ38" s="349">
        <v>3</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527</v>
      </c>
      <c r="AL39" s="1176"/>
      <c r="AM39" s="1176"/>
      <c r="AN39" s="1177"/>
      <c r="AO39" s="345" t="s">
        <v>506</v>
      </c>
      <c r="AP39" s="345" t="s">
        <v>506</v>
      </c>
      <c r="AQ39" s="346">
        <v>-3561</v>
      </c>
      <c r="AR39" s="347" t="s">
        <v>506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528</v>
      </c>
      <c r="AL40" s="1179"/>
      <c r="AM40" s="1179"/>
      <c r="AN40" s="1180"/>
      <c r="AO40" s="345">
        <v>-432719</v>
      </c>
      <c r="AP40" s="345">
        <v>-22120</v>
      </c>
      <c r="AQ40" s="346">
        <v>-44235</v>
      </c>
      <c r="AR40" s="347">
        <v>-50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335166</v>
      </c>
      <c r="AP41" s="345">
        <v>17134</v>
      </c>
      <c r="AQ41" s="346">
        <v>18685</v>
      </c>
      <c r="AR41" s="347">
        <v>-8.3000000000000007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498</v>
      </c>
      <c r="AN49" s="1186" t="s">
        <v>532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395568</v>
      </c>
      <c r="AN51" s="367">
        <v>21632</v>
      </c>
      <c r="AO51" s="368">
        <v>11.4</v>
      </c>
      <c r="AP51" s="369">
        <v>67293</v>
      </c>
      <c r="AQ51" s="370">
        <v>-3.1</v>
      </c>
      <c r="AR51" s="371">
        <v>14.5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267071</v>
      </c>
      <c r="AN52" s="375">
        <v>14605</v>
      </c>
      <c r="AO52" s="376">
        <v>36.6</v>
      </c>
      <c r="AP52" s="377">
        <v>35076</v>
      </c>
      <c r="AQ52" s="378">
        <v>-8.1999999999999993</v>
      </c>
      <c r="AR52" s="379">
        <v>44.8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316667</v>
      </c>
      <c r="AN53" s="367">
        <v>16960</v>
      </c>
      <c r="AO53" s="368">
        <v>-21.6</v>
      </c>
      <c r="AP53" s="369">
        <v>67343</v>
      </c>
      <c r="AQ53" s="370">
        <v>0.1</v>
      </c>
      <c r="AR53" s="371">
        <v>-21.7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180614</v>
      </c>
      <c r="AN54" s="375">
        <v>9674</v>
      </c>
      <c r="AO54" s="376">
        <v>-33.799999999999997</v>
      </c>
      <c r="AP54" s="377">
        <v>32865</v>
      </c>
      <c r="AQ54" s="378">
        <v>-6.3</v>
      </c>
      <c r="AR54" s="379">
        <v>-27.5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631200</v>
      </c>
      <c r="AN55" s="367">
        <v>33155</v>
      </c>
      <c r="AO55" s="368">
        <v>95.5</v>
      </c>
      <c r="AP55" s="369">
        <v>73475</v>
      </c>
      <c r="AQ55" s="370">
        <v>9.1</v>
      </c>
      <c r="AR55" s="371">
        <v>86.4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443621</v>
      </c>
      <c r="AN56" s="375">
        <v>23302</v>
      </c>
      <c r="AO56" s="376">
        <v>140.9</v>
      </c>
      <c r="AP56" s="377">
        <v>43072</v>
      </c>
      <c r="AQ56" s="378">
        <v>31.1</v>
      </c>
      <c r="AR56" s="379">
        <v>109.8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296315</v>
      </c>
      <c r="AN57" s="367">
        <v>15358</v>
      </c>
      <c r="AO57" s="368">
        <v>-53.7</v>
      </c>
      <c r="AP57" s="369">
        <v>87464</v>
      </c>
      <c r="AQ57" s="370">
        <v>19</v>
      </c>
      <c r="AR57" s="371">
        <v>-72.7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184414</v>
      </c>
      <c r="AN58" s="375">
        <v>9558</v>
      </c>
      <c r="AO58" s="376">
        <v>-59</v>
      </c>
      <c r="AP58" s="377">
        <v>47479</v>
      </c>
      <c r="AQ58" s="378">
        <v>10.199999999999999</v>
      </c>
      <c r="AR58" s="379">
        <v>-69.2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267779</v>
      </c>
      <c r="AN59" s="367">
        <v>13689</v>
      </c>
      <c r="AO59" s="368">
        <v>-10.9</v>
      </c>
      <c r="AP59" s="369">
        <v>96248</v>
      </c>
      <c r="AQ59" s="370">
        <v>10</v>
      </c>
      <c r="AR59" s="371">
        <v>-20.9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114733</v>
      </c>
      <c r="AN60" s="375">
        <v>5865</v>
      </c>
      <c r="AO60" s="376">
        <v>-38.6</v>
      </c>
      <c r="AP60" s="377">
        <v>55768</v>
      </c>
      <c r="AQ60" s="378">
        <v>17.5</v>
      </c>
      <c r="AR60" s="379">
        <v>-56.1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381506</v>
      </c>
      <c r="AN61" s="382">
        <v>20159</v>
      </c>
      <c r="AO61" s="383">
        <v>4.0999999999999996</v>
      </c>
      <c r="AP61" s="384">
        <v>78365</v>
      </c>
      <c r="AQ61" s="385">
        <v>7</v>
      </c>
      <c r="AR61" s="371">
        <v>-2.9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238091</v>
      </c>
      <c r="AN62" s="375">
        <v>12601</v>
      </c>
      <c r="AO62" s="376">
        <v>9.1999999999999993</v>
      </c>
      <c r="AP62" s="377">
        <v>42852</v>
      </c>
      <c r="AQ62" s="378">
        <v>8.9</v>
      </c>
      <c r="AR62" s="379">
        <v>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26zPGGzh6OHzbjLOEpzPoiFrbZpzfucll8aJ1m/oUcRCxBaPI2zm6bNHMaRRBgSeCB7SPsjdOCsJ5rh07g9CA==" saltValue="xvpATFaJgqZrm4SUd430f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495</v>
      </c>
    </row>
    <row r="121" spans="125:125" ht="13.5" hidden="1" customHeight="1" x14ac:dyDescent="0.15">
      <c r="DU121" s="292"/>
    </row>
  </sheetData>
  <sheetProtection algorithmName="SHA-512" hashValue="b5QkaQqKlpKxxZGZ8GLxMlKvwI/V+5zhQYUVwY8RXnVRuAmtfrr/RKB6gKD/Rs8Oq2vq4hWpf6iJMKLr178nFA==" saltValue="2AK0HMC1N4NTEMVUSp7m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6"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L5ABzQdOT/3D/YIqc18UYfneT7yy0RYL+ArZXecElW5Bowfqv3rL+yr7Ut8UuGgf/m9mXjBGd7EI3H5V2j7E6w==" saltValue="j/drxAflVk01pWKFznLh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0" t="s">
        <v>3</v>
      </c>
      <c r="D47" s="1200"/>
      <c r="E47" s="1201"/>
      <c r="F47" s="11">
        <v>7.75</v>
      </c>
      <c r="G47" s="12">
        <v>5.86</v>
      </c>
      <c r="H47" s="12">
        <v>5.33</v>
      </c>
      <c r="I47" s="12">
        <v>6.64</v>
      </c>
      <c r="J47" s="13">
        <v>9.33</v>
      </c>
    </row>
    <row r="48" spans="2:10" ht="57.75" customHeight="1" x14ac:dyDescent="0.15">
      <c r="B48" s="14"/>
      <c r="C48" s="1202" t="s">
        <v>4</v>
      </c>
      <c r="D48" s="1202"/>
      <c r="E48" s="1203"/>
      <c r="F48" s="15">
        <v>6.39</v>
      </c>
      <c r="G48" s="16">
        <v>6.44</v>
      </c>
      <c r="H48" s="16">
        <v>6.65</v>
      </c>
      <c r="I48" s="16">
        <v>3.6</v>
      </c>
      <c r="J48" s="17">
        <v>8.14</v>
      </c>
    </row>
    <row r="49" spans="2:10" ht="57.75" customHeight="1" thickBot="1" x14ac:dyDescent="0.2">
      <c r="B49" s="18"/>
      <c r="C49" s="1204" t="s">
        <v>5</v>
      </c>
      <c r="D49" s="1204"/>
      <c r="E49" s="1205"/>
      <c r="F49" s="19" t="s">
        <v>552</v>
      </c>
      <c r="G49" s="20" t="s">
        <v>553</v>
      </c>
      <c r="H49" s="20" t="s">
        <v>554</v>
      </c>
      <c r="I49" s="20" t="s">
        <v>555</v>
      </c>
      <c r="J49" s="21">
        <v>7.86</v>
      </c>
    </row>
    <row r="50" spans="2:10" ht="13.5" customHeight="1" x14ac:dyDescent="0.15"/>
  </sheetData>
  <sheetProtection algorithmName="SHA-512" hashValue="luDs6pjbnHyrH0qgw8gOVTT2UZE86Gf7nBF7YlyCmSA71Sm0JFs6Vti9bhsWOLgYDWATrzk8Y0jAeqdFzTRLqw==" saltValue="G9uS3+ZytFh7f3pCBMPg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2" t="s">
        <v>556</v>
      </c>
      <c r="D34" s="1212"/>
      <c r="E34" s="1213"/>
      <c r="F34" s="32">
        <v>22.26</v>
      </c>
      <c r="G34" s="33">
        <v>22.37</v>
      </c>
      <c r="H34" s="33">
        <v>23.24</v>
      </c>
      <c r="I34" s="33">
        <v>22.97</v>
      </c>
      <c r="J34" s="34">
        <v>20.72</v>
      </c>
      <c r="K34" s="22"/>
      <c r="L34" s="22"/>
      <c r="M34" s="22"/>
      <c r="N34" s="22"/>
      <c r="O34" s="22"/>
      <c r="P34" s="22"/>
    </row>
    <row r="35" spans="1:16" ht="39" customHeight="1" x14ac:dyDescent="0.15">
      <c r="A35" s="22"/>
      <c r="B35" s="35"/>
      <c r="C35" s="1206" t="s">
        <v>557</v>
      </c>
      <c r="D35" s="1207"/>
      <c r="E35" s="1208"/>
      <c r="F35" s="36">
        <v>6.38</v>
      </c>
      <c r="G35" s="37">
        <v>6.43</v>
      </c>
      <c r="H35" s="37">
        <v>6.65</v>
      </c>
      <c r="I35" s="37">
        <v>3.59</v>
      </c>
      <c r="J35" s="38">
        <v>8.14</v>
      </c>
      <c r="K35" s="22"/>
      <c r="L35" s="22"/>
      <c r="M35" s="22"/>
      <c r="N35" s="22"/>
      <c r="O35" s="22"/>
      <c r="P35" s="22"/>
    </row>
    <row r="36" spans="1:16" ht="39" customHeight="1" x14ac:dyDescent="0.15">
      <c r="A36" s="22"/>
      <c r="B36" s="35"/>
      <c r="C36" s="1206" t="s">
        <v>558</v>
      </c>
      <c r="D36" s="1207"/>
      <c r="E36" s="1208"/>
      <c r="F36" s="36">
        <v>2.68</v>
      </c>
      <c r="G36" s="37">
        <v>2.15</v>
      </c>
      <c r="H36" s="37">
        <v>3.52</v>
      </c>
      <c r="I36" s="37">
        <v>3.53</v>
      </c>
      <c r="J36" s="38">
        <v>2.4300000000000002</v>
      </c>
      <c r="K36" s="22"/>
      <c r="L36" s="22"/>
      <c r="M36" s="22"/>
      <c r="N36" s="22"/>
      <c r="O36" s="22"/>
      <c r="P36" s="22"/>
    </row>
    <row r="37" spans="1:16" ht="39" customHeight="1" x14ac:dyDescent="0.15">
      <c r="A37" s="22"/>
      <c r="B37" s="35"/>
      <c r="C37" s="1206" t="s">
        <v>559</v>
      </c>
      <c r="D37" s="1207"/>
      <c r="E37" s="1208"/>
      <c r="F37" s="36">
        <v>0.68</v>
      </c>
      <c r="G37" s="37">
        <v>1.27</v>
      </c>
      <c r="H37" s="37">
        <v>2.1</v>
      </c>
      <c r="I37" s="37">
        <v>2.0499999999999998</v>
      </c>
      <c r="J37" s="38">
        <v>1.65</v>
      </c>
      <c r="K37" s="22"/>
      <c r="L37" s="22"/>
      <c r="M37" s="22"/>
      <c r="N37" s="22"/>
      <c r="O37" s="22"/>
      <c r="P37" s="22"/>
    </row>
    <row r="38" spans="1:16" ht="39" customHeight="1" x14ac:dyDescent="0.15">
      <c r="A38" s="22"/>
      <c r="B38" s="35"/>
      <c r="C38" s="1206" t="s">
        <v>560</v>
      </c>
      <c r="D38" s="1207"/>
      <c r="E38" s="1208"/>
      <c r="F38" s="36">
        <v>0.39</v>
      </c>
      <c r="G38" s="37">
        <v>0.73</v>
      </c>
      <c r="H38" s="37">
        <v>0.56000000000000005</v>
      </c>
      <c r="I38" s="37">
        <v>0.48</v>
      </c>
      <c r="J38" s="38">
        <v>0.45</v>
      </c>
      <c r="K38" s="22"/>
      <c r="L38" s="22"/>
      <c r="M38" s="22"/>
      <c r="N38" s="22"/>
      <c r="O38" s="22"/>
      <c r="P38" s="22"/>
    </row>
    <row r="39" spans="1:16" ht="39" customHeight="1" x14ac:dyDescent="0.15">
      <c r="A39" s="22"/>
      <c r="B39" s="35"/>
      <c r="C39" s="1206" t="s">
        <v>561</v>
      </c>
      <c r="D39" s="1207"/>
      <c r="E39" s="1208"/>
      <c r="F39" s="36">
        <v>0.37</v>
      </c>
      <c r="G39" s="37">
        <v>0.43</v>
      </c>
      <c r="H39" s="37">
        <v>0.45</v>
      </c>
      <c r="I39" s="37">
        <v>0.42</v>
      </c>
      <c r="J39" s="38">
        <v>0.26</v>
      </c>
      <c r="K39" s="22"/>
      <c r="L39" s="22"/>
      <c r="M39" s="22"/>
      <c r="N39" s="22"/>
      <c r="O39" s="22"/>
      <c r="P39" s="22"/>
    </row>
    <row r="40" spans="1:16" ht="39" customHeight="1" x14ac:dyDescent="0.15">
      <c r="A40" s="22"/>
      <c r="B40" s="35"/>
      <c r="C40" s="1206" t="s">
        <v>562</v>
      </c>
      <c r="D40" s="1207"/>
      <c r="E40" s="1208"/>
      <c r="F40" s="36">
        <v>0.05</v>
      </c>
      <c r="G40" s="37">
        <v>0.03</v>
      </c>
      <c r="H40" s="37">
        <v>0.15</v>
      </c>
      <c r="I40" s="37">
        <v>0.24</v>
      </c>
      <c r="J40" s="38">
        <v>0.24</v>
      </c>
      <c r="K40" s="22"/>
      <c r="L40" s="22"/>
      <c r="M40" s="22"/>
      <c r="N40" s="22"/>
      <c r="O40" s="22"/>
      <c r="P40" s="22"/>
    </row>
    <row r="41" spans="1:16" ht="39" customHeight="1" x14ac:dyDescent="0.15">
      <c r="A41" s="22"/>
      <c r="B41" s="35"/>
      <c r="C41" s="1206" t="s">
        <v>563</v>
      </c>
      <c r="D41" s="1207"/>
      <c r="E41" s="1208"/>
      <c r="F41" s="36">
        <v>0.3</v>
      </c>
      <c r="G41" s="37">
        <v>0.2</v>
      </c>
      <c r="H41" s="37">
        <v>0.26</v>
      </c>
      <c r="I41" s="37">
        <v>0.1</v>
      </c>
      <c r="J41" s="38">
        <v>0.17</v>
      </c>
      <c r="K41" s="22"/>
      <c r="L41" s="22"/>
      <c r="M41" s="22"/>
      <c r="N41" s="22"/>
      <c r="O41" s="22"/>
      <c r="P41" s="22"/>
    </row>
    <row r="42" spans="1:16" ht="39" customHeight="1" x14ac:dyDescent="0.15">
      <c r="A42" s="22"/>
      <c r="B42" s="39"/>
      <c r="C42" s="1206" t="s">
        <v>564</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565</v>
      </c>
      <c r="D43" s="1210"/>
      <c r="E43" s="1211"/>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H6jfI4V2483TzB0JmsC00re89lKvEoRSf7eJCS3QL7gsHCPQ/ZGmjhwLlajUvayl+o0hYTlLS35WnktyCQ+iw==" saltValue="klGhIq+XETW/b1vpWDbo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651</v>
      </c>
      <c r="L45" s="60">
        <v>674</v>
      </c>
      <c r="M45" s="60">
        <v>671</v>
      </c>
      <c r="N45" s="60">
        <v>633</v>
      </c>
      <c r="O45" s="61">
        <v>587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x14ac:dyDescent="0.15">
      <c r="A48" s="48"/>
      <c r="B48" s="1234"/>
      <c r="C48" s="1235"/>
      <c r="D48" s="62"/>
      <c r="E48" s="1216" t="s">
        <v>15</v>
      </c>
      <c r="F48" s="1216"/>
      <c r="G48" s="1216"/>
      <c r="H48" s="1216"/>
      <c r="I48" s="1216"/>
      <c r="J48" s="1217"/>
      <c r="K48" s="63">
        <v>137</v>
      </c>
      <c r="L48" s="64">
        <v>138</v>
      </c>
      <c r="M48" s="64">
        <v>141</v>
      </c>
      <c r="N48" s="64">
        <v>154</v>
      </c>
      <c r="O48" s="65">
        <v>156</v>
      </c>
      <c r="P48" s="48"/>
      <c r="Q48" s="48"/>
      <c r="R48" s="48"/>
      <c r="S48" s="48"/>
      <c r="T48" s="48"/>
      <c r="U48" s="48"/>
    </row>
    <row r="49" spans="1:21" ht="30.75" customHeight="1" x14ac:dyDescent="0.15">
      <c r="A49" s="48"/>
      <c r="B49" s="1234"/>
      <c r="C49" s="1235"/>
      <c r="D49" s="62"/>
      <c r="E49" s="1216" t="s">
        <v>16</v>
      </c>
      <c r="F49" s="1216"/>
      <c r="G49" s="1216"/>
      <c r="H49" s="1216"/>
      <c r="I49" s="1216"/>
      <c r="J49" s="1217"/>
      <c r="K49" s="63">
        <v>21</v>
      </c>
      <c r="L49" s="64">
        <v>21</v>
      </c>
      <c r="M49" s="64">
        <v>21</v>
      </c>
      <c r="N49" s="64">
        <v>17</v>
      </c>
      <c r="O49" s="65">
        <v>16</v>
      </c>
      <c r="P49" s="48"/>
      <c r="Q49" s="48"/>
      <c r="R49" s="48"/>
      <c r="S49" s="48"/>
      <c r="T49" s="48"/>
      <c r="U49" s="48"/>
    </row>
    <row r="50" spans="1:21" ht="30.75" customHeight="1" x14ac:dyDescent="0.15">
      <c r="A50" s="48"/>
      <c r="B50" s="1234"/>
      <c r="C50" s="1235"/>
      <c r="D50" s="62"/>
      <c r="E50" s="1216" t="s">
        <v>17</v>
      </c>
      <c r="F50" s="1216"/>
      <c r="G50" s="1216"/>
      <c r="H50" s="1216"/>
      <c r="I50" s="1216"/>
      <c r="J50" s="1217"/>
      <c r="K50" s="63">
        <v>63</v>
      </c>
      <c r="L50" s="64">
        <v>63</v>
      </c>
      <c r="M50" s="64">
        <v>50</v>
      </c>
      <c r="N50" s="64">
        <v>50</v>
      </c>
      <c r="O50" s="65">
        <v>9</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506</v>
      </c>
      <c r="L51" s="64" t="s">
        <v>506</v>
      </c>
      <c r="M51" s="64" t="s">
        <v>506</v>
      </c>
      <c r="N51" s="64" t="s">
        <v>506</v>
      </c>
      <c r="O51" s="65" t="s">
        <v>506</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417</v>
      </c>
      <c r="L52" s="64">
        <v>425</v>
      </c>
      <c r="M52" s="64">
        <v>431</v>
      </c>
      <c r="N52" s="64">
        <v>431</v>
      </c>
      <c r="O52" s="65">
        <v>433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455</v>
      </c>
      <c r="L53" s="69">
        <v>471</v>
      </c>
      <c r="M53" s="69">
        <v>452</v>
      </c>
      <c r="N53" s="69">
        <v>423</v>
      </c>
      <c r="O53" s="70">
        <v>335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k4mD2ENenTZexh4HUsRJtaTaGJZ0JBpFx/oavEOiOva7tAdtZA7xlxAhkW5YRSIPrQUGVQ7h140JFF/SygULw==" saltValue="jodov2e/U38amagAwJsp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C34"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52" t="s">
        <v>30</v>
      </c>
      <c r="C41" s="1253"/>
      <c r="D41" s="102"/>
      <c r="E41" s="1254" t="s">
        <v>31</v>
      </c>
      <c r="F41" s="1254"/>
      <c r="G41" s="1254"/>
      <c r="H41" s="1255"/>
      <c r="I41" s="103">
        <v>5790</v>
      </c>
      <c r="J41" s="104">
        <v>5510</v>
      </c>
      <c r="K41" s="104">
        <v>5520</v>
      </c>
      <c r="L41" s="104">
        <v>5290</v>
      </c>
      <c r="M41" s="105">
        <v>5301</v>
      </c>
    </row>
    <row r="42" spans="2:13" ht="27.75" customHeight="1" x14ac:dyDescent="0.15">
      <c r="B42" s="1242"/>
      <c r="C42" s="1243"/>
      <c r="D42" s="106"/>
      <c r="E42" s="1246" t="s">
        <v>32</v>
      </c>
      <c r="F42" s="1246"/>
      <c r="G42" s="1246"/>
      <c r="H42" s="1247"/>
      <c r="I42" s="107">
        <v>159</v>
      </c>
      <c r="J42" s="108">
        <v>109</v>
      </c>
      <c r="K42" s="108">
        <v>59</v>
      </c>
      <c r="L42" s="108">
        <v>9</v>
      </c>
      <c r="M42" s="109" t="s">
        <v>506</v>
      </c>
    </row>
    <row r="43" spans="2:13" ht="27.75" customHeight="1" x14ac:dyDescent="0.15">
      <c r="B43" s="1242"/>
      <c r="C43" s="1243"/>
      <c r="D43" s="106"/>
      <c r="E43" s="1246" t="s">
        <v>33</v>
      </c>
      <c r="F43" s="1246"/>
      <c r="G43" s="1246"/>
      <c r="H43" s="1247"/>
      <c r="I43" s="107">
        <v>1535</v>
      </c>
      <c r="J43" s="108">
        <v>1555</v>
      </c>
      <c r="K43" s="108">
        <v>1492</v>
      </c>
      <c r="L43" s="108">
        <v>1431</v>
      </c>
      <c r="M43" s="109">
        <v>1439</v>
      </c>
    </row>
    <row r="44" spans="2:13" ht="27.75" customHeight="1" x14ac:dyDescent="0.15">
      <c r="B44" s="1242"/>
      <c r="C44" s="1243"/>
      <c r="D44" s="106"/>
      <c r="E44" s="1246" t="s">
        <v>34</v>
      </c>
      <c r="F44" s="1246"/>
      <c r="G44" s="1246"/>
      <c r="H44" s="1247"/>
      <c r="I44" s="107">
        <v>140</v>
      </c>
      <c r="J44" s="108">
        <v>141</v>
      </c>
      <c r="K44" s="108">
        <v>126</v>
      </c>
      <c r="L44" s="108">
        <v>175</v>
      </c>
      <c r="M44" s="109">
        <v>282</v>
      </c>
    </row>
    <row r="45" spans="2:13" ht="27.75" customHeight="1" x14ac:dyDescent="0.15">
      <c r="B45" s="1242"/>
      <c r="C45" s="1243"/>
      <c r="D45" s="106"/>
      <c r="E45" s="1246" t="s">
        <v>35</v>
      </c>
      <c r="F45" s="1246"/>
      <c r="G45" s="1246"/>
      <c r="H45" s="1247"/>
      <c r="I45" s="107">
        <v>777</v>
      </c>
      <c r="J45" s="108">
        <v>860</v>
      </c>
      <c r="K45" s="108">
        <v>823</v>
      </c>
      <c r="L45" s="108">
        <v>826</v>
      </c>
      <c r="M45" s="109">
        <v>806</v>
      </c>
    </row>
    <row r="46" spans="2:13" ht="27.75" customHeight="1" x14ac:dyDescent="0.15">
      <c r="B46" s="1242"/>
      <c r="C46" s="1243"/>
      <c r="D46" s="110"/>
      <c r="E46" s="1246" t="s">
        <v>36</v>
      </c>
      <c r="F46" s="1246"/>
      <c r="G46" s="1246"/>
      <c r="H46" s="1247"/>
      <c r="I46" s="107" t="s">
        <v>506</v>
      </c>
      <c r="J46" s="108" t="s">
        <v>506</v>
      </c>
      <c r="K46" s="108" t="s">
        <v>506</v>
      </c>
      <c r="L46" s="108" t="s">
        <v>506</v>
      </c>
      <c r="M46" s="109" t="s">
        <v>506</v>
      </c>
    </row>
    <row r="47" spans="2:13" ht="27.75" customHeight="1" x14ac:dyDescent="0.15">
      <c r="B47" s="1242"/>
      <c r="C47" s="1243"/>
      <c r="D47" s="111"/>
      <c r="E47" s="1256" t="s">
        <v>37</v>
      </c>
      <c r="F47" s="1257"/>
      <c r="G47" s="1257"/>
      <c r="H47" s="1258"/>
      <c r="I47" s="107" t="s">
        <v>506</v>
      </c>
      <c r="J47" s="108" t="s">
        <v>506</v>
      </c>
      <c r="K47" s="108" t="s">
        <v>506</v>
      </c>
      <c r="L47" s="108" t="s">
        <v>506</v>
      </c>
      <c r="M47" s="109" t="s">
        <v>506</v>
      </c>
    </row>
    <row r="48" spans="2:13" ht="27.75" customHeight="1" x14ac:dyDescent="0.15">
      <c r="B48" s="1242"/>
      <c r="C48" s="1243"/>
      <c r="D48" s="106"/>
      <c r="E48" s="1246" t="s">
        <v>38</v>
      </c>
      <c r="F48" s="1246"/>
      <c r="G48" s="1246"/>
      <c r="H48" s="1247"/>
      <c r="I48" s="107" t="s">
        <v>506</v>
      </c>
      <c r="J48" s="108" t="s">
        <v>506</v>
      </c>
      <c r="K48" s="108" t="s">
        <v>506</v>
      </c>
      <c r="L48" s="108" t="s">
        <v>506</v>
      </c>
      <c r="M48" s="109" t="s">
        <v>506</v>
      </c>
    </row>
    <row r="49" spans="2:13" ht="27.75" customHeight="1" x14ac:dyDescent="0.15">
      <c r="B49" s="1244"/>
      <c r="C49" s="1245"/>
      <c r="D49" s="106"/>
      <c r="E49" s="1246" t="s">
        <v>39</v>
      </c>
      <c r="F49" s="1246"/>
      <c r="G49" s="1246"/>
      <c r="H49" s="1247"/>
      <c r="I49" s="107" t="s">
        <v>506</v>
      </c>
      <c r="J49" s="108" t="s">
        <v>506</v>
      </c>
      <c r="K49" s="108" t="s">
        <v>506</v>
      </c>
      <c r="L49" s="108" t="s">
        <v>506</v>
      </c>
      <c r="M49" s="109" t="s">
        <v>506</v>
      </c>
    </row>
    <row r="50" spans="2:13" ht="27.75" customHeight="1" x14ac:dyDescent="0.15">
      <c r="B50" s="1240" t="s">
        <v>40</v>
      </c>
      <c r="C50" s="1241"/>
      <c r="D50" s="112"/>
      <c r="E50" s="1246" t="s">
        <v>41</v>
      </c>
      <c r="F50" s="1246"/>
      <c r="G50" s="1246"/>
      <c r="H50" s="1247"/>
      <c r="I50" s="107">
        <v>733</v>
      </c>
      <c r="J50" s="108">
        <v>699</v>
      </c>
      <c r="K50" s="108">
        <v>702</v>
      </c>
      <c r="L50" s="108">
        <v>799</v>
      </c>
      <c r="M50" s="109">
        <v>1024</v>
      </c>
    </row>
    <row r="51" spans="2:13" ht="27.75" customHeight="1" x14ac:dyDescent="0.15">
      <c r="B51" s="1242"/>
      <c r="C51" s="1243"/>
      <c r="D51" s="106"/>
      <c r="E51" s="1246" t="s">
        <v>42</v>
      </c>
      <c r="F51" s="1246"/>
      <c r="G51" s="1246"/>
      <c r="H51" s="1247"/>
      <c r="I51" s="107" t="s">
        <v>506</v>
      </c>
      <c r="J51" s="108" t="s">
        <v>506</v>
      </c>
      <c r="K51" s="108" t="s">
        <v>506</v>
      </c>
      <c r="L51" s="108" t="s">
        <v>506</v>
      </c>
      <c r="M51" s="109" t="s">
        <v>506</v>
      </c>
    </row>
    <row r="52" spans="2:13" ht="27.75" customHeight="1" x14ac:dyDescent="0.15">
      <c r="B52" s="1244"/>
      <c r="C52" s="1245"/>
      <c r="D52" s="106"/>
      <c r="E52" s="1246" t="s">
        <v>43</v>
      </c>
      <c r="F52" s="1246"/>
      <c r="G52" s="1246"/>
      <c r="H52" s="1247"/>
      <c r="I52" s="107">
        <v>5195</v>
      </c>
      <c r="J52" s="108">
        <v>5165</v>
      </c>
      <c r="K52" s="108">
        <v>5274</v>
      </c>
      <c r="L52" s="108">
        <v>5187</v>
      </c>
      <c r="M52" s="109">
        <v>5236</v>
      </c>
    </row>
    <row r="53" spans="2:13" ht="27.75" customHeight="1" thickBot="1" x14ac:dyDescent="0.2">
      <c r="B53" s="1248" t="s">
        <v>44</v>
      </c>
      <c r="C53" s="1249"/>
      <c r="D53" s="113"/>
      <c r="E53" s="1250" t="s">
        <v>45</v>
      </c>
      <c r="F53" s="1250"/>
      <c r="G53" s="1250"/>
      <c r="H53" s="1251"/>
      <c r="I53" s="114">
        <v>2471</v>
      </c>
      <c r="J53" s="115">
        <v>2310</v>
      </c>
      <c r="K53" s="115">
        <v>2044</v>
      </c>
      <c r="L53" s="115">
        <v>1745</v>
      </c>
      <c r="M53" s="116">
        <v>1569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2as+Y3bKBGYtrezcYLlAXZwR5wwWBawM6LFbeLVurhuwJ+EYeTiFuq0qRq9CGVw7JOT7rNY+GNgL0fx3Y/8Og==" saltValue="Ea+KHc791AiXggnzPSs5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7" t="s">
        <v>48</v>
      </c>
      <c r="D55" s="1267"/>
      <c r="E55" s="1268"/>
      <c r="F55" s="128">
        <v>224</v>
      </c>
      <c r="G55" s="128">
        <v>282</v>
      </c>
      <c r="H55" s="129">
        <v>422</v>
      </c>
    </row>
    <row r="56" spans="2:8" ht="52.5" customHeight="1" x14ac:dyDescent="0.15">
      <c r="B56" s="130"/>
      <c r="C56" s="1269" t="s">
        <v>49</v>
      </c>
      <c r="D56" s="1269"/>
      <c r="E56" s="1270"/>
      <c r="F56" s="131">
        <v>43</v>
      </c>
      <c r="G56" s="131">
        <v>43</v>
      </c>
      <c r="H56" s="132">
        <v>43</v>
      </c>
    </row>
    <row r="57" spans="2:8" ht="53.25" customHeight="1" x14ac:dyDescent="0.15">
      <c r="B57" s="130"/>
      <c r="C57" s="1271" t="s">
        <v>50</v>
      </c>
      <c r="D57" s="1271"/>
      <c r="E57" s="1272"/>
      <c r="F57" s="133">
        <v>151</v>
      </c>
      <c r="G57" s="133">
        <v>152</v>
      </c>
      <c r="H57" s="134">
        <v>154</v>
      </c>
    </row>
    <row r="58" spans="2:8" ht="45.75" customHeight="1" x14ac:dyDescent="0.15">
      <c r="B58" s="135"/>
      <c r="C58" s="1259" t="s">
        <v>51</v>
      </c>
      <c r="D58" s="1260"/>
      <c r="E58" s="1261"/>
      <c r="F58" s="136"/>
      <c r="G58" s="136"/>
      <c r="H58" s="137"/>
    </row>
    <row r="59" spans="2:8" ht="45.75" customHeight="1" x14ac:dyDescent="0.15">
      <c r="B59" s="135"/>
      <c r="C59" s="1259" t="s">
        <v>51</v>
      </c>
      <c r="D59" s="1260"/>
      <c r="E59" s="1261"/>
      <c r="F59" s="136"/>
      <c r="G59" s="136"/>
      <c r="H59" s="137"/>
    </row>
    <row r="60" spans="2:8" ht="45.75" customHeight="1" x14ac:dyDescent="0.15">
      <c r="B60" s="135"/>
      <c r="C60" s="1259" t="s">
        <v>51</v>
      </c>
      <c r="D60" s="1260"/>
      <c r="E60" s="1261"/>
      <c r="F60" s="136"/>
      <c r="G60" s="136"/>
      <c r="H60" s="137"/>
    </row>
    <row r="61" spans="2:8" ht="45.75" customHeight="1" x14ac:dyDescent="0.15">
      <c r="B61" s="135"/>
      <c r="C61" s="1259" t="s">
        <v>51</v>
      </c>
      <c r="D61" s="1260"/>
      <c r="E61" s="1261"/>
      <c r="F61" s="136"/>
      <c r="G61" s="136"/>
      <c r="H61" s="137"/>
    </row>
    <row r="62" spans="2:8" ht="45.75" customHeight="1" thickBot="1" x14ac:dyDescent="0.2">
      <c r="B62" s="138"/>
      <c r="C62" s="1262" t="s">
        <v>51</v>
      </c>
      <c r="D62" s="1263"/>
      <c r="E62" s="1264"/>
      <c r="F62" s="139"/>
      <c r="G62" s="139"/>
      <c r="H62" s="140"/>
    </row>
    <row r="63" spans="2:8" ht="52.5" customHeight="1" thickBot="1" x14ac:dyDescent="0.2">
      <c r="B63" s="141"/>
      <c r="C63" s="1265" t="s">
        <v>52</v>
      </c>
      <c r="D63" s="1265"/>
      <c r="E63" s="1266"/>
      <c r="F63" s="142">
        <v>418</v>
      </c>
      <c r="G63" s="142">
        <v>477</v>
      </c>
      <c r="H63" s="143">
        <v>619</v>
      </c>
    </row>
    <row r="64" spans="2:8" ht="15" customHeight="1" x14ac:dyDescent="0.15"/>
  </sheetData>
  <sheetProtection algorithmName="SHA-512" hashValue="dVremC0E507T+mNwRW5Hs9UD25Ry72gEbMUJ3JxqPp0ByueiHrl8zt0TPJCo9iVjjBhzOSdqN5aYuIaM6MUnzw==" saltValue="VfcUrESSMaZH/XZTIlzB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473A3-E347-45F2-82A1-ABF16E375D3E}">
  <sheetPr>
    <pageSetUpPr fitToPage="1"/>
  </sheetPr>
  <dimension ref="A1:WZM160"/>
  <sheetViews>
    <sheetView showGridLines="0" tabSelected="1" zoomScale="85" zoomScaleNormal="85" zoomScaleSheetLayoutView="55" workbookViewId="0">
      <selection activeCell="CB20" sqref="CB2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572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572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573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574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575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576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547</v>
      </c>
      <c r="BQ50" s="1307"/>
      <c r="BR50" s="1307"/>
      <c r="BS50" s="1307"/>
      <c r="BT50" s="1307"/>
      <c r="BU50" s="1307"/>
      <c r="BV50" s="1307"/>
      <c r="BW50" s="1307"/>
      <c r="BX50" s="1307" t="s">
        <v>548</v>
      </c>
      <c r="BY50" s="1307"/>
      <c r="BZ50" s="1307"/>
      <c r="CA50" s="1307"/>
      <c r="CB50" s="1307"/>
      <c r="CC50" s="1307"/>
      <c r="CD50" s="1307"/>
      <c r="CE50" s="1307"/>
      <c r="CF50" s="1307" t="s">
        <v>549</v>
      </c>
      <c r="CG50" s="1307"/>
      <c r="CH50" s="1307"/>
      <c r="CI50" s="1307"/>
      <c r="CJ50" s="1307"/>
      <c r="CK50" s="1307"/>
      <c r="CL50" s="1307"/>
      <c r="CM50" s="1307"/>
      <c r="CN50" s="1307" t="s">
        <v>550</v>
      </c>
      <c r="CO50" s="1307"/>
      <c r="CP50" s="1307"/>
      <c r="CQ50" s="1307"/>
      <c r="CR50" s="1307"/>
      <c r="CS50" s="1307"/>
      <c r="CT50" s="1307"/>
      <c r="CU50" s="1307"/>
      <c r="CV50" s="1307" t="s">
        <v>551</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577</v>
      </c>
      <c r="AO51" s="1311"/>
      <c r="AP51" s="1311"/>
      <c r="AQ51" s="1311"/>
      <c r="AR51" s="1311"/>
      <c r="AS51" s="1311"/>
      <c r="AT51" s="1311"/>
      <c r="AU51" s="1311"/>
      <c r="AV51" s="1311"/>
      <c r="AW51" s="1311"/>
      <c r="AX51" s="1311"/>
      <c r="AY51" s="1311"/>
      <c r="AZ51" s="1311"/>
      <c r="BA51" s="1311"/>
      <c r="BB51" s="1311" t="s">
        <v>578</v>
      </c>
      <c r="BC51" s="1311"/>
      <c r="BD51" s="1311"/>
      <c r="BE51" s="1311"/>
      <c r="BF51" s="1311"/>
      <c r="BG51" s="1311"/>
      <c r="BH51" s="1311"/>
      <c r="BI51" s="1311"/>
      <c r="BJ51" s="1311"/>
      <c r="BK51" s="1311"/>
      <c r="BL51" s="1311"/>
      <c r="BM51" s="1311"/>
      <c r="BN51" s="1311"/>
      <c r="BO51" s="1311"/>
      <c r="BP51" s="1312">
        <v>66.3</v>
      </c>
      <c r="BQ51" s="1312"/>
      <c r="BR51" s="1312"/>
      <c r="BS51" s="1312"/>
      <c r="BT51" s="1312"/>
      <c r="BU51" s="1312"/>
      <c r="BV51" s="1312"/>
      <c r="BW51" s="1312"/>
      <c r="BX51" s="1312">
        <v>61.7</v>
      </c>
      <c r="BY51" s="1312"/>
      <c r="BZ51" s="1312"/>
      <c r="CA51" s="1312"/>
      <c r="CB51" s="1312"/>
      <c r="CC51" s="1312"/>
      <c r="CD51" s="1312"/>
      <c r="CE51" s="1312"/>
      <c r="CF51" s="1312">
        <v>54.1</v>
      </c>
      <c r="CG51" s="1312"/>
      <c r="CH51" s="1312"/>
      <c r="CI51" s="1312"/>
      <c r="CJ51" s="1312"/>
      <c r="CK51" s="1312"/>
      <c r="CL51" s="1312"/>
      <c r="CM51" s="1312"/>
      <c r="CN51" s="1312">
        <v>45.6</v>
      </c>
      <c r="CO51" s="1312"/>
      <c r="CP51" s="1312"/>
      <c r="CQ51" s="1312"/>
      <c r="CR51" s="1312"/>
      <c r="CS51" s="1312"/>
      <c r="CT51" s="1312"/>
      <c r="CU51" s="1312"/>
      <c r="CV51" s="1312">
        <v>38.299999999999997</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579</v>
      </c>
      <c r="BC53" s="1311"/>
      <c r="BD53" s="1311"/>
      <c r="BE53" s="1311"/>
      <c r="BF53" s="1311"/>
      <c r="BG53" s="1311"/>
      <c r="BH53" s="1311"/>
      <c r="BI53" s="1311"/>
      <c r="BJ53" s="1311"/>
      <c r="BK53" s="1311"/>
      <c r="BL53" s="1311"/>
      <c r="BM53" s="1311"/>
      <c r="BN53" s="1311"/>
      <c r="BO53" s="1311"/>
      <c r="BP53" s="1312">
        <v>39.5</v>
      </c>
      <c r="BQ53" s="1312"/>
      <c r="BR53" s="1312"/>
      <c r="BS53" s="1312"/>
      <c r="BT53" s="1312"/>
      <c r="BU53" s="1312"/>
      <c r="BV53" s="1312"/>
      <c r="BW53" s="1312"/>
      <c r="BX53" s="1312">
        <v>42.6</v>
      </c>
      <c r="BY53" s="1312"/>
      <c r="BZ53" s="1312"/>
      <c r="CA53" s="1312"/>
      <c r="CB53" s="1312"/>
      <c r="CC53" s="1312"/>
      <c r="CD53" s="1312"/>
      <c r="CE53" s="1312"/>
      <c r="CF53" s="1312">
        <v>43.7</v>
      </c>
      <c r="CG53" s="1312"/>
      <c r="CH53" s="1312"/>
      <c r="CI53" s="1312"/>
      <c r="CJ53" s="1312"/>
      <c r="CK53" s="1312"/>
      <c r="CL53" s="1312"/>
      <c r="CM53" s="1312"/>
      <c r="CN53" s="1312">
        <v>46.5</v>
      </c>
      <c r="CO53" s="1312"/>
      <c r="CP53" s="1312"/>
      <c r="CQ53" s="1312"/>
      <c r="CR53" s="1312"/>
      <c r="CS53" s="1312"/>
      <c r="CT53" s="1312"/>
      <c r="CU53" s="1312"/>
      <c r="CV53" s="1312">
        <v>48.7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580</v>
      </c>
      <c r="AO55" s="1307"/>
      <c r="AP55" s="1307"/>
      <c r="AQ55" s="1307"/>
      <c r="AR55" s="1307"/>
      <c r="AS55" s="1307"/>
      <c r="AT55" s="1307"/>
      <c r="AU55" s="1307"/>
      <c r="AV55" s="1307"/>
      <c r="AW55" s="1307"/>
      <c r="AX55" s="1307"/>
      <c r="AY55" s="1307"/>
      <c r="AZ55" s="1307"/>
      <c r="BA55" s="1307"/>
      <c r="BB55" s="1311" t="s">
        <v>578</v>
      </c>
      <c r="BC55" s="1311"/>
      <c r="BD55" s="1311"/>
      <c r="BE55" s="1311"/>
      <c r="BF55" s="1311"/>
      <c r="BG55" s="1311"/>
      <c r="BH55" s="1311"/>
      <c r="BI55" s="1311"/>
      <c r="BJ55" s="1311"/>
      <c r="BK55" s="1311"/>
      <c r="BL55" s="1311"/>
      <c r="BM55" s="1311"/>
      <c r="BN55" s="1311"/>
      <c r="BO55" s="1311"/>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2">
        <v>12.8</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579</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581</v>
      </c>
    </row>
    <row r="64" spans="1:109" x14ac:dyDescent="0.15">
      <c r="B64" s="1282"/>
      <c r="G64" s="1289"/>
      <c r="I64" s="1322"/>
      <c r="J64" s="1322"/>
      <c r="K64" s="1322"/>
      <c r="L64" s="1322"/>
      <c r="M64" s="1322"/>
      <c r="N64" s="1323"/>
      <c r="AM64" s="1289"/>
      <c r="AN64" s="1289" t="s">
        <v>574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582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576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547</v>
      </c>
      <c r="BQ72" s="1307"/>
      <c r="BR72" s="1307"/>
      <c r="BS72" s="1307"/>
      <c r="BT72" s="1307"/>
      <c r="BU72" s="1307"/>
      <c r="BV72" s="1307"/>
      <c r="BW72" s="1307"/>
      <c r="BX72" s="1307" t="s">
        <v>548</v>
      </c>
      <c r="BY72" s="1307"/>
      <c r="BZ72" s="1307"/>
      <c r="CA72" s="1307"/>
      <c r="CB72" s="1307"/>
      <c r="CC72" s="1307"/>
      <c r="CD72" s="1307"/>
      <c r="CE72" s="1307"/>
      <c r="CF72" s="1307" t="s">
        <v>549</v>
      </c>
      <c r="CG72" s="1307"/>
      <c r="CH72" s="1307"/>
      <c r="CI72" s="1307"/>
      <c r="CJ72" s="1307"/>
      <c r="CK72" s="1307"/>
      <c r="CL72" s="1307"/>
      <c r="CM72" s="1307"/>
      <c r="CN72" s="1307" t="s">
        <v>550</v>
      </c>
      <c r="CO72" s="1307"/>
      <c r="CP72" s="1307"/>
      <c r="CQ72" s="1307"/>
      <c r="CR72" s="1307"/>
      <c r="CS72" s="1307"/>
      <c r="CT72" s="1307"/>
      <c r="CU72" s="1307"/>
      <c r="CV72" s="1307" t="s">
        <v>551</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577</v>
      </c>
      <c r="AO73" s="1311"/>
      <c r="AP73" s="1311"/>
      <c r="AQ73" s="1311"/>
      <c r="AR73" s="1311"/>
      <c r="AS73" s="1311"/>
      <c r="AT73" s="1311"/>
      <c r="AU73" s="1311"/>
      <c r="AV73" s="1311"/>
      <c r="AW73" s="1311"/>
      <c r="AX73" s="1311"/>
      <c r="AY73" s="1311"/>
      <c r="AZ73" s="1311"/>
      <c r="BA73" s="1311"/>
      <c r="BB73" s="1311" t="s">
        <v>578</v>
      </c>
      <c r="BC73" s="1311"/>
      <c r="BD73" s="1311"/>
      <c r="BE73" s="1311"/>
      <c r="BF73" s="1311"/>
      <c r="BG73" s="1311"/>
      <c r="BH73" s="1311"/>
      <c r="BI73" s="1311"/>
      <c r="BJ73" s="1311"/>
      <c r="BK73" s="1311"/>
      <c r="BL73" s="1311"/>
      <c r="BM73" s="1311"/>
      <c r="BN73" s="1311"/>
      <c r="BO73" s="1311"/>
      <c r="BP73" s="1312">
        <v>66.3</v>
      </c>
      <c r="BQ73" s="1312"/>
      <c r="BR73" s="1312"/>
      <c r="BS73" s="1312"/>
      <c r="BT73" s="1312"/>
      <c r="BU73" s="1312"/>
      <c r="BV73" s="1312"/>
      <c r="BW73" s="1312"/>
      <c r="BX73" s="1312">
        <v>61.7</v>
      </c>
      <c r="BY73" s="1312"/>
      <c r="BZ73" s="1312"/>
      <c r="CA73" s="1312"/>
      <c r="CB73" s="1312"/>
      <c r="CC73" s="1312"/>
      <c r="CD73" s="1312"/>
      <c r="CE73" s="1312"/>
      <c r="CF73" s="1312">
        <v>54.1</v>
      </c>
      <c r="CG73" s="1312"/>
      <c r="CH73" s="1312"/>
      <c r="CI73" s="1312"/>
      <c r="CJ73" s="1312"/>
      <c r="CK73" s="1312"/>
      <c r="CL73" s="1312"/>
      <c r="CM73" s="1312"/>
      <c r="CN73" s="1312">
        <v>45.6</v>
      </c>
      <c r="CO73" s="1312"/>
      <c r="CP73" s="1312"/>
      <c r="CQ73" s="1312"/>
      <c r="CR73" s="1312"/>
      <c r="CS73" s="1312"/>
      <c r="CT73" s="1312"/>
      <c r="CU73" s="1312"/>
      <c r="CV73" s="1312">
        <v>38.299999999999997</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583</v>
      </c>
      <c r="BC75" s="1311"/>
      <c r="BD75" s="1311"/>
      <c r="BE75" s="1311"/>
      <c r="BF75" s="1311"/>
      <c r="BG75" s="1311"/>
      <c r="BH75" s="1311"/>
      <c r="BI75" s="1311"/>
      <c r="BJ75" s="1311"/>
      <c r="BK75" s="1311"/>
      <c r="BL75" s="1311"/>
      <c r="BM75" s="1311"/>
      <c r="BN75" s="1311"/>
      <c r="BO75" s="1311"/>
      <c r="BP75" s="1312">
        <v>11.6</v>
      </c>
      <c r="BQ75" s="1312"/>
      <c r="BR75" s="1312"/>
      <c r="BS75" s="1312"/>
      <c r="BT75" s="1312"/>
      <c r="BU75" s="1312"/>
      <c r="BV75" s="1312"/>
      <c r="BW75" s="1312"/>
      <c r="BX75" s="1312">
        <v>12.1</v>
      </c>
      <c r="BY75" s="1312"/>
      <c r="BZ75" s="1312"/>
      <c r="CA75" s="1312"/>
      <c r="CB75" s="1312"/>
      <c r="CC75" s="1312"/>
      <c r="CD75" s="1312"/>
      <c r="CE75" s="1312"/>
      <c r="CF75" s="1312">
        <v>12.2</v>
      </c>
      <c r="CG75" s="1312"/>
      <c r="CH75" s="1312"/>
      <c r="CI75" s="1312"/>
      <c r="CJ75" s="1312"/>
      <c r="CK75" s="1312"/>
      <c r="CL75" s="1312"/>
      <c r="CM75" s="1312"/>
      <c r="CN75" s="1312">
        <v>11.8</v>
      </c>
      <c r="CO75" s="1312"/>
      <c r="CP75" s="1312"/>
      <c r="CQ75" s="1312"/>
      <c r="CR75" s="1312"/>
      <c r="CS75" s="1312"/>
      <c r="CT75" s="1312"/>
      <c r="CU75" s="1312"/>
      <c r="CV75" s="1312">
        <v>10.4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580</v>
      </c>
      <c r="AO77" s="1307"/>
      <c r="AP77" s="1307"/>
      <c r="AQ77" s="1307"/>
      <c r="AR77" s="1307"/>
      <c r="AS77" s="1307"/>
      <c r="AT77" s="1307"/>
      <c r="AU77" s="1307"/>
      <c r="AV77" s="1307"/>
      <c r="AW77" s="1307"/>
      <c r="AX77" s="1307"/>
      <c r="AY77" s="1307"/>
      <c r="AZ77" s="1307"/>
      <c r="BA77" s="1307"/>
      <c r="BB77" s="1311" t="s">
        <v>578</v>
      </c>
      <c r="BC77" s="1311"/>
      <c r="BD77" s="1311"/>
      <c r="BE77" s="1311"/>
      <c r="BF77" s="1311"/>
      <c r="BG77" s="1311"/>
      <c r="BH77" s="1311"/>
      <c r="BI77" s="1311"/>
      <c r="BJ77" s="1311"/>
      <c r="BK77" s="1311"/>
      <c r="BL77" s="1311"/>
      <c r="BM77" s="1311"/>
      <c r="BN77" s="1311"/>
      <c r="BO77" s="1311"/>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12.8</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583</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IUOZ+AWa7LtwAMMbLy3P45Y8inJGZFvqLPOjP6kAxs/kZNwj5o1gF5LoyXOICf0tplXouCMPRoDimwwO04WBrg==" saltValue="iPkUSOVcUgD8wimWBUpA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FF341-131B-4652-9617-A0034EFC5834}">
  <sheetPr>
    <pageSetUpPr fitToPage="1"/>
  </sheetPr>
  <dimension ref="A1:DR125"/>
  <sheetViews>
    <sheetView showGridLines="0" topLeftCell="A92" zoomScale="70" zoomScaleNormal="70" zoomScaleSheetLayoutView="70" workbookViewId="0">
      <selection activeCell="CB20" sqref="CB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pFMVGWwEKiwiev9xKiYKjI3ny3v2oPPW+DG/u1SqYPBIi9c6WKzDR89ZCuinrGw3eDKqAppD49vvvlBm1KTh2w==" saltValue="KbfOWzTN6FOAPbp5qKGG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62C5A-CC0B-4712-A7EB-088B1B86D882}">
  <sheetPr>
    <pageSetUpPr fitToPage="1"/>
  </sheetPr>
  <dimension ref="A1:DR125"/>
  <sheetViews>
    <sheetView showGridLines="0" topLeftCell="A67" zoomScaleNormal="100" zoomScaleSheetLayoutView="55" workbookViewId="0">
      <selection activeCell="CB20" sqref="CB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ynvp/d4w2IbW6kaPgBTN+8T2iz1wgH+cGLxYuWpj926B77lLsjWEJx6/3e8zA27z8/XsP8/V1mLY8G/FRRgH9w==" saltValue="PhQs/4vxCpqdGRvN20pK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545</v>
      </c>
      <c r="G2" s="157"/>
      <c r="H2" s="158"/>
    </row>
    <row r="3" spans="1:8" x14ac:dyDescent="0.15">
      <c r="A3" s="154" t="s">
        <v>538</v>
      </c>
      <c r="B3" s="159"/>
      <c r="C3" s="160"/>
      <c r="D3" s="161">
        <v>21632</v>
      </c>
      <c r="E3" s="162"/>
      <c r="F3" s="163">
        <v>67293</v>
      </c>
      <c r="G3" s="164"/>
      <c r="H3" s="165"/>
    </row>
    <row r="4" spans="1:8" x14ac:dyDescent="0.15">
      <c r="A4" s="166"/>
      <c r="B4" s="167"/>
      <c r="C4" s="168"/>
      <c r="D4" s="169">
        <v>14605</v>
      </c>
      <c r="E4" s="170"/>
      <c r="F4" s="171">
        <v>35076</v>
      </c>
      <c r="G4" s="172"/>
      <c r="H4" s="173"/>
    </row>
    <row r="5" spans="1:8" x14ac:dyDescent="0.15">
      <c r="A5" s="154" t="s">
        <v>540</v>
      </c>
      <c r="B5" s="159"/>
      <c r="C5" s="160"/>
      <c r="D5" s="161">
        <v>16960</v>
      </c>
      <c r="E5" s="162"/>
      <c r="F5" s="163">
        <v>67343</v>
      </c>
      <c r="G5" s="164"/>
      <c r="H5" s="165"/>
    </row>
    <row r="6" spans="1:8" x14ac:dyDescent="0.15">
      <c r="A6" s="166"/>
      <c r="B6" s="167"/>
      <c r="C6" s="168"/>
      <c r="D6" s="169">
        <v>9674</v>
      </c>
      <c r="E6" s="170"/>
      <c r="F6" s="171">
        <v>32865</v>
      </c>
      <c r="G6" s="172"/>
      <c r="H6" s="173"/>
    </row>
    <row r="7" spans="1:8" x14ac:dyDescent="0.15">
      <c r="A7" s="154" t="s">
        <v>541</v>
      </c>
      <c r="B7" s="159"/>
      <c r="C7" s="160"/>
      <c r="D7" s="161">
        <v>33155</v>
      </c>
      <c r="E7" s="162"/>
      <c r="F7" s="163">
        <v>73475</v>
      </c>
      <c r="G7" s="164"/>
      <c r="H7" s="165"/>
    </row>
    <row r="8" spans="1:8" x14ac:dyDescent="0.15">
      <c r="A8" s="166"/>
      <c r="B8" s="167"/>
      <c r="C8" s="168"/>
      <c r="D8" s="169">
        <v>23302</v>
      </c>
      <c r="E8" s="170"/>
      <c r="F8" s="171">
        <v>43072</v>
      </c>
      <c r="G8" s="172"/>
      <c r="H8" s="173"/>
    </row>
    <row r="9" spans="1:8" x14ac:dyDescent="0.15">
      <c r="A9" s="154" t="s">
        <v>542</v>
      </c>
      <c r="B9" s="159"/>
      <c r="C9" s="160"/>
      <c r="D9" s="161">
        <v>15358</v>
      </c>
      <c r="E9" s="162"/>
      <c r="F9" s="163">
        <v>87464</v>
      </c>
      <c r="G9" s="164"/>
      <c r="H9" s="165"/>
    </row>
    <row r="10" spans="1:8" x14ac:dyDescent="0.15">
      <c r="A10" s="166"/>
      <c r="B10" s="167"/>
      <c r="C10" s="168"/>
      <c r="D10" s="169">
        <v>9558</v>
      </c>
      <c r="E10" s="170"/>
      <c r="F10" s="171">
        <v>47479</v>
      </c>
      <c r="G10" s="172"/>
      <c r="H10" s="173"/>
    </row>
    <row r="11" spans="1:8" x14ac:dyDescent="0.15">
      <c r="A11" s="154" t="s">
        <v>543</v>
      </c>
      <c r="B11" s="159"/>
      <c r="C11" s="160"/>
      <c r="D11" s="161">
        <v>13689</v>
      </c>
      <c r="E11" s="162"/>
      <c r="F11" s="163">
        <v>96248</v>
      </c>
      <c r="G11" s="164"/>
      <c r="H11" s="165"/>
    </row>
    <row r="12" spans="1:8" x14ac:dyDescent="0.15">
      <c r="A12" s="166"/>
      <c r="B12" s="167"/>
      <c r="C12" s="174"/>
      <c r="D12" s="169">
        <v>5865</v>
      </c>
      <c r="E12" s="170"/>
      <c r="F12" s="171">
        <v>55768</v>
      </c>
      <c r="G12" s="172"/>
      <c r="H12" s="173"/>
    </row>
    <row r="13" spans="1:8" x14ac:dyDescent="0.15">
      <c r="A13" s="154"/>
      <c r="B13" s="159"/>
      <c r="C13" s="175"/>
      <c r="D13" s="176">
        <v>20159</v>
      </c>
      <c r="E13" s="177"/>
      <c r="F13" s="178">
        <v>78365</v>
      </c>
      <c r="G13" s="179"/>
      <c r="H13" s="165"/>
    </row>
    <row r="14" spans="1:8" x14ac:dyDescent="0.15">
      <c r="A14" s="166"/>
      <c r="B14" s="167"/>
      <c r="C14" s="168"/>
      <c r="D14" s="169">
        <v>12601</v>
      </c>
      <c r="E14" s="170"/>
      <c r="F14" s="171">
        <v>42852</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6.39</v>
      </c>
      <c r="C19" s="180">
        <f>ROUND(VALUE(SUBSTITUTE(実質収支比率等に係る経年分析!G$48,"▲","-")),2)</f>
        <v>6.44</v>
      </c>
      <c r="D19" s="180">
        <f>ROUND(VALUE(SUBSTITUTE(実質収支比率等に係る経年分析!H$48,"▲","-")),2)</f>
        <v>6.65</v>
      </c>
      <c r="E19" s="180">
        <f>ROUND(VALUE(SUBSTITUTE(実質収支比率等に係る経年分析!I$48,"▲","-")),2)</f>
        <v>3.6</v>
      </c>
      <c r="F19" s="180">
        <f>ROUND(VALUE(SUBSTITUTE(実質収支比率等に係る経年分析!J$48,"▲","-")),2)</f>
        <v>8.14</v>
      </c>
    </row>
    <row r="20" spans="1:11" x14ac:dyDescent="0.15">
      <c r="A20" s="180" t="s">
        <v>56</v>
      </c>
      <c r="B20" s="180">
        <f>ROUND(VALUE(SUBSTITUTE(実質収支比率等に係る経年分析!F$47,"▲","-")),2)</f>
        <v>7.75</v>
      </c>
      <c r="C20" s="180">
        <f>ROUND(VALUE(SUBSTITUTE(実質収支比率等に係る経年分析!G$47,"▲","-")),2)</f>
        <v>5.86</v>
      </c>
      <c r="D20" s="180">
        <f>ROUND(VALUE(SUBSTITUTE(実質収支比率等に係る経年分析!H$47,"▲","-")),2)</f>
        <v>5.33</v>
      </c>
      <c r="E20" s="180">
        <f>ROUND(VALUE(SUBSTITUTE(実質収支比率等に係る経年分析!I$47,"▲","-")),2)</f>
        <v>6.64</v>
      </c>
      <c r="F20" s="180">
        <f>ROUND(VALUE(SUBSTITUTE(実質収支比率等に係る経年分析!J$47,"▲","-")),2)</f>
        <v>9.33</v>
      </c>
    </row>
    <row r="21" spans="1:11" x14ac:dyDescent="0.15">
      <c r="A21" s="180" t="s">
        <v>57</v>
      </c>
      <c r="B21" s="180">
        <f>IF(ISNUMBER(VALUE(SUBSTITUTE(実質収支比率等に係る経年分析!F$49,"▲","-"))),ROUND(VALUE(SUBSTITUTE(実質収支比率等に係る経年分析!F$49,"▲","-")),2),NA())</f>
        <v>-6.96</v>
      </c>
      <c r="C21" s="180">
        <f>IF(ISNUMBER(VALUE(SUBSTITUTE(実質収支比率等に係る経年分析!G$49,"▲","-"))),ROUND(VALUE(SUBSTITUTE(実質収支比率等に係る経年分析!G$49,"▲","-")),2),NA())</f>
        <v>-1.76</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-1.62</v>
      </c>
      <c r="F21" s="180">
        <f>IF(ISNUMBER(VALUE(SUBSTITUTE(実質収支比率等に係る経年分析!J$49,"▲","-"))),ROUND(VALUE(SUBSTITUTE(実質収支比率等に係る経年分析!J$49,"▲","-")),2),NA())</f>
        <v>7.86</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浄化槽事業特別会計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0.56000000000000005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2.4300000000000002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20.72</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417</v>
      </c>
      <c r="E42" s="182"/>
      <c r="F42" s="182"/>
      <c r="G42" s="182">
        <f>'実質公債費比率（分子）の構造'!L$52</f>
        <v>425</v>
      </c>
      <c r="H42" s="182"/>
      <c r="I42" s="182"/>
      <c r="J42" s="182">
        <f>'実質公債費比率（分子）の構造'!M$52</f>
        <v>431</v>
      </c>
      <c r="K42" s="182"/>
      <c r="L42" s="182"/>
      <c r="M42" s="182">
        <f>'実質公債費比率（分子）の構造'!N$52</f>
        <v>431</v>
      </c>
      <c r="N42" s="182"/>
      <c r="O42" s="182"/>
      <c r="P42" s="182">
        <f>'実質公債費比率（分子）の構造'!O$52</f>
        <v>433</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63</v>
      </c>
      <c r="C44" s="182"/>
      <c r="D44" s="182"/>
      <c r="E44" s="182">
        <f>'実質公債費比率（分子）の構造'!L$50</f>
        <v>63</v>
      </c>
      <c r="F44" s="182"/>
      <c r="G44" s="182"/>
      <c r="H44" s="182">
        <f>'実質公債費比率（分子）の構造'!M$50</f>
        <v>50</v>
      </c>
      <c r="I44" s="182"/>
      <c r="J44" s="182"/>
      <c r="K44" s="182">
        <f>'実質公債費比率（分子）の構造'!N$50</f>
        <v>50</v>
      </c>
      <c r="L44" s="182"/>
      <c r="M44" s="182"/>
      <c r="N44" s="182">
        <f>'実質公債費比率（分子）の構造'!O$50</f>
        <v>9</v>
      </c>
      <c r="O44" s="182"/>
      <c r="P44" s="182"/>
    </row>
    <row r="45" spans="1:16" x14ac:dyDescent="0.15">
      <c r="A45" s="182" t="s">
        <v>67</v>
      </c>
      <c r="B45" s="182">
        <f>'実質公債費比率（分子）の構造'!K$49</f>
        <v>21</v>
      </c>
      <c r="C45" s="182"/>
      <c r="D45" s="182"/>
      <c r="E45" s="182">
        <f>'実質公債費比率（分子）の構造'!L$49</f>
        <v>21</v>
      </c>
      <c r="F45" s="182"/>
      <c r="G45" s="182"/>
      <c r="H45" s="182">
        <f>'実質公債費比率（分子）の構造'!M$49</f>
        <v>21</v>
      </c>
      <c r="I45" s="182"/>
      <c r="J45" s="182"/>
      <c r="K45" s="182">
        <f>'実質公債費比率（分子）の構造'!N$49</f>
        <v>17</v>
      </c>
      <c r="L45" s="182"/>
      <c r="M45" s="182"/>
      <c r="N45" s="182">
        <f>'実質公債費比率（分子）の構造'!O$49</f>
        <v>16</v>
      </c>
      <c r="O45" s="182"/>
      <c r="P45" s="182"/>
    </row>
    <row r="46" spans="1:16" x14ac:dyDescent="0.15">
      <c r="A46" s="182" t="s">
        <v>68</v>
      </c>
      <c r="B46" s="182">
        <f>'実質公債費比率（分子）の構造'!K$48</f>
        <v>137</v>
      </c>
      <c r="C46" s="182"/>
      <c r="D46" s="182"/>
      <c r="E46" s="182">
        <f>'実質公債費比率（分子）の構造'!L$48</f>
        <v>138</v>
      </c>
      <c r="F46" s="182"/>
      <c r="G46" s="182"/>
      <c r="H46" s="182">
        <f>'実質公債費比率（分子）の構造'!M$48</f>
        <v>141</v>
      </c>
      <c r="I46" s="182"/>
      <c r="J46" s="182"/>
      <c r="K46" s="182">
        <f>'実質公債費比率（分子）の構造'!N$48</f>
        <v>154</v>
      </c>
      <c r="L46" s="182"/>
      <c r="M46" s="182"/>
      <c r="N46" s="182">
        <f>'実質公債費比率（分子）の構造'!O$48</f>
        <v>156</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651</v>
      </c>
      <c r="C49" s="182"/>
      <c r="D49" s="182"/>
      <c r="E49" s="182">
        <f>'実質公債費比率（分子）の構造'!L$45</f>
        <v>674</v>
      </c>
      <c r="F49" s="182"/>
      <c r="G49" s="182"/>
      <c r="H49" s="182">
        <f>'実質公債費比率（分子）の構造'!M$45</f>
        <v>671</v>
      </c>
      <c r="I49" s="182"/>
      <c r="J49" s="182"/>
      <c r="K49" s="182">
        <f>'実質公債費比率（分子）の構造'!N$45</f>
        <v>633</v>
      </c>
      <c r="L49" s="182"/>
      <c r="M49" s="182"/>
      <c r="N49" s="182">
        <f>'実質公債費比率（分子）の構造'!O$45</f>
        <v>587</v>
      </c>
      <c r="O49" s="182"/>
      <c r="P49" s="182"/>
    </row>
    <row r="50" spans="1:16" x14ac:dyDescent="0.15">
      <c r="A50" s="182" t="s">
        <v>72</v>
      </c>
      <c r="B50" s="182" t="e">
        <f>NA()</f>
        <v>#N/A</v>
      </c>
      <c r="C50" s="182">
        <f>IF(ISNUMBER('実質公債費比率（分子）の構造'!K$53),'実質公債費比率（分子）の構造'!K$53,NA())</f>
        <v>455</v>
      </c>
      <c r="D50" s="182" t="e">
        <f>NA()</f>
        <v>#N/A</v>
      </c>
      <c r="E50" s="182" t="e">
        <f>NA()</f>
        <v>#N/A</v>
      </c>
      <c r="F50" s="182">
        <f>IF(ISNUMBER('実質公債費比率（分子）の構造'!L$53),'実質公債費比率（分子）の構造'!L$53,NA())</f>
        <v>471</v>
      </c>
      <c r="G50" s="182" t="e">
        <f>NA()</f>
        <v>#N/A</v>
      </c>
      <c r="H50" s="182" t="e">
        <f>NA()</f>
        <v>#N/A</v>
      </c>
      <c r="I50" s="182">
        <f>IF(ISNUMBER('実質公債費比率（分子）の構造'!M$53),'実質公債費比率（分子）の構造'!M$53,NA())</f>
        <v>452</v>
      </c>
      <c r="J50" s="182" t="e">
        <f>NA()</f>
        <v>#N/A</v>
      </c>
      <c r="K50" s="182" t="e">
        <f>NA()</f>
        <v>#N/A</v>
      </c>
      <c r="L50" s="182">
        <f>IF(ISNUMBER('実質公債費比率（分子）の構造'!N$53),'実質公債費比率（分子）の構造'!N$53,NA())</f>
        <v>423</v>
      </c>
      <c r="M50" s="182" t="e">
        <f>NA()</f>
        <v>#N/A</v>
      </c>
      <c r="N50" s="182" t="e">
        <f>NA()</f>
        <v>#N/A</v>
      </c>
      <c r="O50" s="182">
        <f>IF(ISNUMBER('実質公債費比率（分子）の構造'!O$53),'実質公債費比率（分子）の構造'!O$53,NA())</f>
        <v>335</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43</v>
      </c>
      <c r="B56" s="181"/>
      <c r="C56" s="181"/>
      <c r="D56" s="181">
        <f>'将来負担比率（分子）の構造'!I$52</f>
        <v>5195</v>
      </c>
      <c r="E56" s="181"/>
      <c r="F56" s="181"/>
      <c r="G56" s="181">
        <f>'将来負担比率（分子）の構造'!J$52</f>
        <v>5165</v>
      </c>
      <c r="H56" s="181"/>
      <c r="I56" s="181"/>
      <c r="J56" s="181">
        <f>'将来負担比率（分子）の構造'!K$52</f>
        <v>5274</v>
      </c>
      <c r="K56" s="181"/>
      <c r="L56" s="181"/>
      <c r="M56" s="181">
        <f>'将来負担比率（分子）の構造'!L$52</f>
        <v>5187</v>
      </c>
      <c r="N56" s="181"/>
      <c r="O56" s="181"/>
      <c r="P56" s="181">
        <f>'将来負担比率（分子）の構造'!M$52</f>
        <v>5236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733</v>
      </c>
      <c r="E58" s="181"/>
      <c r="F58" s="181"/>
      <c r="G58" s="181">
        <f>'将来負担比率（分子）の構造'!J$50</f>
        <v>699</v>
      </c>
      <c r="H58" s="181"/>
      <c r="I58" s="181"/>
      <c r="J58" s="181">
        <f>'将来負担比率（分子）の構造'!K$50</f>
        <v>702</v>
      </c>
      <c r="K58" s="181"/>
      <c r="L58" s="181"/>
      <c r="M58" s="181">
        <f>'将来負担比率（分子）の構造'!L$50</f>
        <v>799</v>
      </c>
      <c r="N58" s="181"/>
      <c r="O58" s="181"/>
      <c r="P58" s="181">
        <f>'将来負担比率（分子）の構造'!M$50</f>
        <v>1024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777</v>
      </c>
      <c r="C62" s="181"/>
      <c r="D62" s="181"/>
      <c r="E62" s="181">
        <f>'将来負担比率（分子）の構造'!J$45</f>
        <v>860</v>
      </c>
      <c r="F62" s="181"/>
      <c r="G62" s="181"/>
      <c r="H62" s="181">
        <f>'将来負担比率（分子）の構造'!K$45</f>
        <v>823</v>
      </c>
      <c r="I62" s="181"/>
      <c r="J62" s="181"/>
      <c r="K62" s="181">
        <f>'将来負担比率（分子）の構造'!L$45</f>
        <v>826</v>
      </c>
      <c r="L62" s="181"/>
      <c r="M62" s="181"/>
      <c r="N62" s="181">
        <f>'将来負担比率（分子）の構造'!M$45</f>
        <v>806</v>
      </c>
      <c r="O62" s="181"/>
      <c r="P62" s="181"/>
    </row>
    <row r="63" spans="1:16" x14ac:dyDescent="0.15">
      <c r="A63" s="181" t="s">
        <v>34</v>
      </c>
      <c r="B63" s="181">
        <f>'将来負担比率（分子）の構造'!I$44</f>
        <v>140</v>
      </c>
      <c r="C63" s="181"/>
      <c r="D63" s="181"/>
      <c r="E63" s="181">
        <f>'将来負担比率（分子）の構造'!J$44</f>
        <v>141</v>
      </c>
      <c r="F63" s="181"/>
      <c r="G63" s="181"/>
      <c r="H63" s="181">
        <f>'将来負担比率（分子）の構造'!K$44</f>
        <v>126</v>
      </c>
      <c r="I63" s="181"/>
      <c r="J63" s="181"/>
      <c r="K63" s="181">
        <f>'将来負担比率（分子）の構造'!L$44</f>
        <v>175</v>
      </c>
      <c r="L63" s="181"/>
      <c r="M63" s="181"/>
      <c r="N63" s="181">
        <f>'将来負担比率（分子）の構造'!M$44</f>
        <v>282</v>
      </c>
      <c r="O63" s="181"/>
      <c r="P63" s="181"/>
    </row>
    <row r="64" spans="1:16" x14ac:dyDescent="0.15">
      <c r="A64" s="181" t="s">
        <v>33</v>
      </c>
      <c r="B64" s="181">
        <f>'将来負担比率（分子）の構造'!I$43</f>
        <v>1535</v>
      </c>
      <c r="C64" s="181"/>
      <c r="D64" s="181"/>
      <c r="E64" s="181">
        <f>'将来負担比率（分子）の構造'!J$43</f>
        <v>1555</v>
      </c>
      <c r="F64" s="181"/>
      <c r="G64" s="181"/>
      <c r="H64" s="181">
        <f>'将来負担比率（分子）の構造'!K$43</f>
        <v>1492</v>
      </c>
      <c r="I64" s="181"/>
      <c r="J64" s="181"/>
      <c r="K64" s="181">
        <f>'将来負担比率（分子）の構造'!L$43</f>
        <v>1431</v>
      </c>
      <c r="L64" s="181"/>
      <c r="M64" s="181"/>
      <c r="N64" s="181">
        <f>'将来負担比率（分子）の構造'!M$43</f>
        <v>1439</v>
      </c>
      <c r="O64" s="181"/>
      <c r="P64" s="181"/>
    </row>
    <row r="65" spans="1:16" x14ac:dyDescent="0.15">
      <c r="A65" s="181" t="s">
        <v>32</v>
      </c>
      <c r="B65" s="181">
        <f>'将来負担比率（分子）の構造'!I$42</f>
        <v>159</v>
      </c>
      <c r="C65" s="181"/>
      <c r="D65" s="181"/>
      <c r="E65" s="181">
        <f>'将来負担比率（分子）の構造'!J$42</f>
        <v>109</v>
      </c>
      <c r="F65" s="181"/>
      <c r="G65" s="181"/>
      <c r="H65" s="181">
        <f>'将来負担比率（分子）の構造'!K$42</f>
        <v>59</v>
      </c>
      <c r="I65" s="181"/>
      <c r="J65" s="181"/>
      <c r="K65" s="181">
        <f>'将来負担比率（分子）の構造'!L$42</f>
        <v>9</v>
      </c>
      <c r="L65" s="181"/>
      <c r="M65" s="181"/>
      <c r="N65" s="181" t="str">
        <f>'将来負担比率（分子）の構造'!M$42</f>
        <v>-</v>
      </c>
      <c r="O65" s="181"/>
      <c r="P65" s="181"/>
    </row>
    <row r="66" spans="1:16" x14ac:dyDescent="0.15">
      <c r="A66" s="181" t="s">
        <v>31</v>
      </c>
      <c r="B66" s="181">
        <f>'将来負担比率（分子）の構造'!I$41</f>
        <v>5790</v>
      </c>
      <c r="C66" s="181"/>
      <c r="D66" s="181"/>
      <c r="E66" s="181">
        <f>'将来負担比率（分子）の構造'!J$41</f>
        <v>5510</v>
      </c>
      <c r="F66" s="181"/>
      <c r="G66" s="181"/>
      <c r="H66" s="181">
        <f>'将来負担比率（分子）の構造'!K$41</f>
        <v>5520</v>
      </c>
      <c r="I66" s="181"/>
      <c r="J66" s="181"/>
      <c r="K66" s="181">
        <f>'将来負担比率（分子）の構造'!L$41</f>
        <v>5290</v>
      </c>
      <c r="L66" s="181"/>
      <c r="M66" s="181"/>
      <c r="N66" s="181">
        <f>'将来負担比率（分子）の構造'!M$41</f>
        <v>5301</v>
      </c>
      <c r="O66" s="181"/>
      <c r="P66" s="181"/>
    </row>
    <row r="67" spans="1:16" x14ac:dyDescent="0.15">
      <c r="A67" s="181" t="s">
        <v>76</v>
      </c>
      <c r="B67" s="181" t="e">
        <f>NA()</f>
        <v>#N/A</v>
      </c>
      <c r="C67" s="181">
        <f>IF(ISNUMBER('将来負担比率（分子）の構造'!I$53), IF('将来負担比率（分子）の構造'!I$53 &lt; 0, 0, '将来負担比率（分子）の構造'!I$53), NA())</f>
        <v>2471</v>
      </c>
      <c r="D67" s="181" t="e">
        <f>NA()</f>
        <v>#N/A</v>
      </c>
      <c r="E67" s="181" t="e">
        <f>NA()</f>
        <v>#N/A</v>
      </c>
      <c r="F67" s="181">
        <f>IF(ISNUMBER('将来負担比率（分子）の構造'!J$53), IF('将来負担比率（分子）の構造'!J$53 &lt; 0, 0, '将来負担比率（分子）の構造'!J$53), NA())</f>
        <v>2310</v>
      </c>
      <c r="G67" s="181" t="e">
        <f>NA()</f>
        <v>#N/A</v>
      </c>
      <c r="H67" s="181" t="e">
        <f>NA()</f>
        <v>#N/A</v>
      </c>
      <c r="I67" s="181">
        <f>IF(ISNUMBER('将来負担比率（分子）の構造'!K$53), IF('将来負担比率（分子）の構造'!K$53 &lt; 0, 0, '将来負担比率（分子）の構造'!K$53), NA())</f>
        <v>2044</v>
      </c>
      <c r="J67" s="181" t="e">
        <f>NA()</f>
        <v>#N/A</v>
      </c>
      <c r="K67" s="181" t="e">
        <f>NA()</f>
        <v>#N/A</v>
      </c>
      <c r="L67" s="181">
        <f>IF(ISNUMBER('将来負担比率（分子）の構造'!L$53), IF('将来負担比率（分子）の構造'!L$53 &lt; 0, 0, '将来負担比率（分子）の構造'!L$53), NA())</f>
        <v>1745</v>
      </c>
      <c r="M67" s="181" t="e">
        <f>NA()</f>
        <v>#N/A</v>
      </c>
      <c r="N67" s="181" t="e">
        <f>NA()</f>
        <v>#N/A</v>
      </c>
      <c r="O67" s="181">
        <f>IF(ISNUMBER('将来負担比率（分子）の構造'!M$53), IF('将来負担比率（分子）の構造'!M$53 &lt; 0, 0, '将来負担比率（分子）の構造'!M$53), NA())</f>
        <v>1569</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224</v>
      </c>
      <c r="C72" s="185">
        <f>基金残高に係る経年分析!G55</f>
        <v>282</v>
      </c>
      <c r="D72" s="185">
        <f>基金残高に係る経年分析!H55</f>
        <v>422</v>
      </c>
    </row>
    <row r="73" spans="1:16" x14ac:dyDescent="0.15">
      <c r="A73" s="184" t="s">
        <v>79</v>
      </c>
      <c r="B73" s="185">
        <f>基金残高に係る経年分析!F56</f>
        <v>43</v>
      </c>
      <c r="C73" s="185">
        <f>基金残高に係る経年分析!G56</f>
        <v>43</v>
      </c>
      <c r="D73" s="185">
        <f>基金残高に係る経年分析!H56</f>
        <v>43</v>
      </c>
    </row>
    <row r="74" spans="1:16" x14ac:dyDescent="0.15">
      <c r="A74" s="184" t="s">
        <v>80</v>
      </c>
      <c r="B74" s="185">
        <f>基金残高に係る経年分析!F57</f>
        <v>151</v>
      </c>
      <c r="C74" s="185">
        <f>基金残高に係る経年分析!G57</f>
        <v>152</v>
      </c>
      <c r="D74" s="185">
        <f>基金残高に係る経年分析!H57</f>
        <v>154</v>
      </c>
    </row>
  </sheetData>
  <sheetProtection algorithmName="SHA-512" hashValue="z0z1jbMIeqqZonWbi+zQMtul+tJO5a+/LZSbZIASfL2mBCHu3hMY/OU4AE0W/R23Y2bUmIEBGStT0fMIUnTpUg==" saltValue="xbGKxIpJyDpfU9+c4iTE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2022-03-11T02:02:39Z</cp:lastPrinted>
  <dcterms:created xsi:type="dcterms:W3CDTF">2022-02-02T04:17:33Z</dcterms:created>
  <dcterms:modified xsi:type="dcterms:W3CDTF">2022-09-15T05:36:39Z</dcterms:modified>
  <cp:category/>
</cp:coreProperties>
</file>