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財政担当\01_庶務\02_県文書\10_市町村課：財政担当\10_R3\R4.3.3_【埼玉県市町村課】令和２年度財政状況資料集の作成及び提出について（依頼）\03_回答\"/>
    </mc:Choice>
  </mc:AlternateContent>
  <bookViews>
    <workbookView xWindow="0" yWindow="0" windowWidth="14670" windowHeight="177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P23" i="12" l="1"/>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<sst xmlns="http://schemas.openxmlformats.org/spreadsheetml/2006/main" count="1142" uniqueCount="621">
  <si>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</si>
  <si>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</si>
  <si>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</si>
  <si>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</si>
  <si>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</si>
  <si>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</si>
  <si>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</si>
  <si>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</si>
  <si>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</si>
  <si>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</si>
  <si>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</si>
  <si>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</si>
  <si>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</si>
  <si>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</si>
  <si>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</si>
  <si>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</si>
  <si>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</si>
  <si>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</si>
  <si>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</si>
  <si>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</si>
  <si>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</si>
  <si>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</si>
  <si>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</si>
  <si>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</si>
  <si>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</si>
  <si>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</si>
  <si>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</si>
  <si>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</si>
  <si>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</si>
  <si>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</si>
  <si>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</si>
  <si>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</si>
  <si>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</si>
  <si>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</si>
  <si>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</si>
  <si>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</si>
  <si>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</si>
  <si>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</si>
  <si>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</si>
  <si>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</si>
  <si>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</si>
  <si>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</si>
  <si>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</si>
  <si>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</si>
  <si>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</si>
  <si>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</si>
  <si>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</si>
  <si>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</si>
  <si>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</si>
  <si>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</si>
  <si>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</si>
  <si>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</si>
  <si>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</si>
  <si>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</si>
  <si>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</si>
  <si>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</si>
  <si>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</si>
  <si>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</si>
  <si>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</si>
  <si>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</si>
  <si>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</si>
  <si>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</si>
  <si>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</si>
  <si>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</si>
  <si>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</si>
  <si>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</si>
  <si>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</si>
  <si>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</si>
  <si>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</si>
  <si>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</si>
  <si>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</si>
  <si>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</si>
  <si>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</si>
  <si>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</si>
  <si>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</si>
  <si>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</si>
  <si>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</si>
  <si>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</si>
  <si>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</si>
  <si>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</si>
  <si>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</si>
  <si>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</si>
  <si>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</si>
  <si>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</si>
  <si>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</si>
  <si>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</si>
  <si>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</si>
  <si>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</si>
  <si>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</si>
  <si>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</si>
  <si>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</si>
  <si>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</si>
  <si>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</si>
  <si>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</si>
  <si>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</si>
  <si>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</si>
  <si>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</si>
  <si>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坂戸市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</si>
  <si>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</si>
  <si>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</si>
  <si>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</si>
  <si>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</si>
  <si>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</si>
  <si>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</si>
  <si>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</si>
  <si>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</si>
  <si>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</si>
  <si>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</si>
  <si>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</si>
  <si>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</si>
  <si>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</si>
  <si>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</si>
  <si>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</si>
  <si>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</si>
  <si>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</si>
  <si>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</si>
  <si>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</si>
  <si>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</si>
  <si>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</si>
  <si>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</si>
  <si>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</si>
  <si>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</si>
  <si>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</si>
  <si>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</si>
  <si>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</si>
  <si>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</si>
  <si>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</si>
  <si>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</si>
  <si>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</si>
  <si>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</si>
  <si>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</si>
  <si>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</si>
  <si>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</si>
  <si>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</si>
  <si>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</si>
  <si>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</si>
  <si>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</si>
  <si>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</si>
  <si>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</si>
  <si>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</si>
  <si>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</si>
  <si>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</si>
  <si>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</si>
  <si>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</si>
  <si>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</si>
  <si>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</si>
  <si>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</si>
  <si>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</si>
  <si>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</si>
  <si>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</si>
  <si>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</si>
  <si>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</si>
  <si>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</si>
  <si>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</si>
  <si>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</si>
  <si>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</si>
  <si>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</si>
  <si>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</si>
  <si>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</si>
  <si>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</si>
  <si>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</si>
  <si>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</si>
  <si>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</si>
  <si>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</si>
  <si>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</si>
  <si>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</si>
  <si>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</si>
  <si>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</si>
  <si>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</si>
  <si>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</si>
  <si>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</si>
  <si>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</si>
  <si>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</si>
  <si>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</si>
  <si>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</si>
  <si>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</si>
  <si>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</si>
  <si>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</si>
  <si>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</si>
  <si>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</si>
  <si>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</si>
  <si>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</si>
  <si>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</si>
  <si>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</si>
  <si>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</si>
  <si>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</si>
  <si>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</si>
  <si>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</si>
  <si>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</si>
  <si>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</si>
  <si>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</si>
  <si>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</si>
  <si>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</si>
  <si>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</si>
  <si>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</si>
  <si>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</si>
  <si>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</si>
  <si>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</si>
  <si>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</si>
  <si>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</si>
  <si>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</si>
  <si>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</si>
  <si>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</si>
  <si>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</si>
  <si>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</si>
  <si>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</si>
  <si>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</si>
  <si>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</si>
  <si>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</si>
  <si>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</si>
  <si>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</si>
  <si>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</si>
  <si>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埼玉県坂戸市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</si>
  <si>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</si>
  <si>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</si>
  <si>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</si>
  <si>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</si>
  <si>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</si>
  <si>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</si>
  <si>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</si>
  <si>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</si>
  <si>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</si>
  <si>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</si>
  <si>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</si>
  <si>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</si>
  <si>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</si>
  <si>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</si>
  <si>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</si>
  <si>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</si>
  <si>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</si>
  <si>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</si>
  <si>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</si>
  <si>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</si>
  <si>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</si>
  <si>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</si>
  <si>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</si>
  <si>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</si>
  <si>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</si>
  <si>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</si>
  <si>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</si>
  <si>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</si>
  <si>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</si>
  <si>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</si>
  <si>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</si>
  <si>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</si>
  <si>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</si>
  <si>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</si>
  <si>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</si>
  <si>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</si>
  <si>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</si>
  <si>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</si>
  <si>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</si>
  <si>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t>
    <phoneticPr fontId="5"/>
  </si>
  <si>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</si>
  <si>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</si>
  <si>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</si>
  <si>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</si>
  <si>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</si>
  <si>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</si>
  <si>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</si>
  <si>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</si>
  <si>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</si>
  <si>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</si>
  <si>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</si>
  <si>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</si>
  <si>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</si>
  <si>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</si>
  <si>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</si>
  <si>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</si>
  <si>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</si>
  <si>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</si>
  <si>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</si>
  <si>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</si>
  <si>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</si>
  <si>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</si>
  <si>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</si>
  <si>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</si>
  <si>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</si>
  <si>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</si>
  <si>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</si>
  <si>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</si>
  <si>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</si>
  <si>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</si>
  <si>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</si>
  <si>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</si>
  <si>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</si>
  <si>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</si>
  <si>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</si>
  <si>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</si>
  <si>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</si>
  <si>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</si>
  <si>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</si>
  <si>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</si>
  <si>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</si>
  <si>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</si>
  <si>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</si>
  <si>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</si>
  <si>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</si>
  <si>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</si>
  <si>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</si>
  <si>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</si>
  <si>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</si>
  <si>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</si>
  <si>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</si>
  <si>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</si>
  <si>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</si>
  <si>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</si>
  <si>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</si>
  <si>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</si>
  <si>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</si>
  <si>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</si>
  <si>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</si>
  <si>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</si>
  <si>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</si>
  <si>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</si>
  <si>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</si>
  <si>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</si>
  <si>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</si>
  <si>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</si>
  <si>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</si>
  <si>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</si>
  <si>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</si>
  <si>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</si>
  <si>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</si>
  <si>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</si>
  <si>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</si>
  <si>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</si>
  <si>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</si>
  <si>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</si>
  <si>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</si>
  <si>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</si>
  <si>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</si>
  <si>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</si>
  <si>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</si>
  <si>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</si>
  <si>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</si>
  <si>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</si>
  <si>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</si>
  <si>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</si>
  <si>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</si>
  <si>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</si>
  <si>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</si>
  <si>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</si>
  <si>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</si>
  <si>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</si>
  <si>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</si>
  <si>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</si>
  <si>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</si>
  <si>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</si>
  <si>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</si>
  <si>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</si>
  <si>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</si>
  <si>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</si>
  <si>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</si>
  <si>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</si>
  <si>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</si>
  <si>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</si>
  <si>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</si>
  <si>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</si>
  <si>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</si>
  <si>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</si>
  <si>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</si>
  <si>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</si>
  <si>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</si>
  <si>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</si>
  <si>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</si>
  <si>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</si>
  <si>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</si>
  <si>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</si>
  <si>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</si>
  <si>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埼玉県坂戸市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</si>
  <si>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</si>
  <si>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</si>
  <si>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</si>
  <si>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</si>
  <si>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</si>
  <si>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</si>
  <si>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</si>
  <si>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</si>
  <si>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</si>
  <si>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</si>
  <si>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</si>
  <si>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</si>
  <si>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</si>
  <si>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</si>
  <si>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</si>
  <si>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</si>
  <si>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</si>
  <si>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</si>
  <si>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</si>
  <si>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</si>
  <si>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石井土地区画整理事業特別会計</t>
    <phoneticPr fontId="5"/>
  </si>
  <si>
    <t>坂戸中央２日の出町土地区画整理事業特別会計</t>
    <phoneticPr fontId="5"/>
  </si>
  <si>
    <t>片柳土地区画整理事業特別会計</t>
    <phoneticPr fontId="5"/>
  </si>
  <si>
    <t>関間四丁目土地区画整理事業特別会計</t>
    <phoneticPr fontId="5"/>
  </si>
  <si>
    <t>坂戸市、鶴ヶ島市外三組合公平委員会特別会計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</si>
  <si>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</si>
  <si>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</si>
  <si>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</si>
  <si>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</si>
  <si>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</si>
  <si>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</si>
  <si>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</si>
  <si>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</si>
  <si>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</si>
  <si>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</si>
  <si>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</si>
  <si>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</si>
  <si>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</si>
  <si>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</si>
  <si>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</si>
  <si>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</si>
  <si>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</si>
  <si>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</si>
  <si>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</si>
  <si>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</si>
  <si>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</si>
  <si>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</si>
  <si>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</si>
  <si>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</si>
  <si>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</si>
  <si>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</si>
  <si>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</si>
  <si>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</si>
  <si>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</si>
  <si>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</si>
  <si>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</si>
  <si>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</si>
  <si>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</si>
  <si>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</si>
  <si>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</si>
  <si>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</si>
  <si>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</si>
  <si>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</si>
  <si>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</si>
  <si>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</si>
  <si>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</si>
  <si>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</si>
  <si>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</si>
  <si>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</si>
  <si>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</si>
  <si>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</si>
  <si>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</si>
  <si>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</si>
  <si>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</si>
  <si>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</si>
  <si>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</si>
  <si>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</si>
  <si>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</si>
  <si>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</si>
  <si>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</si>
  <si>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</si>
  <si>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</si>
  <si>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</si>
  <si>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</si>
  <si>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</si>
  <si>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</si>
  <si>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</si>
  <si>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</si>
  <si>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</si>
  <si>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</si>
  <si>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</si>
  <si>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</si>
  <si>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</si>
  <si>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</si>
  <si>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</si>
  <si>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</si>
  <si>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</si>
  <si>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</si>
  <si>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</si>
  <si>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</si>
  <si>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</si>
  <si>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</si>
  <si>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</si>
  <si>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</si>
  <si>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</si>
  <si>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</si>
  <si>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</si>
  <si>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</si>
  <si>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</si>
  <si>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</si>
  <si>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</si>
  <si>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</si>
  <si>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</si>
  <si>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</si>
  <si>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</si>
  <si>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</si>
  <si>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</si>
  <si>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</si>
  <si>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</si>
  <si>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</si>
  <si>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</si>
  <si>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</si>
  <si>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</si>
  <si>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</si>
  <si>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</si>
  <si>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</si>
  <si>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</si>
  <si>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</si>
  <si>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</si>
  <si>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</si>
  <si>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</si>
  <si>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</si>
  <si>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</si>
  <si>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</si>
  <si>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</si>
  <si>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</si>
  <si>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</si>
  <si>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</si>
  <si>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</si>
  <si>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</si>
  <si>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</si>
  <si>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</si>
  <si>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</si>
  <si>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</si>
  <si>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</si>
  <si>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</si>
  <si>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</si>
  <si>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</si>
  <si>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</si>
  <si>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</si>
  <si>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</si>
  <si>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</si>
  <si>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</si>
  <si>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</si>
  <si>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</si>
  <si>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</si>
  <si>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</si>
  <si>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</si>
  <si>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</si>
  <si>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</si>
  <si>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</si>
  <si>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</si>
  <si>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</si>
  <si>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</si>
  <si>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</si>
  <si>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</si>
  <si>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</si>
  <si>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</si>
  <si>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</si>
  <si>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</si>
  <si>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</si>
  <si>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</si>
  <si>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</si>
  <si>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</si>
  <si>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</si>
  <si>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</si>
  <si>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</si>
  <si>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</si>
  <si>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</si>
  <si>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</si>
  <si>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</si>
  <si>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</si>
  <si>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</si>
  <si>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</si>
  <si>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</si>
  <si>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</si>
  <si>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</si>
  <si>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</si>
  <si>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</si>
  <si>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</si>
  <si>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</si>
  <si>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</si>
  <si>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</si>
  <si>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</si>
  <si>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</si>
  <si>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</si>
  <si>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0.25</t>
  </si>
  <si>
    <t>▲ 2.08</t>
  </si>
  <si>
    <t>▲ 0.41</t>
  </si>
  <si>
    <t>一般会計</t>
  </si>
  <si>
    <t>介護保険特別会計</t>
  </si>
  <si>
    <t>国民健康保険特別会計</t>
  </si>
  <si>
    <t>片柳土地区画整理事業特別会計</t>
  </si>
  <si>
    <t>関間四丁目土地区画整理事業特別会計</t>
  </si>
  <si>
    <t>石井土地区画整理事業特別会計</t>
  </si>
  <si>
    <t>後期高齢者医療特別会計</t>
  </si>
  <si>
    <t>坂戸中央２日の出町土地区画整理事業特別会計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</si>
  <si>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</si>
  <si>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</si>
  <si>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</si>
  <si>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</si>
  <si>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</si>
  <si>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</si>
  <si>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</si>
  <si>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</si>
  <si>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</si>
  <si>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坂戸市土地開発公社</t>
    <rPh sb="0" eb="3">
      <t>サカドシ</t>
    </rPh>
    <rPh sb="3" eb="5">
      <t>トチ</t>
    </rPh>
    <rPh sb="5" eb="7">
      <t>カイハツ</t>
    </rPh>
    <rPh sb="7" eb="9">
      <t>コウシャ</t>
    </rPh>
    <phoneticPr fontId="2"/>
  </si>
  <si>
    <t>川越市総合卸売市場㈱</t>
    <rPh sb="0" eb="3">
      <t>カワゴエシ</t>
    </rPh>
    <rPh sb="3" eb="5">
      <t>ソウゴウ</t>
    </rPh>
    <rPh sb="5" eb="7">
      <t>オロシウリ</t>
    </rPh>
    <rPh sb="7" eb="9">
      <t>シジョウ</t>
    </rPh>
    <phoneticPr fontId="2"/>
  </si>
  <si>
    <t>-</t>
    <phoneticPr fontId="2"/>
  </si>
  <si>
    <t>まちづくり応援基金</t>
    <rPh sb="5" eb="7">
      <t>オウエン</t>
    </rPh>
    <rPh sb="7" eb="9">
      <t>キキン</t>
    </rPh>
    <phoneticPr fontId="5"/>
  </si>
  <si>
    <t>公共施設整備基金</t>
    <rPh sb="0" eb="2">
      <t>コウキョウ</t>
    </rPh>
    <rPh sb="2" eb="4">
      <t>シセツ</t>
    </rPh>
    <rPh sb="4" eb="6">
      <t>セイビ</t>
    </rPh>
    <rPh sb="6" eb="8">
      <t>キキン</t>
    </rPh>
    <phoneticPr fontId="5"/>
  </si>
  <si>
    <t>緑と花と清流基金</t>
    <rPh sb="0" eb="1">
      <t>ミドリ</t>
    </rPh>
    <rPh sb="2" eb="3">
      <t>ハナ</t>
    </rPh>
    <rPh sb="4" eb="6">
      <t>セイリュウ</t>
    </rPh>
    <rPh sb="6" eb="8">
      <t>キキン</t>
    </rPh>
    <phoneticPr fontId="5"/>
  </si>
  <si>
    <t>森林環境整備基金</t>
    <rPh sb="0" eb="2">
      <t>シンリン</t>
    </rPh>
    <rPh sb="2" eb="4">
      <t>カンキョウ</t>
    </rPh>
    <rPh sb="4" eb="6">
      <t>セイビ</t>
    </rPh>
    <rPh sb="6" eb="8">
      <t>キキン</t>
    </rPh>
    <phoneticPr fontId="5"/>
  </si>
  <si>
    <t>-</t>
    <phoneticPr fontId="2"/>
  </si>
  <si>
    <t>地域福祉基金</t>
    <rPh sb="0" eb="2">
      <t>チイキ</t>
    </rPh>
    <rPh sb="2" eb="4">
      <t>フクシ</t>
    </rPh>
    <rPh sb="4" eb="6">
      <t>キキン</t>
    </rPh>
    <phoneticPr fontId="5"/>
  </si>
  <si>
    <t>坂戸、鶴ヶ島下水道組合</t>
    <rPh sb="0" eb="2">
      <t>サカド</t>
    </rPh>
    <rPh sb="3" eb="6">
      <t>ツルガシマ</t>
    </rPh>
    <rPh sb="6" eb="9">
      <t>ゲスイドウ</t>
    </rPh>
    <rPh sb="9" eb="11">
      <t>クミアイ</t>
    </rPh>
    <phoneticPr fontId="2"/>
  </si>
  <si>
    <t>-</t>
    <phoneticPr fontId="2"/>
  </si>
  <si>
    <t>坂戸、鶴ヶ島水道企業団</t>
    <rPh sb="0" eb="2">
      <t>サカド</t>
    </rPh>
    <rPh sb="3" eb="6">
      <t>ツルガシマ</t>
    </rPh>
    <rPh sb="6" eb="8">
      <t>スイドウ</t>
    </rPh>
    <rPh sb="8" eb="10">
      <t>キギョウ</t>
    </rPh>
    <rPh sb="10" eb="11">
      <t>ダン</t>
    </rPh>
    <phoneticPr fontId="2"/>
  </si>
  <si>
    <t>法適用企業</t>
    <rPh sb="0" eb="1">
      <t>ホウ</t>
    </rPh>
    <rPh sb="1" eb="3">
      <t>テキヨウ</t>
    </rPh>
    <rPh sb="3" eb="5">
      <t>キギョウ</t>
    </rPh>
    <phoneticPr fontId="2"/>
  </si>
  <si>
    <t>坂戸・鶴ヶ島消防組合</t>
    <rPh sb="0" eb="2">
      <t>サカド</t>
    </rPh>
    <rPh sb="3" eb="6">
      <t>ツルガシマ</t>
    </rPh>
    <rPh sb="6" eb="8">
      <t>ショウボウ</t>
    </rPh>
    <rPh sb="8" eb="10">
      <t>クミアイ</t>
    </rPh>
    <phoneticPr fontId="2"/>
  </si>
  <si>
    <t>坂戸地区衛生組合</t>
    <rPh sb="0" eb="2">
      <t>サカド</t>
    </rPh>
    <rPh sb="2" eb="4">
      <t>チク</t>
    </rPh>
    <rPh sb="4" eb="6">
      <t>エイセイ</t>
    </rPh>
    <rPh sb="6" eb="8">
      <t>クミアイ</t>
    </rPh>
    <phoneticPr fontId="2"/>
  </si>
  <si>
    <t>広域静苑組合</t>
    <rPh sb="0" eb="2">
      <t>コウイキ</t>
    </rPh>
    <rPh sb="2" eb="3">
      <t>セイ</t>
    </rPh>
    <rPh sb="3" eb="4">
      <t>エン</t>
    </rPh>
    <rPh sb="4" eb="6">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</si>
  <si>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</si>
  <si>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</si>
  <si>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</si>
  <si>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</si>
  <si>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</si>
  <si>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</si>
  <si>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</si>
  <si>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</si>
  <si>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</si>
  <si>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高いため、施設の改修等を推進しなければならない反面、将来負担比率も高く、厳しい状況であるが、補助金等、将来負担比率に影響のない特定財源を活用し、適切な管理に努める。</t>
    <rPh sb="0" eb="2">
      <t>ユウケイ</t>
    </rPh>
    <rPh sb="2" eb="4">
      <t>コテイ</t>
    </rPh>
    <rPh sb="4" eb="6">
      <t>シサン</t>
    </rPh>
    <rPh sb="6" eb="8">
      <t>ゲンカ</t>
    </rPh>
    <rPh sb="8" eb="10">
      <t>ショウキャク</t>
    </rPh>
    <rPh sb="10" eb="11">
      <t>リツ</t>
    </rPh>
    <rPh sb="12" eb="13">
      <t>タカ</t>
    </rPh>
    <rPh sb="17" eb="19">
      <t>シセツ</t>
    </rPh>
    <rPh sb="20" eb="22">
      <t>カイシュウ</t>
    </rPh>
    <rPh sb="22" eb="23">
      <t>トウ</t>
    </rPh>
    <rPh sb="24" eb="26">
      <t>スイシン</t>
    </rPh>
    <rPh sb="35" eb="37">
      <t>ハンメン</t>
    </rPh>
    <rPh sb="38" eb="40">
      <t>ショウライ</t>
    </rPh>
    <rPh sb="40" eb="42">
      <t>フタン</t>
    </rPh>
    <rPh sb="42" eb="44">
      <t>ヒリツ</t>
    </rPh>
    <rPh sb="45" eb="46">
      <t>タカ</t>
    </rPh>
    <rPh sb="48" eb="49">
      <t>キビ</t>
    </rPh>
    <rPh sb="51" eb="53">
      <t>ジョウキョウ</t>
    </rPh>
    <rPh sb="58" eb="62">
      <t>ホジョキンナド</t>
    </rPh>
    <rPh sb="63" eb="65">
      <t>ショウライ</t>
    </rPh>
    <rPh sb="65" eb="67">
      <t>フタン</t>
    </rPh>
    <rPh sb="67" eb="69">
      <t>ヒリツ</t>
    </rPh>
    <rPh sb="70" eb="72">
      <t>エイキョウ</t>
    </rPh>
    <rPh sb="75" eb="77">
      <t>トクテイ</t>
    </rPh>
    <rPh sb="77" eb="79">
      <t>ザイゲン</t>
    </rPh>
    <rPh sb="80" eb="82">
      <t>カツヨウ</t>
    </rPh>
    <rPh sb="84" eb="86">
      <t>テキセツ</t>
    </rPh>
    <rPh sb="87" eb="89">
      <t>カンリ</t>
    </rPh>
    <rPh sb="90" eb="9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</si>
  <si>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</si>
  <si>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</si>
  <si>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</si>
  <si>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</si>
  <si>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</si>
  <si>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</si>
  <si>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令和元年度と比べ、平成30年度に借り入れた排水ポンプ車整備事業に係る市債の元金償還が開始したことなどにより、令和2年度における元金償還額が市債の借入額を上回り、地方債現在高が519,913千円（-1.7％）減少し、財政調整基金や介護保険給付費等準備基金、国民健康保険基金などの増加により、充当可能基金が631,927千円（+9.5％）増加したこと等により、数値が8.3ポイント改善した。
実質公債費比率は、平成30年度に借り入れた排水ポンプ車整備事業に係る市債の元金償還が開始したことなどにより、令和元年度に比べ元利償還額が71,535千円（+2.4％）増加したこと等により、数値が0.5ポイント悪化した。</t>
    <rPh sb="8" eb="10">
      <t>レイワ</t>
    </rPh>
    <rPh sb="10" eb="12">
      <t>ガンネン</t>
    </rPh>
    <rPh sb="12" eb="13">
      <t>ド</t>
    </rPh>
    <rPh sb="14" eb="15">
      <t>クラ</t>
    </rPh>
    <rPh sb="17" eb="19">
      <t>ヘイセイ</t>
    </rPh>
    <rPh sb="21" eb="23">
      <t>ネンド</t>
    </rPh>
    <rPh sb="24" eb="25">
      <t>カ</t>
    </rPh>
    <rPh sb="26" eb="27">
      <t>イ</t>
    </rPh>
    <rPh sb="29" eb="31">
      <t>ハイスイ</t>
    </rPh>
    <rPh sb="34" eb="35">
      <t>クルマ</t>
    </rPh>
    <rPh sb="35" eb="37">
      <t>セイビ</t>
    </rPh>
    <rPh sb="37" eb="39">
      <t>ジギョウ</t>
    </rPh>
    <rPh sb="40" eb="41">
      <t>カカ</t>
    </rPh>
    <rPh sb="42" eb="44">
      <t>シサイ</t>
    </rPh>
    <rPh sb="45" eb="47">
      <t>ガンキン</t>
    </rPh>
    <rPh sb="47" eb="49">
      <t>ショウカン</t>
    </rPh>
    <rPh sb="50" eb="52">
      <t>カイシ</t>
    </rPh>
    <rPh sb="62" eb="64">
      <t>レイワ</t>
    </rPh>
    <rPh sb="65" eb="67">
      <t>ネンド</t>
    </rPh>
    <rPh sb="71" eb="73">
      <t>ガンキン</t>
    </rPh>
    <rPh sb="73" eb="75">
      <t>ショウカン</t>
    </rPh>
    <rPh sb="75" eb="76">
      <t>ガク</t>
    </rPh>
    <rPh sb="77" eb="79">
      <t>シサイ</t>
    </rPh>
    <rPh sb="80" eb="82">
      <t>カリイレ</t>
    </rPh>
    <rPh sb="82" eb="83">
      <t>ガク</t>
    </rPh>
    <rPh sb="84" eb="86">
      <t>ウワマワ</t>
    </rPh>
    <rPh sb="88" eb="91">
      <t>チホウサイ</t>
    </rPh>
    <rPh sb="91" eb="94">
      <t>ゲンザイダカ</t>
    </rPh>
    <rPh sb="102" eb="104">
      <t>センエン</t>
    </rPh>
    <rPh sb="111" eb="113">
      <t>ゲンショウ</t>
    </rPh>
    <rPh sb="115" eb="117">
      <t>ザイセイ</t>
    </rPh>
    <rPh sb="117" eb="119">
      <t>チョウセイ</t>
    </rPh>
    <rPh sb="119" eb="121">
      <t>キキン</t>
    </rPh>
    <rPh sb="122" eb="124">
      <t>カイゴ</t>
    </rPh>
    <rPh sb="124" eb="126">
      <t>ホケン</t>
    </rPh>
    <rPh sb="126" eb="128">
      <t>キュウフ</t>
    </rPh>
    <rPh sb="128" eb="129">
      <t>ヒ</t>
    </rPh>
    <rPh sb="129" eb="130">
      <t>トウ</t>
    </rPh>
    <rPh sb="130" eb="132">
      <t>ジュンビ</t>
    </rPh>
    <rPh sb="132" eb="134">
      <t>キキン</t>
    </rPh>
    <rPh sb="135" eb="137">
      <t>コクミン</t>
    </rPh>
    <rPh sb="137" eb="139">
      <t>ケンコウ</t>
    </rPh>
    <rPh sb="139" eb="141">
      <t>ホケン</t>
    </rPh>
    <rPh sb="141" eb="143">
      <t>キキン</t>
    </rPh>
    <rPh sb="146" eb="148">
      <t>ゾウカ</t>
    </rPh>
    <rPh sb="152" eb="154">
      <t>ジュウトウ</t>
    </rPh>
    <rPh sb="154" eb="156">
      <t>カノウ</t>
    </rPh>
    <rPh sb="156" eb="158">
      <t>キキン</t>
    </rPh>
    <rPh sb="166" eb="168">
      <t>センエン</t>
    </rPh>
    <rPh sb="175" eb="177">
      <t>ゾウカ</t>
    </rPh>
    <rPh sb="181" eb="182">
      <t>トウ</t>
    </rPh>
    <rPh sb="186" eb="188">
      <t>スウチ</t>
    </rPh>
    <rPh sb="196" eb="198">
      <t>カイゼン</t>
    </rPh>
    <rPh sb="202" eb="204">
      <t>ジッシツ</t>
    </rPh>
    <rPh sb="204" eb="207">
      <t>コウサイヒ</t>
    </rPh>
    <rPh sb="207" eb="209">
      <t>ヒリツ</t>
    </rPh>
    <rPh sb="211" eb="213">
      <t>ヘイセイ</t>
    </rPh>
    <rPh sb="215" eb="217">
      <t>ネンド</t>
    </rPh>
    <rPh sb="218" eb="219">
      <t>カ</t>
    </rPh>
    <rPh sb="220" eb="221">
      <t>イ</t>
    </rPh>
    <rPh sb="223" eb="225">
      <t>ハイスイ</t>
    </rPh>
    <rPh sb="228" eb="229">
      <t>シャ</t>
    </rPh>
    <rPh sb="229" eb="231">
      <t>セイビ</t>
    </rPh>
    <rPh sb="231" eb="233">
      <t>ジギョウ</t>
    </rPh>
    <rPh sb="234" eb="235">
      <t>カカ</t>
    </rPh>
    <rPh sb="236" eb="238">
      <t>シサイ</t>
    </rPh>
    <rPh sb="239" eb="241">
      <t>ガンキン</t>
    </rPh>
    <rPh sb="241" eb="243">
      <t>ショウカン</t>
    </rPh>
    <rPh sb="244" eb="246">
      <t>カイシ</t>
    </rPh>
    <rPh sb="256" eb="258">
      <t>レイワ</t>
    </rPh>
    <rPh sb="258" eb="260">
      <t>ガンネン</t>
    </rPh>
    <rPh sb="260" eb="261">
      <t>ド</t>
    </rPh>
    <rPh sb="262" eb="263">
      <t>クラ</t>
    </rPh>
    <rPh sb="264" eb="266">
      <t>ガンリ</t>
    </rPh>
    <rPh sb="266" eb="268">
      <t>ショウカン</t>
    </rPh>
    <rPh sb="268" eb="269">
      <t>ガク</t>
    </rPh>
    <rPh sb="276" eb="278">
      <t>センエン</t>
    </rPh>
    <rPh sb="291" eb="292">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</si>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</sst>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6BD0-4003-98C6-7A95069A9D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38798</c:v>
                </c:pt>
                <c:pt idx="1">
                  <c:v>23626</c:v>
                </c:pt>
                <c:pt idx="2">
                  <c:v>32241</c:v>
                </c:pt>
                <c:pt idx="3">
                  <c:v>26996</c:v>
                </c:pt>
                <c:pt idx="4">
                  <c:v>26456</c:v>
                </c:pt>
              </c:numCache>
            </c:numRef>
          </c:val>
          <c:smooth val="0"/>
          <c:extLst>
            <c:ext xmlns:c16="http://schemas.microsoft.com/office/drawing/2014/chart" uri="{C3380CC4-5D6E-409C-BE32-E72D297353CC}">
              <c16:uniqueId val="{00000001-6BD0-4003-98C6-7A95069A9D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5.16</c:v>
                </c:pt>
                <c:pt idx="1">
                  <c:v>7.55</c:v>
                </c:pt>
                <c:pt idx="2">
                  <c:v>5.19</c:v>
                </c:pt>
                <c:pt idx="3">
                  <c:v>8.5399999999999991</c:v>
                </c:pt>
                <c:pt idx="4">
                  <c:v>6.56</c:v>
                </c:pt>
              </c:numCache>
            </c:numRef>
          </c:val>
          <c:extLst>
            <c:ext xmlns:c16="http://schemas.microsoft.com/office/drawing/2014/chart" uri="{C3380CC4-5D6E-409C-BE32-E72D297353CC}">
              <c16:uniqueId val="{00000000-D32F-4255-BD6A-76A4B503B8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21.38</c:v>
                </c:pt>
                <c:pt idx="1">
                  <c:v>22.01</c:v>
                </c:pt>
                <c:pt idx="2">
                  <c:v>25.26</c:v>
                </c:pt>
                <c:pt idx="3">
                  <c:v>19.84</c:v>
                </c:pt>
                <c:pt idx="4">
                  <c:v>20.54</c:v>
                </c:pt>
              </c:numCache>
            </c:numRef>
          </c:val>
          <c:extLst>
            <c:ext xmlns:c16="http://schemas.microsoft.com/office/drawing/2014/chart" uri="{C3380CC4-5D6E-409C-BE32-E72D297353CC}">
              <c16:uniqueId val="{00000001-D32F-4255-BD6A-76A4B503B8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-0.25</c:v>
                </c:pt>
                <c:pt idx="1">
                  <c:v>3.02</c:v>
                </c:pt>
                <c:pt idx="2">
                  <c:v>1.28</c:v>
                </c:pt>
                <c:pt idx="3">
                  <c:v>-2.08</c:v>
                </c:pt>
                <c:pt idx="4">
                  <c:v>-0.41</c:v>
                </c:pt>
              </c:numCache>
            </c:numRef>
          </c:val>
          <c:smooth val="0"/>
          <c:extLst>
            <c:ext xmlns:c16="http://schemas.microsoft.com/office/drawing/2014/chart" uri="{C3380CC4-5D6E-409C-BE32-E72D297353CC}">
              <c16:uniqueId val="{00000002-D32F-4255-BD6A-76A4B503B8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33B-416F-8C8A-4DFC692135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3B-416F-8C8A-4DFC692135A7}"/>
            </c:ext>
          </c:extLst>
        </c:ser>
        <c:ser>
          <c:idx val="2"/>
          <c:order val="2"/>
          <c:tx>
            <c:strRef>
              <c:f>データシート!$A$29</c:f>
              <c:strCache>
                <c:ptCount val="1"/>
                <c:pt idx="0">
                  <c:v>坂戸中央２日の出町土地区画整理事業特別会計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0.03</c:v>
                </c:pt>
                <c:pt idx="4">
                  <c:v>#N/A</c:v>
                </c:pt>
                <c:pt idx="5">
                  <c:v>0.01</c:v>
                </c:pt>
                <c:pt idx="6">
                  <c:v>#N/A</c:v>
                </c:pt>
                <c:pt idx="7">
                  <c:v>0.04</c:v>
                </c:pt>
                <c:pt idx="8">
                  <c:v>#N/A</c:v>
                </c:pt>
                <c:pt idx="9">
                  <c:v>0.05</c:v>
                </c:pt>
              </c:numCache>
            </c:numRef>
          </c:val>
          <c:extLst>
            <c:ext xmlns:c16="http://schemas.microsoft.com/office/drawing/2014/chart" uri="{C3380CC4-5D6E-409C-BE32-E72D297353CC}">
              <c16:uniqueId val="{00000002-F33B-416F-8C8A-4DFC692135A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0.27</c:v>
                </c:pt>
                <c:pt idx="4">
                  <c:v>#N/A</c:v>
                </c:pt>
                <c:pt idx="5">
                  <c:v>0.17</c:v>
                </c:pt>
                <c:pt idx="6">
                  <c:v>#N/A</c:v>
                </c:pt>
                <c:pt idx="7">
                  <c:v>0.17</c:v>
                </c:pt>
                <c:pt idx="8">
                  <c:v>#N/A</c:v>
                </c:pt>
                <c:pt idx="9">
                  <c:v>0.16</c:v>
                </c:pt>
              </c:numCache>
            </c:numRef>
          </c:val>
          <c:extLst>
            <c:ext xmlns:c16="http://schemas.microsoft.com/office/drawing/2014/chart" uri="{C3380CC4-5D6E-409C-BE32-E72D297353CC}">
              <c16:uniqueId val="{00000003-F33B-416F-8C8A-4DFC692135A7}"/>
            </c:ext>
          </c:extLst>
        </c:ser>
        <c:ser>
          <c:idx val="4"/>
          <c:order val="4"/>
          <c:tx>
            <c:strRef>
              <c:f>データシート!$A$31</c:f>
              <c:strCache>
                <c:ptCount val="1"/>
                <c:pt idx="0">
                  <c:v>石井土地区画整理事業特別会計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1.04</c:v>
                </c:pt>
                <c:pt idx="2">
                  <c:v>#N/A</c:v>
                </c:pt>
                <c:pt idx="3">
                  <c:v>0.68</c:v>
                </c:pt>
                <c:pt idx="4">
                  <c:v>#N/A</c:v>
                </c:pt>
                <c:pt idx="5">
                  <c:v>0.7</c:v>
                </c:pt>
                <c:pt idx="6">
                  <c:v>#N/A</c:v>
                </c:pt>
                <c:pt idx="7">
                  <c:v>0.55000000000000004</c:v>
                </c:pt>
                <c:pt idx="8">
                  <c:v>#N/A</c:v>
                </c:pt>
                <c:pt idx="9">
                  <c:v>0.26</c:v>
                </c:pt>
              </c:numCache>
            </c:numRef>
          </c:val>
          <c:extLst>
            <c:ext xmlns:c16="http://schemas.microsoft.com/office/drawing/2014/chart" uri="{C3380CC4-5D6E-409C-BE32-E72D297353CC}">
              <c16:uniqueId val="{00000004-F33B-416F-8C8A-4DFC692135A7}"/>
            </c:ext>
          </c:extLst>
        </c:ser>
        <c:ser>
          <c:idx val="5"/>
          <c:order val="5"/>
          <c:tx>
            <c:strRef>
              <c:f>データシート!$A$32</c:f>
              <c:strCache>
                <c:ptCount val="1"/>
                <c:pt idx="0">
                  <c:v>関間四丁目土地区画整理事業特別会計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0.04</c:v>
                </c:pt>
                <c:pt idx="4">
                  <c:v>#N/A</c:v>
                </c:pt>
                <c:pt idx="5">
                  <c:v>0.14000000000000001</c:v>
                </c:pt>
                <c:pt idx="6">
                  <c:v>#N/A</c:v>
                </c:pt>
                <c:pt idx="7">
                  <c:v>0.08</c:v>
                </c:pt>
                <c:pt idx="8">
                  <c:v>#N/A</c:v>
                </c:pt>
                <c:pt idx="9">
                  <c:v>0.36</c:v>
                </c:pt>
              </c:numCache>
            </c:numRef>
          </c:val>
          <c:extLst>
            <c:ext xmlns:c16="http://schemas.microsoft.com/office/drawing/2014/chart" uri="{C3380CC4-5D6E-409C-BE32-E72D297353CC}">
              <c16:uniqueId val="{00000005-F33B-416F-8C8A-4DFC692135A7}"/>
            </c:ext>
          </c:extLst>
        </c:ser>
        <c:ser>
          <c:idx val="6"/>
          <c:order val="6"/>
          <c:tx>
            <c:strRef>
              <c:f>データシート!$A$33</c:f>
              <c:strCache>
                <c:ptCount val="1"/>
                <c:pt idx="0">
                  <c:v>片柳土地区画整理事業特別会計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0.48</c:v>
                </c:pt>
                <c:pt idx="2">
                  <c:v>#N/A</c:v>
                </c:pt>
                <c:pt idx="3">
                  <c:v>0.43</c:v>
                </c:pt>
                <c:pt idx="4">
                  <c:v>#N/A</c:v>
                </c:pt>
                <c:pt idx="5">
                  <c:v>0.62</c:v>
                </c:pt>
                <c:pt idx="6">
                  <c:v>#N/A</c:v>
                </c:pt>
                <c:pt idx="7">
                  <c:v>0.7</c:v>
                </c:pt>
                <c:pt idx="8">
                  <c:v>#N/A</c:v>
                </c:pt>
                <c:pt idx="9">
                  <c:v>0.49</c:v>
                </c:pt>
              </c:numCache>
            </c:numRef>
          </c:val>
          <c:extLst>
            <c:ext xmlns:c16="http://schemas.microsoft.com/office/drawing/2014/chart" uri="{C3380CC4-5D6E-409C-BE32-E72D297353CC}">
              <c16:uniqueId val="{00000006-F33B-416F-8C8A-4DFC692135A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2.19</c:v>
                </c:pt>
                <c:pt idx="2">
                  <c:v>#N/A</c:v>
                </c:pt>
                <c:pt idx="3">
                  <c:v>4.01</c:v>
                </c:pt>
                <c:pt idx="4">
                  <c:v>#N/A</c:v>
                </c:pt>
                <c:pt idx="5">
                  <c:v>1.73</c:v>
                </c:pt>
                <c:pt idx="6">
                  <c:v>#N/A</c:v>
                </c:pt>
                <c:pt idx="7">
                  <c:v>1.72</c:v>
                </c:pt>
                <c:pt idx="8">
                  <c:v>#N/A</c:v>
                </c:pt>
                <c:pt idx="9">
                  <c:v>2.16</c:v>
                </c:pt>
              </c:numCache>
            </c:numRef>
          </c:val>
          <c:extLst>
            <c:ext xmlns:c16="http://schemas.microsoft.com/office/drawing/2014/chart" uri="{C3380CC4-5D6E-409C-BE32-E72D297353CC}">
              <c16:uniqueId val="{00000007-F33B-416F-8C8A-4DFC692135A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3.26</c:v>
                </c:pt>
                <c:pt idx="2">
                  <c:v>#N/A</c:v>
                </c:pt>
                <c:pt idx="3">
                  <c:v>6.47</c:v>
                </c:pt>
                <c:pt idx="4">
                  <c:v>#N/A</c:v>
                </c:pt>
                <c:pt idx="5">
                  <c:v>2.38</c:v>
                </c:pt>
                <c:pt idx="6">
                  <c:v>#N/A</c:v>
                </c:pt>
                <c:pt idx="7">
                  <c:v>3.03</c:v>
                </c:pt>
                <c:pt idx="8">
                  <c:v>#N/A</c:v>
                </c:pt>
                <c:pt idx="9">
                  <c:v>2.92</c:v>
                </c:pt>
              </c:numCache>
            </c:numRef>
          </c:val>
          <c:extLst>
            <c:ext xmlns:c16="http://schemas.microsoft.com/office/drawing/2014/chart" uri="{C3380CC4-5D6E-409C-BE32-E72D297353CC}">
              <c16:uniqueId val="{00000008-F33B-416F-8C8A-4DFC692135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4.58</c:v>
                </c:pt>
                <c:pt idx="2">
                  <c:v>#N/A</c:v>
                </c:pt>
                <c:pt idx="3">
                  <c:v>7.54</c:v>
                </c:pt>
                <c:pt idx="4">
                  <c:v>#N/A</c:v>
                </c:pt>
                <c:pt idx="5">
                  <c:v>5.18</c:v>
                </c:pt>
                <c:pt idx="6">
                  <c:v>#N/A</c:v>
                </c:pt>
                <c:pt idx="7">
                  <c:v>8.6999999999999993</c:v>
                </c:pt>
                <c:pt idx="8">
                  <c:v>#N/A</c:v>
                </c:pt>
                <c:pt idx="9">
                  <c:v>6.56</c:v>
                </c:pt>
              </c:numCache>
            </c:numRef>
          </c:val>
          <c:extLst>
            <c:ext xmlns:c16="http://schemas.microsoft.com/office/drawing/2014/chart" uri="{C3380CC4-5D6E-409C-BE32-E72D297353CC}">
              <c16:uniqueId val="{00000009-F33B-416F-8C8A-4DFC692135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2509</c:v>
                </c:pt>
                <c:pt idx="5">
                  <c:v>2563</c:v>
                </c:pt>
                <c:pt idx="8">
                  <c:v>2608</c:v>
                </c:pt>
                <c:pt idx="11">
                  <c:v>2550</c:v>
                </c:pt>
                <c:pt idx="14">
                  <c:v>2528</c:v>
                </c:pt>
              </c:numCache>
            </c:numRef>
          </c:val>
          <c:extLst>
            <c:ext xmlns:c16="http://schemas.microsoft.com/office/drawing/2014/chart" uri="{C3380CC4-5D6E-409C-BE32-E72D297353CC}">
              <c16:uniqueId val="{00000000-8CE0-4461-89F5-F3056417DD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E0-4461-89F5-F3056417DD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E0-4461-89F5-F3056417DD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719</c:v>
                </c:pt>
                <c:pt idx="3">
                  <c:v>598</c:v>
                </c:pt>
                <c:pt idx="6">
                  <c:v>628</c:v>
                </c:pt>
                <c:pt idx="9">
                  <c:v>549</c:v>
                </c:pt>
                <c:pt idx="12">
                  <c:v>555</c:v>
                </c:pt>
              </c:numCache>
            </c:numRef>
          </c:val>
          <c:extLst>
            <c:ext xmlns:c16="http://schemas.microsoft.com/office/drawing/2014/chart" uri="{C3380CC4-5D6E-409C-BE32-E72D297353CC}">
              <c16:uniqueId val="{00000003-8CE0-4461-89F5-F3056417DD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E0-4461-89F5-F3056417DD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0-4461-89F5-F3056417DD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E0-4461-89F5-F3056417DD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2588</c:v>
                </c:pt>
                <c:pt idx="3">
                  <c:v>2770</c:v>
                </c:pt>
                <c:pt idx="6">
                  <c:v>2899</c:v>
                </c:pt>
                <c:pt idx="9">
                  <c:v>3028</c:v>
                </c:pt>
                <c:pt idx="12">
                  <c:v>3099</c:v>
                </c:pt>
              </c:numCache>
            </c:numRef>
          </c:val>
          <c:extLst>
            <c:ext xmlns:c16="http://schemas.microsoft.com/office/drawing/2014/chart" uri="{C3380CC4-5D6E-409C-BE32-E72D297353CC}">
              <c16:uniqueId val="{00000007-8CE0-4461-89F5-F3056417DD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798</c:v>
                </c:pt>
                <c:pt idx="2">
                  <c:v>#N/A</c:v>
                </c:pt>
                <c:pt idx="3">
                  <c:v>#N/A</c:v>
                </c:pt>
                <c:pt idx="4">
                  <c:v>805</c:v>
                </c:pt>
                <c:pt idx="5">
                  <c:v>#N/A</c:v>
                </c:pt>
                <c:pt idx="6">
                  <c:v>#N/A</c:v>
                </c:pt>
                <c:pt idx="7">
                  <c:v>919</c:v>
                </c:pt>
                <c:pt idx="8">
                  <c:v>#N/A</c:v>
                </c:pt>
                <c:pt idx="9">
                  <c:v>#N/A</c:v>
                </c:pt>
                <c:pt idx="10">
                  <c:v>1027</c:v>
                </c:pt>
                <c:pt idx="11">
                  <c:v>#N/A</c:v>
                </c:pt>
                <c:pt idx="12">
                  <c:v>#N/A</c:v>
                </c:pt>
                <c:pt idx="13">
                  <c:v>1126</c:v>
                </c:pt>
                <c:pt idx="14">
                  <c:v>#N/A</c:v>
                </c:pt>
              </c:numCache>
            </c:numRef>
          </c:val>
          <c:smooth val="0"/>
          <c:extLst>
            <c:ext xmlns:c16="http://schemas.microsoft.com/office/drawing/2014/chart" uri="{C3380CC4-5D6E-409C-BE32-E72D297353CC}">
              <c16:uniqueId val="{00000008-8CE0-4461-89F5-F3056417DD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24795</c:v>
                </c:pt>
                <c:pt idx="5">
                  <c:v>24811</c:v>
                </c:pt>
                <c:pt idx="8">
                  <c:v>24771</c:v>
                </c:pt>
                <c:pt idx="11">
                  <c:v>24850</c:v>
                </c:pt>
                <c:pt idx="14">
                  <c:v>24941</c:v>
                </c:pt>
              </c:numCache>
            </c:numRef>
          </c:val>
          <c:extLst>
            <c:ext xmlns:c16="http://schemas.microsoft.com/office/drawing/2014/chart" uri="{C3380CC4-5D6E-409C-BE32-E72D297353CC}">
              <c16:uniqueId val="{00000000-7DD8-48D5-BAFB-C860AB5E40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4972</c:v>
                </c:pt>
                <c:pt idx="5">
                  <c:v>5047</c:v>
                </c:pt>
                <c:pt idx="8">
                  <c:v>5066</c:v>
                </c:pt>
                <c:pt idx="11">
                  <c:v>4959</c:v>
                </c:pt>
                <c:pt idx="14">
                  <c:v>4611</c:v>
                </c:pt>
              </c:numCache>
            </c:numRef>
          </c:val>
          <c:extLst>
            <c:ext xmlns:c16="http://schemas.microsoft.com/office/drawing/2014/chart" uri="{C3380CC4-5D6E-409C-BE32-E72D297353CC}">
              <c16:uniqueId val="{00000001-7DD8-48D5-BAFB-C860AB5E40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7244</c:v>
                </c:pt>
                <c:pt idx="5">
                  <c:v>6598</c:v>
                </c:pt>
                <c:pt idx="8">
                  <c:v>8150</c:v>
                </c:pt>
                <c:pt idx="11">
                  <c:v>6632</c:v>
                </c:pt>
                <c:pt idx="14">
                  <c:v>7263</c:v>
                </c:pt>
              </c:numCache>
            </c:numRef>
          </c:val>
          <c:extLst>
            <c:ext xmlns:c16="http://schemas.microsoft.com/office/drawing/2014/chart" uri="{C3380CC4-5D6E-409C-BE32-E72D297353CC}">
              <c16:uniqueId val="{00000002-7DD8-48D5-BAFB-C860AB5E40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D8-48D5-BAFB-C860AB5E40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D8-48D5-BAFB-C860AB5E40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D8-48D5-BAFB-C860AB5E40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3561</c:v>
                </c:pt>
                <c:pt idx="3">
                  <c:v>3478</c:v>
                </c:pt>
                <c:pt idx="6">
                  <c:v>3306</c:v>
                </c:pt>
                <c:pt idx="9">
                  <c:v>3218</c:v>
                </c:pt>
                <c:pt idx="12">
                  <c:v>3159</c:v>
                </c:pt>
              </c:numCache>
            </c:numRef>
          </c:val>
          <c:extLst>
            <c:ext xmlns:c16="http://schemas.microsoft.com/office/drawing/2014/chart" uri="{C3380CC4-5D6E-409C-BE32-E72D297353CC}">
              <c16:uniqueId val="{00000006-7DD8-48D5-BAFB-C860AB5E40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6625</c:v>
                </c:pt>
                <c:pt idx="3">
                  <c:v>6448</c:v>
                </c:pt>
                <c:pt idx="6">
                  <c:v>6811</c:v>
                </c:pt>
                <c:pt idx="9">
                  <c:v>6230</c:v>
                </c:pt>
                <c:pt idx="12">
                  <c:v>5945</c:v>
                </c:pt>
              </c:numCache>
            </c:numRef>
          </c:val>
          <c:extLst>
            <c:ext xmlns:c16="http://schemas.microsoft.com/office/drawing/2014/chart" uri="{C3380CC4-5D6E-409C-BE32-E72D297353CC}">
              <c16:uniqueId val="{00000007-7DD8-48D5-BAFB-C860AB5E40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DD8-48D5-BAFB-C860AB5E40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2723</c:v>
                </c:pt>
                <c:pt idx="3">
                  <c:v>2551</c:v>
                </c:pt>
                <c:pt idx="6">
                  <c:v>2394</c:v>
                </c:pt>
                <c:pt idx="9">
                  <c:v>2366</c:v>
                </c:pt>
                <c:pt idx="12">
                  <c:v>2366</c:v>
                </c:pt>
              </c:numCache>
            </c:numRef>
          </c:val>
          <c:extLst>
            <c:ext xmlns:c16="http://schemas.microsoft.com/office/drawing/2014/chart" uri="{C3380CC4-5D6E-409C-BE32-E72D297353CC}">
              <c16:uniqueId val="{00000009-7DD8-48D5-BAFB-C860AB5E40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31112</c:v>
                </c:pt>
                <c:pt idx="3">
                  <c:v>30629</c:v>
                </c:pt>
                <c:pt idx="6">
                  <c:v>30510</c:v>
                </c:pt>
                <c:pt idx="9">
                  <c:v>30051</c:v>
                </c:pt>
                <c:pt idx="12">
                  <c:v>29531</c:v>
                </c:pt>
              </c:numCache>
            </c:numRef>
          </c:val>
          <c:extLst>
            <c:ext xmlns:c16="http://schemas.microsoft.com/office/drawing/2014/chart" uri="{C3380CC4-5D6E-409C-BE32-E72D297353CC}">
              <c16:uniqueId val="{0000000A-7DD8-48D5-BAFB-C860AB5E40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7009</c:v>
                </c:pt>
                <c:pt idx="2">
                  <c:v>#N/A</c:v>
                </c:pt>
                <c:pt idx="3">
                  <c:v>#N/A</c:v>
                </c:pt>
                <c:pt idx="4">
                  <c:v>6651</c:v>
                </c:pt>
                <c:pt idx="5">
                  <c:v>#N/A</c:v>
                </c:pt>
                <c:pt idx="6">
                  <c:v>#N/A</c:v>
                </c:pt>
                <c:pt idx="7">
                  <c:v>5034</c:v>
                </c:pt>
                <c:pt idx="8">
                  <c:v>#N/A</c:v>
                </c:pt>
                <c:pt idx="9">
                  <c:v>#N/A</c:v>
                </c:pt>
                <c:pt idx="10">
                  <c:v>5423</c:v>
                </c:pt>
                <c:pt idx="11">
                  <c:v>#N/A</c:v>
                </c:pt>
                <c:pt idx="12">
                  <c:v>#N/A</c:v>
                </c:pt>
                <c:pt idx="13">
                  <c:v>4184</c:v>
                </c:pt>
                <c:pt idx="14">
                  <c:v>#N/A</c:v>
                </c:pt>
              </c:numCache>
            </c:numRef>
          </c:val>
          <c:smooth val="0"/>
          <c:extLst>
            <c:ext xmlns:c16="http://schemas.microsoft.com/office/drawing/2014/chart" uri="{C3380CC4-5D6E-409C-BE32-E72D297353CC}">
              <c16:uniqueId val="{0000000B-7DD8-48D5-BAFB-C860AB5E40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4687</c:v>
                </c:pt>
                <c:pt idx="1">
                  <c:v>3680</c:v>
                </c:pt>
                <c:pt idx="2">
                  <c:v>3930</c:v>
                </c:pt>
              </c:numCache>
            </c:numRef>
          </c:val>
          <c:extLst>
            <c:ext xmlns:c16="http://schemas.microsoft.com/office/drawing/2014/chart" uri="{C3380CC4-5D6E-409C-BE32-E72D297353CC}">
              <c16:uniqueId val="{00000000-CEBC-4E77-A826-FAB0B58909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c:v>
                </c:pt>
                <c:pt idx="1">
                  <c:v>2</c:v>
                </c:pt>
                <c:pt idx="2">
                  <c:v>2</c:v>
                </c:pt>
              </c:numCache>
            </c:numRef>
          </c:val>
          <c:extLst>
            <c:ext xmlns:c16="http://schemas.microsoft.com/office/drawing/2014/chart" uri="{C3380CC4-5D6E-409C-BE32-E72D297353CC}">
              <c16:uniqueId val="{00000001-CEBC-4E77-A826-FAB0B58909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991</c:v>
                </c:pt>
                <c:pt idx="1">
                  <c:v>620</c:v>
                </c:pt>
                <c:pt idx="2">
                  <c:v>677</c:v>
                </c:pt>
              </c:numCache>
            </c:numRef>
          </c:val>
          <c:extLst>
            <c:ext xmlns:c16="http://schemas.microsoft.com/office/drawing/2014/chart" uri="{C3380CC4-5D6E-409C-BE32-E72D297353CC}">
              <c16:uniqueId val="{00000002-CEBC-4E77-A826-FAB0B58909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{19FFD95E-0972-44DC-A398-F9AA0BAA9311}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EFB-4135-A4AF-99EAF2CE60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{D4DE9705-F686-4987-A0AC-8CE40568C01C}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FB-4135-A4AF-99EAF2CE60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{F29532FA-1B56-4BF2-91CB-031D35CE6E95}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FB-4135-A4AF-99EAF2CE60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{E2886840-3819-46CF-89BC-5FDCCF799088}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FB-4135-A4AF-99EAF2CE60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{763216EE-E7FF-47AE-91EA-ED2728D56159}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FB-4135-A4AF-99EAF2CE60F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{B63E6A83-B8C9-4E80-83DD-E665A6D8A2B8}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EFB-4135-A4AF-99EAF2CE60F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{81B9C162-21E7-4ED1-8077-1D19DEED53F1}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EFB-4135-A4AF-99EAF2CE60F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{3CE81D39-B552-46DC-80EA-558AB200085F}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EFB-4135-A4AF-99EAF2CE60F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{D279C4F4-58AB-4461-954B-33CB6B65B0E0}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EFB-4135-A4AF-99EAF2CE60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58.8</c:v>
                </c:pt>
                <c:pt idx="16">
                  <c:v>60.5</c:v>
                </c:pt>
                <c:pt idx="24">
                  <c:v>62.3</c:v>
                </c:pt>
                <c:pt idx="32">
                  <c:v>63.8</c:v>
                </c:pt>
              </c:numCache>
            </c:numRef>
          </c:xVal>
          <c:yVal>
            <c:numRef>
              <c:f>公会計指標分析・財政指標組合せ分析表!$BP$51:$DC$51</c:f>
              <c:numCache>
                <c:formatCode>#,##0.0;"▲ "#,##0.0</c:formatCode>
                <c:ptCount val="40"/>
                <c:pt idx="0">
                  <c:v>43.1</c:v>
                </c:pt>
                <c:pt idx="8">
                  <c:v>41</c:v>
                </c:pt>
                <c:pt idx="16">
                  <c:v>30.6</c:v>
                </c:pt>
                <c:pt idx="24">
                  <c:v>32.9</c:v>
                </c:pt>
                <c:pt idx="32">
                  <c:v>24.6</c:v>
                </c:pt>
              </c:numCache>
            </c:numRef>
          </c:yVal>
          <c:smooth val="0"/>
          <c:extLst>
            <c:ext xmlns:c16="http://schemas.microsoft.com/office/drawing/2014/chart" uri="{C3380CC4-5D6E-409C-BE32-E72D297353CC}">
              <c16:uniqueId val="{00000009-7EFB-4135-A4AF-99EAF2CE60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{B9256F1B-3644-47E6-9479-B5EC87605918}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EFB-4135-A4AF-99EAF2CE60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{D0F20B6C-2BD4-4617-8660-7690EC2FB987}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FB-4135-A4AF-99EAF2CE60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{B85D7F71-B990-4702-9DA8-9BC75750C9EB}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FB-4135-A4AF-99EAF2CE60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{5D7C098F-8D7B-4AA3-9472-F3CD7599962C}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FB-4135-A4AF-99EAF2CE60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{AE7F0E08-A4DE-4DC8-B363-C92C43E9605B}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FB-4135-A4AF-99EAF2CE60F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{A1944C58-4697-433F-AFD9-7A02CAD66FEB}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EFB-4135-A4AF-99EAF2CE60F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{7BBBEDF6-55F9-4965-840B-C3111A2A8023}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EFB-4135-A4AF-99EAF2CE60F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{9873AC38-C659-4E6D-9EE4-CCC656872034}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EFB-4135-A4AF-99EAF2CE60F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{50DEAF68-D3ED-4F01-99A5-13A743C76717}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EFB-4135-A4AF-99EAF2CE60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7EFB-4135-A4AF-99EAF2CE60F1}"/>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{A8220271-7177-4DA5-8333-0A385803DEB8}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49C-411D-A2A5-D62C77E5C0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{2549C84F-51F6-4391-A2D8-68188A0B3D50}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9C-411D-A2A5-D62C77E5C0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{01D01F28-995D-4FC0-A4A9-8C12630773DE}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9C-411D-A2A5-D62C77E5C0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{DC346267-DCA5-4D5F-9214-81577CE80F42}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9C-411D-A2A5-D62C77E5C0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{3247CF05-7BCF-4CF2-B2EB-75BAC874D3E3}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9C-411D-A2A5-D62C77E5C03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{8DEF9EBB-295A-45A0-9EB9-17118C9C797C}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49C-411D-A2A5-D62C77E5C03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{2408117E-8D14-456B-A526-2401519D1947}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49C-411D-A2A5-D62C77E5C033}"/>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{F6627D39-F4C1-4663-B8D4-C7F037A1D4F1}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49C-411D-A2A5-D62C77E5C03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{BD67E9D8-6709-41F3-9850-5711953A50EB}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49C-411D-A2A5-D62C77E5C0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4.8</c:v>
                </c:pt>
                <c:pt idx="16">
                  <c:v>5.0999999999999996</c:v>
                </c:pt>
                <c:pt idx="24">
                  <c:v>5.6</c:v>
                </c:pt>
                <c:pt idx="32">
                  <c:v>6.1</c:v>
                </c:pt>
              </c:numCache>
            </c:numRef>
          </c:xVal>
          <c:yVal>
            <c:numRef>
              <c:f>公会計指標分析・財政指標組合せ分析表!$BP$73:$DC$73</c:f>
              <c:numCache>
                <c:formatCode>#,##0.0;"▲ "#,##0.0</c:formatCode>
                <c:ptCount val="40"/>
                <c:pt idx="0">
                  <c:v>43.1</c:v>
                </c:pt>
                <c:pt idx="8">
                  <c:v>41</c:v>
                </c:pt>
                <c:pt idx="16">
                  <c:v>30.6</c:v>
                </c:pt>
                <c:pt idx="24">
                  <c:v>32.9</c:v>
                </c:pt>
                <c:pt idx="32">
                  <c:v>24.6</c:v>
                </c:pt>
              </c:numCache>
            </c:numRef>
          </c:yVal>
          <c:smooth val="0"/>
          <c:extLst>
            <c:ext xmlns:c16="http://schemas.microsoft.com/office/drawing/2014/chart" uri="{C3380CC4-5D6E-409C-BE32-E72D297353CC}">
              <c16:uniqueId val="{00000009-F49C-411D-A2A5-D62C77E5C0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{B5563381-15F4-4EC5-AED6-5AA0B272DAAD}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49C-411D-A2A5-D62C77E5C0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{6D6E6F3F-60A8-4E72-B657-C23184F465BA}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9C-411D-A2A5-D62C77E5C0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{F7828C5C-32E1-45F0-A408-6C674F3BCDED}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9C-411D-A2A5-D62C77E5C0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{EACB838B-B1D3-4983-ACBF-93D977B044D4}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9C-411D-A2A5-D62C77E5C0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{290422E6-1F75-4D75-928C-2F1F40E5BC69}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9C-411D-A2A5-D62C77E5C033}"/>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{9640FD8F-A113-4AFC-BCC3-0B7F6DE4BE21}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49C-411D-A2A5-D62C77E5C033}"/>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{D4C2253A-BCD2-431B-90BC-5121AFE7A54C}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49C-411D-A2A5-D62C77E5C033}"/>
                </c:ext>
              </c:extLst>
            </c:dLbl>
            <c:dLbl>
              <c:idx val="24"/>
              <c:layout>
                <c:manualLayout>
                  <c:x val="-4.4905057365901176E-2"/>
                  <c:y val="-5.323506908316762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{191F79AC-B052-4957-8B60-884772AB2233}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49C-411D-A2A5-D62C77E5C033}"/>
                </c:ext>
              </c:extLst>
            </c:dLbl>
            <c:dLbl>
              <c:idx val="32"/>
              <c:layout>
                <c:manualLayout>
                  <c:x val="-1.8235628084250128E-2"/>
                  <c:y val="-7.159822509242029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{FC855661-630A-4106-BAD2-7B94615D8DA2}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49C-411D-A2A5-D62C77E5C0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F49C-411D-A2A5-D62C77E5C033}"/>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97,635
41.02
44,589,208
43,011,461
1,255,744
19,131,300
29,530,763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近年横ばいの状態が続いているが、今後、就業者人口の減少等に伴う個人住民税の減少が危惧される中、市税の安定的な確保につながる施策を検討していく必要がある。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歳入面では法人市民税が</a:t>
          </a:r>
          <a:r>
            <a:rPr kumimoji="1" lang="en-US" altLang="ja-JP" sz="1300">
              <a:latin typeface="ＭＳ Ｐゴシック" panose="020B0600070205080204" pitchFamily="50" charset="-128"/>
              <a:ea typeface="ＭＳ Ｐゴシック" panose="020B0600070205080204" pitchFamily="50" charset="-128"/>
            </a:rPr>
            <a:t>154,632</a:t>
          </a:r>
          <a:r>
            <a:rPr kumimoji="1" lang="ja-JP" altLang="en-US" sz="1300">
              <a:latin typeface="ＭＳ Ｐゴシック" panose="020B0600070205080204" pitchFamily="50" charset="-128"/>
              <a:ea typeface="ＭＳ Ｐゴシック" panose="020B0600070205080204" pitchFamily="50" charset="-128"/>
            </a:rPr>
            <a:t>千円減少したものの、地方消費税交付金が</a:t>
          </a:r>
          <a:r>
            <a:rPr kumimoji="1" lang="en-US" altLang="ja-JP" sz="1300">
              <a:latin typeface="ＭＳ Ｐゴシック" panose="020B0600070205080204" pitchFamily="50" charset="-128"/>
              <a:ea typeface="ＭＳ Ｐゴシック" panose="020B0600070205080204" pitchFamily="50" charset="-128"/>
            </a:rPr>
            <a:t>373,886</a:t>
          </a:r>
          <a:r>
            <a:rPr kumimoji="1" lang="ja-JP" altLang="en-US" sz="1300">
              <a:latin typeface="ＭＳ Ｐゴシック" panose="020B0600070205080204" pitchFamily="50" charset="-128"/>
              <a:ea typeface="ＭＳ Ｐゴシック" panose="020B0600070205080204" pitchFamily="50" charset="-128"/>
            </a:rPr>
            <a:t>千円、固定資産税が</a:t>
          </a:r>
          <a:r>
            <a:rPr kumimoji="1" lang="en-US" altLang="ja-JP" sz="1300">
              <a:latin typeface="ＭＳ Ｐゴシック" panose="020B0600070205080204" pitchFamily="50" charset="-128"/>
              <a:ea typeface="ＭＳ Ｐゴシック" panose="020B0600070205080204" pitchFamily="50" charset="-128"/>
            </a:rPr>
            <a:t>148,232</a:t>
          </a:r>
          <a:r>
            <a:rPr kumimoji="1" lang="ja-JP" altLang="en-US" sz="1300">
              <a:latin typeface="ＭＳ Ｐゴシック" panose="020B0600070205080204" pitchFamily="50" charset="-128"/>
              <a:ea typeface="ＭＳ Ｐゴシック" panose="020B0600070205080204" pitchFamily="50" charset="-128"/>
            </a:rPr>
            <a:t>千円増加したため、経常一般財源全体で</a:t>
          </a:r>
          <a:r>
            <a:rPr kumimoji="1" lang="en-US" altLang="ja-JP" sz="1300">
              <a:latin typeface="ＭＳ Ｐゴシック" panose="020B0600070205080204" pitchFamily="50" charset="-128"/>
              <a:ea typeface="ＭＳ Ｐゴシック" panose="020B0600070205080204" pitchFamily="50" charset="-128"/>
            </a:rPr>
            <a:t>290,352</a:t>
          </a:r>
          <a:r>
            <a:rPr kumimoji="1" lang="ja-JP" altLang="en-US" sz="1300">
              <a:latin typeface="ＭＳ Ｐゴシック" panose="020B0600070205080204" pitchFamily="50" charset="-128"/>
              <a:ea typeface="ＭＳ Ｐゴシック" panose="020B0600070205080204" pitchFamily="50" charset="-128"/>
            </a:rPr>
            <a:t>千円増加した。歳出面では、物件費が</a:t>
          </a:r>
          <a:r>
            <a:rPr kumimoji="1" lang="en-US" altLang="ja-JP" sz="1300">
              <a:latin typeface="ＭＳ Ｐゴシック" panose="020B0600070205080204" pitchFamily="50" charset="-128"/>
              <a:ea typeface="ＭＳ Ｐゴシック" panose="020B0600070205080204" pitchFamily="50" charset="-128"/>
            </a:rPr>
            <a:t>26,705</a:t>
          </a:r>
          <a:r>
            <a:rPr kumimoji="1" lang="ja-JP" altLang="en-US" sz="1300">
              <a:latin typeface="ＭＳ Ｐゴシック" panose="020B0600070205080204" pitchFamily="50" charset="-128"/>
              <a:ea typeface="ＭＳ Ｐゴシック" panose="020B0600070205080204" pitchFamily="50" charset="-128"/>
            </a:rPr>
            <a:t>千円、扶助費が</a:t>
          </a:r>
          <a:r>
            <a:rPr kumimoji="1" lang="en-US" altLang="ja-JP" sz="1300">
              <a:latin typeface="ＭＳ Ｐゴシック" panose="020B0600070205080204" pitchFamily="50" charset="-128"/>
              <a:ea typeface="ＭＳ Ｐゴシック" panose="020B0600070205080204" pitchFamily="50" charset="-128"/>
            </a:rPr>
            <a:t>150,878</a:t>
          </a:r>
          <a:r>
            <a:rPr kumimoji="1" lang="ja-JP" altLang="en-US" sz="1300">
              <a:latin typeface="ＭＳ Ｐゴシック" panose="020B0600070205080204" pitchFamily="50" charset="-128"/>
              <a:ea typeface="ＭＳ Ｐゴシック" panose="020B0600070205080204" pitchFamily="50" charset="-128"/>
            </a:rPr>
            <a:t>千円減少したが、人件費が</a:t>
          </a:r>
          <a:r>
            <a:rPr kumimoji="1" lang="en-US" altLang="ja-JP" sz="1300">
              <a:latin typeface="ＭＳ Ｐゴシック" panose="020B0600070205080204" pitchFamily="50" charset="-128"/>
              <a:ea typeface="ＭＳ Ｐゴシック" panose="020B0600070205080204" pitchFamily="50" charset="-128"/>
            </a:rPr>
            <a:t>274,778</a:t>
          </a:r>
          <a:r>
            <a:rPr kumimoji="1" lang="ja-JP" altLang="en-US" sz="1300">
              <a:latin typeface="ＭＳ Ｐゴシック" panose="020B0600070205080204" pitchFamily="50" charset="-128"/>
              <a:ea typeface="ＭＳ Ｐゴシック" panose="020B0600070205080204" pitchFamily="50" charset="-128"/>
            </a:rPr>
            <a:t>千円、補助費が</a:t>
          </a:r>
          <a:r>
            <a:rPr kumimoji="1" lang="en-US" altLang="ja-JP" sz="1300">
              <a:latin typeface="ＭＳ Ｐゴシック" panose="020B0600070205080204" pitchFamily="50" charset="-128"/>
              <a:ea typeface="ＭＳ Ｐゴシック" panose="020B0600070205080204" pitchFamily="50" charset="-128"/>
            </a:rPr>
            <a:t>396,387</a:t>
          </a:r>
          <a:r>
            <a:rPr kumimoji="1" lang="ja-JP" altLang="en-US" sz="1300">
              <a:latin typeface="ＭＳ Ｐゴシック" panose="020B0600070205080204" pitchFamily="50" charset="-128"/>
              <a:ea typeface="ＭＳ Ｐゴシック" panose="020B0600070205080204" pitchFamily="50" charset="-128"/>
            </a:rPr>
            <a:t>千円増加した等の要因により、経常一般財源が</a:t>
          </a:r>
          <a:r>
            <a:rPr kumimoji="1" lang="en-US" altLang="ja-JP" sz="1300">
              <a:latin typeface="ＭＳ Ｐゴシック" panose="020B0600070205080204" pitchFamily="50" charset="-128"/>
              <a:ea typeface="ＭＳ Ｐゴシック" panose="020B0600070205080204" pitchFamily="50" charset="-128"/>
            </a:rPr>
            <a:t>28,585</a:t>
          </a:r>
          <a:r>
            <a:rPr kumimoji="1" lang="ja-JP" altLang="en-US" sz="1300">
              <a:latin typeface="ＭＳ Ｐゴシック" panose="020B0600070205080204" pitchFamily="50" charset="-128"/>
              <a:ea typeface="ＭＳ Ｐゴシック" panose="020B0600070205080204" pitchFamily="50" charset="-128"/>
            </a:rPr>
            <a:t>千円増加した。分子より分母のほうが増額幅が大きいため、経常収支比率は</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％と改善した。今後については、経常的経費の削減に努め、健全な財政運営を行っていきたい。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78232</xdr:rowOff>
    </xdr:to>
    <xdr:cxnSp macro="">
      <xdr:nvCxnSpPr>
        <xdr:cNvPr id="130" name="直線コネクタ 129"/>
        <xdr:cNvCxnSpPr/>
      </xdr:nvCxnSpPr>
      <xdr:spPr>
        <a:xfrm flipV="1">
          <a:off x="4114800" y="106598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78232</xdr:rowOff>
    </xdr:to>
    <xdr:cxnSp macro="">
      <xdr:nvCxnSpPr>
        <xdr:cNvPr id="133" name="直線コネクタ 132"/>
        <xdr:cNvCxnSpPr/>
      </xdr:nvCxnSpPr>
      <xdr:spPr>
        <a:xfrm>
          <a:off x="3225800" y="106067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148336</xdr:rowOff>
    </xdr:to>
    <xdr:cxnSp macro="">
      <xdr:nvCxnSpPr>
        <xdr:cNvPr id="136" name="直線コネクタ 135"/>
        <xdr:cNvCxnSpPr/>
      </xdr:nvCxnSpPr>
      <xdr:spPr>
        <a:xfrm>
          <a:off x="2336800" y="1053439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62</xdr:row>
      <xdr:rowOff>10668</xdr:rowOff>
    </xdr:to>
    <xdr:cxnSp macro="">
      <xdr:nvCxnSpPr>
        <xdr:cNvPr id="139" name="直線コネクタ 138"/>
        <xdr:cNvCxnSpPr/>
      </xdr:nvCxnSpPr>
      <xdr:spPr>
        <a:xfrm flipV="1">
          <a:off x="1447800" y="105343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49" name="楕円 148"/>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0"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1" name="楕円 150"/>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2" name="テキスト ボックス 151"/>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3" name="楕円 152"/>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4" name="テキスト ボックス 153"/>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6" name="テキスト ボックス 155"/>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7" name="楕円 156"/>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58" name="テキスト ボックス 157"/>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会計年度任用職員制度による臨時職員等からの任用替えにより、会計年度任用職員（パートタイム）に係る人件費が</a:t>
          </a:r>
          <a:r>
            <a:rPr kumimoji="1" lang="en-US" altLang="ja-JP" sz="1300">
              <a:latin typeface="ＭＳ Ｐゴシック" panose="020B0600070205080204" pitchFamily="50" charset="-128"/>
              <a:ea typeface="ＭＳ Ｐゴシック" panose="020B0600070205080204" pitchFamily="50" charset="-128"/>
            </a:rPr>
            <a:t>383,307</a:t>
          </a:r>
          <a:r>
            <a:rPr kumimoji="1" lang="ja-JP" altLang="en-US" sz="1300">
              <a:latin typeface="ＭＳ Ｐゴシック" panose="020B0600070205080204" pitchFamily="50" charset="-128"/>
              <a:ea typeface="ＭＳ Ｐゴシック" panose="020B0600070205080204" pitchFamily="50" charset="-128"/>
            </a:rPr>
            <a:t>千円となった。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人件費の増が要因となり、人口１人当たりの決算額は増加した。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今後、人件費は職員数の適正化に努め、物件費は事務事業の見直しなどにより経費の削減に努める。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1279</xdr:rowOff>
    </xdr:from>
    <xdr:to>
      <xdr:col>23</xdr:col>
      <xdr:colOff>133350</xdr:colOff>
      <xdr:row>83</xdr:row>
      <xdr:rowOff>110547</xdr:rowOff>
    </xdr:to>
    <xdr:cxnSp macro="">
      <xdr:nvCxnSpPr>
        <xdr:cNvPr id="193" name="直線コネクタ 192"/>
        <xdr:cNvCxnSpPr/>
      </xdr:nvCxnSpPr>
      <xdr:spPr>
        <a:xfrm>
          <a:off x="4114800" y="14231629"/>
          <a:ext cx="838200" cy="1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61007</xdr:rowOff>
    </xdr:from>
    <xdr:to>
      <xdr:col>19</xdr:col>
      <xdr:colOff>133350</xdr:colOff>
      <xdr:row>83</xdr:row>
      <xdr:rowOff>1279</xdr:rowOff>
    </xdr:to>
    <xdr:cxnSp macro="">
      <xdr:nvCxnSpPr>
        <xdr:cNvPr id="196" name="直線コネクタ 195"/>
        <xdr:cNvCxnSpPr/>
      </xdr:nvCxnSpPr>
      <xdr:spPr>
        <a:xfrm>
          <a:off x="3225800" y="14119907"/>
          <a:ext cx="889000" cy="1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164148</xdr:rowOff>
    </xdr:from>
    <xdr:to>
      <xdr:col>15</xdr:col>
      <xdr:colOff>82550</xdr:colOff>
      <xdr:row>82</xdr:row>
      <xdr:rowOff>61007</xdr:rowOff>
    </xdr:to>
    <xdr:cxnSp macro="">
      <xdr:nvCxnSpPr>
        <xdr:cNvPr id="199" name="直線コネクタ 198"/>
        <xdr:cNvCxnSpPr/>
      </xdr:nvCxnSpPr>
      <xdr:spPr>
        <a:xfrm>
          <a:off x="2336800" y="14051598"/>
          <a:ext cx="889000" cy="6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164148</xdr:rowOff>
    </xdr:from>
    <xdr:to>
      <xdr:col>11</xdr:col>
      <xdr:colOff>31750</xdr:colOff>
      <xdr:row>82</xdr:row>
      <xdr:rowOff>14677</xdr:rowOff>
    </xdr:to>
    <xdr:cxnSp macro="">
      <xdr:nvCxnSpPr>
        <xdr:cNvPr id="202" name="直線コネクタ 201"/>
        <xdr:cNvCxnSpPr/>
      </xdr:nvCxnSpPr>
      <xdr:spPr>
        <a:xfrm flipV="1">
          <a:off x="1447800" y="14051598"/>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59747</xdr:rowOff>
    </xdr:from>
    <xdr:to>
      <xdr:col>23</xdr:col>
      <xdr:colOff>184150</xdr:colOff>
      <xdr:row>83</xdr:row>
      <xdr:rowOff>161347</xdr:rowOff>
    </xdr:to>
    <xdr:sp macro="" textlink="">
      <xdr:nvSpPr>
        <xdr:cNvPr id="212" name="楕円 211"/>
        <xdr:cNvSpPr/>
      </xdr:nvSpPr>
      <xdr:spPr>
        <a:xfrm>
          <a:off x="4902200" y="1429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76274</xdr:rowOff>
    </xdr:from>
    <xdr:ext cx="762000" cy="259045"/>
    <xdr:sp macro="" textlink="">
      <xdr:nvSpPr>
        <xdr:cNvPr id="213" name="人件費・物件費等の状況該当値テキスト"/>
        <xdr:cNvSpPr txBox="1"/>
      </xdr:nvSpPr>
      <xdr:spPr>
        <a:xfrm>
          <a:off x="5041900" y="1413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121929</xdr:rowOff>
    </xdr:from>
    <xdr:to>
      <xdr:col>19</xdr:col>
      <xdr:colOff>184150</xdr:colOff>
      <xdr:row>83</xdr:row>
      <xdr:rowOff>52079</xdr:rowOff>
    </xdr:to>
    <xdr:sp macro="" textlink="">
      <xdr:nvSpPr>
        <xdr:cNvPr id="214" name="楕円 213"/>
        <xdr:cNvSpPr/>
      </xdr:nvSpPr>
      <xdr:spPr>
        <a:xfrm>
          <a:off x="4064000" y="141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62256</xdr:rowOff>
    </xdr:from>
    <xdr:ext cx="736600" cy="259045"/>
    <xdr:sp macro="" textlink="">
      <xdr:nvSpPr>
        <xdr:cNvPr id="215" name="テキスト ボックス 214"/>
        <xdr:cNvSpPr txBox="1"/>
      </xdr:nvSpPr>
      <xdr:spPr>
        <a:xfrm>
          <a:off x="3733800" y="1394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10207</xdr:rowOff>
    </xdr:from>
    <xdr:to>
      <xdr:col>15</xdr:col>
      <xdr:colOff>133350</xdr:colOff>
      <xdr:row>82</xdr:row>
      <xdr:rowOff>111807</xdr:rowOff>
    </xdr:to>
    <xdr:sp macro="" textlink="">
      <xdr:nvSpPr>
        <xdr:cNvPr id="216" name="楕円 215"/>
        <xdr:cNvSpPr/>
      </xdr:nvSpPr>
      <xdr:spPr>
        <a:xfrm>
          <a:off x="3175000" y="140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121984</xdr:rowOff>
    </xdr:from>
    <xdr:ext cx="762000" cy="259045"/>
    <xdr:sp macro="" textlink="">
      <xdr:nvSpPr>
        <xdr:cNvPr id="217" name="テキスト ボックス 216"/>
        <xdr:cNvSpPr txBox="1"/>
      </xdr:nvSpPr>
      <xdr:spPr>
        <a:xfrm>
          <a:off x="2844800" y="138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113348</xdr:rowOff>
    </xdr:from>
    <xdr:to>
      <xdr:col>11</xdr:col>
      <xdr:colOff>82550</xdr:colOff>
      <xdr:row>82</xdr:row>
      <xdr:rowOff>43498</xdr:rowOff>
    </xdr:to>
    <xdr:sp macro="" textlink="">
      <xdr:nvSpPr>
        <xdr:cNvPr id="218" name="楕円 217"/>
        <xdr:cNvSpPr/>
      </xdr:nvSpPr>
      <xdr:spPr>
        <a:xfrm>
          <a:off x="2286000" y="1400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53675</xdr:rowOff>
    </xdr:from>
    <xdr:ext cx="762000" cy="259045"/>
    <xdr:sp macro="" textlink="">
      <xdr:nvSpPr>
        <xdr:cNvPr id="219" name="テキスト ボックス 218"/>
        <xdr:cNvSpPr txBox="1"/>
      </xdr:nvSpPr>
      <xdr:spPr>
        <a:xfrm>
          <a:off x="1955800" y="137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135327</xdr:rowOff>
    </xdr:from>
    <xdr:to>
      <xdr:col>7</xdr:col>
      <xdr:colOff>31750</xdr:colOff>
      <xdr:row>82</xdr:row>
      <xdr:rowOff>65477</xdr:rowOff>
    </xdr:to>
    <xdr:sp macro="" textlink="">
      <xdr:nvSpPr>
        <xdr:cNvPr id="220" name="楕円 219"/>
        <xdr:cNvSpPr/>
      </xdr:nvSpPr>
      <xdr:spPr>
        <a:xfrm>
          <a:off x="1397000" y="1402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75654</xdr:rowOff>
    </xdr:from>
    <xdr:ext cx="762000" cy="259045"/>
    <xdr:sp macro="" textlink="">
      <xdr:nvSpPr>
        <xdr:cNvPr id="221" name="テキスト ボックス 220"/>
        <xdr:cNvSpPr txBox="1"/>
      </xdr:nvSpPr>
      <xdr:spPr>
        <a:xfrm>
          <a:off x="1066800" y="137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令和元年度に比べラスパイレス指数は改善しているが、類似団体と比べると高い数値で推移しているため、今後、給料表及び各手当の見直しや、人事評価結果の活用等で、適正化に努める必要がある。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136071</xdr:rowOff>
    </xdr:to>
    <xdr:cxnSp macro="">
      <xdr:nvCxnSpPr>
        <xdr:cNvPr id="257" name="直線コネクタ 256"/>
        <xdr:cNvCxnSpPr/>
      </xdr:nvCxnSpPr>
      <xdr:spPr>
        <a:xfrm flipV="1">
          <a:off x="16179800" y="1470841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136071</xdr:rowOff>
    </xdr:to>
    <xdr:cxnSp macro="">
      <xdr:nvCxnSpPr>
        <xdr:cNvPr id="260" name="直線コネクタ 259"/>
        <xdr:cNvCxnSpPr/>
      </xdr:nvCxnSpPr>
      <xdr:spPr>
        <a:xfrm>
          <a:off x="15290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153307</xdr:rowOff>
    </xdr:to>
    <xdr:cxnSp macro="">
      <xdr:nvCxnSpPr>
        <xdr:cNvPr id="263" name="直線コネクタ 262"/>
        <xdr:cNvCxnSpPr/>
      </xdr:nvCxnSpPr>
      <xdr:spPr>
        <a:xfrm flipV="1">
          <a:off x="14401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153307</xdr:rowOff>
    </xdr:to>
    <xdr:cxnSp macro="">
      <xdr:nvCxnSpPr>
        <xdr:cNvPr id="266" name="直線コネクタ 265"/>
        <xdr:cNvCxnSpPr/>
      </xdr:nvCxnSpPr>
      <xdr:spPr>
        <a:xfrm>
          <a:off x="13512800" y="147601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2" name="楕円 281"/>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3" name="テキスト ボックス 282"/>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令和元年度に比べ職員数は減少し、類似団体と比較しても少ない人数で行政運営ができている。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今後も引き続き職員数の適正化に努める。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38418</xdr:rowOff>
    </xdr:from>
    <xdr:to>
      <xdr:col>81</xdr:col>
      <xdr:colOff>44450</xdr:colOff>
      <xdr:row>62</xdr:row>
      <xdr:rowOff>66569</xdr:rowOff>
    </xdr:to>
    <xdr:cxnSp macro="">
      <xdr:nvCxnSpPr>
        <xdr:cNvPr id="320" name="直線コネクタ 319"/>
        <xdr:cNvCxnSpPr/>
      </xdr:nvCxnSpPr>
      <xdr:spPr>
        <a:xfrm flipV="1">
          <a:off x="16179800" y="1066831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38418</xdr:rowOff>
    </xdr:from>
    <xdr:to>
      <xdr:col>77</xdr:col>
      <xdr:colOff>44450</xdr:colOff>
      <xdr:row>62</xdr:row>
      <xdr:rowOff>66569</xdr:rowOff>
    </xdr:to>
    <xdr:cxnSp macro="">
      <xdr:nvCxnSpPr>
        <xdr:cNvPr id="323" name="直線コネクタ 322"/>
        <xdr:cNvCxnSpPr/>
      </xdr:nvCxnSpPr>
      <xdr:spPr>
        <a:xfrm>
          <a:off x="15290800" y="1066831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2222</xdr:rowOff>
    </xdr:from>
    <xdr:to>
      <xdr:col>72</xdr:col>
      <xdr:colOff>203200</xdr:colOff>
      <xdr:row>62</xdr:row>
      <xdr:rowOff>38418</xdr:rowOff>
    </xdr:to>
    <xdr:cxnSp macro="">
      <xdr:nvCxnSpPr>
        <xdr:cNvPr id="326" name="直線コネクタ 325"/>
        <xdr:cNvCxnSpPr/>
      </xdr:nvCxnSpPr>
      <xdr:spPr>
        <a:xfrm>
          <a:off x="14401800" y="106321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12277</xdr:rowOff>
    </xdr:to>
    <xdr:cxnSp macro="">
      <xdr:nvCxnSpPr>
        <xdr:cNvPr id="329" name="直線コネクタ 328"/>
        <xdr:cNvCxnSpPr/>
      </xdr:nvCxnSpPr>
      <xdr:spPr>
        <a:xfrm flipV="1">
          <a:off x="13512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159068</xdr:rowOff>
    </xdr:from>
    <xdr:to>
      <xdr:col>81</xdr:col>
      <xdr:colOff>95250</xdr:colOff>
      <xdr:row>62</xdr:row>
      <xdr:rowOff>89218</xdr:rowOff>
    </xdr:to>
    <xdr:sp macro="" textlink="">
      <xdr:nvSpPr>
        <xdr:cNvPr id="339" name="楕円 338"/>
        <xdr:cNvSpPr/>
      </xdr:nvSpPr>
      <xdr:spPr>
        <a:xfrm>
          <a:off x="169672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4145</xdr:rowOff>
    </xdr:from>
    <xdr:ext cx="762000" cy="259045"/>
    <xdr:sp macro="" textlink="">
      <xdr:nvSpPr>
        <xdr:cNvPr id="340" name="定員管理の状況該当値テキスト"/>
        <xdr:cNvSpPr txBox="1"/>
      </xdr:nvSpPr>
      <xdr:spPr>
        <a:xfrm>
          <a:off x="17106900" y="104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15769</xdr:rowOff>
    </xdr:from>
    <xdr:to>
      <xdr:col>77</xdr:col>
      <xdr:colOff>95250</xdr:colOff>
      <xdr:row>62</xdr:row>
      <xdr:rowOff>117369</xdr:rowOff>
    </xdr:to>
    <xdr:sp macro="" textlink="">
      <xdr:nvSpPr>
        <xdr:cNvPr id="341" name="楕円 340"/>
        <xdr:cNvSpPr/>
      </xdr:nvSpPr>
      <xdr:spPr>
        <a:xfrm>
          <a:off x="161290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127546</xdr:rowOff>
    </xdr:from>
    <xdr:ext cx="736600" cy="259045"/>
    <xdr:sp macro="" textlink="">
      <xdr:nvSpPr>
        <xdr:cNvPr id="342" name="テキスト ボックス 341"/>
        <xdr:cNvSpPr txBox="1"/>
      </xdr:nvSpPr>
      <xdr:spPr>
        <a:xfrm>
          <a:off x="15798800" y="10414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159068</xdr:rowOff>
    </xdr:from>
    <xdr:to>
      <xdr:col>73</xdr:col>
      <xdr:colOff>44450</xdr:colOff>
      <xdr:row>62</xdr:row>
      <xdr:rowOff>89218</xdr:rowOff>
    </xdr:to>
    <xdr:sp macro="" textlink="">
      <xdr:nvSpPr>
        <xdr:cNvPr id="343" name="楕円 342"/>
        <xdr:cNvSpPr/>
      </xdr:nvSpPr>
      <xdr:spPr>
        <a:xfrm>
          <a:off x="15240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99395</xdr:rowOff>
    </xdr:from>
    <xdr:ext cx="762000" cy="259045"/>
    <xdr:sp macro="" textlink="">
      <xdr:nvSpPr>
        <xdr:cNvPr id="344" name="テキスト ボックス 343"/>
        <xdr:cNvSpPr txBox="1"/>
      </xdr:nvSpPr>
      <xdr:spPr>
        <a:xfrm>
          <a:off x="14909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122872</xdr:rowOff>
    </xdr:from>
    <xdr:to>
      <xdr:col>68</xdr:col>
      <xdr:colOff>203200</xdr:colOff>
      <xdr:row>62</xdr:row>
      <xdr:rowOff>53022</xdr:rowOff>
    </xdr:to>
    <xdr:sp macro="" textlink="">
      <xdr:nvSpPr>
        <xdr:cNvPr id="345" name="楕円 344"/>
        <xdr:cNvSpPr/>
      </xdr:nvSpPr>
      <xdr:spPr>
        <a:xfrm>
          <a:off x="14351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63199</xdr:rowOff>
    </xdr:from>
    <xdr:ext cx="762000" cy="259045"/>
    <xdr:sp macro="" textlink="">
      <xdr:nvSpPr>
        <xdr:cNvPr id="346" name="テキスト ボックス 345"/>
        <xdr:cNvSpPr txBox="1"/>
      </xdr:nvSpPr>
      <xdr:spPr>
        <a:xfrm>
          <a:off x="14020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7" name="楕円 346"/>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48" name="テキスト ボックス 347"/>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平成３０年度に借り入れた排水ポンプ車整備事業に係る市債の元金償還が開始したことなどにより、令和元年度に比べて元利償還額が</a:t>
          </a:r>
          <a:r>
            <a:rPr kumimoji="1" lang="en-US" altLang="ja-JP" sz="1300">
              <a:latin typeface="ＭＳ Ｐゴシック" panose="020B0600070205080204" pitchFamily="50" charset="-128"/>
              <a:ea typeface="ＭＳ Ｐゴシック" panose="020B0600070205080204" pitchFamily="50" charset="-128"/>
            </a:rPr>
            <a:t>71,535</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下水道事業に係る繰出金が増加したことなどにより、令和元年度に比べて都市計画税充当可能額が</a:t>
          </a:r>
          <a:r>
            <a:rPr kumimoji="1" lang="en-US" altLang="ja-JP" sz="1300">
              <a:latin typeface="ＭＳ Ｐゴシック" panose="020B0600070205080204" pitchFamily="50" charset="-128"/>
              <a:ea typeface="ＭＳ Ｐゴシック" panose="020B0600070205080204" pitchFamily="50" charset="-128"/>
            </a:rPr>
            <a:t>44,416</a:t>
          </a:r>
          <a:r>
            <a:rPr kumimoji="1" lang="ja-JP" altLang="en-US" sz="1300">
              <a:latin typeface="ＭＳ Ｐゴシック" panose="020B0600070205080204" pitchFamily="50" charset="-128"/>
              <a:ea typeface="ＭＳ Ｐゴシック" panose="020B0600070205080204" pitchFamily="50" charset="-128"/>
            </a:rPr>
            <a:t>千円減少した。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上記の理由等により、実質公債費比率が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％に悪化した。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44027</xdr:rowOff>
    </xdr:to>
    <xdr:cxnSp macro="">
      <xdr:nvCxnSpPr>
        <xdr:cNvPr id="381" name="直線コネクタ 380"/>
        <xdr:cNvCxnSpPr/>
      </xdr:nvCxnSpPr>
      <xdr:spPr>
        <a:xfrm>
          <a:off x="16179800" y="70332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3810</xdr:rowOff>
    </xdr:to>
    <xdr:cxnSp macro="">
      <xdr:nvCxnSpPr>
        <xdr:cNvPr id="384" name="直線コネクタ 383"/>
        <xdr:cNvCxnSpPr/>
      </xdr:nvCxnSpPr>
      <xdr:spPr>
        <a:xfrm>
          <a:off x="15290800" y="69930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135044</xdr:rowOff>
    </xdr:to>
    <xdr:cxnSp macro="">
      <xdr:nvCxnSpPr>
        <xdr:cNvPr id="387" name="直線コネクタ 386"/>
        <xdr:cNvCxnSpPr/>
      </xdr:nvCxnSpPr>
      <xdr:spPr>
        <a:xfrm>
          <a:off x="14401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110913</xdr:rowOff>
    </xdr:to>
    <xdr:cxnSp macro="">
      <xdr:nvCxnSpPr>
        <xdr:cNvPr id="390" name="直線コネクタ 389"/>
        <xdr:cNvCxnSpPr/>
      </xdr:nvCxnSpPr>
      <xdr:spPr>
        <a:xfrm>
          <a:off x="13512800" y="69447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0" name="楕円 399"/>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1"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3" name="テキスト ボックス 402"/>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4" name="楕円 403"/>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5" name="テキスト ボックス 404"/>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6" name="楕円 405"/>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407" name="テキスト ボックス 406"/>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8" name="楕円 407"/>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9" name="テキスト ボックス 408"/>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排水ポンプ車整備事業に係る市債の元金償還が開始したことなどにより、令和２年度における元金償還額が市債の借入額を上回り、地方債現在高が</a:t>
          </a:r>
          <a:r>
            <a:rPr kumimoji="1" lang="en-US" altLang="ja-JP" sz="1300">
              <a:latin typeface="ＭＳ Ｐゴシック" panose="020B0600070205080204" pitchFamily="50" charset="-128"/>
              <a:ea typeface="ＭＳ Ｐゴシック" panose="020B0600070205080204" pitchFamily="50" charset="-128"/>
            </a:rPr>
            <a:t>519,913</a:t>
          </a:r>
          <a:r>
            <a:rPr kumimoji="1" lang="ja-JP" altLang="en-US" sz="1300">
              <a:latin typeface="ＭＳ Ｐゴシック" panose="020B0600070205080204" pitchFamily="50" charset="-128"/>
              <a:ea typeface="ＭＳ Ｐゴシック" panose="020B0600070205080204" pitchFamily="50" charset="-128"/>
            </a:rPr>
            <a:t>千円減少した。財政調整基金や介護保険給付費等準備基金、国民健康保険基金などの増加により、充当可能基金額が</a:t>
          </a:r>
          <a:r>
            <a:rPr kumimoji="1" lang="en-US" altLang="ja-JP" sz="1300">
              <a:latin typeface="ＭＳ Ｐゴシック" panose="020B0600070205080204" pitchFamily="50" charset="-128"/>
              <a:ea typeface="ＭＳ Ｐゴシック" panose="020B0600070205080204" pitchFamily="50" charset="-128"/>
            </a:rPr>
            <a:t>631,927</a:t>
          </a:r>
          <a:r>
            <a:rPr kumimoji="1" lang="ja-JP" altLang="en-US" sz="1300">
              <a:latin typeface="ＭＳ Ｐゴシック" panose="020B0600070205080204" pitchFamily="50" charset="-128"/>
              <a:ea typeface="ＭＳ Ｐゴシック" panose="020B0600070205080204" pitchFamily="50" charset="-128"/>
            </a:rPr>
            <a:t>千円増加した。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上記の理由等により、将来負担比率は</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24.6</a:t>
          </a:r>
          <a:r>
            <a:rPr kumimoji="1" lang="ja-JP" altLang="en-US" sz="1300">
              <a:latin typeface="ＭＳ Ｐゴシック" panose="020B0600070205080204" pitchFamily="50" charset="-128"/>
              <a:ea typeface="ＭＳ Ｐゴシック" panose="020B0600070205080204" pitchFamily="50" charset="-128"/>
            </a:rPr>
            <a:t>％に改善した。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122132</xdr:rowOff>
    </xdr:from>
    <xdr:to>
      <xdr:col>81</xdr:col>
      <xdr:colOff>44450</xdr:colOff>
      <xdr:row>17</xdr:row>
      <xdr:rowOff>117581</xdr:rowOff>
    </xdr:to>
    <xdr:cxnSp macro="">
      <xdr:nvCxnSpPr>
        <xdr:cNvPr id="443" name="直線コネクタ 442"/>
        <xdr:cNvCxnSpPr/>
      </xdr:nvCxnSpPr>
      <xdr:spPr>
        <a:xfrm flipV="1">
          <a:off x="16179800" y="2865332"/>
          <a:ext cx="838200" cy="16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71332</xdr:rowOff>
    </xdr:from>
    <xdr:to>
      <xdr:col>77</xdr:col>
      <xdr:colOff>44450</xdr:colOff>
      <xdr:row>17</xdr:row>
      <xdr:rowOff>117581</xdr:rowOff>
    </xdr:to>
    <xdr:cxnSp macro="">
      <xdr:nvCxnSpPr>
        <xdr:cNvPr id="446" name="直線コネクタ 445"/>
        <xdr:cNvCxnSpPr/>
      </xdr:nvCxnSpPr>
      <xdr:spPr>
        <a:xfrm>
          <a:off x="15290800" y="298598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71332</xdr:rowOff>
    </xdr:from>
    <xdr:to>
      <xdr:col>72</xdr:col>
      <xdr:colOff>203200</xdr:colOff>
      <xdr:row>18</xdr:row>
      <xdr:rowOff>109008</xdr:rowOff>
    </xdr:to>
    <xdr:cxnSp macro="">
      <xdr:nvCxnSpPr>
        <xdr:cNvPr id="449" name="直線コネクタ 448"/>
        <xdr:cNvCxnSpPr/>
      </xdr:nvCxnSpPr>
      <xdr:spPr>
        <a:xfrm flipV="1">
          <a:off x="14401800" y="2985982"/>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109008</xdr:rowOff>
    </xdr:from>
    <xdr:to>
      <xdr:col>68</xdr:col>
      <xdr:colOff>152400</xdr:colOff>
      <xdr:row>18</xdr:row>
      <xdr:rowOff>151236</xdr:rowOff>
    </xdr:to>
    <xdr:cxnSp macro="">
      <xdr:nvCxnSpPr>
        <xdr:cNvPr id="452" name="直線コネクタ 451"/>
        <xdr:cNvCxnSpPr/>
      </xdr:nvCxnSpPr>
      <xdr:spPr>
        <a:xfrm flipV="1">
          <a:off x="13512800" y="3195108"/>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71332</xdr:rowOff>
    </xdr:from>
    <xdr:to>
      <xdr:col>81</xdr:col>
      <xdr:colOff>95250</xdr:colOff>
      <xdr:row>17</xdr:row>
      <xdr:rowOff>1482</xdr:rowOff>
    </xdr:to>
    <xdr:sp macro="" textlink="">
      <xdr:nvSpPr>
        <xdr:cNvPr id="462" name="楕円 461"/>
        <xdr:cNvSpPr/>
      </xdr:nvSpPr>
      <xdr:spPr>
        <a:xfrm>
          <a:off x="169672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43409</xdr:rowOff>
    </xdr:from>
    <xdr:ext cx="762000" cy="259045"/>
    <xdr:sp macro="" textlink="">
      <xdr:nvSpPr>
        <xdr:cNvPr id="463" name="将来負担の状況該当値テキスト"/>
        <xdr:cNvSpPr txBox="1"/>
      </xdr:nvSpPr>
      <xdr:spPr>
        <a:xfrm>
          <a:off x="17106900" y="278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66781</xdr:rowOff>
    </xdr:from>
    <xdr:to>
      <xdr:col>77</xdr:col>
      <xdr:colOff>95250</xdr:colOff>
      <xdr:row>17</xdr:row>
      <xdr:rowOff>168381</xdr:rowOff>
    </xdr:to>
    <xdr:sp macro="" textlink="">
      <xdr:nvSpPr>
        <xdr:cNvPr id="464" name="楕円 463"/>
        <xdr:cNvSpPr/>
      </xdr:nvSpPr>
      <xdr:spPr>
        <a:xfrm>
          <a:off x="16129000" y="2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153158</xdr:rowOff>
    </xdr:from>
    <xdr:ext cx="736600" cy="259045"/>
    <xdr:sp macro="" textlink="">
      <xdr:nvSpPr>
        <xdr:cNvPr id="465" name="テキスト ボックス 464"/>
        <xdr:cNvSpPr txBox="1"/>
      </xdr:nvSpPr>
      <xdr:spPr>
        <a:xfrm>
          <a:off x="15798800" y="3067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20532</xdr:rowOff>
    </xdr:from>
    <xdr:to>
      <xdr:col>73</xdr:col>
      <xdr:colOff>44450</xdr:colOff>
      <xdr:row>17</xdr:row>
      <xdr:rowOff>122132</xdr:rowOff>
    </xdr:to>
    <xdr:sp macro="" textlink="">
      <xdr:nvSpPr>
        <xdr:cNvPr id="466" name="楕円 465"/>
        <xdr:cNvSpPr/>
      </xdr:nvSpPr>
      <xdr:spPr>
        <a:xfrm>
          <a:off x="15240000" y="2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106909</xdr:rowOff>
    </xdr:from>
    <xdr:ext cx="762000" cy="259045"/>
    <xdr:sp macro="" textlink="">
      <xdr:nvSpPr>
        <xdr:cNvPr id="467" name="テキスト ボックス 466"/>
        <xdr:cNvSpPr txBox="1"/>
      </xdr:nvSpPr>
      <xdr:spPr>
        <a:xfrm>
          <a:off x="14909800" y="302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58208</xdr:rowOff>
    </xdr:from>
    <xdr:to>
      <xdr:col>68</xdr:col>
      <xdr:colOff>203200</xdr:colOff>
      <xdr:row>18</xdr:row>
      <xdr:rowOff>159808</xdr:rowOff>
    </xdr:to>
    <xdr:sp macro="" textlink="">
      <xdr:nvSpPr>
        <xdr:cNvPr id="468" name="楕円 467"/>
        <xdr:cNvSpPr/>
      </xdr:nvSpPr>
      <xdr:spPr>
        <a:xfrm>
          <a:off x="14351000" y="31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144585</xdr:rowOff>
    </xdr:from>
    <xdr:ext cx="762000" cy="259045"/>
    <xdr:sp macro="" textlink="">
      <xdr:nvSpPr>
        <xdr:cNvPr id="469" name="テキスト ボックス 468"/>
        <xdr:cNvSpPr txBox="1"/>
      </xdr:nvSpPr>
      <xdr:spPr>
        <a:xfrm>
          <a:off x="14020800" y="32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100436</xdr:rowOff>
    </xdr:from>
    <xdr:to>
      <xdr:col>64</xdr:col>
      <xdr:colOff>152400</xdr:colOff>
      <xdr:row>19</xdr:row>
      <xdr:rowOff>30586</xdr:rowOff>
    </xdr:to>
    <xdr:sp macro="" textlink="">
      <xdr:nvSpPr>
        <xdr:cNvPr id="470" name="楕円 469"/>
        <xdr:cNvSpPr/>
      </xdr:nvSpPr>
      <xdr:spPr>
        <a:xfrm>
          <a:off x="13462000" y="31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15363</xdr:rowOff>
    </xdr:from>
    <xdr:ext cx="762000" cy="259045"/>
    <xdr:sp macro="" textlink="">
      <xdr:nvSpPr>
        <xdr:cNvPr id="471" name="テキスト ボックス 470"/>
        <xdr:cNvSpPr txBox="1"/>
      </xdr:nvSpPr>
      <xdr:spPr>
        <a:xfrm>
          <a:off x="13131800" y="327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97,635
41.02
44,589,208
43,011,461
1,255,744
19,131,300
29,530,763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会計年度任用職員制度による臨時職員等からの任用替えにより、会計年度任用職員報酬等が</a:t>
          </a:r>
          <a:r>
            <a:rPr kumimoji="1" lang="en-US" altLang="ja-JP" sz="1300">
              <a:latin typeface="ＭＳ Ｐゴシック" panose="020B0600070205080204" pitchFamily="50" charset="-128"/>
              <a:ea typeface="ＭＳ Ｐゴシック" panose="020B0600070205080204" pitchFamily="50" charset="-128"/>
            </a:rPr>
            <a:t>348,359</a:t>
          </a:r>
          <a:r>
            <a:rPr kumimoji="1" lang="ja-JP" altLang="en-US" sz="1300">
              <a:latin typeface="ＭＳ Ｐゴシック" panose="020B0600070205080204" pitchFamily="50" charset="-128"/>
              <a:ea typeface="ＭＳ Ｐゴシック" panose="020B0600070205080204" pitchFamily="50" charset="-128"/>
            </a:rPr>
            <a:t>千円増加したため、経常的人件費は</a:t>
          </a:r>
          <a:r>
            <a:rPr kumimoji="1" lang="en-US" altLang="ja-JP" sz="1300">
              <a:latin typeface="ＭＳ Ｐゴシック" panose="020B0600070205080204" pitchFamily="50" charset="-128"/>
              <a:ea typeface="ＭＳ Ｐゴシック" panose="020B0600070205080204" pitchFamily="50" charset="-128"/>
            </a:rPr>
            <a:t>274,778</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今後、定数管理の適正化に努める必要がある。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123190</xdr:rowOff>
    </xdr:to>
    <xdr:cxnSp macro="">
      <xdr:nvCxnSpPr>
        <xdr:cNvPr id="66" name="直線コネクタ 65"/>
        <xdr:cNvCxnSpPr/>
      </xdr:nvCxnSpPr>
      <xdr:spPr>
        <a:xfrm>
          <a:off x="3987800" y="60401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69850</xdr:rowOff>
    </xdr:to>
    <xdr:cxnSp macro="">
      <xdr:nvCxnSpPr>
        <xdr:cNvPr id="69" name="直線コネクタ 68"/>
        <xdr:cNvCxnSpPr/>
      </xdr:nvCxnSpPr>
      <xdr:spPr>
        <a:xfrm flipV="1">
          <a:off x="3098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107950</xdr:rowOff>
    </xdr:to>
    <xdr:cxnSp macro="">
      <xdr:nvCxnSpPr>
        <xdr:cNvPr id="72" name="直線コネクタ 71"/>
        <xdr:cNvCxnSpPr/>
      </xdr:nvCxnSpPr>
      <xdr:spPr>
        <a:xfrm flipV="1">
          <a:off x="2209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50800</xdr:rowOff>
    </xdr:to>
    <xdr:cxnSp macro="">
      <xdr:nvCxnSpPr>
        <xdr:cNvPr id="75" name="直線コネクタ 74"/>
        <xdr:cNvCxnSpPr/>
      </xdr:nvCxnSpPr>
      <xdr:spPr>
        <a:xfrm flipV="1">
          <a:off x="1320800" y="610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会計年度任用職員制度による臨時職員等からの任用替えにより、臨時職員等に係る賃金が</a:t>
          </a:r>
          <a:r>
            <a:rPr kumimoji="1" lang="en-US" altLang="ja-JP" sz="1300">
              <a:latin typeface="ＭＳ Ｐゴシック" panose="020B0600070205080204" pitchFamily="50" charset="-128"/>
              <a:ea typeface="ＭＳ Ｐゴシック" panose="020B0600070205080204" pitchFamily="50" charset="-128"/>
            </a:rPr>
            <a:t>348,359</a:t>
          </a:r>
          <a:r>
            <a:rPr kumimoji="1" lang="ja-JP" altLang="en-US" sz="1300">
              <a:latin typeface="ＭＳ Ｐゴシック" panose="020B0600070205080204" pitchFamily="50" charset="-128"/>
              <a:ea typeface="ＭＳ Ｐゴシック" panose="020B0600070205080204" pitchFamily="50" charset="-128"/>
            </a:rPr>
            <a:t>千円減少したため、経常的物件費が</a:t>
          </a:r>
          <a:r>
            <a:rPr kumimoji="1" lang="en-US" altLang="ja-JP" sz="1300">
              <a:latin typeface="ＭＳ Ｐゴシック" panose="020B0600070205080204" pitchFamily="50" charset="-128"/>
              <a:ea typeface="ＭＳ Ｐゴシック" panose="020B0600070205080204" pitchFamily="50" charset="-128"/>
            </a:rPr>
            <a:t>26,705</a:t>
          </a:r>
          <a:r>
            <a:rPr kumimoji="1" lang="ja-JP" altLang="en-US" sz="1300">
              <a:latin typeface="ＭＳ Ｐゴシック" panose="020B0600070205080204" pitchFamily="50" charset="-128"/>
              <a:ea typeface="ＭＳ Ｐゴシック" panose="020B0600070205080204" pitchFamily="50" charset="-128"/>
            </a:rPr>
            <a:t>千円減少し、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34472</xdr:rowOff>
    </xdr:from>
    <xdr:to>
      <xdr:col>82</xdr:col>
      <xdr:colOff>107950</xdr:colOff>
      <xdr:row>20</xdr:row>
      <xdr:rowOff>78014</xdr:rowOff>
    </xdr:to>
    <xdr:cxnSp macro="">
      <xdr:nvCxnSpPr>
        <xdr:cNvPr id="129" name="直線コネクタ 128"/>
        <xdr:cNvCxnSpPr/>
      </xdr:nvCxnSpPr>
      <xdr:spPr>
        <a:xfrm flipV="1">
          <a:off x="15671800" y="3463472"/>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20</xdr:row>
      <xdr:rowOff>78014</xdr:rowOff>
    </xdr:to>
    <xdr:cxnSp macro="">
      <xdr:nvCxnSpPr>
        <xdr:cNvPr id="132" name="直線コネクタ 131"/>
        <xdr:cNvCxnSpPr/>
      </xdr:nvCxnSpPr>
      <xdr:spPr>
        <a:xfrm>
          <a:off x="14782800" y="3474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170543</xdr:rowOff>
    </xdr:from>
    <xdr:to>
      <xdr:col>73</xdr:col>
      <xdr:colOff>180975</xdr:colOff>
      <xdr:row>20</xdr:row>
      <xdr:rowOff>45357</xdr:rowOff>
    </xdr:to>
    <xdr:cxnSp macro="">
      <xdr:nvCxnSpPr>
        <xdr:cNvPr id="135" name="直線コネクタ 134"/>
        <xdr:cNvCxnSpPr/>
      </xdr:nvCxnSpPr>
      <xdr:spPr>
        <a:xfrm>
          <a:off x="13893800" y="32566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86178</xdr:rowOff>
    </xdr:to>
    <xdr:cxnSp macro="">
      <xdr:nvCxnSpPr>
        <xdr:cNvPr id="138" name="直線コネクタ 137"/>
        <xdr:cNvCxnSpPr/>
      </xdr:nvCxnSpPr>
      <xdr:spPr>
        <a:xfrm flipV="1">
          <a:off x="13004800" y="3256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155122</xdr:rowOff>
    </xdr:from>
    <xdr:to>
      <xdr:col>82</xdr:col>
      <xdr:colOff>158750</xdr:colOff>
      <xdr:row>20</xdr:row>
      <xdr:rowOff>85272</xdr:rowOff>
    </xdr:to>
    <xdr:sp macro="" textlink="">
      <xdr:nvSpPr>
        <xdr:cNvPr id="148" name="楕円 147"/>
        <xdr:cNvSpPr/>
      </xdr:nvSpPr>
      <xdr:spPr>
        <a:xfrm>
          <a:off x="164592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127199</xdr:rowOff>
    </xdr:from>
    <xdr:ext cx="762000" cy="259045"/>
    <xdr:sp macro="" textlink="">
      <xdr:nvSpPr>
        <xdr:cNvPr id="149" name="物件費該当値テキスト"/>
        <xdr:cNvSpPr txBox="1"/>
      </xdr:nvSpPr>
      <xdr:spPr>
        <a:xfrm>
          <a:off x="16598900" y="338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27214</xdr:rowOff>
    </xdr:from>
    <xdr:to>
      <xdr:col>78</xdr:col>
      <xdr:colOff>120650</xdr:colOff>
      <xdr:row>20</xdr:row>
      <xdr:rowOff>128814</xdr:rowOff>
    </xdr:to>
    <xdr:sp macro="" textlink="">
      <xdr:nvSpPr>
        <xdr:cNvPr id="150" name="楕円 149"/>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113591</xdr:rowOff>
    </xdr:from>
    <xdr:ext cx="736600" cy="259045"/>
    <xdr:sp macro="" textlink="">
      <xdr:nvSpPr>
        <xdr:cNvPr id="151" name="テキスト ボックス 150"/>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166007</xdr:rowOff>
    </xdr:from>
    <xdr:to>
      <xdr:col>74</xdr:col>
      <xdr:colOff>31750</xdr:colOff>
      <xdr:row>20</xdr:row>
      <xdr:rowOff>96157</xdr:rowOff>
    </xdr:to>
    <xdr:sp macro="" textlink="">
      <xdr:nvSpPr>
        <xdr:cNvPr id="152" name="楕円 151"/>
        <xdr:cNvSpPr/>
      </xdr:nvSpPr>
      <xdr:spPr>
        <a:xfrm>
          <a:off x="14732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80934</xdr:rowOff>
    </xdr:from>
    <xdr:ext cx="762000" cy="259045"/>
    <xdr:sp macro="" textlink="">
      <xdr:nvSpPr>
        <xdr:cNvPr id="153" name="テキスト ボックス 152"/>
        <xdr:cNvSpPr txBox="1"/>
      </xdr:nvSpPr>
      <xdr:spPr>
        <a:xfrm>
          <a:off x="14401800" y="350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119743</xdr:rowOff>
    </xdr:from>
    <xdr:to>
      <xdr:col>69</xdr:col>
      <xdr:colOff>142875</xdr:colOff>
      <xdr:row>19</xdr:row>
      <xdr:rowOff>49893</xdr:rowOff>
    </xdr:to>
    <xdr:sp macro="" textlink="">
      <xdr:nvSpPr>
        <xdr:cNvPr id="154" name="楕円 153"/>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34670</xdr:rowOff>
    </xdr:from>
    <xdr:ext cx="762000" cy="259045"/>
    <xdr:sp macro="" textlink="">
      <xdr:nvSpPr>
        <xdr:cNvPr id="155" name="テキスト ボックス 154"/>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6" name="楕円 155"/>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7" name="テキスト ボックス 156"/>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児童扶養手当支給事業が</a:t>
          </a:r>
          <a:r>
            <a:rPr kumimoji="1" lang="en-US" altLang="ja-JP" sz="1300">
              <a:latin typeface="ＭＳ Ｐゴシック" panose="020B0600070205080204" pitchFamily="50" charset="-128"/>
              <a:ea typeface="ＭＳ Ｐゴシック" panose="020B0600070205080204" pitchFamily="50" charset="-128"/>
            </a:rPr>
            <a:t>102,746</a:t>
          </a:r>
          <a:r>
            <a:rPr kumimoji="1" lang="ja-JP" altLang="en-US" sz="1300">
              <a:latin typeface="ＭＳ Ｐゴシック" panose="020B0600070205080204" pitchFamily="50" charset="-128"/>
              <a:ea typeface="ＭＳ Ｐゴシック" panose="020B0600070205080204" pitchFamily="50" charset="-128"/>
            </a:rPr>
            <a:t>千円、こども医療費支給事業が</a:t>
          </a:r>
          <a:r>
            <a:rPr kumimoji="1" lang="en-US" altLang="ja-JP" sz="1300">
              <a:latin typeface="ＭＳ Ｐゴシック" panose="020B0600070205080204" pitchFamily="50" charset="-128"/>
              <a:ea typeface="ＭＳ Ｐゴシック" panose="020B0600070205080204" pitchFamily="50" charset="-128"/>
            </a:rPr>
            <a:t>64,102</a:t>
          </a:r>
          <a:r>
            <a:rPr kumimoji="1" lang="ja-JP" altLang="en-US" sz="1300">
              <a:latin typeface="ＭＳ Ｐゴシック" panose="020B0600070205080204" pitchFamily="50" charset="-128"/>
              <a:ea typeface="ＭＳ Ｐゴシック" panose="020B0600070205080204" pitchFamily="50" charset="-128"/>
            </a:rPr>
            <a:t>千円、児童手当等支給事業が</a:t>
          </a:r>
          <a:r>
            <a:rPr kumimoji="1" lang="en-US" altLang="ja-JP" sz="1300">
              <a:latin typeface="ＭＳ Ｐゴシック" panose="020B0600070205080204" pitchFamily="50" charset="-128"/>
              <a:ea typeface="ＭＳ Ｐゴシック" panose="020B0600070205080204" pitchFamily="50" charset="-128"/>
            </a:rPr>
            <a:t>46,480</a:t>
          </a:r>
          <a:r>
            <a:rPr kumimoji="1" lang="ja-JP" altLang="en-US" sz="1300">
              <a:latin typeface="ＭＳ Ｐゴシック" panose="020B0600070205080204" pitchFamily="50" charset="-128"/>
              <a:ea typeface="ＭＳ Ｐゴシック" panose="020B0600070205080204" pitchFamily="50" charset="-128"/>
            </a:rPr>
            <a:t>千円減少したため、経常的扶助費は</a:t>
          </a:r>
          <a:r>
            <a:rPr kumimoji="1" lang="en-US" altLang="ja-JP" sz="1300">
              <a:latin typeface="ＭＳ Ｐゴシック" panose="020B0600070205080204" pitchFamily="50" charset="-128"/>
              <a:ea typeface="ＭＳ Ｐゴシック" panose="020B0600070205080204" pitchFamily="50" charset="-128"/>
            </a:rPr>
            <a:t>150,878</a:t>
          </a:r>
          <a:r>
            <a:rPr kumimoji="1" lang="ja-JP" altLang="en-US" sz="1300">
              <a:latin typeface="ＭＳ Ｐゴシック" panose="020B0600070205080204" pitchFamily="50" charset="-128"/>
              <a:ea typeface="ＭＳ Ｐゴシック" panose="020B0600070205080204" pitchFamily="50" charset="-128"/>
            </a:rPr>
            <a:t>千円減少し、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94343</xdr:rowOff>
    </xdr:to>
    <xdr:cxnSp macro="">
      <xdr:nvCxnSpPr>
        <xdr:cNvPr id="192" name="直線コネクタ 191"/>
        <xdr:cNvCxnSpPr/>
      </xdr:nvCxnSpPr>
      <xdr:spPr>
        <a:xfrm flipV="1">
          <a:off x="3987800" y="9254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3"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94343</xdr:rowOff>
    </xdr:to>
    <xdr:cxnSp macro="">
      <xdr:nvCxnSpPr>
        <xdr:cNvPr id="195" name="直線コネクタ 194"/>
        <xdr:cNvCxnSpPr/>
      </xdr:nvCxnSpPr>
      <xdr:spPr>
        <a:xfrm>
          <a:off x="3098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113393</xdr:rowOff>
    </xdr:from>
    <xdr:to>
      <xdr:col>15</xdr:col>
      <xdr:colOff>98425</xdr:colOff>
      <xdr:row>53</xdr:row>
      <xdr:rowOff>135165</xdr:rowOff>
    </xdr:to>
    <xdr:cxnSp macro="">
      <xdr:nvCxnSpPr>
        <xdr:cNvPr id="198" name="直線コネクタ 197"/>
        <xdr:cNvCxnSpPr/>
      </xdr:nvCxnSpPr>
      <xdr:spPr>
        <a:xfrm>
          <a:off x="2209800" y="9200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113393</xdr:rowOff>
    </xdr:from>
    <xdr:to>
      <xdr:col>11</xdr:col>
      <xdr:colOff>9525</xdr:colOff>
      <xdr:row>54</xdr:row>
      <xdr:rowOff>61685</xdr:rowOff>
    </xdr:to>
    <xdr:cxnSp macro="">
      <xdr:nvCxnSpPr>
        <xdr:cNvPr id="201" name="直線コネクタ 200"/>
        <xdr:cNvCxnSpPr/>
      </xdr:nvCxnSpPr>
      <xdr:spPr>
        <a:xfrm flipV="1">
          <a:off x="1320800" y="9200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11" name="楕円 210"/>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2"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3" name="楕円 212"/>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4" name="テキスト ボックス 213"/>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5" name="楕円 214"/>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6" name="テキスト ボックス 215"/>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62593</xdr:rowOff>
    </xdr:from>
    <xdr:to>
      <xdr:col>11</xdr:col>
      <xdr:colOff>60325</xdr:colOff>
      <xdr:row>53</xdr:row>
      <xdr:rowOff>164193</xdr:rowOff>
    </xdr:to>
    <xdr:sp macro="" textlink="">
      <xdr:nvSpPr>
        <xdr:cNvPr id="217" name="楕円 216"/>
        <xdr:cNvSpPr/>
      </xdr:nvSpPr>
      <xdr:spPr>
        <a:xfrm>
          <a:off x="2159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2920</xdr:rowOff>
    </xdr:from>
    <xdr:ext cx="762000" cy="259045"/>
    <xdr:sp macro="" textlink="">
      <xdr:nvSpPr>
        <xdr:cNvPr id="218" name="テキスト ボックス 217"/>
        <xdr:cNvSpPr txBox="1"/>
      </xdr:nvSpPr>
      <xdr:spPr>
        <a:xfrm>
          <a:off x="1828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9" name="楕円 218"/>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20" name="テキスト ボックス 219"/>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坂戸、鶴ヶ島下水道整備事業繰出金が</a:t>
          </a:r>
          <a:r>
            <a:rPr kumimoji="1" lang="en-US" altLang="ja-JP" sz="1300">
              <a:latin typeface="ＭＳ Ｐゴシック" panose="020B0600070205080204" pitchFamily="50" charset="-128"/>
              <a:ea typeface="ＭＳ Ｐゴシック" panose="020B0600070205080204" pitchFamily="50" charset="-128"/>
            </a:rPr>
            <a:t>500,263</a:t>
          </a:r>
          <a:r>
            <a:rPr kumimoji="1" lang="ja-JP" altLang="en-US" sz="1300">
              <a:latin typeface="ＭＳ Ｐゴシック" panose="020B0600070205080204" pitchFamily="50" charset="-128"/>
              <a:ea typeface="ＭＳ Ｐゴシック" panose="020B0600070205080204" pitchFamily="50" charset="-128"/>
            </a:rPr>
            <a:t>千円の減、介護保険特別会計繰出金が</a:t>
          </a:r>
          <a:r>
            <a:rPr kumimoji="1" lang="en-US" altLang="ja-JP" sz="1300">
              <a:latin typeface="ＭＳ Ｐゴシック" panose="020B0600070205080204" pitchFamily="50" charset="-128"/>
              <a:ea typeface="ＭＳ Ｐゴシック" panose="020B0600070205080204" pitchFamily="50" charset="-128"/>
            </a:rPr>
            <a:t>5,946</a:t>
          </a:r>
          <a:r>
            <a:rPr kumimoji="1" lang="ja-JP" altLang="en-US" sz="1300">
              <a:latin typeface="ＭＳ Ｐゴシック" panose="020B0600070205080204" pitchFamily="50" charset="-128"/>
              <a:ea typeface="ＭＳ Ｐゴシック" panose="020B0600070205080204" pitchFamily="50" charset="-128"/>
            </a:rPr>
            <a:t>千円の減等により繰出金充当一般財源等が</a:t>
          </a:r>
          <a:r>
            <a:rPr kumimoji="1" lang="en-US" altLang="ja-JP" sz="1300">
              <a:latin typeface="ＭＳ Ｐゴシック" panose="020B0600070205080204" pitchFamily="50" charset="-128"/>
              <a:ea typeface="ＭＳ Ｐゴシック" panose="020B0600070205080204" pitchFamily="50" charset="-128"/>
            </a:rPr>
            <a:t>505,451</a:t>
          </a:r>
          <a:r>
            <a:rPr kumimoji="1" lang="ja-JP" altLang="en-US" sz="1300">
              <a:latin typeface="ＭＳ Ｐゴシック" panose="020B0600070205080204" pitchFamily="50" charset="-128"/>
              <a:ea typeface="ＭＳ Ｐゴシック" panose="020B0600070205080204" pitchFamily="50" charset="-128"/>
            </a:rPr>
            <a:t>千円減少した。道路維持費が</a:t>
          </a:r>
          <a:r>
            <a:rPr kumimoji="1" lang="en-US" altLang="ja-JP" sz="1300">
              <a:latin typeface="ＭＳ Ｐゴシック" panose="020B0600070205080204" pitchFamily="50" charset="-128"/>
              <a:ea typeface="ＭＳ Ｐゴシック" panose="020B0600070205080204" pitchFamily="50" charset="-128"/>
            </a:rPr>
            <a:t>16,494</a:t>
          </a:r>
          <a:r>
            <a:rPr kumimoji="1" lang="ja-JP" altLang="en-US" sz="1300">
              <a:latin typeface="ＭＳ Ｐゴシック" panose="020B0600070205080204" pitchFamily="50" charset="-128"/>
              <a:ea typeface="ＭＳ Ｐゴシック" panose="020B0600070205080204" pitchFamily="50" charset="-128"/>
            </a:rPr>
            <a:t>千円の減、学校施設整備事業が</a:t>
          </a:r>
          <a:r>
            <a:rPr kumimoji="1" lang="en-US" altLang="ja-JP" sz="1300">
              <a:latin typeface="ＭＳ Ｐゴシック" panose="020B0600070205080204" pitchFamily="50" charset="-128"/>
              <a:ea typeface="ＭＳ Ｐゴシック" panose="020B0600070205080204" pitchFamily="50" charset="-128"/>
            </a:rPr>
            <a:t>7,192</a:t>
          </a:r>
          <a:r>
            <a:rPr kumimoji="1" lang="ja-JP" altLang="en-US" sz="1300">
              <a:latin typeface="ＭＳ Ｐゴシック" panose="020B0600070205080204" pitchFamily="50" charset="-128"/>
              <a:ea typeface="ＭＳ Ｐゴシック" panose="020B0600070205080204" pitchFamily="50" charset="-128"/>
            </a:rPr>
            <a:t>千円減等により維持補修費充当一般財源が</a:t>
          </a:r>
          <a:r>
            <a:rPr kumimoji="1" lang="en-US" altLang="ja-JP" sz="1300">
              <a:latin typeface="ＭＳ Ｐゴシック" panose="020B0600070205080204" pitchFamily="50" charset="-128"/>
              <a:ea typeface="ＭＳ Ｐゴシック" panose="020B0600070205080204" pitchFamily="50" charset="-128"/>
            </a:rPr>
            <a:t>31,354</a:t>
          </a:r>
          <a:r>
            <a:rPr kumimoji="1" lang="ja-JP" altLang="en-US" sz="1300">
              <a:latin typeface="ＭＳ Ｐゴシック" panose="020B0600070205080204" pitchFamily="50" charset="-128"/>
              <a:ea typeface="ＭＳ Ｐゴシック" panose="020B0600070205080204" pitchFamily="50" charset="-128"/>
            </a:rPr>
            <a:t>千円減少した。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上記の理由により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％改善した。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57</xdr:row>
      <xdr:rowOff>58965</xdr:rowOff>
    </xdr:to>
    <xdr:cxnSp macro="">
      <xdr:nvCxnSpPr>
        <xdr:cNvPr id="255" name="直線コネクタ 254"/>
        <xdr:cNvCxnSpPr/>
      </xdr:nvCxnSpPr>
      <xdr:spPr>
        <a:xfrm flipV="1">
          <a:off x="15671800" y="9505043"/>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58965</xdr:rowOff>
    </xdr:to>
    <xdr:cxnSp macro="">
      <xdr:nvCxnSpPr>
        <xdr:cNvPr id="258" name="直線コネクタ 257"/>
        <xdr:cNvCxnSpPr/>
      </xdr:nvCxnSpPr>
      <xdr:spPr>
        <a:xfrm>
          <a:off x="14782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102507</xdr:rowOff>
    </xdr:to>
    <xdr:cxnSp macro="">
      <xdr:nvCxnSpPr>
        <xdr:cNvPr id="261" name="直線コネクタ 260"/>
        <xdr:cNvCxnSpPr/>
      </xdr:nvCxnSpPr>
      <xdr:spPr>
        <a:xfrm flipV="1">
          <a:off x="13893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102507</xdr:rowOff>
    </xdr:to>
    <xdr:cxnSp macro="">
      <xdr:nvCxnSpPr>
        <xdr:cNvPr id="264" name="直線コネクタ 263"/>
        <xdr:cNvCxnSpPr/>
      </xdr:nvCxnSpPr>
      <xdr:spPr>
        <a:xfrm>
          <a:off x="13004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4" name="楕円 273"/>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5" name="その他該当値テキスト"/>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6" name="楕円 275"/>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77" name="テキスト ボックス 276"/>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8" name="楕円 277"/>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9" name="テキスト ボックス 278"/>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80" name="楕円 279"/>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81" name="テキスト ボックス 280"/>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82" name="楕円 281"/>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83" name="テキスト ボックス 282"/>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私立幼稚園就園奨励費助成事業が</a:t>
          </a:r>
          <a:r>
            <a:rPr kumimoji="1" lang="en-US" altLang="ja-JP" sz="1300">
              <a:latin typeface="ＭＳ Ｐゴシック" panose="020B0600070205080204" pitchFamily="50" charset="-128"/>
              <a:ea typeface="ＭＳ Ｐゴシック" panose="020B0600070205080204" pitchFamily="50" charset="-128"/>
            </a:rPr>
            <a:t>59,212</a:t>
          </a:r>
          <a:r>
            <a:rPr kumimoji="1" lang="ja-JP" altLang="en-US" sz="1300">
              <a:latin typeface="ＭＳ Ｐゴシック" panose="020B0600070205080204" pitchFamily="50" charset="-128"/>
              <a:ea typeface="ＭＳ Ｐゴシック" panose="020B0600070205080204" pitchFamily="50" charset="-128"/>
            </a:rPr>
            <a:t>千円皆減となったものの、坂戸、鶴ヶ島下水道組合が法適用となったことに伴い、繰出基準に基づく繰出金</a:t>
          </a:r>
          <a:r>
            <a:rPr kumimoji="1" lang="en-US" altLang="ja-JP" sz="1300">
              <a:latin typeface="ＭＳ Ｐゴシック" panose="020B0600070205080204" pitchFamily="50" charset="-128"/>
              <a:ea typeface="ＭＳ Ｐゴシック" panose="020B0600070205080204" pitchFamily="50" charset="-128"/>
            </a:rPr>
            <a:t>355,258</a:t>
          </a:r>
          <a:r>
            <a:rPr kumimoji="1" lang="ja-JP" altLang="en-US" sz="1300">
              <a:latin typeface="ＭＳ Ｐゴシック" panose="020B0600070205080204" pitchFamily="50" charset="-128"/>
              <a:ea typeface="ＭＳ Ｐゴシック" panose="020B0600070205080204" pitchFamily="50" charset="-128"/>
            </a:rPr>
            <a:t>千円を補助費等に計上したため、経常的補助費等は</a:t>
          </a:r>
          <a:r>
            <a:rPr kumimoji="1" lang="en-US" altLang="ja-JP" sz="1300">
              <a:latin typeface="ＭＳ Ｐゴシック" panose="020B0600070205080204" pitchFamily="50" charset="-128"/>
              <a:ea typeface="ＭＳ Ｐゴシック" panose="020B0600070205080204" pitchFamily="50" charset="-128"/>
            </a:rPr>
            <a:t>396,387</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％悪化した。</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88138</xdr:rowOff>
    </xdr:to>
    <xdr:cxnSp macro="">
      <xdr:nvCxnSpPr>
        <xdr:cNvPr id="314" name="直線コネクタ 313"/>
        <xdr:cNvCxnSpPr/>
      </xdr:nvCxnSpPr>
      <xdr:spPr>
        <a:xfrm>
          <a:off x="15671800" y="624890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76708</xdr:rowOff>
    </xdr:to>
    <xdr:cxnSp macro="">
      <xdr:nvCxnSpPr>
        <xdr:cNvPr id="317" name="直線コネクタ 316"/>
        <xdr:cNvCxnSpPr/>
      </xdr:nvCxnSpPr>
      <xdr:spPr>
        <a:xfrm>
          <a:off x="14782800" y="6248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85852</xdr:rowOff>
    </xdr:to>
    <xdr:cxnSp macro="">
      <xdr:nvCxnSpPr>
        <xdr:cNvPr id="320" name="直線コネクタ 319"/>
        <xdr:cNvCxnSpPr/>
      </xdr:nvCxnSpPr>
      <xdr:spPr>
        <a:xfrm flipV="1">
          <a:off x="13893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113284</xdr:rowOff>
    </xdr:to>
    <xdr:cxnSp macro="">
      <xdr:nvCxnSpPr>
        <xdr:cNvPr id="323" name="直線コネクタ 322"/>
        <xdr:cNvCxnSpPr/>
      </xdr:nvCxnSpPr>
      <xdr:spPr>
        <a:xfrm flipV="1">
          <a:off x="13004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33" name="楕円 332"/>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34"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5" name="楕円 334"/>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6" name="テキスト ボックス 335"/>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7" name="楕円 336"/>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112285</xdr:rowOff>
    </xdr:from>
    <xdr:ext cx="762000" cy="259045"/>
    <xdr:sp macro="" textlink="">
      <xdr:nvSpPr>
        <xdr:cNvPr id="338" name="テキスト ボックス 337"/>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9" name="楕円 338"/>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40" name="テキスト ボックス 339"/>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41" name="楕円 340"/>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42" name="テキスト ボックス 341"/>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同意臨時財政対策債に係る償還元金が</a:t>
          </a:r>
          <a:r>
            <a:rPr kumimoji="1" lang="en-US" altLang="ja-JP" sz="1300">
              <a:latin typeface="ＭＳ Ｐゴシック" panose="020B0600070205080204" pitchFamily="50" charset="-128"/>
              <a:ea typeface="ＭＳ Ｐゴシック" panose="020B0600070205080204" pitchFamily="50" charset="-128"/>
            </a:rPr>
            <a:t>42,200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同意臨時財政対策債に係る償還元金が</a:t>
          </a:r>
          <a:r>
            <a:rPr kumimoji="1" lang="en-US" altLang="ja-JP" sz="1300">
              <a:latin typeface="ＭＳ Ｐゴシック" panose="020B0600070205080204" pitchFamily="50" charset="-128"/>
              <a:ea typeface="ＭＳ Ｐゴシック" panose="020B0600070205080204" pitchFamily="50" charset="-128"/>
            </a:rPr>
            <a:t>39,850</a:t>
          </a:r>
          <a:r>
            <a:rPr kumimoji="1" lang="ja-JP" altLang="en-US" sz="1300">
              <a:latin typeface="ＭＳ Ｐゴシック" panose="020B0600070205080204" pitchFamily="50" charset="-128"/>
              <a:ea typeface="ＭＳ Ｐゴシック" panose="020B0600070205080204" pitchFamily="50" charset="-128"/>
            </a:rPr>
            <a:t>千円増加したため、公債費充当一般財源等が</a:t>
          </a:r>
          <a:r>
            <a:rPr kumimoji="1" lang="en-US" altLang="ja-JP" sz="1300">
              <a:latin typeface="ＭＳ Ｐゴシック" panose="020B0600070205080204" pitchFamily="50" charset="-128"/>
              <a:ea typeface="ＭＳ Ｐゴシック" panose="020B0600070205080204" pitchFamily="50" charset="-128"/>
            </a:rPr>
            <a:t>71,808</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今後については、普通建設事業債の償還等を考慮し、公債費負担の軽減を図る。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137886</xdr:rowOff>
    </xdr:from>
    <xdr:to>
      <xdr:col>24</xdr:col>
      <xdr:colOff>25400</xdr:colOff>
      <xdr:row>78</xdr:row>
      <xdr:rowOff>159657</xdr:rowOff>
    </xdr:to>
    <xdr:cxnSp macro="">
      <xdr:nvCxnSpPr>
        <xdr:cNvPr id="377" name="直線コネクタ 376"/>
        <xdr:cNvCxnSpPr/>
      </xdr:nvCxnSpPr>
      <xdr:spPr>
        <a:xfrm>
          <a:off x="3987800" y="13510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137886</xdr:rowOff>
    </xdr:to>
    <xdr:cxnSp macro="">
      <xdr:nvCxnSpPr>
        <xdr:cNvPr id="380" name="直線コネクタ 379"/>
        <xdr:cNvCxnSpPr/>
      </xdr:nvCxnSpPr>
      <xdr:spPr>
        <a:xfrm>
          <a:off x="3098800" y="13423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167821</xdr:rowOff>
    </xdr:from>
    <xdr:to>
      <xdr:col>15</xdr:col>
      <xdr:colOff>98425</xdr:colOff>
      <xdr:row>78</xdr:row>
      <xdr:rowOff>50800</xdr:rowOff>
    </xdr:to>
    <xdr:cxnSp macro="">
      <xdr:nvCxnSpPr>
        <xdr:cNvPr id="383" name="直線コネクタ 382"/>
        <xdr:cNvCxnSpPr/>
      </xdr:nvCxnSpPr>
      <xdr:spPr>
        <a:xfrm>
          <a:off x="2209800" y="13369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167821</xdr:rowOff>
    </xdr:to>
    <xdr:cxnSp macro="">
      <xdr:nvCxnSpPr>
        <xdr:cNvPr id="386" name="直線コネクタ 385"/>
        <xdr:cNvCxnSpPr/>
      </xdr:nvCxnSpPr>
      <xdr:spPr>
        <a:xfrm>
          <a:off x="1320800" y="13271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96" name="楕円 395"/>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97" name="公債費該当値テキスト"/>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87086</xdr:rowOff>
    </xdr:from>
    <xdr:to>
      <xdr:col>20</xdr:col>
      <xdr:colOff>38100</xdr:colOff>
      <xdr:row>79</xdr:row>
      <xdr:rowOff>17236</xdr:rowOff>
    </xdr:to>
    <xdr:sp macro="" textlink="">
      <xdr:nvSpPr>
        <xdr:cNvPr id="398" name="楕円 397"/>
        <xdr:cNvSpPr/>
      </xdr:nvSpPr>
      <xdr:spPr>
        <a:xfrm>
          <a:off x="3937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2013</xdr:rowOff>
    </xdr:from>
    <xdr:ext cx="736600" cy="259045"/>
    <xdr:sp macro="" textlink="">
      <xdr:nvSpPr>
        <xdr:cNvPr id="399" name="テキスト ボックス 398"/>
        <xdr:cNvSpPr txBox="1"/>
      </xdr:nvSpPr>
      <xdr:spPr>
        <a:xfrm>
          <a:off x="3606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400" name="楕円 399"/>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401" name="テキスト ボックス 40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117021</xdr:rowOff>
    </xdr:from>
    <xdr:to>
      <xdr:col>11</xdr:col>
      <xdr:colOff>60325</xdr:colOff>
      <xdr:row>78</xdr:row>
      <xdr:rowOff>47171</xdr:rowOff>
    </xdr:to>
    <xdr:sp macro="" textlink="">
      <xdr:nvSpPr>
        <xdr:cNvPr id="402" name="楕円 401"/>
        <xdr:cNvSpPr/>
      </xdr:nvSpPr>
      <xdr:spPr>
        <a:xfrm>
          <a:off x="2159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57348</xdr:rowOff>
    </xdr:from>
    <xdr:ext cx="762000" cy="259045"/>
    <xdr:sp macro="" textlink="">
      <xdr:nvSpPr>
        <xdr:cNvPr id="403" name="テキスト ボックス 402"/>
        <xdr:cNvSpPr txBox="1"/>
      </xdr:nvSpPr>
      <xdr:spPr>
        <a:xfrm>
          <a:off x="1828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4" name="楕円 403"/>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5" name="テキスト ボックス 40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主に扶助費、繰出金の減少により比率が改善したと考えられる。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今後は、高齢化率の上昇に伴い、医療費・扶助費等の社会保障費は増加し、財政が圧迫されることが懸念される。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今回減少したものについても、健全な財政運営を維持していくためには、引き続き行財政改革等による徹底した歳入歳出の見直しを行い、様々な施策を検討していく必要がある。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76</xdr:row>
      <xdr:rowOff>50800</xdr:rowOff>
    </xdr:to>
    <xdr:cxnSp macro="">
      <xdr:nvCxnSpPr>
        <xdr:cNvPr id="438" name="直線コネクタ 437"/>
        <xdr:cNvCxnSpPr/>
      </xdr:nvCxnSpPr>
      <xdr:spPr>
        <a:xfrm flipV="1">
          <a:off x="15671800" y="12989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76</xdr:row>
      <xdr:rowOff>50800</xdr:rowOff>
    </xdr:to>
    <xdr:cxnSp macro="">
      <xdr:nvCxnSpPr>
        <xdr:cNvPr id="441" name="直線コネクタ 440"/>
        <xdr:cNvCxnSpPr/>
      </xdr:nvCxnSpPr>
      <xdr:spPr>
        <a:xfrm>
          <a:off x="14782800" y="12981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123190</xdr:rowOff>
    </xdr:to>
    <xdr:cxnSp macro="">
      <xdr:nvCxnSpPr>
        <xdr:cNvPr id="444" name="直線コネクタ 443"/>
        <xdr:cNvCxnSpPr/>
      </xdr:nvCxnSpPr>
      <xdr:spPr>
        <a:xfrm>
          <a:off x="13893800" y="12905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111761</xdr:rowOff>
    </xdr:to>
    <xdr:cxnSp macro="">
      <xdr:nvCxnSpPr>
        <xdr:cNvPr id="447" name="直線コネクタ 446"/>
        <xdr:cNvCxnSpPr/>
      </xdr:nvCxnSpPr>
      <xdr:spPr>
        <a:xfrm flipV="1">
          <a:off x="13004800" y="12905740"/>
          <a:ext cx="889000" cy="2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57" name="楕円 456"/>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96537</xdr:rowOff>
    </xdr:from>
    <xdr:ext cx="762000" cy="259045"/>
    <xdr:sp macro="" textlink="">
      <xdr:nvSpPr>
        <xdr:cNvPr id="458" name="公債費以外該当値テキスト"/>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9" name="楕円 458"/>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60" name="テキスト ボックス 459"/>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61" name="楕円 460"/>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62" name="テキスト ボックス 46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63" name="楕円 462"/>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64" name="テキスト ボックス 463"/>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65" name="楕円 464"/>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1287</xdr:rowOff>
    </xdr:from>
    <xdr:ext cx="762000" cy="259045"/>
    <xdr:sp macro="" textlink="">
      <xdr:nvSpPr>
        <xdr:cNvPr id="466" name="テキスト ボックス 465"/>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105620</xdr:rowOff>
    </xdr:from>
    <xdr:to>
      <xdr:col>29</xdr:col>
      <xdr:colOff>127000</xdr:colOff>
      <xdr:row>16</xdr:row>
      <xdr:rowOff>113360</xdr:rowOff>
    </xdr:to>
    <xdr:cxnSp macro="">
      <xdr:nvCxnSpPr>
        <xdr:cNvPr id="52" name="直線コネクタ 51"/>
        <xdr:cNvCxnSpPr/>
      </xdr:nvCxnSpPr>
      <xdr:spPr bwMode="auto">
        <a:xfrm>
          <a:off x="5003800" y="2896445"/>
          <a:ext cx="647700" cy="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105620</xdr:rowOff>
    </xdr:from>
    <xdr:to>
      <xdr:col>26</xdr:col>
      <xdr:colOff>50800</xdr:colOff>
      <xdr:row>16</xdr:row>
      <xdr:rowOff>122668</xdr:rowOff>
    </xdr:to>
    <xdr:cxnSp macro="">
      <xdr:nvCxnSpPr>
        <xdr:cNvPr id="55" name="直線コネクタ 54"/>
        <xdr:cNvCxnSpPr/>
      </xdr:nvCxnSpPr>
      <xdr:spPr bwMode="auto">
        <a:xfrm flipV="1">
          <a:off x="4305300" y="2896445"/>
          <a:ext cx="698500" cy="1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122668</xdr:rowOff>
    </xdr:from>
    <xdr:to>
      <xdr:col>22</xdr:col>
      <xdr:colOff>114300</xdr:colOff>
      <xdr:row>16</xdr:row>
      <xdr:rowOff>150165</xdr:rowOff>
    </xdr:to>
    <xdr:cxnSp macro="">
      <xdr:nvCxnSpPr>
        <xdr:cNvPr id="58" name="直線コネクタ 57"/>
        <xdr:cNvCxnSpPr/>
      </xdr:nvCxnSpPr>
      <xdr:spPr bwMode="auto">
        <a:xfrm flipV="1">
          <a:off x="3606800" y="2913493"/>
          <a:ext cx="6985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132236</xdr:rowOff>
    </xdr:from>
    <xdr:to>
      <xdr:col>18</xdr:col>
      <xdr:colOff>177800</xdr:colOff>
      <xdr:row>16</xdr:row>
      <xdr:rowOff>150165</xdr:rowOff>
    </xdr:to>
    <xdr:cxnSp macro="">
      <xdr:nvCxnSpPr>
        <xdr:cNvPr id="61" name="直線コネクタ 60"/>
        <xdr:cNvCxnSpPr/>
      </xdr:nvCxnSpPr>
      <xdr:spPr bwMode="auto">
        <a:xfrm>
          <a:off x="2908300" y="2923061"/>
          <a:ext cx="6985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62560</xdr:rowOff>
    </xdr:from>
    <xdr:to>
      <xdr:col>29</xdr:col>
      <xdr:colOff>177800</xdr:colOff>
      <xdr:row>16</xdr:row>
      <xdr:rowOff>164160</xdr:rowOff>
    </xdr:to>
    <xdr:sp macro="" textlink="">
      <xdr:nvSpPr>
        <xdr:cNvPr id="71" name="楕円 70"/>
        <xdr:cNvSpPr/>
      </xdr:nvSpPr>
      <xdr:spPr bwMode="auto">
        <a:xfrm>
          <a:off x="5600700" y="28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34637</xdr:rowOff>
    </xdr:from>
    <xdr:ext cx="762000" cy="259045"/>
    <xdr:sp macro="" textlink="">
      <xdr:nvSpPr>
        <xdr:cNvPr id="72" name="人口1人当たり決算額の推移該当値テキスト130"/>
        <xdr:cNvSpPr txBox="1"/>
      </xdr:nvSpPr>
      <xdr:spPr>
        <a:xfrm>
          <a:off x="5740400" y="282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54820</xdr:rowOff>
    </xdr:from>
    <xdr:to>
      <xdr:col>26</xdr:col>
      <xdr:colOff>101600</xdr:colOff>
      <xdr:row>16</xdr:row>
      <xdr:rowOff>156420</xdr:rowOff>
    </xdr:to>
    <xdr:sp macro="" textlink="">
      <xdr:nvSpPr>
        <xdr:cNvPr id="73" name="楕円 72"/>
        <xdr:cNvSpPr/>
      </xdr:nvSpPr>
      <xdr:spPr bwMode="auto">
        <a:xfrm>
          <a:off x="4953000" y="284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141197</xdr:rowOff>
    </xdr:from>
    <xdr:ext cx="736600" cy="259045"/>
    <xdr:sp macro="" textlink="">
      <xdr:nvSpPr>
        <xdr:cNvPr id="74" name="テキスト ボックス 73"/>
        <xdr:cNvSpPr txBox="1"/>
      </xdr:nvSpPr>
      <xdr:spPr>
        <a:xfrm>
          <a:off x="4622800" y="293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71868</xdr:rowOff>
    </xdr:from>
    <xdr:to>
      <xdr:col>22</xdr:col>
      <xdr:colOff>165100</xdr:colOff>
      <xdr:row>17</xdr:row>
      <xdr:rowOff>2018</xdr:rowOff>
    </xdr:to>
    <xdr:sp macro="" textlink="">
      <xdr:nvSpPr>
        <xdr:cNvPr id="75" name="楕円 74"/>
        <xdr:cNvSpPr/>
      </xdr:nvSpPr>
      <xdr:spPr bwMode="auto">
        <a:xfrm>
          <a:off x="4254500" y="286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158245</xdr:rowOff>
    </xdr:from>
    <xdr:ext cx="762000" cy="259045"/>
    <xdr:sp macro="" textlink="">
      <xdr:nvSpPr>
        <xdr:cNvPr id="76" name="テキスト ボックス 75"/>
        <xdr:cNvSpPr txBox="1"/>
      </xdr:nvSpPr>
      <xdr:spPr>
        <a:xfrm>
          <a:off x="3924300" y="294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99365</xdr:rowOff>
    </xdr:from>
    <xdr:to>
      <xdr:col>19</xdr:col>
      <xdr:colOff>38100</xdr:colOff>
      <xdr:row>17</xdr:row>
      <xdr:rowOff>29515</xdr:rowOff>
    </xdr:to>
    <xdr:sp macro="" textlink="">
      <xdr:nvSpPr>
        <xdr:cNvPr id="77" name="楕円 76"/>
        <xdr:cNvSpPr/>
      </xdr:nvSpPr>
      <xdr:spPr bwMode="auto">
        <a:xfrm>
          <a:off x="3556000" y="28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14292</xdr:rowOff>
    </xdr:from>
    <xdr:ext cx="762000" cy="259045"/>
    <xdr:sp macro="" textlink="">
      <xdr:nvSpPr>
        <xdr:cNvPr id="78" name="テキスト ボックス 77"/>
        <xdr:cNvSpPr txBox="1"/>
      </xdr:nvSpPr>
      <xdr:spPr>
        <a:xfrm>
          <a:off x="3225800" y="297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81436</xdr:rowOff>
    </xdr:from>
    <xdr:to>
      <xdr:col>15</xdr:col>
      <xdr:colOff>101600</xdr:colOff>
      <xdr:row>17</xdr:row>
      <xdr:rowOff>11586</xdr:rowOff>
    </xdr:to>
    <xdr:sp macro="" textlink="">
      <xdr:nvSpPr>
        <xdr:cNvPr id="79" name="楕円 78"/>
        <xdr:cNvSpPr/>
      </xdr:nvSpPr>
      <xdr:spPr bwMode="auto">
        <a:xfrm>
          <a:off x="2857500" y="287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167813</xdr:rowOff>
    </xdr:from>
    <xdr:ext cx="762000" cy="259045"/>
    <xdr:sp macro="" textlink="">
      <xdr:nvSpPr>
        <xdr:cNvPr id="80" name="テキスト ボックス 79"/>
        <xdr:cNvSpPr txBox="1"/>
      </xdr:nvSpPr>
      <xdr:spPr>
        <a:xfrm>
          <a:off x="2527300" y="295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244089</xdr:rowOff>
    </xdr:from>
    <xdr:to>
      <xdr:col>29</xdr:col>
      <xdr:colOff>127000</xdr:colOff>
      <xdr:row>34</xdr:row>
      <xdr:rowOff>290632</xdr:rowOff>
    </xdr:to>
    <xdr:cxnSp macro="">
      <xdr:nvCxnSpPr>
        <xdr:cNvPr id="111" name="直線コネクタ 110"/>
        <xdr:cNvCxnSpPr/>
      </xdr:nvCxnSpPr>
      <xdr:spPr bwMode="auto">
        <a:xfrm flipV="1">
          <a:off x="5003800" y="6511539"/>
          <a:ext cx="647700" cy="4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290632</xdr:rowOff>
    </xdr:from>
    <xdr:to>
      <xdr:col>26</xdr:col>
      <xdr:colOff>50800</xdr:colOff>
      <xdr:row>34</xdr:row>
      <xdr:rowOff>340238</xdr:rowOff>
    </xdr:to>
    <xdr:cxnSp macro="">
      <xdr:nvCxnSpPr>
        <xdr:cNvPr id="114" name="直線コネクタ 113"/>
        <xdr:cNvCxnSpPr/>
      </xdr:nvCxnSpPr>
      <xdr:spPr bwMode="auto">
        <a:xfrm flipV="1">
          <a:off x="4305300" y="6558082"/>
          <a:ext cx="6985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340238</xdr:rowOff>
    </xdr:from>
    <xdr:to>
      <xdr:col>22</xdr:col>
      <xdr:colOff>114300</xdr:colOff>
      <xdr:row>35</xdr:row>
      <xdr:rowOff>49962</xdr:rowOff>
    </xdr:to>
    <xdr:cxnSp macro="">
      <xdr:nvCxnSpPr>
        <xdr:cNvPr id="117" name="直線コネクタ 116"/>
        <xdr:cNvCxnSpPr/>
      </xdr:nvCxnSpPr>
      <xdr:spPr bwMode="auto">
        <a:xfrm flipV="1">
          <a:off x="3606800" y="6607688"/>
          <a:ext cx="698500" cy="52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49962</xdr:rowOff>
    </xdr:from>
    <xdr:to>
      <xdr:col>18</xdr:col>
      <xdr:colOff>177800</xdr:colOff>
      <xdr:row>35</xdr:row>
      <xdr:rowOff>53482</xdr:rowOff>
    </xdr:to>
    <xdr:cxnSp macro="">
      <xdr:nvCxnSpPr>
        <xdr:cNvPr id="120" name="直線コネクタ 119"/>
        <xdr:cNvCxnSpPr/>
      </xdr:nvCxnSpPr>
      <xdr:spPr bwMode="auto">
        <a:xfrm flipV="1">
          <a:off x="2908300" y="6660312"/>
          <a:ext cx="698500" cy="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193289</xdr:rowOff>
    </xdr:from>
    <xdr:to>
      <xdr:col>29</xdr:col>
      <xdr:colOff>177800</xdr:colOff>
      <xdr:row>34</xdr:row>
      <xdr:rowOff>294889</xdr:rowOff>
    </xdr:to>
    <xdr:sp macro="" textlink="">
      <xdr:nvSpPr>
        <xdr:cNvPr id="130" name="楕円 129"/>
        <xdr:cNvSpPr/>
      </xdr:nvSpPr>
      <xdr:spPr bwMode="auto">
        <a:xfrm>
          <a:off x="5600700" y="646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38366</xdr:rowOff>
    </xdr:from>
    <xdr:ext cx="762000" cy="259045"/>
    <xdr:sp macro="" textlink="">
      <xdr:nvSpPr>
        <xdr:cNvPr id="131" name="人口1人当たり決算額の推移該当値テキスト445"/>
        <xdr:cNvSpPr txBox="1"/>
      </xdr:nvSpPr>
      <xdr:spPr>
        <a:xfrm>
          <a:off x="5740400" y="630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239832</xdr:rowOff>
    </xdr:from>
    <xdr:to>
      <xdr:col>26</xdr:col>
      <xdr:colOff>101600</xdr:colOff>
      <xdr:row>34</xdr:row>
      <xdr:rowOff>341432</xdr:rowOff>
    </xdr:to>
    <xdr:sp macro="" textlink="">
      <xdr:nvSpPr>
        <xdr:cNvPr id="132" name="楕円 131"/>
        <xdr:cNvSpPr/>
      </xdr:nvSpPr>
      <xdr:spPr bwMode="auto">
        <a:xfrm>
          <a:off x="4953000" y="650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8709</xdr:rowOff>
    </xdr:from>
    <xdr:ext cx="736600" cy="259045"/>
    <xdr:sp macro="" textlink="">
      <xdr:nvSpPr>
        <xdr:cNvPr id="133" name="テキスト ボックス 132"/>
        <xdr:cNvSpPr txBox="1"/>
      </xdr:nvSpPr>
      <xdr:spPr>
        <a:xfrm>
          <a:off x="4622800" y="627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289438</xdr:rowOff>
    </xdr:from>
    <xdr:to>
      <xdr:col>22</xdr:col>
      <xdr:colOff>165100</xdr:colOff>
      <xdr:row>35</xdr:row>
      <xdr:rowOff>48138</xdr:rowOff>
    </xdr:to>
    <xdr:sp macro="" textlink="">
      <xdr:nvSpPr>
        <xdr:cNvPr id="134" name="楕円 133"/>
        <xdr:cNvSpPr/>
      </xdr:nvSpPr>
      <xdr:spPr bwMode="auto">
        <a:xfrm>
          <a:off x="4254500" y="6556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58315</xdr:rowOff>
    </xdr:from>
    <xdr:ext cx="762000" cy="259045"/>
    <xdr:sp macro="" textlink="">
      <xdr:nvSpPr>
        <xdr:cNvPr id="135" name="テキスト ボックス 134"/>
        <xdr:cNvSpPr txBox="1"/>
      </xdr:nvSpPr>
      <xdr:spPr>
        <a:xfrm>
          <a:off x="3924300" y="63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342062</xdr:rowOff>
    </xdr:from>
    <xdr:to>
      <xdr:col>19</xdr:col>
      <xdr:colOff>38100</xdr:colOff>
      <xdr:row>35</xdr:row>
      <xdr:rowOff>100762</xdr:rowOff>
    </xdr:to>
    <xdr:sp macro="" textlink="">
      <xdr:nvSpPr>
        <xdr:cNvPr id="136" name="楕円 135"/>
        <xdr:cNvSpPr/>
      </xdr:nvSpPr>
      <xdr:spPr bwMode="auto">
        <a:xfrm>
          <a:off x="3556000" y="660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85539</xdr:rowOff>
    </xdr:from>
    <xdr:ext cx="762000" cy="259045"/>
    <xdr:sp macro="" textlink="">
      <xdr:nvSpPr>
        <xdr:cNvPr id="137" name="テキスト ボックス 136"/>
        <xdr:cNvSpPr txBox="1"/>
      </xdr:nvSpPr>
      <xdr:spPr>
        <a:xfrm>
          <a:off x="3225800" y="66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2682</xdr:rowOff>
    </xdr:from>
    <xdr:to>
      <xdr:col>15</xdr:col>
      <xdr:colOff>101600</xdr:colOff>
      <xdr:row>35</xdr:row>
      <xdr:rowOff>104282</xdr:rowOff>
    </xdr:to>
    <xdr:sp macro="" textlink="">
      <xdr:nvSpPr>
        <xdr:cNvPr id="138" name="楕円 137"/>
        <xdr:cNvSpPr/>
      </xdr:nvSpPr>
      <xdr:spPr bwMode="auto">
        <a:xfrm>
          <a:off x="2857500" y="661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89059</xdr:rowOff>
    </xdr:from>
    <xdr:ext cx="762000" cy="259045"/>
    <xdr:sp macro="" textlink="">
      <xdr:nvSpPr>
        <xdr:cNvPr id="139" name="テキスト ボックス 138"/>
        <xdr:cNvSpPr txBox="1"/>
      </xdr:nvSpPr>
      <xdr:spPr>
        <a:xfrm>
          <a:off x="2527300" y="669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97,635
41.02
44,589,208
43,011,461
1,255,744
19,131,300
29,530,763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162074</xdr:rowOff>
    </xdr:from>
    <xdr:to>
      <xdr:col>24</xdr:col>
      <xdr:colOff>63500</xdr:colOff>
      <xdr:row>37</xdr:row>
      <xdr:rowOff>89865</xdr:rowOff>
    </xdr:to>
    <xdr:cxnSp macro="">
      <xdr:nvCxnSpPr>
        <xdr:cNvPr id="65" name="直線コネクタ 64"/>
        <xdr:cNvCxnSpPr/>
      </xdr:nvCxnSpPr>
      <xdr:spPr>
        <a:xfrm flipV="1">
          <a:off x="3797300" y="6334274"/>
          <a:ext cx="838200" cy="9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84465</xdr:rowOff>
    </xdr:from>
    <xdr:to>
      <xdr:col>19</xdr:col>
      <xdr:colOff>177800</xdr:colOff>
      <xdr:row>37</xdr:row>
      <xdr:rowOff>89865</xdr:rowOff>
    </xdr:to>
    <xdr:cxnSp macro="">
      <xdr:nvCxnSpPr>
        <xdr:cNvPr id="68" name="直線コネクタ 67"/>
        <xdr:cNvCxnSpPr/>
      </xdr:nvCxnSpPr>
      <xdr:spPr>
        <a:xfrm>
          <a:off x="2908300" y="6428115"/>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56804</xdr:rowOff>
    </xdr:from>
    <xdr:to>
      <xdr:col>15</xdr:col>
      <xdr:colOff>50800</xdr:colOff>
      <xdr:row>37</xdr:row>
      <xdr:rowOff>84465</xdr:rowOff>
    </xdr:to>
    <xdr:cxnSp macro="">
      <xdr:nvCxnSpPr>
        <xdr:cNvPr id="71" name="直線コネクタ 70"/>
        <xdr:cNvCxnSpPr/>
      </xdr:nvCxnSpPr>
      <xdr:spPr>
        <a:xfrm>
          <a:off x="2019300" y="6400454"/>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10055</xdr:rowOff>
    </xdr:from>
    <xdr:to>
      <xdr:col>10</xdr:col>
      <xdr:colOff>114300</xdr:colOff>
      <xdr:row>37</xdr:row>
      <xdr:rowOff>56804</xdr:rowOff>
    </xdr:to>
    <xdr:cxnSp macro="">
      <xdr:nvCxnSpPr>
        <xdr:cNvPr id="74" name="直線コネクタ 73"/>
        <xdr:cNvCxnSpPr/>
      </xdr:nvCxnSpPr>
      <xdr:spPr>
        <a:xfrm>
          <a:off x="1130300" y="6353705"/>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111274</xdr:rowOff>
    </xdr:from>
    <xdr:to>
      <xdr:col>24</xdr:col>
      <xdr:colOff>114300</xdr:colOff>
      <xdr:row>37</xdr:row>
      <xdr:rowOff>41424</xdr:rowOff>
    </xdr:to>
    <xdr:sp macro="" textlink="">
      <xdr:nvSpPr>
        <xdr:cNvPr id="84" name="楕円 83"/>
        <xdr:cNvSpPr/>
      </xdr:nvSpPr>
      <xdr:spPr>
        <a:xfrm>
          <a:off x="4584700" y="62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89701</xdr:rowOff>
    </xdr:from>
    <xdr:ext cx="534377" cy="259045"/>
    <xdr:sp macro="" textlink="">
      <xdr:nvSpPr>
        <xdr:cNvPr id="85" name="人件費該当値テキスト"/>
        <xdr:cNvSpPr txBox="1"/>
      </xdr:nvSpPr>
      <xdr:spPr>
        <a:xfrm>
          <a:off x="4686300" y="626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39065</xdr:rowOff>
    </xdr:from>
    <xdr:to>
      <xdr:col>20</xdr:col>
      <xdr:colOff>38100</xdr:colOff>
      <xdr:row>37</xdr:row>
      <xdr:rowOff>140665</xdr:rowOff>
    </xdr:to>
    <xdr:sp macro="" textlink="">
      <xdr:nvSpPr>
        <xdr:cNvPr id="86" name="楕円 85"/>
        <xdr:cNvSpPr/>
      </xdr:nvSpPr>
      <xdr:spPr>
        <a:xfrm>
          <a:off x="3746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131792</xdr:rowOff>
    </xdr:from>
    <xdr:ext cx="534377" cy="259045"/>
    <xdr:sp macro="" textlink="">
      <xdr:nvSpPr>
        <xdr:cNvPr id="87" name="テキスト ボックス 86"/>
        <xdr:cNvSpPr txBox="1"/>
      </xdr:nvSpPr>
      <xdr:spPr>
        <a:xfrm>
          <a:off x="3530111" y="64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33665</xdr:rowOff>
    </xdr:from>
    <xdr:to>
      <xdr:col>15</xdr:col>
      <xdr:colOff>101600</xdr:colOff>
      <xdr:row>37</xdr:row>
      <xdr:rowOff>135265</xdr:rowOff>
    </xdr:to>
    <xdr:sp macro="" textlink="">
      <xdr:nvSpPr>
        <xdr:cNvPr id="88" name="楕円 87"/>
        <xdr:cNvSpPr/>
      </xdr:nvSpPr>
      <xdr:spPr>
        <a:xfrm>
          <a:off x="2857500" y="63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126392</xdr:rowOff>
    </xdr:from>
    <xdr:ext cx="534377" cy="259045"/>
    <xdr:sp macro="" textlink="">
      <xdr:nvSpPr>
        <xdr:cNvPr id="89" name="テキスト ボックス 88"/>
        <xdr:cNvSpPr txBox="1"/>
      </xdr:nvSpPr>
      <xdr:spPr>
        <a:xfrm>
          <a:off x="2641111" y="64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6004</xdr:rowOff>
    </xdr:from>
    <xdr:to>
      <xdr:col>10</xdr:col>
      <xdr:colOff>165100</xdr:colOff>
      <xdr:row>37</xdr:row>
      <xdr:rowOff>107604</xdr:rowOff>
    </xdr:to>
    <xdr:sp macro="" textlink="">
      <xdr:nvSpPr>
        <xdr:cNvPr id="90" name="楕円 89"/>
        <xdr:cNvSpPr/>
      </xdr:nvSpPr>
      <xdr:spPr>
        <a:xfrm>
          <a:off x="1968500" y="63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98731</xdr:rowOff>
    </xdr:from>
    <xdr:ext cx="534377" cy="259045"/>
    <xdr:sp macro="" textlink="">
      <xdr:nvSpPr>
        <xdr:cNvPr id="91" name="テキスト ボックス 90"/>
        <xdr:cNvSpPr txBox="1"/>
      </xdr:nvSpPr>
      <xdr:spPr>
        <a:xfrm>
          <a:off x="1752111" y="64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130705</xdr:rowOff>
    </xdr:from>
    <xdr:to>
      <xdr:col>6</xdr:col>
      <xdr:colOff>38100</xdr:colOff>
      <xdr:row>37</xdr:row>
      <xdr:rowOff>60855</xdr:rowOff>
    </xdr:to>
    <xdr:sp macro="" textlink="">
      <xdr:nvSpPr>
        <xdr:cNvPr id="92" name="楕円 91"/>
        <xdr:cNvSpPr/>
      </xdr:nvSpPr>
      <xdr:spPr>
        <a:xfrm>
          <a:off x="1079500" y="63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51982</xdr:rowOff>
    </xdr:from>
    <xdr:ext cx="534377" cy="259045"/>
    <xdr:sp macro="" textlink="">
      <xdr:nvSpPr>
        <xdr:cNvPr id="93" name="テキスト ボックス 92"/>
        <xdr:cNvSpPr txBox="1"/>
      </xdr:nvSpPr>
      <xdr:spPr>
        <a:xfrm>
          <a:off x="863111" y="639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61938</xdr:rowOff>
    </xdr:from>
    <xdr:to>
      <xdr:col>24</xdr:col>
      <xdr:colOff>63500</xdr:colOff>
      <xdr:row>56</xdr:row>
      <xdr:rowOff>17323</xdr:rowOff>
    </xdr:to>
    <xdr:cxnSp macro="">
      <xdr:nvCxnSpPr>
        <xdr:cNvPr id="123" name="直線コネクタ 122"/>
        <xdr:cNvCxnSpPr/>
      </xdr:nvCxnSpPr>
      <xdr:spPr>
        <a:xfrm flipV="1">
          <a:off x="3797300" y="9491688"/>
          <a:ext cx="838200" cy="12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17323</xdr:rowOff>
    </xdr:from>
    <xdr:to>
      <xdr:col>19</xdr:col>
      <xdr:colOff>177800</xdr:colOff>
      <xdr:row>57</xdr:row>
      <xdr:rowOff>45783</xdr:rowOff>
    </xdr:to>
    <xdr:cxnSp macro="">
      <xdr:nvCxnSpPr>
        <xdr:cNvPr id="126" name="直線コネクタ 125"/>
        <xdr:cNvCxnSpPr/>
      </xdr:nvCxnSpPr>
      <xdr:spPr>
        <a:xfrm flipV="1">
          <a:off x="2908300" y="9618523"/>
          <a:ext cx="889000" cy="19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45783</xdr:rowOff>
    </xdr:from>
    <xdr:to>
      <xdr:col>15</xdr:col>
      <xdr:colOff>50800</xdr:colOff>
      <xdr:row>58</xdr:row>
      <xdr:rowOff>28257</xdr:rowOff>
    </xdr:to>
    <xdr:cxnSp macro="">
      <xdr:nvCxnSpPr>
        <xdr:cNvPr id="129" name="直線コネクタ 128"/>
        <xdr:cNvCxnSpPr/>
      </xdr:nvCxnSpPr>
      <xdr:spPr>
        <a:xfrm flipV="1">
          <a:off x="2019300" y="9818433"/>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131090</xdr:rowOff>
    </xdr:from>
    <xdr:to>
      <xdr:col>10</xdr:col>
      <xdr:colOff>114300</xdr:colOff>
      <xdr:row>58</xdr:row>
      <xdr:rowOff>28257</xdr:rowOff>
    </xdr:to>
    <xdr:cxnSp macro="">
      <xdr:nvCxnSpPr>
        <xdr:cNvPr id="132" name="直線コネクタ 131"/>
        <xdr:cNvCxnSpPr/>
      </xdr:nvCxnSpPr>
      <xdr:spPr>
        <a:xfrm>
          <a:off x="1130300" y="9903740"/>
          <a:ext cx="889000" cy="6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11138</xdr:rowOff>
    </xdr:from>
    <xdr:to>
      <xdr:col>24</xdr:col>
      <xdr:colOff>114300</xdr:colOff>
      <xdr:row>55</xdr:row>
      <xdr:rowOff>112738</xdr:rowOff>
    </xdr:to>
    <xdr:sp macro="" textlink="">
      <xdr:nvSpPr>
        <xdr:cNvPr id="142" name="楕円 141"/>
        <xdr:cNvSpPr/>
      </xdr:nvSpPr>
      <xdr:spPr>
        <a:xfrm>
          <a:off x="4584700" y="94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161015</xdr:rowOff>
    </xdr:from>
    <xdr:ext cx="534377" cy="259045"/>
    <xdr:sp macro="" textlink="">
      <xdr:nvSpPr>
        <xdr:cNvPr id="143" name="物件費該当値テキスト"/>
        <xdr:cNvSpPr txBox="1"/>
      </xdr:nvSpPr>
      <xdr:spPr>
        <a:xfrm>
          <a:off x="4686300" y="94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137973</xdr:rowOff>
    </xdr:from>
    <xdr:to>
      <xdr:col>20</xdr:col>
      <xdr:colOff>38100</xdr:colOff>
      <xdr:row>56</xdr:row>
      <xdr:rowOff>68123</xdr:rowOff>
    </xdr:to>
    <xdr:sp macro="" textlink="">
      <xdr:nvSpPr>
        <xdr:cNvPr id="144" name="楕円 143"/>
        <xdr:cNvSpPr/>
      </xdr:nvSpPr>
      <xdr:spPr>
        <a:xfrm>
          <a:off x="3746500" y="95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59250</xdr:rowOff>
    </xdr:from>
    <xdr:ext cx="534377" cy="259045"/>
    <xdr:sp macro="" textlink="">
      <xdr:nvSpPr>
        <xdr:cNvPr id="145" name="テキスト ボックス 144"/>
        <xdr:cNvSpPr txBox="1"/>
      </xdr:nvSpPr>
      <xdr:spPr>
        <a:xfrm>
          <a:off x="3530111" y="96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166433</xdr:rowOff>
    </xdr:from>
    <xdr:to>
      <xdr:col>15</xdr:col>
      <xdr:colOff>101600</xdr:colOff>
      <xdr:row>57</xdr:row>
      <xdr:rowOff>96583</xdr:rowOff>
    </xdr:to>
    <xdr:sp macro="" textlink="">
      <xdr:nvSpPr>
        <xdr:cNvPr id="146" name="楕円 145"/>
        <xdr:cNvSpPr/>
      </xdr:nvSpPr>
      <xdr:spPr>
        <a:xfrm>
          <a:off x="2857500" y="97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87710</xdr:rowOff>
    </xdr:from>
    <xdr:ext cx="534377" cy="259045"/>
    <xdr:sp macro="" textlink="">
      <xdr:nvSpPr>
        <xdr:cNvPr id="147" name="テキスト ボックス 146"/>
        <xdr:cNvSpPr txBox="1"/>
      </xdr:nvSpPr>
      <xdr:spPr>
        <a:xfrm>
          <a:off x="2641111" y="98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148907</xdr:rowOff>
    </xdr:from>
    <xdr:to>
      <xdr:col>10</xdr:col>
      <xdr:colOff>165100</xdr:colOff>
      <xdr:row>58</xdr:row>
      <xdr:rowOff>79057</xdr:rowOff>
    </xdr:to>
    <xdr:sp macro="" textlink="">
      <xdr:nvSpPr>
        <xdr:cNvPr id="148" name="楕円 147"/>
        <xdr:cNvSpPr/>
      </xdr:nvSpPr>
      <xdr:spPr>
        <a:xfrm>
          <a:off x="1968500" y="99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70184</xdr:rowOff>
    </xdr:from>
    <xdr:ext cx="534377" cy="259045"/>
    <xdr:sp macro="" textlink="">
      <xdr:nvSpPr>
        <xdr:cNvPr id="149" name="テキスト ボックス 148"/>
        <xdr:cNvSpPr txBox="1"/>
      </xdr:nvSpPr>
      <xdr:spPr>
        <a:xfrm>
          <a:off x="1752111" y="100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80290</xdr:rowOff>
    </xdr:from>
    <xdr:to>
      <xdr:col>6</xdr:col>
      <xdr:colOff>38100</xdr:colOff>
      <xdr:row>58</xdr:row>
      <xdr:rowOff>10440</xdr:rowOff>
    </xdr:to>
    <xdr:sp macro="" textlink="">
      <xdr:nvSpPr>
        <xdr:cNvPr id="150" name="楕円 149"/>
        <xdr:cNvSpPr/>
      </xdr:nvSpPr>
      <xdr:spPr>
        <a:xfrm>
          <a:off x="1079500" y="9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1567</xdr:rowOff>
    </xdr:from>
    <xdr:ext cx="534377" cy="259045"/>
    <xdr:sp macro="" textlink="">
      <xdr:nvSpPr>
        <xdr:cNvPr id="151" name="テキスト ボックス 150"/>
        <xdr:cNvSpPr txBox="1"/>
      </xdr:nvSpPr>
      <xdr:spPr>
        <a:xfrm>
          <a:off x="863111" y="99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55042</xdr:rowOff>
    </xdr:from>
    <xdr:to>
      <xdr:col>24</xdr:col>
      <xdr:colOff>63500</xdr:colOff>
      <xdr:row>78</xdr:row>
      <xdr:rowOff>8789</xdr:rowOff>
    </xdr:to>
    <xdr:cxnSp macro="">
      <xdr:nvCxnSpPr>
        <xdr:cNvPr id="180" name="直線コネクタ 179"/>
        <xdr:cNvCxnSpPr/>
      </xdr:nvCxnSpPr>
      <xdr:spPr>
        <a:xfrm>
          <a:off x="3797300" y="13256692"/>
          <a:ext cx="838200" cy="1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55042</xdr:rowOff>
    </xdr:from>
    <xdr:to>
      <xdr:col>19</xdr:col>
      <xdr:colOff>177800</xdr:colOff>
      <xdr:row>77</xdr:row>
      <xdr:rowOff>73330</xdr:rowOff>
    </xdr:to>
    <xdr:cxnSp macro="">
      <xdr:nvCxnSpPr>
        <xdr:cNvPr id="183" name="直線コネクタ 182"/>
        <xdr:cNvCxnSpPr/>
      </xdr:nvCxnSpPr>
      <xdr:spPr>
        <a:xfrm flipV="1">
          <a:off x="2908300" y="13256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xdr:rowOff>
    </xdr:from>
    <xdr:ext cx="469744" cy="259045"/>
    <xdr:sp macro="" textlink="">
      <xdr:nvSpPr>
        <xdr:cNvPr id="185" name="テキスト ボックス 184"/>
        <xdr:cNvSpPr txBox="1"/>
      </xdr:nvSpPr>
      <xdr:spPr>
        <a:xfrm>
          <a:off x="3562428"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44831</xdr:rowOff>
    </xdr:from>
    <xdr:to>
      <xdr:col>15</xdr:col>
      <xdr:colOff>50800</xdr:colOff>
      <xdr:row>77</xdr:row>
      <xdr:rowOff>73330</xdr:rowOff>
    </xdr:to>
    <xdr:cxnSp macro="">
      <xdr:nvCxnSpPr>
        <xdr:cNvPr id="186" name="直線コネクタ 185"/>
        <xdr:cNvCxnSpPr/>
      </xdr:nvCxnSpPr>
      <xdr:spPr>
        <a:xfrm>
          <a:off x="2019300" y="13246481"/>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166006</xdr:rowOff>
    </xdr:from>
    <xdr:ext cx="469744" cy="259045"/>
    <xdr:sp macro="" textlink="">
      <xdr:nvSpPr>
        <xdr:cNvPr id="188" name="テキスト ボックス 187"/>
        <xdr:cNvSpPr txBox="1"/>
      </xdr:nvSpPr>
      <xdr:spPr>
        <a:xfrm>
          <a:off x="2673428" y="133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44831</xdr:rowOff>
    </xdr:from>
    <xdr:to>
      <xdr:col>10</xdr:col>
      <xdr:colOff>114300</xdr:colOff>
      <xdr:row>78</xdr:row>
      <xdr:rowOff>3530</xdr:rowOff>
    </xdr:to>
    <xdr:cxnSp macro="">
      <xdr:nvCxnSpPr>
        <xdr:cNvPr id="189" name="直線コネクタ 188"/>
        <xdr:cNvCxnSpPr/>
      </xdr:nvCxnSpPr>
      <xdr:spPr>
        <a:xfrm flipV="1">
          <a:off x="1130300" y="13246481"/>
          <a:ext cx="889000" cy="1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169282</xdr:rowOff>
    </xdr:from>
    <xdr:ext cx="469744" cy="259045"/>
    <xdr:sp macro="" textlink="">
      <xdr:nvSpPr>
        <xdr:cNvPr id="191" name="テキスト ボックス 190"/>
        <xdr:cNvSpPr txBox="1"/>
      </xdr:nvSpPr>
      <xdr:spPr>
        <a:xfrm>
          <a:off x="1784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129439</xdr:rowOff>
    </xdr:from>
    <xdr:to>
      <xdr:col>24</xdr:col>
      <xdr:colOff>114300</xdr:colOff>
      <xdr:row>78</xdr:row>
      <xdr:rowOff>59589</xdr:rowOff>
    </xdr:to>
    <xdr:sp macro="" textlink="">
      <xdr:nvSpPr>
        <xdr:cNvPr id="199" name="楕円 198"/>
        <xdr:cNvSpPr/>
      </xdr:nvSpPr>
      <xdr:spPr>
        <a:xfrm>
          <a:off x="4584700" y="133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107866</xdr:rowOff>
    </xdr:from>
    <xdr:ext cx="469744" cy="259045"/>
    <xdr:sp macro="" textlink="">
      <xdr:nvSpPr>
        <xdr:cNvPr id="200" name="維持補修費該当値テキスト"/>
        <xdr:cNvSpPr txBox="1"/>
      </xdr:nvSpPr>
      <xdr:spPr>
        <a:xfrm>
          <a:off x="4686300" y="133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4242</xdr:rowOff>
    </xdr:from>
    <xdr:to>
      <xdr:col>20</xdr:col>
      <xdr:colOff>38100</xdr:colOff>
      <xdr:row>77</xdr:row>
      <xdr:rowOff>105842</xdr:rowOff>
    </xdr:to>
    <xdr:sp macro="" textlink="">
      <xdr:nvSpPr>
        <xdr:cNvPr id="201" name="楕円 200"/>
        <xdr:cNvSpPr/>
      </xdr:nvSpPr>
      <xdr:spPr>
        <a:xfrm>
          <a:off x="3746500" y="132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122369</xdr:rowOff>
    </xdr:from>
    <xdr:ext cx="469744" cy="259045"/>
    <xdr:sp macro="" textlink="">
      <xdr:nvSpPr>
        <xdr:cNvPr id="202" name="テキスト ボックス 201"/>
        <xdr:cNvSpPr txBox="1"/>
      </xdr:nvSpPr>
      <xdr:spPr>
        <a:xfrm>
          <a:off x="3562428" y="1298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22530</xdr:rowOff>
    </xdr:from>
    <xdr:to>
      <xdr:col>15</xdr:col>
      <xdr:colOff>101600</xdr:colOff>
      <xdr:row>77</xdr:row>
      <xdr:rowOff>124130</xdr:rowOff>
    </xdr:to>
    <xdr:sp macro="" textlink="">
      <xdr:nvSpPr>
        <xdr:cNvPr id="203" name="楕円 202"/>
        <xdr:cNvSpPr/>
      </xdr:nvSpPr>
      <xdr:spPr>
        <a:xfrm>
          <a:off x="2857500" y="132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140657</xdr:rowOff>
    </xdr:from>
    <xdr:ext cx="469744" cy="259045"/>
    <xdr:sp macro="" textlink="">
      <xdr:nvSpPr>
        <xdr:cNvPr id="204" name="テキスト ボックス 203"/>
        <xdr:cNvSpPr txBox="1"/>
      </xdr:nvSpPr>
      <xdr:spPr>
        <a:xfrm>
          <a:off x="2673428" y="129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165481</xdr:rowOff>
    </xdr:from>
    <xdr:to>
      <xdr:col>10</xdr:col>
      <xdr:colOff>165100</xdr:colOff>
      <xdr:row>77</xdr:row>
      <xdr:rowOff>95631</xdr:rowOff>
    </xdr:to>
    <xdr:sp macro="" textlink="">
      <xdr:nvSpPr>
        <xdr:cNvPr id="205" name="楕円 204"/>
        <xdr:cNvSpPr/>
      </xdr:nvSpPr>
      <xdr:spPr>
        <a:xfrm>
          <a:off x="1968500" y="131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112158</xdr:rowOff>
    </xdr:from>
    <xdr:ext cx="469744" cy="259045"/>
    <xdr:sp macro="" textlink="">
      <xdr:nvSpPr>
        <xdr:cNvPr id="206" name="テキスト ボックス 205"/>
        <xdr:cNvSpPr txBox="1"/>
      </xdr:nvSpPr>
      <xdr:spPr>
        <a:xfrm>
          <a:off x="1784428" y="1297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124180</xdr:rowOff>
    </xdr:from>
    <xdr:to>
      <xdr:col>6</xdr:col>
      <xdr:colOff>38100</xdr:colOff>
      <xdr:row>78</xdr:row>
      <xdr:rowOff>54330</xdr:rowOff>
    </xdr:to>
    <xdr:sp macro="" textlink="">
      <xdr:nvSpPr>
        <xdr:cNvPr id="207" name="楕円 206"/>
        <xdr:cNvSpPr/>
      </xdr:nvSpPr>
      <xdr:spPr>
        <a:xfrm>
          <a:off x="1079500" y="133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45457</xdr:rowOff>
    </xdr:from>
    <xdr:ext cx="469744" cy="259045"/>
    <xdr:sp macro="" textlink="">
      <xdr:nvSpPr>
        <xdr:cNvPr id="208" name="テキスト ボックス 207"/>
        <xdr:cNvSpPr txBox="1"/>
      </xdr:nvSpPr>
      <xdr:spPr>
        <a:xfrm>
          <a:off x="895428" y="134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8483</xdr:rowOff>
    </xdr:from>
    <xdr:to>
      <xdr:col>24</xdr:col>
      <xdr:colOff>63500</xdr:colOff>
      <xdr:row>98</xdr:row>
      <xdr:rowOff>60922</xdr:rowOff>
    </xdr:to>
    <xdr:cxnSp macro="">
      <xdr:nvCxnSpPr>
        <xdr:cNvPr id="238" name="直線コネクタ 237"/>
        <xdr:cNvCxnSpPr/>
      </xdr:nvCxnSpPr>
      <xdr:spPr>
        <a:xfrm flipV="1">
          <a:off x="3797300" y="16810583"/>
          <a:ext cx="838200" cy="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60922</xdr:rowOff>
    </xdr:from>
    <xdr:to>
      <xdr:col>19</xdr:col>
      <xdr:colOff>177800</xdr:colOff>
      <xdr:row>98</xdr:row>
      <xdr:rowOff>142442</xdr:rowOff>
    </xdr:to>
    <xdr:cxnSp macro="">
      <xdr:nvCxnSpPr>
        <xdr:cNvPr id="241" name="直線コネクタ 240"/>
        <xdr:cNvCxnSpPr/>
      </xdr:nvCxnSpPr>
      <xdr:spPr>
        <a:xfrm flipV="1">
          <a:off x="2908300" y="16863022"/>
          <a:ext cx="889000" cy="8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127915</xdr:rowOff>
    </xdr:from>
    <xdr:to>
      <xdr:col>15</xdr:col>
      <xdr:colOff>50800</xdr:colOff>
      <xdr:row>98</xdr:row>
      <xdr:rowOff>142442</xdr:rowOff>
    </xdr:to>
    <xdr:cxnSp macro="">
      <xdr:nvCxnSpPr>
        <xdr:cNvPr id="244" name="直線コネクタ 243"/>
        <xdr:cNvCxnSpPr/>
      </xdr:nvCxnSpPr>
      <xdr:spPr>
        <a:xfrm>
          <a:off x="2019300" y="16930015"/>
          <a:ext cx="889000" cy="1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103188</xdr:rowOff>
    </xdr:from>
    <xdr:to>
      <xdr:col>10</xdr:col>
      <xdr:colOff>114300</xdr:colOff>
      <xdr:row>98</xdr:row>
      <xdr:rowOff>127915</xdr:rowOff>
    </xdr:to>
    <xdr:cxnSp macro="">
      <xdr:nvCxnSpPr>
        <xdr:cNvPr id="247" name="直線コネクタ 246"/>
        <xdr:cNvCxnSpPr/>
      </xdr:nvCxnSpPr>
      <xdr:spPr>
        <a:xfrm>
          <a:off x="1130300" y="16905288"/>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129133</xdr:rowOff>
    </xdr:from>
    <xdr:to>
      <xdr:col>24</xdr:col>
      <xdr:colOff>114300</xdr:colOff>
      <xdr:row>98</xdr:row>
      <xdr:rowOff>59283</xdr:rowOff>
    </xdr:to>
    <xdr:sp macro="" textlink="">
      <xdr:nvSpPr>
        <xdr:cNvPr id="257" name="楕円 256"/>
        <xdr:cNvSpPr/>
      </xdr:nvSpPr>
      <xdr:spPr>
        <a:xfrm>
          <a:off x="4584700" y="16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44060</xdr:rowOff>
    </xdr:from>
    <xdr:ext cx="534377" cy="259045"/>
    <xdr:sp macro="" textlink="">
      <xdr:nvSpPr>
        <xdr:cNvPr id="258" name="扶助費該当値テキスト"/>
        <xdr:cNvSpPr txBox="1"/>
      </xdr:nvSpPr>
      <xdr:spPr>
        <a:xfrm>
          <a:off x="4686300" y="166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10122</xdr:rowOff>
    </xdr:from>
    <xdr:to>
      <xdr:col>20</xdr:col>
      <xdr:colOff>38100</xdr:colOff>
      <xdr:row>98</xdr:row>
      <xdr:rowOff>111722</xdr:rowOff>
    </xdr:to>
    <xdr:sp macro="" textlink="">
      <xdr:nvSpPr>
        <xdr:cNvPr id="259" name="楕円 258"/>
        <xdr:cNvSpPr/>
      </xdr:nvSpPr>
      <xdr:spPr>
        <a:xfrm>
          <a:off x="3746500" y="168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102849</xdr:rowOff>
    </xdr:from>
    <xdr:ext cx="534377" cy="259045"/>
    <xdr:sp macro="" textlink="">
      <xdr:nvSpPr>
        <xdr:cNvPr id="260" name="テキスト ボックス 259"/>
        <xdr:cNvSpPr txBox="1"/>
      </xdr:nvSpPr>
      <xdr:spPr>
        <a:xfrm>
          <a:off x="3530111" y="169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91642</xdr:rowOff>
    </xdr:from>
    <xdr:to>
      <xdr:col>15</xdr:col>
      <xdr:colOff>101600</xdr:colOff>
      <xdr:row>99</xdr:row>
      <xdr:rowOff>21792</xdr:rowOff>
    </xdr:to>
    <xdr:sp macro="" textlink="">
      <xdr:nvSpPr>
        <xdr:cNvPr id="261" name="楕円 260"/>
        <xdr:cNvSpPr/>
      </xdr:nvSpPr>
      <xdr:spPr>
        <a:xfrm>
          <a:off x="2857500" y="168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12919</xdr:rowOff>
    </xdr:from>
    <xdr:ext cx="534377" cy="259045"/>
    <xdr:sp macro="" textlink="">
      <xdr:nvSpPr>
        <xdr:cNvPr id="262" name="テキスト ボックス 261"/>
        <xdr:cNvSpPr txBox="1"/>
      </xdr:nvSpPr>
      <xdr:spPr>
        <a:xfrm>
          <a:off x="2641111" y="169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77115</xdr:rowOff>
    </xdr:from>
    <xdr:to>
      <xdr:col>10</xdr:col>
      <xdr:colOff>165100</xdr:colOff>
      <xdr:row>99</xdr:row>
      <xdr:rowOff>7265</xdr:rowOff>
    </xdr:to>
    <xdr:sp macro="" textlink="">
      <xdr:nvSpPr>
        <xdr:cNvPr id="263" name="楕円 262"/>
        <xdr:cNvSpPr/>
      </xdr:nvSpPr>
      <xdr:spPr>
        <a:xfrm>
          <a:off x="1968500" y="168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169842</xdr:rowOff>
    </xdr:from>
    <xdr:ext cx="534377" cy="259045"/>
    <xdr:sp macro="" textlink="">
      <xdr:nvSpPr>
        <xdr:cNvPr id="264" name="テキスト ボックス 263"/>
        <xdr:cNvSpPr txBox="1"/>
      </xdr:nvSpPr>
      <xdr:spPr>
        <a:xfrm>
          <a:off x="1752111" y="169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52388</xdr:rowOff>
    </xdr:from>
    <xdr:to>
      <xdr:col>6</xdr:col>
      <xdr:colOff>38100</xdr:colOff>
      <xdr:row>98</xdr:row>
      <xdr:rowOff>153988</xdr:rowOff>
    </xdr:to>
    <xdr:sp macro="" textlink="">
      <xdr:nvSpPr>
        <xdr:cNvPr id="265" name="楕円 264"/>
        <xdr:cNvSpPr/>
      </xdr:nvSpPr>
      <xdr:spPr>
        <a:xfrm>
          <a:off x="1079500" y="168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145115</xdr:rowOff>
    </xdr:from>
    <xdr:ext cx="534377" cy="259045"/>
    <xdr:sp macro="" textlink="">
      <xdr:nvSpPr>
        <xdr:cNvPr id="266" name="テキスト ボックス 265"/>
        <xdr:cNvSpPr txBox="1"/>
      </xdr:nvSpPr>
      <xdr:spPr>
        <a:xfrm>
          <a:off x="863111" y="1694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17506</xdr:rowOff>
    </xdr:from>
    <xdr:to>
      <xdr:col>55</xdr:col>
      <xdr:colOff>0</xdr:colOff>
      <xdr:row>38</xdr:row>
      <xdr:rowOff>18428</xdr:rowOff>
    </xdr:to>
    <xdr:cxnSp macro="">
      <xdr:nvCxnSpPr>
        <xdr:cNvPr id="295" name="直線コネクタ 294"/>
        <xdr:cNvCxnSpPr/>
      </xdr:nvCxnSpPr>
      <xdr:spPr>
        <a:xfrm flipV="1">
          <a:off x="9639300" y="5675356"/>
          <a:ext cx="838200" cy="85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18428</xdr:rowOff>
    </xdr:from>
    <xdr:to>
      <xdr:col>50</xdr:col>
      <xdr:colOff>114300</xdr:colOff>
      <xdr:row>38</xdr:row>
      <xdr:rowOff>30757</xdr:rowOff>
    </xdr:to>
    <xdr:cxnSp macro="">
      <xdr:nvCxnSpPr>
        <xdr:cNvPr id="298" name="直線コネクタ 297"/>
        <xdr:cNvCxnSpPr/>
      </xdr:nvCxnSpPr>
      <xdr:spPr>
        <a:xfrm flipV="1">
          <a:off x="8750300" y="6533528"/>
          <a:ext cx="889000" cy="1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30757</xdr:rowOff>
    </xdr:from>
    <xdr:to>
      <xdr:col>45</xdr:col>
      <xdr:colOff>177800</xdr:colOff>
      <xdr:row>38</xdr:row>
      <xdr:rowOff>34978</xdr:rowOff>
    </xdr:to>
    <xdr:cxnSp macro="">
      <xdr:nvCxnSpPr>
        <xdr:cNvPr id="301" name="直線コネクタ 300"/>
        <xdr:cNvCxnSpPr/>
      </xdr:nvCxnSpPr>
      <xdr:spPr>
        <a:xfrm flipV="1">
          <a:off x="7861300" y="6545857"/>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24074</xdr:rowOff>
    </xdr:from>
    <xdr:to>
      <xdr:col>41</xdr:col>
      <xdr:colOff>50800</xdr:colOff>
      <xdr:row>38</xdr:row>
      <xdr:rowOff>34978</xdr:rowOff>
    </xdr:to>
    <xdr:cxnSp macro="">
      <xdr:nvCxnSpPr>
        <xdr:cNvPr id="304" name="直線コネクタ 303"/>
        <xdr:cNvCxnSpPr/>
      </xdr:nvCxnSpPr>
      <xdr:spPr>
        <a:xfrm>
          <a:off x="6972300" y="6539174"/>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138156</xdr:rowOff>
    </xdr:from>
    <xdr:to>
      <xdr:col>55</xdr:col>
      <xdr:colOff>50800</xdr:colOff>
      <xdr:row>33</xdr:row>
      <xdr:rowOff>68306</xdr:rowOff>
    </xdr:to>
    <xdr:sp macro="" textlink="">
      <xdr:nvSpPr>
        <xdr:cNvPr id="314" name="楕円 313"/>
        <xdr:cNvSpPr/>
      </xdr:nvSpPr>
      <xdr:spPr>
        <a:xfrm>
          <a:off x="10426700" y="56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116583</xdr:rowOff>
    </xdr:from>
    <xdr:ext cx="599010" cy="259045"/>
    <xdr:sp macro="" textlink="">
      <xdr:nvSpPr>
        <xdr:cNvPr id="315" name="補助費等該当値テキスト"/>
        <xdr:cNvSpPr txBox="1"/>
      </xdr:nvSpPr>
      <xdr:spPr>
        <a:xfrm>
          <a:off x="10528300" y="560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139078</xdr:rowOff>
    </xdr:from>
    <xdr:to>
      <xdr:col>50</xdr:col>
      <xdr:colOff>165100</xdr:colOff>
      <xdr:row>38</xdr:row>
      <xdr:rowOff>69228</xdr:rowOff>
    </xdr:to>
    <xdr:sp macro="" textlink="">
      <xdr:nvSpPr>
        <xdr:cNvPr id="316" name="楕円 315"/>
        <xdr:cNvSpPr/>
      </xdr:nvSpPr>
      <xdr:spPr>
        <a:xfrm>
          <a:off x="9588500" y="64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60355</xdr:rowOff>
    </xdr:from>
    <xdr:ext cx="534377" cy="259045"/>
    <xdr:sp macro="" textlink="">
      <xdr:nvSpPr>
        <xdr:cNvPr id="317" name="テキスト ボックス 316"/>
        <xdr:cNvSpPr txBox="1"/>
      </xdr:nvSpPr>
      <xdr:spPr>
        <a:xfrm>
          <a:off x="9372111" y="65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151407</xdr:rowOff>
    </xdr:from>
    <xdr:to>
      <xdr:col>46</xdr:col>
      <xdr:colOff>38100</xdr:colOff>
      <xdr:row>38</xdr:row>
      <xdr:rowOff>81557</xdr:rowOff>
    </xdr:to>
    <xdr:sp macro="" textlink="">
      <xdr:nvSpPr>
        <xdr:cNvPr id="318" name="楕円 317"/>
        <xdr:cNvSpPr/>
      </xdr:nvSpPr>
      <xdr:spPr>
        <a:xfrm>
          <a:off x="8699500" y="64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72684</xdr:rowOff>
    </xdr:from>
    <xdr:ext cx="534377" cy="259045"/>
    <xdr:sp macro="" textlink="">
      <xdr:nvSpPr>
        <xdr:cNvPr id="319" name="テキスト ボックス 318"/>
        <xdr:cNvSpPr txBox="1"/>
      </xdr:nvSpPr>
      <xdr:spPr>
        <a:xfrm>
          <a:off x="8483111" y="65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155628</xdr:rowOff>
    </xdr:from>
    <xdr:to>
      <xdr:col>41</xdr:col>
      <xdr:colOff>101600</xdr:colOff>
      <xdr:row>38</xdr:row>
      <xdr:rowOff>85778</xdr:rowOff>
    </xdr:to>
    <xdr:sp macro="" textlink="">
      <xdr:nvSpPr>
        <xdr:cNvPr id="320" name="楕円 319"/>
        <xdr:cNvSpPr/>
      </xdr:nvSpPr>
      <xdr:spPr>
        <a:xfrm>
          <a:off x="7810500" y="64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76905</xdr:rowOff>
    </xdr:from>
    <xdr:ext cx="534377" cy="259045"/>
    <xdr:sp macro="" textlink="">
      <xdr:nvSpPr>
        <xdr:cNvPr id="321" name="テキスト ボックス 320"/>
        <xdr:cNvSpPr txBox="1"/>
      </xdr:nvSpPr>
      <xdr:spPr>
        <a:xfrm>
          <a:off x="7594111" y="65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144724</xdr:rowOff>
    </xdr:from>
    <xdr:to>
      <xdr:col>36</xdr:col>
      <xdr:colOff>165100</xdr:colOff>
      <xdr:row>38</xdr:row>
      <xdr:rowOff>74874</xdr:rowOff>
    </xdr:to>
    <xdr:sp macro="" textlink="">
      <xdr:nvSpPr>
        <xdr:cNvPr id="322" name="楕円 321"/>
        <xdr:cNvSpPr/>
      </xdr:nvSpPr>
      <xdr:spPr>
        <a:xfrm>
          <a:off x="6921500" y="64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66001</xdr:rowOff>
    </xdr:from>
    <xdr:ext cx="534377" cy="259045"/>
    <xdr:sp macro="" textlink="">
      <xdr:nvSpPr>
        <xdr:cNvPr id="323" name="テキスト ボックス 322"/>
        <xdr:cNvSpPr txBox="1"/>
      </xdr:nvSpPr>
      <xdr:spPr>
        <a:xfrm>
          <a:off x="6705111" y="65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10191</xdr:rowOff>
    </xdr:from>
    <xdr:to>
      <xdr:col>55</xdr:col>
      <xdr:colOff>0</xdr:colOff>
      <xdr:row>58</xdr:row>
      <xdr:rowOff>14305</xdr:rowOff>
    </xdr:to>
    <xdr:cxnSp macro="">
      <xdr:nvCxnSpPr>
        <xdr:cNvPr id="352" name="直線コネクタ 351"/>
        <xdr:cNvCxnSpPr/>
      </xdr:nvCxnSpPr>
      <xdr:spPr>
        <a:xfrm>
          <a:off x="9639300" y="9954291"/>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141674</xdr:rowOff>
    </xdr:from>
    <xdr:to>
      <xdr:col>50</xdr:col>
      <xdr:colOff>114300</xdr:colOff>
      <xdr:row>58</xdr:row>
      <xdr:rowOff>10191</xdr:rowOff>
    </xdr:to>
    <xdr:cxnSp macro="">
      <xdr:nvCxnSpPr>
        <xdr:cNvPr id="355" name="直線コネクタ 354"/>
        <xdr:cNvCxnSpPr/>
      </xdr:nvCxnSpPr>
      <xdr:spPr>
        <a:xfrm>
          <a:off x="8750300" y="9914324"/>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141674</xdr:rowOff>
    </xdr:from>
    <xdr:to>
      <xdr:col>45</xdr:col>
      <xdr:colOff>177800</xdr:colOff>
      <xdr:row>58</xdr:row>
      <xdr:rowOff>35870</xdr:rowOff>
    </xdr:to>
    <xdr:cxnSp macro="">
      <xdr:nvCxnSpPr>
        <xdr:cNvPr id="358" name="直線コネクタ 357"/>
        <xdr:cNvCxnSpPr/>
      </xdr:nvCxnSpPr>
      <xdr:spPr>
        <a:xfrm flipV="1">
          <a:off x="7861300" y="9914324"/>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91709</xdr:rowOff>
    </xdr:from>
    <xdr:to>
      <xdr:col>41</xdr:col>
      <xdr:colOff>50800</xdr:colOff>
      <xdr:row>58</xdr:row>
      <xdr:rowOff>35870</xdr:rowOff>
    </xdr:to>
    <xdr:cxnSp macro="">
      <xdr:nvCxnSpPr>
        <xdr:cNvPr id="361" name="直線コネクタ 360"/>
        <xdr:cNvCxnSpPr/>
      </xdr:nvCxnSpPr>
      <xdr:spPr>
        <a:xfrm>
          <a:off x="6972300" y="9864359"/>
          <a:ext cx="889000" cy="11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134955</xdr:rowOff>
    </xdr:from>
    <xdr:to>
      <xdr:col>55</xdr:col>
      <xdr:colOff>50800</xdr:colOff>
      <xdr:row>58</xdr:row>
      <xdr:rowOff>65105</xdr:rowOff>
    </xdr:to>
    <xdr:sp macro="" textlink="">
      <xdr:nvSpPr>
        <xdr:cNvPr id="371" name="楕円 370"/>
        <xdr:cNvSpPr/>
      </xdr:nvSpPr>
      <xdr:spPr>
        <a:xfrm>
          <a:off x="10426700" y="99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49882</xdr:rowOff>
    </xdr:from>
    <xdr:ext cx="534377" cy="259045"/>
    <xdr:sp macro="" textlink="">
      <xdr:nvSpPr>
        <xdr:cNvPr id="372" name="普通建設事業費該当値テキスト"/>
        <xdr:cNvSpPr txBox="1"/>
      </xdr:nvSpPr>
      <xdr:spPr>
        <a:xfrm>
          <a:off x="10528300" y="98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130841</xdr:rowOff>
    </xdr:from>
    <xdr:to>
      <xdr:col>50</xdr:col>
      <xdr:colOff>165100</xdr:colOff>
      <xdr:row>58</xdr:row>
      <xdr:rowOff>60991</xdr:rowOff>
    </xdr:to>
    <xdr:sp macro="" textlink="">
      <xdr:nvSpPr>
        <xdr:cNvPr id="373" name="楕円 372"/>
        <xdr:cNvSpPr/>
      </xdr:nvSpPr>
      <xdr:spPr>
        <a:xfrm>
          <a:off x="9588500" y="990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52118</xdr:rowOff>
    </xdr:from>
    <xdr:ext cx="534377" cy="259045"/>
    <xdr:sp macro="" textlink="">
      <xdr:nvSpPr>
        <xdr:cNvPr id="374" name="テキスト ボックス 373"/>
        <xdr:cNvSpPr txBox="1"/>
      </xdr:nvSpPr>
      <xdr:spPr>
        <a:xfrm>
          <a:off x="9372111" y="9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90874</xdr:rowOff>
    </xdr:from>
    <xdr:to>
      <xdr:col>46</xdr:col>
      <xdr:colOff>38100</xdr:colOff>
      <xdr:row>58</xdr:row>
      <xdr:rowOff>21024</xdr:rowOff>
    </xdr:to>
    <xdr:sp macro="" textlink="">
      <xdr:nvSpPr>
        <xdr:cNvPr id="375" name="楕円 374"/>
        <xdr:cNvSpPr/>
      </xdr:nvSpPr>
      <xdr:spPr>
        <a:xfrm>
          <a:off x="8699500" y="98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12151</xdr:rowOff>
    </xdr:from>
    <xdr:ext cx="534377" cy="259045"/>
    <xdr:sp macro="" textlink="">
      <xdr:nvSpPr>
        <xdr:cNvPr id="376" name="テキスト ボックス 375"/>
        <xdr:cNvSpPr txBox="1"/>
      </xdr:nvSpPr>
      <xdr:spPr>
        <a:xfrm>
          <a:off x="8483111" y="99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156520</xdr:rowOff>
    </xdr:from>
    <xdr:to>
      <xdr:col>41</xdr:col>
      <xdr:colOff>101600</xdr:colOff>
      <xdr:row>58</xdr:row>
      <xdr:rowOff>86670</xdr:rowOff>
    </xdr:to>
    <xdr:sp macro="" textlink="">
      <xdr:nvSpPr>
        <xdr:cNvPr id="377" name="楕円 376"/>
        <xdr:cNvSpPr/>
      </xdr:nvSpPr>
      <xdr:spPr>
        <a:xfrm>
          <a:off x="7810500" y="99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77797</xdr:rowOff>
    </xdr:from>
    <xdr:ext cx="534377" cy="259045"/>
    <xdr:sp macro="" textlink="">
      <xdr:nvSpPr>
        <xdr:cNvPr id="378" name="テキスト ボックス 377"/>
        <xdr:cNvSpPr txBox="1"/>
      </xdr:nvSpPr>
      <xdr:spPr>
        <a:xfrm>
          <a:off x="7594111" y="1002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40909</xdr:rowOff>
    </xdr:from>
    <xdr:to>
      <xdr:col>36</xdr:col>
      <xdr:colOff>165100</xdr:colOff>
      <xdr:row>57</xdr:row>
      <xdr:rowOff>142509</xdr:rowOff>
    </xdr:to>
    <xdr:sp macro="" textlink="">
      <xdr:nvSpPr>
        <xdr:cNvPr id="379" name="楕円 378"/>
        <xdr:cNvSpPr/>
      </xdr:nvSpPr>
      <xdr:spPr>
        <a:xfrm>
          <a:off x="6921500" y="981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133636</xdr:rowOff>
    </xdr:from>
    <xdr:ext cx="534377" cy="259045"/>
    <xdr:sp macro="" textlink="">
      <xdr:nvSpPr>
        <xdr:cNvPr id="380" name="テキスト ボックス 379"/>
        <xdr:cNvSpPr txBox="1"/>
      </xdr:nvSpPr>
      <xdr:spPr>
        <a:xfrm>
          <a:off x="6705111" y="990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32093</xdr:rowOff>
    </xdr:from>
    <xdr:to>
      <xdr:col>55</xdr:col>
      <xdr:colOff>0</xdr:colOff>
      <xdr:row>78</xdr:row>
      <xdr:rowOff>44171</xdr:rowOff>
    </xdr:to>
    <xdr:cxnSp macro="">
      <xdr:nvCxnSpPr>
        <xdr:cNvPr id="409" name="直線コネクタ 408"/>
        <xdr:cNvCxnSpPr/>
      </xdr:nvCxnSpPr>
      <xdr:spPr>
        <a:xfrm flipV="1">
          <a:off x="9639300" y="13405193"/>
          <a:ext cx="8382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44171</xdr:rowOff>
    </xdr:from>
    <xdr:to>
      <xdr:col>50</xdr:col>
      <xdr:colOff>114300</xdr:colOff>
      <xdr:row>78</xdr:row>
      <xdr:rowOff>60833</xdr:rowOff>
    </xdr:to>
    <xdr:cxnSp macro="">
      <xdr:nvCxnSpPr>
        <xdr:cNvPr id="412" name="直線コネクタ 411"/>
        <xdr:cNvCxnSpPr/>
      </xdr:nvCxnSpPr>
      <xdr:spPr>
        <a:xfrm flipV="1">
          <a:off x="8750300" y="13417271"/>
          <a:ext cx="889000" cy="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60833</xdr:rowOff>
    </xdr:from>
    <xdr:to>
      <xdr:col>45</xdr:col>
      <xdr:colOff>177800</xdr:colOff>
      <xdr:row>78</xdr:row>
      <xdr:rowOff>109919</xdr:rowOff>
    </xdr:to>
    <xdr:cxnSp macro="">
      <xdr:nvCxnSpPr>
        <xdr:cNvPr id="415" name="直線コネクタ 414"/>
        <xdr:cNvCxnSpPr/>
      </xdr:nvCxnSpPr>
      <xdr:spPr>
        <a:xfrm flipV="1">
          <a:off x="7861300" y="13433933"/>
          <a:ext cx="889000" cy="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7" name="テキスト ボックス 416"/>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75679</xdr:rowOff>
    </xdr:from>
    <xdr:to>
      <xdr:col>41</xdr:col>
      <xdr:colOff>50800</xdr:colOff>
      <xdr:row>78</xdr:row>
      <xdr:rowOff>109919</xdr:rowOff>
    </xdr:to>
    <xdr:cxnSp macro="">
      <xdr:nvCxnSpPr>
        <xdr:cNvPr id="418" name="直線コネクタ 417"/>
        <xdr:cNvCxnSpPr/>
      </xdr:nvCxnSpPr>
      <xdr:spPr>
        <a:xfrm>
          <a:off x="6972300" y="13448779"/>
          <a:ext cx="889000" cy="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152743</xdr:rowOff>
    </xdr:from>
    <xdr:to>
      <xdr:col>55</xdr:col>
      <xdr:colOff>50800</xdr:colOff>
      <xdr:row>78</xdr:row>
      <xdr:rowOff>82893</xdr:rowOff>
    </xdr:to>
    <xdr:sp macro="" textlink="">
      <xdr:nvSpPr>
        <xdr:cNvPr id="428" name="楕円 427"/>
        <xdr:cNvSpPr/>
      </xdr:nvSpPr>
      <xdr:spPr>
        <a:xfrm>
          <a:off x="10426700" y="133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4170</xdr:rowOff>
    </xdr:from>
    <xdr:ext cx="534377" cy="259045"/>
    <xdr:sp macro="" textlink="">
      <xdr:nvSpPr>
        <xdr:cNvPr id="429" name="普通建設事業費 （ うち新規整備　）該当値テキスト"/>
        <xdr:cNvSpPr txBox="1"/>
      </xdr:nvSpPr>
      <xdr:spPr>
        <a:xfrm>
          <a:off x="10528300" y="132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164821</xdr:rowOff>
    </xdr:from>
    <xdr:to>
      <xdr:col>50</xdr:col>
      <xdr:colOff>165100</xdr:colOff>
      <xdr:row>78</xdr:row>
      <xdr:rowOff>94971</xdr:rowOff>
    </xdr:to>
    <xdr:sp macro="" textlink="">
      <xdr:nvSpPr>
        <xdr:cNvPr id="430" name="楕円 429"/>
        <xdr:cNvSpPr/>
      </xdr:nvSpPr>
      <xdr:spPr>
        <a:xfrm>
          <a:off x="9588500" y="133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111498</xdr:rowOff>
    </xdr:from>
    <xdr:ext cx="534377" cy="259045"/>
    <xdr:sp macro="" textlink="">
      <xdr:nvSpPr>
        <xdr:cNvPr id="431" name="テキスト ボックス 430"/>
        <xdr:cNvSpPr txBox="1"/>
      </xdr:nvSpPr>
      <xdr:spPr>
        <a:xfrm>
          <a:off x="9372111" y="131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10033</xdr:rowOff>
    </xdr:from>
    <xdr:to>
      <xdr:col>46</xdr:col>
      <xdr:colOff>38100</xdr:colOff>
      <xdr:row>78</xdr:row>
      <xdr:rowOff>111633</xdr:rowOff>
    </xdr:to>
    <xdr:sp macro="" textlink="">
      <xdr:nvSpPr>
        <xdr:cNvPr id="432" name="楕円 431"/>
        <xdr:cNvSpPr/>
      </xdr:nvSpPr>
      <xdr:spPr>
        <a:xfrm>
          <a:off x="86995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128160</xdr:rowOff>
    </xdr:from>
    <xdr:ext cx="534377" cy="259045"/>
    <xdr:sp macro="" textlink="">
      <xdr:nvSpPr>
        <xdr:cNvPr id="433" name="テキスト ボックス 432"/>
        <xdr:cNvSpPr txBox="1"/>
      </xdr:nvSpPr>
      <xdr:spPr>
        <a:xfrm>
          <a:off x="8483111" y="131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59119</xdr:rowOff>
    </xdr:from>
    <xdr:to>
      <xdr:col>41</xdr:col>
      <xdr:colOff>101600</xdr:colOff>
      <xdr:row>78</xdr:row>
      <xdr:rowOff>160719</xdr:rowOff>
    </xdr:to>
    <xdr:sp macro="" textlink="">
      <xdr:nvSpPr>
        <xdr:cNvPr id="434" name="楕円 433"/>
        <xdr:cNvSpPr/>
      </xdr:nvSpPr>
      <xdr:spPr>
        <a:xfrm>
          <a:off x="7810500" y="134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151846</xdr:rowOff>
    </xdr:from>
    <xdr:ext cx="469744" cy="259045"/>
    <xdr:sp macro="" textlink="">
      <xdr:nvSpPr>
        <xdr:cNvPr id="435" name="テキスト ボックス 434"/>
        <xdr:cNvSpPr txBox="1"/>
      </xdr:nvSpPr>
      <xdr:spPr>
        <a:xfrm>
          <a:off x="7626428" y="135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24879</xdr:rowOff>
    </xdr:from>
    <xdr:to>
      <xdr:col>36</xdr:col>
      <xdr:colOff>165100</xdr:colOff>
      <xdr:row>78</xdr:row>
      <xdr:rowOff>126479</xdr:rowOff>
    </xdr:to>
    <xdr:sp macro="" textlink="">
      <xdr:nvSpPr>
        <xdr:cNvPr id="436" name="楕円 435"/>
        <xdr:cNvSpPr/>
      </xdr:nvSpPr>
      <xdr:spPr>
        <a:xfrm>
          <a:off x="6921500" y="133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143006</xdr:rowOff>
    </xdr:from>
    <xdr:ext cx="534377" cy="259045"/>
    <xdr:sp macro="" textlink="">
      <xdr:nvSpPr>
        <xdr:cNvPr id="437" name="テキスト ボックス 436"/>
        <xdr:cNvSpPr txBox="1"/>
      </xdr:nvSpPr>
      <xdr:spPr>
        <a:xfrm>
          <a:off x="6705111" y="131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19704</xdr:rowOff>
    </xdr:from>
    <xdr:to>
      <xdr:col>55</xdr:col>
      <xdr:colOff>0</xdr:colOff>
      <xdr:row>98</xdr:row>
      <xdr:rowOff>25439</xdr:rowOff>
    </xdr:to>
    <xdr:cxnSp macro="">
      <xdr:nvCxnSpPr>
        <xdr:cNvPr id="466" name="直線コネクタ 465"/>
        <xdr:cNvCxnSpPr/>
      </xdr:nvCxnSpPr>
      <xdr:spPr>
        <a:xfrm>
          <a:off x="9639300" y="16821804"/>
          <a:ext cx="838200" cy="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769</xdr:rowOff>
    </xdr:from>
    <xdr:to>
      <xdr:col>50</xdr:col>
      <xdr:colOff>114300</xdr:colOff>
      <xdr:row>98</xdr:row>
      <xdr:rowOff>19704</xdr:rowOff>
    </xdr:to>
    <xdr:cxnSp macro="">
      <xdr:nvCxnSpPr>
        <xdr:cNvPr id="469" name="直線コネクタ 468"/>
        <xdr:cNvCxnSpPr/>
      </xdr:nvCxnSpPr>
      <xdr:spPr>
        <a:xfrm>
          <a:off x="8750300" y="16802869"/>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769</xdr:rowOff>
    </xdr:from>
    <xdr:to>
      <xdr:col>45</xdr:col>
      <xdr:colOff>177800</xdr:colOff>
      <xdr:row>98</xdr:row>
      <xdr:rowOff>35477</xdr:rowOff>
    </xdr:to>
    <xdr:cxnSp macro="">
      <xdr:nvCxnSpPr>
        <xdr:cNvPr id="472" name="直線コネクタ 471"/>
        <xdr:cNvCxnSpPr/>
      </xdr:nvCxnSpPr>
      <xdr:spPr>
        <a:xfrm flipV="1">
          <a:off x="7861300" y="16802869"/>
          <a:ext cx="889000" cy="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148806</xdr:rowOff>
    </xdr:from>
    <xdr:to>
      <xdr:col>41</xdr:col>
      <xdr:colOff>50800</xdr:colOff>
      <xdr:row>98</xdr:row>
      <xdr:rowOff>35477</xdr:rowOff>
    </xdr:to>
    <xdr:cxnSp macro="">
      <xdr:nvCxnSpPr>
        <xdr:cNvPr id="475" name="直線コネクタ 474"/>
        <xdr:cNvCxnSpPr/>
      </xdr:nvCxnSpPr>
      <xdr:spPr>
        <a:xfrm>
          <a:off x="6972300" y="16608006"/>
          <a:ext cx="889000" cy="22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146089</xdr:rowOff>
    </xdr:from>
    <xdr:to>
      <xdr:col>55</xdr:col>
      <xdr:colOff>50800</xdr:colOff>
      <xdr:row>98</xdr:row>
      <xdr:rowOff>76239</xdr:rowOff>
    </xdr:to>
    <xdr:sp macro="" textlink="">
      <xdr:nvSpPr>
        <xdr:cNvPr id="485" name="楕円 484"/>
        <xdr:cNvSpPr/>
      </xdr:nvSpPr>
      <xdr:spPr>
        <a:xfrm>
          <a:off x="10426700" y="167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61016</xdr:rowOff>
    </xdr:from>
    <xdr:ext cx="469744" cy="259045"/>
    <xdr:sp macro="" textlink="">
      <xdr:nvSpPr>
        <xdr:cNvPr id="486" name="普通建設事業費 （ うち更新整備　）該当値テキスト"/>
        <xdr:cNvSpPr txBox="1"/>
      </xdr:nvSpPr>
      <xdr:spPr>
        <a:xfrm>
          <a:off x="10528300" y="166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140354</xdr:rowOff>
    </xdr:from>
    <xdr:to>
      <xdr:col>50</xdr:col>
      <xdr:colOff>165100</xdr:colOff>
      <xdr:row>98</xdr:row>
      <xdr:rowOff>70504</xdr:rowOff>
    </xdr:to>
    <xdr:sp macro="" textlink="">
      <xdr:nvSpPr>
        <xdr:cNvPr id="487" name="楕円 486"/>
        <xdr:cNvSpPr/>
      </xdr:nvSpPr>
      <xdr:spPr>
        <a:xfrm>
          <a:off x="9588500" y="167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61631</xdr:rowOff>
    </xdr:from>
    <xdr:ext cx="534377" cy="259045"/>
    <xdr:sp macro="" textlink="">
      <xdr:nvSpPr>
        <xdr:cNvPr id="488" name="テキスト ボックス 487"/>
        <xdr:cNvSpPr txBox="1"/>
      </xdr:nvSpPr>
      <xdr:spPr>
        <a:xfrm>
          <a:off x="9372111" y="1686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121419</xdr:rowOff>
    </xdr:from>
    <xdr:to>
      <xdr:col>46</xdr:col>
      <xdr:colOff>38100</xdr:colOff>
      <xdr:row>98</xdr:row>
      <xdr:rowOff>51569</xdr:rowOff>
    </xdr:to>
    <xdr:sp macro="" textlink="">
      <xdr:nvSpPr>
        <xdr:cNvPr id="489" name="楕円 488"/>
        <xdr:cNvSpPr/>
      </xdr:nvSpPr>
      <xdr:spPr>
        <a:xfrm>
          <a:off x="8699500" y="16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42696</xdr:rowOff>
    </xdr:from>
    <xdr:ext cx="534377" cy="259045"/>
    <xdr:sp macro="" textlink="">
      <xdr:nvSpPr>
        <xdr:cNvPr id="490" name="テキスト ボックス 489"/>
        <xdr:cNvSpPr txBox="1"/>
      </xdr:nvSpPr>
      <xdr:spPr>
        <a:xfrm>
          <a:off x="8483111" y="168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156127</xdr:rowOff>
    </xdr:from>
    <xdr:to>
      <xdr:col>41</xdr:col>
      <xdr:colOff>101600</xdr:colOff>
      <xdr:row>98</xdr:row>
      <xdr:rowOff>86277</xdr:rowOff>
    </xdr:to>
    <xdr:sp macro="" textlink="">
      <xdr:nvSpPr>
        <xdr:cNvPr id="491" name="楕円 490"/>
        <xdr:cNvSpPr/>
      </xdr:nvSpPr>
      <xdr:spPr>
        <a:xfrm>
          <a:off x="7810500" y="167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77404</xdr:rowOff>
    </xdr:from>
    <xdr:ext cx="469744" cy="259045"/>
    <xdr:sp macro="" textlink="">
      <xdr:nvSpPr>
        <xdr:cNvPr id="492" name="テキスト ボックス 491"/>
        <xdr:cNvSpPr txBox="1"/>
      </xdr:nvSpPr>
      <xdr:spPr>
        <a:xfrm>
          <a:off x="7626428" y="1687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98006</xdr:rowOff>
    </xdr:from>
    <xdr:to>
      <xdr:col>36</xdr:col>
      <xdr:colOff>165100</xdr:colOff>
      <xdr:row>97</xdr:row>
      <xdr:rowOff>28156</xdr:rowOff>
    </xdr:to>
    <xdr:sp macro="" textlink="">
      <xdr:nvSpPr>
        <xdr:cNvPr id="493" name="楕円 492"/>
        <xdr:cNvSpPr/>
      </xdr:nvSpPr>
      <xdr:spPr>
        <a:xfrm>
          <a:off x="6921500" y="165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19283</xdr:rowOff>
    </xdr:from>
    <xdr:ext cx="534377" cy="259045"/>
    <xdr:sp macro="" textlink="">
      <xdr:nvSpPr>
        <xdr:cNvPr id="494" name="テキスト ボックス 493"/>
        <xdr:cNvSpPr txBox="1"/>
      </xdr:nvSpPr>
      <xdr:spPr>
        <a:xfrm>
          <a:off x="6705111" y="166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29972</xdr:rowOff>
    </xdr:from>
    <xdr:to>
      <xdr:col>85</xdr:col>
      <xdr:colOff>127000</xdr:colOff>
      <xdr:row>39</xdr:row>
      <xdr:rowOff>30429</xdr:rowOff>
    </xdr:to>
    <xdr:cxnSp macro="">
      <xdr:nvCxnSpPr>
        <xdr:cNvPr id="523" name="直線コネクタ 522"/>
        <xdr:cNvCxnSpPr/>
      </xdr:nvCxnSpPr>
      <xdr:spPr>
        <a:xfrm flipV="1">
          <a:off x="15481300" y="671652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30429</xdr:rowOff>
    </xdr:from>
    <xdr:to>
      <xdr:col>81</xdr:col>
      <xdr:colOff>50800</xdr:colOff>
      <xdr:row>39</xdr:row>
      <xdr:rowOff>44450</xdr:rowOff>
    </xdr:to>
    <xdr:cxnSp macro="">
      <xdr:nvCxnSpPr>
        <xdr:cNvPr id="526" name="直線コネクタ 525"/>
        <xdr:cNvCxnSpPr/>
      </xdr:nvCxnSpPr>
      <xdr:spPr>
        <a:xfrm flipV="1">
          <a:off x="14592300" y="6716979"/>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150622</xdr:rowOff>
    </xdr:from>
    <xdr:to>
      <xdr:col>85</xdr:col>
      <xdr:colOff>177800</xdr:colOff>
      <xdr:row>39</xdr:row>
      <xdr:rowOff>80772</xdr:rowOff>
    </xdr:to>
    <xdr:sp macro="" textlink="">
      <xdr:nvSpPr>
        <xdr:cNvPr id="542" name="楕円 541"/>
        <xdr:cNvSpPr/>
      </xdr:nvSpPr>
      <xdr:spPr>
        <a:xfrm>
          <a:off x="16268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65549</xdr:rowOff>
    </xdr:from>
    <xdr:ext cx="378565" cy="259045"/>
    <xdr:sp macro="" textlink="">
      <xdr:nvSpPr>
        <xdr:cNvPr id="543" name="災害復旧事業費該当値テキスト"/>
        <xdr:cNvSpPr txBox="1"/>
      </xdr:nvSpPr>
      <xdr:spPr>
        <a:xfrm>
          <a:off x="16370300" y="65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151079</xdr:rowOff>
    </xdr:from>
    <xdr:to>
      <xdr:col>81</xdr:col>
      <xdr:colOff>101600</xdr:colOff>
      <xdr:row>39</xdr:row>
      <xdr:rowOff>81229</xdr:rowOff>
    </xdr:to>
    <xdr:sp macro="" textlink="">
      <xdr:nvSpPr>
        <xdr:cNvPr id="544" name="楕円 543"/>
        <xdr:cNvSpPr/>
      </xdr:nvSpPr>
      <xdr:spPr>
        <a:xfrm>
          <a:off x="15430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72356</xdr:rowOff>
    </xdr:from>
    <xdr:ext cx="378565" cy="259045"/>
    <xdr:sp macro="" textlink="">
      <xdr:nvSpPr>
        <xdr:cNvPr id="545" name="テキスト ボックス 544"/>
        <xdr:cNvSpPr txBox="1"/>
      </xdr:nvSpPr>
      <xdr:spPr>
        <a:xfrm>
          <a:off x="15292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105280</xdr:rowOff>
    </xdr:from>
    <xdr:to>
      <xdr:col>85</xdr:col>
      <xdr:colOff>127000</xdr:colOff>
      <xdr:row>75</xdr:row>
      <xdr:rowOff>132515</xdr:rowOff>
    </xdr:to>
    <xdr:cxnSp macro="">
      <xdr:nvCxnSpPr>
        <xdr:cNvPr id="632" name="直線コネクタ 631"/>
        <xdr:cNvCxnSpPr/>
      </xdr:nvCxnSpPr>
      <xdr:spPr>
        <a:xfrm flipV="1">
          <a:off x="15481300" y="12964030"/>
          <a:ext cx="838200" cy="2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132515</xdr:rowOff>
    </xdr:from>
    <xdr:to>
      <xdr:col>81</xdr:col>
      <xdr:colOff>50800</xdr:colOff>
      <xdr:row>76</xdr:row>
      <xdr:rowOff>4466</xdr:rowOff>
    </xdr:to>
    <xdr:cxnSp macro="">
      <xdr:nvCxnSpPr>
        <xdr:cNvPr id="635" name="直線コネクタ 634"/>
        <xdr:cNvCxnSpPr/>
      </xdr:nvCxnSpPr>
      <xdr:spPr>
        <a:xfrm flipV="1">
          <a:off x="14592300" y="12991265"/>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4466</xdr:rowOff>
    </xdr:from>
    <xdr:to>
      <xdr:col>76</xdr:col>
      <xdr:colOff>114300</xdr:colOff>
      <xdr:row>76</xdr:row>
      <xdr:rowOff>47248</xdr:rowOff>
    </xdr:to>
    <xdr:cxnSp macro="">
      <xdr:nvCxnSpPr>
        <xdr:cNvPr id="638" name="直線コネクタ 637"/>
        <xdr:cNvCxnSpPr/>
      </xdr:nvCxnSpPr>
      <xdr:spPr>
        <a:xfrm flipV="1">
          <a:off x="13703300" y="13034666"/>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47248</xdr:rowOff>
    </xdr:from>
    <xdr:to>
      <xdr:col>71</xdr:col>
      <xdr:colOff>177800</xdr:colOff>
      <xdr:row>76</xdr:row>
      <xdr:rowOff>107435</xdr:rowOff>
    </xdr:to>
    <xdr:cxnSp macro="">
      <xdr:nvCxnSpPr>
        <xdr:cNvPr id="641" name="直線コネクタ 640"/>
        <xdr:cNvCxnSpPr/>
      </xdr:nvCxnSpPr>
      <xdr:spPr>
        <a:xfrm flipV="1">
          <a:off x="12814300" y="13077448"/>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54480</xdr:rowOff>
    </xdr:from>
    <xdr:to>
      <xdr:col>85</xdr:col>
      <xdr:colOff>177800</xdr:colOff>
      <xdr:row>75</xdr:row>
      <xdr:rowOff>156080</xdr:rowOff>
    </xdr:to>
    <xdr:sp macro="" textlink="">
      <xdr:nvSpPr>
        <xdr:cNvPr id="651" name="楕円 650"/>
        <xdr:cNvSpPr/>
      </xdr:nvSpPr>
      <xdr:spPr>
        <a:xfrm>
          <a:off x="16268700" y="129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32907</xdr:rowOff>
    </xdr:from>
    <xdr:ext cx="534377" cy="259045"/>
    <xdr:sp macro="" textlink="">
      <xdr:nvSpPr>
        <xdr:cNvPr id="652" name="公債費該当値テキスト"/>
        <xdr:cNvSpPr txBox="1"/>
      </xdr:nvSpPr>
      <xdr:spPr>
        <a:xfrm>
          <a:off x="16370300" y="128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81715</xdr:rowOff>
    </xdr:from>
    <xdr:to>
      <xdr:col>81</xdr:col>
      <xdr:colOff>101600</xdr:colOff>
      <xdr:row>76</xdr:row>
      <xdr:rowOff>11866</xdr:rowOff>
    </xdr:to>
    <xdr:sp macro="" textlink="">
      <xdr:nvSpPr>
        <xdr:cNvPr id="653" name="楕円 652"/>
        <xdr:cNvSpPr/>
      </xdr:nvSpPr>
      <xdr:spPr>
        <a:xfrm>
          <a:off x="15430500" y="12940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2993</xdr:rowOff>
    </xdr:from>
    <xdr:ext cx="534377" cy="259045"/>
    <xdr:sp macro="" textlink="">
      <xdr:nvSpPr>
        <xdr:cNvPr id="654" name="テキスト ボックス 653"/>
        <xdr:cNvSpPr txBox="1"/>
      </xdr:nvSpPr>
      <xdr:spPr>
        <a:xfrm>
          <a:off x="15214111" y="130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125116</xdr:rowOff>
    </xdr:from>
    <xdr:to>
      <xdr:col>76</xdr:col>
      <xdr:colOff>165100</xdr:colOff>
      <xdr:row>76</xdr:row>
      <xdr:rowOff>55266</xdr:rowOff>
    </xdr:to>
    <xdr:sp macro="" textlink="">
      <xdr:nvSpPr>
        <xdr:cNvPr id="655" name="楕円 654"/>
        <xdr:cNvSpPr/>
      </xdr:nvSpPr>
      <xdr:spPr>
        <a:xfrm>
          <a:off x="14541500" y="129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46393</xdr:rowOff>
    </xdr:from>
    <xdr:ext cx="534377" cy="259045"/>
    <xdr:sp macro="" textlink="">
      <xdr:nvSpPr>
        <xdr:cNvPr id="656" name="テキスト ボックス 655"/>
        <xdr:cNvSpPr txBox="1"/>
      </xdr:nvSpPr>
      <xdr:spPr>
        <a:xfrm>
          <a:off x="14325111" y="130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167898</xdr:rowOff>
    </xdr:from>
    <xdr:to>
      <xdr:col>72</xdr:col>
      <xdr:colOff>38100</xdr:colOff>
      <xdr:row>76</xdr:row>
      <xdr:rowOff>98048</xdr:rowOff>
    </xdr:to>
    <xdr:sp macro="" textlink="">
      <xdr:nvSpPr>
        <xdr:cNvPr id="657" name="楕円 656"/>
        <xdr:cNvSpPr/>
      </xdr:nvSpPr>
      <xdr:spPr>
        <a:xfrm>
          <a:off x="13652500" y="130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89175</xdr:rowOff>
    </xdr:from>
    <xdr:ext cx="534377" cy="259045"/>
    <xdr:sp macro="" textlink="">
      <xdr:nvSpPr>
        <xdr:cNvPr id="658" name="テキスト ボックス 657"/>
        <xdr:cNvSpPr txBox="1"/>
      </xdr:nvSpPr>
      <xdr:spPr>
        <a:xfrm>
          <a:off x="13436111" y="131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56635</xdr:rowOff>
    </xdr:from>
    <xdr:to>
      <xdr:col>67</xdr:col>
      <xdr:colOff>101600</xdr:colOff>
      <xdr:row>76</xdr:row>
      <xdr:rowOff>158235</xdr:rowOff>
    </xdr:to>
    <xdr:sp macro="" textlink="">
      <xdr:nvSpPr>
        <xdr:cNvPr id="659" name="楕円 658"/>
        <xdr:cNvSpPr/>
      </xdr:nvSpPr>
      <xdr:spPr>
        <a:xfrm>
          <a:off x="12763500" y="130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149362</xdr:rowOff>
    </xdr:from>
    <xdr:ext cx="534377" cy="259045"/>
    <xdr:sp macro="" textlink="">
      <xdr:nvSpPr>
        <xdr:cNvPr id="660" name="テキスト ボックス 659"/>
        <xdr:cNvSpPr txBox="1"/>
      </xdr:nvSpPr>
      <xdr:spPr>
        <a:xfrm>
          <a:off x="12547111" y="1317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70503</xdr:rowOff>
    </xdr:from>
    <xdr:to>
      <xdr:col>85</xdr:col>
      <xdr:colOff>127000</xdr:colOff>
      <xdr:row>97</xdr:row>
      <xdr:rowOff>98620</xdr:rowOff>
    </xdr:to>
    <xdr:cxnSp macro="">
      <xdr:nvCxnSpPr>
        <xdr:cNvPr id="687" name="直線コネクタ 686"/>
        <xdr:cNvCxnSpPr/>
      </xdr:nvCxnSpPr>
      <xdr:spPr>
        <a:xfrm flipV="1">
          <a:off x="15481300" y="16529703"/>
          <a:ext cx="838200" cy="19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27480</xdr:rowOff>
    </xdr:from>
    <xdr:to>
      <xdr:col>81</xdr:col>
      <xdr:colOff>50800</xdr:colOff>
      <xdr:row>97</xdr:row>
      <xdr:rowOff>98620</xdr:rowOff>
    </xdr:to>
    <xdr:cxnSp macro="">
      <xdr:nvCxnSpPr>
        <xdr:cNvPr id="690" name="直線コネクタ 689"/>
        <xdr:cNvCxnSpPr/>
      </xdr:nvCxnSpPr>
      <xdr:spPr>
        <a:xfrm>
          <a:off x="14592300" y="16658130"/>
          <a:ext cx="889000" cy="7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27480</xdr:rowOff>
    </xdr:from>
    <xdr:to>
      <xdr:col>76</xdr:col>
      <xdr:colOff>114300</xdr:colOff>
      <xdr:row>97</xdr:row>
      <xdr:rowOff>81682</xdr:rowOff>
    </xdr:to>
    <xdr:cxnSp macro="">
      <xdr:nvCxnSpPr>
        <xdr:cNvPr id="693" name="直線コネクタ 692"/>
        <xdr:cNvCxnSpPr/>
      </xdr:nvCxnSpPr>
      <xdr:spPr>
        <a:xfrm flipV="1">
          <a:off x="13703300" y="16658130"/>
          <a:ext cx="889000" cy="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78915</xdr:rowOff>
    </xdr:from>
    <xdr:to>
      <xdr:col>71</xdr:col>
      <xdr:colOff>177800</xdr:colOff>
      <xdr:row>97</xdr:row>
      <xdr:rowOff>81682</xdr:rowOff>
    </xdr:to>
    <xdr:cxnSp macro="">
      <xdr:nvCxnSpPr>
        <xdr:cNvPr id="696" name="直線コネクタ 695"/>
        <xdr:cNvCxnSpPr/>
      </xdr:nvCxnSpPr>
      <xdr:spPr>
        <a:xfrm>
          <a:off x="12814300" y="16709565"/>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19703</xdr:rowOff>
    </xdr:from>
    <xdr:to>
      <xdr:col>85</xdr:col>
      <xdr:colOff>177800</xdr:colOff>
      <xdr:row>96</xdr:row>
      <xdr:rowOff>121303</xdr:rowOff>
    </xdr:to>
    <xdr:sp macro="" textlink="">
      <xdr:nvSpPr>
        <xdr:cNvPr id="706" name="楕円 705"/>
        <xdr:cNvSpPr/>
      </xdr:nvSpPr>
      <xdr:spPr>
        <a:xfrm>
          <a:off x="16268700" y="164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42580</xdr:rowOff>
    </xdr:from>
    <xdr:ext cx="534377" cy="259045"/>
    <xdr:sp macro="" textlink="">
      <xdr:nvSpPr>
        <xdr:cNvPr id="707" name="積立金該当値テキスト"/>
        <xdr:cNvSpPr txBox="1"/>
      </xdr:nvSpPr>
      <xdr:spPr>
        <a:xfrm>
          <a:off x="16370300" y="163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47820</xdr:rowOff>
    </xdr:from>
    <xdr:to>
      <xdr:col>81</xdr:col>
      <xdr:colOff>101600</xdr:colOff>
      <xdr:row>97</xdr:row>
      <xdr:rowOff>149420</xdr:rowOff>
    </xdr:to>
    <xdr:sp macro="" textlink="">
      <xdr:nvSpPr>
        <xdr:cNvPr id="708" name="楕円 707"/>
        <xdr:cNvSpPr/>
      </xdr:nvSpPr>
      <xdr:spPr>
        <a:xfrm>
          <a:off x="15430500" y="1667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140547</xdr:rowOff>
    </xdr:from>
    <xdr:ext cx="469744" cy="259045"/>
    <xdr:sp macro="" textlink="">
      <xdr:nvSpPr>
        <xdr:cNvPr id="709" name="テキスト ボックス 708"/>
        <xdr:cNvSpPr txBox="1"/>
      </xdr:nvSpPr>
      <xdr:spPr>
        <a:xfrm>
          <a:off x="15246428" y="1677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148130</xdr:rowOff>
    </xdr:from>
    <xdr:to>
      <xdr:col>76</xdr:col>
      <xdr:colOff>165100</xdr:colOff>
      <xdr:row>97</xdr:row>
      <xdr:rowOff>78280</xdr:rowOff>
    </xdr:to>
    <xdr:sp macro="" textlink="">
      <xdr:nvSpPr>
        <xdr:cNvPr id="710" name="楕円 709"/>
        <xdr:cNvSpPr/>
      </xdr:nvSpPr>
      <xdr:spPr>
        <a:xfrm>
          <a:off x="14541500" y="166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69407</xdr:rowOff>
    </xdr:from>
    <xdr:ext cx="534377" cy="259045"/>
    <xdr:sp macro="" textlink="">
      <xdr:nvSpPr>
        <xdr:cNvPr id="711" name="テキスト ボックス 710"/>
        <xdr:cNvSpPr txBox="1"/>
      </xdr:nvSpPr>
      <xdr:spPr>
        <a:xfrm>
          <a:off x="14325111" y="1670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30882</xdr:rowOff>
    </xdr:from>
    <xdr:to>
      <xdr:col>72</xdr:col>
      <xdr:colOff>38100</xdr:colOff>
      <xdr:row>97</xdr:row>
      <xdr:rowOff>132482</xdr:rowOff>
    </xdr:to>
    <xdr:sp macro="" textlink="">
      <xdr:nvSpPr>
        <xdr:cNvPr id="712" name="楕円 711"/>
        <xdr:cNvSpPr/>
      </xdr:nvSpPr>
      <xdr:spPr>
        <a:xfrm>
          <a:off x="13652500" y="166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123609</xdr:rowOff>
    </xdr:from>
    <xdr:ext cx="534377" cy="259045"/>
    <xdr:sp macro="" textlink="">
      <xdr:nvSpPr>
        <xdr:cNvPr id="713" name="テキスト ボックス 712"/>
        <xdr:cNvSpPr txBox="1"/>
      </xdr:nvSpPr>
      <xdr:spPr>
        <a:xfrm>
          <a:off x="13436111" y="167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28115</xdr:rowOff>
    </xdr:from>
    <xdr:to>
      <xdr:col>67</xdr:col>
      <xdr:colOff>101600</xdr:colOff>
      <xdr:row>97</xdr:row>
      <xdr:rowOff>129715</xdr:rowOff>
    </xdr:to>
    <xdr:sp macro="" textlink="">
      <xdr:nvSpPr>
        <xdr:cNvPr id="714" name="楕円 713"/>
        <xdr:cNvSpPr/>
      </xdr:nvSpPr>
      <xdr:spPr>
        <a:xfrm>
          <a:off x="12763500" y="166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146242</xdr:rowOff>
    </xdr:from>
    <xdr:ext cx="534377" cy="259045"/>
    <xdr:sp macro="" textlink="">
      <xdr:nvSpPr>
        <xdr:cNvPr id="715" name="テキスト ボックス 714"/>
        <xdr:cNvSpPr txBox="1"/>
      </xdr:nvSpPr>
      <xdr:spPr>
        <a:xfrm>
          <a:off x="12547111" y="164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42145</xdr:rowOff>
    </xdr:from>
    <xdr:to>
      <xdr:col>116</xdr:col>
      <xdr:colOff>63500</xdr:colOff>
      <xdr:row>59</xdr:row>
      <xdr:rowOff>43117</xdr:rowOff>
    </xdr:to>
    <xdr:cxnSp macro="">
      <xdr:nvCxnSpPr>
        <xdr:cNvPr id="801" name="直線コネクタ 800"/>
        <xdr:cNvCxnSpPr/>
      </xdr:nvCxnSpPr>
      <xdr:spPr>
        <a:xfrm>
          <a:off x="21323300" y="10157695"/>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42145</xdr:rowOff>
    </xdr:from>
    <xdr:to>
      <xdr:col>111</xdr:col>
      <xdr:colOff>177800</xdr:colOff>
      <xdr:row>59</xdr:row>
      <xdr:rowOff>42316</xdr:rowOff>
    </xdr:to>
    <xdr:cxnSp macro="">
      <xdr:nvCxnSpPr>
        <xdr:cNvPr id="804" name="直線コネクタ 803"/>
        <xdr:cNvCxnSpPr/>
      </xdr:nvCxnSpPr>
      <xdr:spPr>
        <a:xfrm flipV="1">
          <a:off x="20434300" y="10157695"/>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42278</xdr:rowOff>
    </xdr:from>
    <xdr:to>
      <xdr:col>107</xdr:col>
      <xdr:colOff>50800</xdr:colOff>
      <xdr:row>59</xdr:row>
      <xdr:rowOff>42316</xdr:rowOff>
    </xdr:to>
    <xdr:cxnSp macro="">
      <xdr:nvCxnSpPr>
        <xdr:cNvPr id="807" name="直線コネクタ 806"/>
        <xdr:cNvCxnSpPr/>
      </xdr:nvCxnSpPr>
      <xdr:spPr>
        <a:xfrm>
          <a:off x="19545300" y="1015782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40316</xdr:rowOff>
    </xdr:from>
    <xdr:to>
      <xdr:col>102</xdr:col>
      <xdr:colOff>114300</xdr:colOff>
      <xdr:row>59</xdr:row>
      <xdr:rowOff>42278</xdr:rowOff>
    </xdr:to>
    <xdr:cxnSp macro="">
      <xdr:nvCxnSpPr>
        <xdr:cNvPr id="810" name="直線コネクタ 809"/>
        <xdr:cNvCxnSpPr/>
      </xdr:nvCxnSpPr>
      <xdr:spPr>
        <a:xfrm>
          <a:off x="18656300" y="10155866"/>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20" name="楕円 819"/>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21" name="貸付金該当値テキスト"/>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162795</xdr:rowOff>
    </xdr:from>
    <xdr:to>
      <xdr:col>112</xdr:col>
      <xdr:colOff>38100</xdr:colOff>
      <xdr:row>59</xdr:row>
      <xdr:rowOff>92945</xdr:rowOff>
    </xdr:to>
    <xdr:sp macro="" textlink="">
      <xdr:nvSpPr>
        <xdr:cNvPr id="822" name="楕円 821"/>
        <xdr:cNvSpPr/>
      </xdr:nvSpPr>
      <xdr:spPr>
        <a:xfrm>
          <a:off x="212725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84072</xdr:rowOff>
    </xdr:from>
    <xdr:ext cx="378565" cy="259045"/>
    <xdr:sp macro="" textlink="">
      <xdr:nvSpPr>
        <xdr:cNvPr id="823" name="テキスト ボックス 822"/>
        <xdr:cNvSpPr txBox="1"/>
      </xdr:nvSpPr>
      <xdr:spPr>
        <a:xfrm>
          <a:off x="21134017" y="101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162966</xdr:rowOff>
    </xdr:from>
    <xdr:to>
      <xdr:col>107</xdr:col>
      <xdr:colOff>101600</xdr:colOff>
      <xdr:row>59</xdr:row>
      <xdr:rowOff>93116</xdr:rowOff>
    </xdr:to>
    <xdr:sp macro="" textlink="">
      <xdr:nvSpPr>
        <xdr:cNvPr id="824" name="楕円 823"/>
        <xdr:cNvSpPr/>
      </xdr:nvSpPr>
      <xdr:spPr>
        <a:xfrm>
          <a:off x="20383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84243</xdr:rowOff>
    </xdr:from>
    <xdr:ext cx="378565" cy="259045"/>
    <xdr:sp macro="" textlink="">
      <xdr:nvSpPr>
        <xdr:cNvPr id="825" name="テキスト ボックス 824"/>
        <xdr:cNvSpPr txBox="1"/>
      </xdr:nvSpPr>
      <xdr:spPr>
        <a:xfrm>
          <a:off x="20245017" y="101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162928</xdr:rowOff>
    </xdr:from>
    <xdr:to>
      <xdr:col>102</xdr:col>
      <xdr:colOff>165100</xdr:colOff>
      <xdr:row>59</xdr:row>
      <xdr:rowOff>93078</xdr:rowOff>
    </xdr:to>
    <xdr:sp macro="" textlink="">
      <xdr:nvSpPr>
        <xdr:cNvPr id="826" name="楕円 825"/>
        <xdr:cNvSpPr/>
      </xdr:nvSpPr>
      <xdr:spPr>
        <a:xfrm>
          <a:off x="19494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84205</xdr:rowOff>
    </xdr:from>
    <xdr:ext cx="378565" cy="259045"/>
    <xdr:sp macro="" textlink="">
      <xdr:nvSpPr>
        <xdr:cNvPr id="827" name="テキスト ボックス 826"/>
        <xdr:cNvSpPr txBox="1"/>
      </xdr:nvSpPr>
      <xdr:spPr>
        <a:xfrm>
          <a:off x="19356017" y="1019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160966</xdr:rowOff>
    </xdr:from>
    <xdr:to>
      <xdr:col>98</xdr:col>
      <xdr:colOff>38100</xdr:colOff>
      <xdr:row>59</xdr:row>
      <xdr:rowOff>91116</xdr:rowOff>
    </xdr:to>
    <xdr:sp macro="" textlink="">
      <xdr:nvSpPr>
        <xdr:cNvPr id="828" name="楕円 827"/>
        <xdr:cNvSpPr/>
      </xdr:nvSpPr>
      <xdr:spPr>
        <a:xfrm>
          <a:off x="18605500" y="101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82243</xdr:rowOff>
    </xdr:from>
    <xdr:ext cx="378565" cy="259045"/>
    <xdr:sp macro="" textlink="">
      <xdr:nvSpPr>
        <xdr:cNvPr id="829" name="テキスト ボックス 828"/>
        <xdr:cNvSpPr txBox="1"/>
      </xdr:nvSpPr>
      <xdr:spPr>
        <a:xfrm>
          <a:off x="18467017" y="10197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51841</xdr:rowOff>
    </xdr:from>
    <xdr:to>
      <xdr:col>116</xdr:col>
      <xdr:colOff>63500</xdr:colOff>
      <xdr:row>77</xdr:row>
      <xdr:rowOff>21286</xdr:rowOff>
    </xdr:to>
    <xdr:cxnSp macro="">
      <xdr:nvCxnSpPr>
        <xdr:cNvPr id="859" name="直線コネクタ 858"/>
        <xdr:cNvCxnSpPr/>
      </xdr:nvCxnSpPr>
      <xdr:spPr>
        <a:xfrm>
          <a:off x="21323300" y="12910591"/>
          <a:ext cx="838200" cy="3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51841</xdr:rowOff>
    </xdr:from>
    <xdr:to>
      <xdr:col>111</xdr:col>
      <xdr:colOff>177800</xdr:colOff>
      <xdr:row>75</xdr:row>
      <xdr:rowOff>150140</xdr:rowOff>
    </xdr:to>
    <xdr:cxnSp macro="">
      <xdr:nvCxnSpPr>
        <xdr:cNvPr id="862" name="直線コネクタ 861"/>
        <xdr:cNvCxnSpPr/>
      </xdr:nvCxnSpPr>
      <xdr:spPr>
        <a:xfrm flipV="1">
          <a:off x="20434300" y="12910591"/>
          <a:ext cx="889000" cy="9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129832</xdr:rowOff>
    </xdr:from>
    <xdr:to>
      <xdr:col>107</xdr:col>
      <xdr:colOff>50800</xdr:colOff>
      <xdr:row>75</xdr:row>
      <xdr:rowOff>150140</xdr:rowOff>
    </xdr:to>
    <xdr:cxnSp macro="">
      <xdr:nvCxnSpPr>
        <xdr:cNvPr id="865" name="直線コネクタ 864"/>
        <xdr:cNvCxnSpPr/>
      </xdr:nvCxnSpPr>
      <xdr:spPr>
        <a:xfrm>
          <a:off x="19545300" y="12988582"/>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129832</xdr:rowOff>
    </xdr:from>
    <xdr:to>
      <xdr:col>102</xdr:col>
      <xdr:colOff>114300</xdr:colOff>
      <xdr:row>75</xdr:row>
      <xdr:rowOff>166408</xdr:rowOff>
    </xdr:to>
    <xdr:cxnSp macro="">
      <xdr:nvCxnSpPr>
        <xdr:cNvPr id="868" name="直線コネクタ 867"/>
        <xdr:cNvCxnSpPr/>
      </xdr:nvCxnSpPr>
      <xdr:spPr>
        <a:xfrm flipV="1">
          <a:off x="18656300" y="129885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141936</xdr:rowOff>
    </xdr:from>
    <xdr:to>
      <xdr:col>116</xdr:col>
      <xdr:colOff>114300</xdr:colOff>
      <xdr:row>77</xdr:row>
      <xdr:rowOff>72086</xdr:rowOff>
    </xdr:to>
    <xdr:sp macro="" textlink="">
      <xdr:nvSpPr>
        <xdr:cNvPr id="878" name="楕円 877"/>
        <xdr:cNvSpPr/>
      </xdr:nvSpPr>
      <xdr:spPr>
        <a:xfrm>
          <a:off x="22110700" y="131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120363</xdr:rowOff>
    </xdr:from>
    <xdr:ext cx="534377" cy="259045"/>
    <xdr:sp macro="" textlink="">
      <xdr:nvSpPr>
        <xdr:cNvPr id="879" name="繰出金該当値テキスト"/>
        <xdr:cNvSpPr txBox="1"/>
      </xdr:nvSpPr>
      <xdr:spPr>
        <a:xfrm>
          <a:off x="22212300"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1041</xdr:rowOff>
    </xdr:from>
    <xdr:to>
      <xdr:col>112</xdr:col>
      <xdr:colOff>38100</xdr:colOff>
      <xdr:row>75</xdr:row>
      <xdr:rowOff>102641</xdr:rowOff>
    </xdr:to>
    <xdr:sp macro="" textlink="">
      <xdr:nvSpPr>
        <xdr:cNvPr id="880" name="楕円 879"/>
        <xdr:cNvSpPr/>
      </xdr:nvSpPr>
      <xdr:spPr>
        <a:xfrm>
          <a:off x="21272500" y="128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93768</xdr:rowOff>
    </xdr:from>
    <xdr:ext cx="534377" cy="259045"/>
    <xdr:sp macro="" textlink="">
      <xdr:nvSpPr>
        <xdr:cNvPr id="881" name="テキスト ボックス 880"/>
        <xdr:cNvSpPr txBox="1"/>
      </xdr:nvSpPr>
      <xdr:spPr>
        <a:xfrm>
          <a:off x="21056111" y="129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99340</xdr:rowOff>
    </xdr:from>
    <xdr:to>
      <xdr:col>107</xdr:col>
      <xdr:colOff>101600</xdr:colOff>
      <xdr:row>76</xdr:row>
      <xdr:rowOff>29490</xdr:rowOff>
    </xdr:to>
    <xdr:sp macro="" textlink="">
      <xdr:nvSpPr>
        <xdr:cNvPr id="882" name="楕円 881"/>
        <xdr:cNvSpPr/>
      </xdr:nvSpPr>
      <xdr:spPr>
        <a:xfrm>
          <a:off x="20383500" y="129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20617</xdr:rowOff>
    </xdr:from>
    <xdr:ext cx="534377" cy="259045"/>
    <xdr:sp macro="" textlink="">
      <xdr:nvSpPr>
        <xdr:cNvPr id="883" name="テキスト ボックス 882"/>
        <xdr:cNvSpPr txBox="1"/>
      </xdr:nvSpPr>
      <xdr:spPr>
        <a:xfrm>
          <a:off x="20167111" y="130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79032</xdr:rowOff>
    </xdr:from>
    <xdr:to>
      <xdr:col>102</xdr:col>
      <xdr:colOff>165100</xdr:colOff>
      <xdr:row>76</xdr:row>
      <xdr:rowOff>9182</xdr:rowOff>
    </xdr:to>
    <xdr:sp macro="" textlink="">
      <xdr:nvSpPr>
        <xdr:cNvPr id="884" name="楕円 883"/>
        <xdr:cNvSpPr/>
      </xdr:nvSpPr>
      <xdr:spPr>
        <a:xfrm>
          <a:off x="19494500" y="129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309</xdr:rowOff>
    </xdr:from>
    <xdr:ext cx="534377" cy="259045"/>
    <xdr:sp macro="" textlink="">
      <xdr:nvSpPr>
        <xdr:cNvPr id="885" name="テキスト ボックス 884"/>
        <xdr:cNvSpPr txBox="1"/>
      </xdr:nvSpPr>
      <xdr:spPr>
        <a:xfrm>
          <a:off x="19278111" y="130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115608</xdr:rowOff>
    </xdr:from>
    <xdr:to>
      <xdr:col>98</xdr:col>
      <xdr:colOff>38100</xdr:colOff>
      <xdr:row>76</xdr:row>
      <xdr:rowOff>45758</xdr:rowOff>
    </xdr:to>
    <xdr:sp macro="" textlink="">
      <xdr:nvSpPr>
        <xdr:cNvPr id="886" name="楕円 885"/>
        <xdr:cNvSpPr/>
      </xdr:nvSpPr>
      <xdr:spPr>
        <a:xfrm>
          <a:off x="18605500" y="129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36885</xdr:rowOff>
    </xdr:from>
    <xdr:ext cx="534377" cy="259045"/>
    <xdr:sp macro="" textlink="">
      <xdr:nvSpPr>
        <xdr:cNvPr id="887" name="テキスト ボックス 886"/>
        <xdr:cNvSpPr txBox="1"/>
      </xdr:nvSpPr>
      <xdr:spPr>
        <a:xfrm>
          <a:off x="18389111" y="130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決算額は</a:t>
          </a:r>
          <a:r>
            <a:rPr kumimoji="1" lang="en-US" altLang="ja-JP" sz="1300">
              <a:latin typeface="ＭＳ Ｐゴシック" panose="020B0600070205080204" pitchFamily="50" charset="-128"/>
              <a:ea typeface="ＭＳ Ｐゴシック" panose="020B0600070205080204" pitchFamily="50" charset="-128"/>
            </a:rPr>
            <a:t>12,217,780</a:t>
          </a:r>
          <a:r>
            <a:rPr kumimoji="1" lang="ja-JP" altLang="en-US" sz="1300">
              <a:latin typeface="ＭＳ Ｐゴシック" panose="020B0600070205080204" pitchFamily="50" charset="-128"/>
              <a:ea typeface="ＭＳ Ｐゴシック" panose="020B0600070205080204" pitchFamily="50" charset="-128"/>
            </a:rPr>
            <a:t>千円増、前年度比</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％増であった。その要因としては、補助費等の特別定額給付金給付事業</a:t>
          </a:r>
          <a:r>
            <a:rPr kumimoji="1" lang="en-US" altLang="ja-JP" sz="1300">
              <a:latin typeface="ＭＳ Ｐゴシック" panose="020B0600070205080204" pitchFamily="50" charset="-128"/>
              <a:ea typeface="ＭＳ Ｐゴシック" panose="020B0600070205080204" pitchFamily="50" charset="-128"/>
            </a:rPr>
            <a:t>10,041,600</a:t>
          </a:r>
          <a:r>
            <a:rPr kumimoji="1" lang="ja-JP" altLang="en-US" sz="1300">
              <a:latin typeface="ＭＳ Ｐゴシック" panose="020B0600070205080204" pitchFamily="50" charset="-128"/>
              <a:ea typeface="ＭＳ Ｐゴシック" panose="020B0600070205080204" pitchFamily="50" charset="-128"/>
            </a:rPr>
            <a:t>千円増、坂戸、鶴ヶ島下水道整備事業（下水道組合負担金）</a:t>
          </a:r>
          <a:r>
            <a:rPr kumimoji="1" lang="en-US" altLang="ja-JP" sz="1300">
              <a:latin typeface="ＭＳ Ｐゴシック" panose="020B0600070205080204" pitchFamily="50" charset="-128"/>
              <a:ea typeface="ＭＳ Ｐゴシック" panose="020B0600070205080204" pitchFamily="50" charset="-128"/>
            </a:rPr>
            <a:t>724,593</a:t>
          </a:r>
          <a:r>
            <a:rPr kumimoji="1" lang="ja-JP" altLang="en-US" sz="1300">
              <a:latin typeface="ＭＳ Ｐゴシック" panose="020B0600070205080204" pitchFamily="50" charset="-128"/>
              <a:ea typeface="ＭＳ Ｐゴシック" panose="020B0600070205080204" pitchFamily="50" charset="-128"/>
            </a:rPr>
            <a:t>千円増、扶助費の幼児教育無償化事業</a:t>
          </a:r>
          <a:r>
            <a:rPr kumimoji="1" lang="en-US" altLang="ja-JP" sz="1300">
              <a:latin typeface="ＭＳ Ｐゴシック" panose="020B0600070205080204" pitchFamily="50" charset="-128"/>
              <a:ea typeface="ＭＳ Ｐゴシック" panose="020B0600070205080204" pitchFamily="50" charset="-128"/>
            </a:rPr>
            <a:t>308,238</a:t>
          </a:r>
          <a:r>
            <a:rPr kumimoji="1" lang="ja-JP" altLang="en-US" sz="1300">
              <a:latin typeface="ＭＳ Ｐゴシック" panose="020B0600070205080204" pitchFamily="50" charset="-128"/>
              <a:ea typeface="ＭＳ Ｐゴシック" panose="020B0600070205080204" pitchFamily="50" charset="-128"/>
            </a:rPr>
            <a:t>増、子育て世帯臨時特別給付金給付事業</a:t>
          </a:r>
          <a:r>
            <a:rPr kumimoji="1" lang="en-US" altLang="ja-JP" sz="1300">
              <a:latin typeface="ＭＳ Ｐゴシック" panose="020B0600070205080204" pitchFamily="50" charset="-128"/>
              <a:ea typeface="ＭＳ Ｐゴシック" panose="020B0600070205080204" pitchFamily="50" charset="-128"/>
            </a:rPr>
            <a:t>118,650</a:t>
          </a:r>
          <a:r>
            <a:rPr kumimoji="1" lang="ja-JP" altLang="en-US" sz="1300">
              <a:latin typeface="ＭＳ Ｐゴシック" panose="020B0600070205080204" pitchFamily="50" charset="-128"/>
              <a:ea typeface="ＭＳ Ｐゴシック" panose="020B0600070205080204" pitchFamily="50" charset="-128"/>
            </a:rPr>
            <a:t>千円増などがあげられる。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多くの項目で類似団体を下回っているが引き続き行財政改革等による歳入歳出見直しを進めるとともに、様々な施策を検討していく必要がある。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97,635
41.02
44,589,208
43,011,461
1,255,744
19,131,300
29,530,763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35</xdr:row>
      <xdr:rowOff>122936</xdr:rowOff>
    </xdr:to>
    <xdr:cxnSp macro="">
      <xdr:nvCxnSpPr>
        <xdr:cNvPr id="61" name="直線コネクタ 60"/>
        <xdr:cNvCxnSpPr/>
      </xdr:nvCxnSpPr>
      <xdr:spPr>
        <a:xfrm flipV="1">
          <a:off x="3797300" y="6087872"/>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61976</xdr:rowOff>
    </xdr:from>
    <xdr:to>
      <xdr:col>19</xdr:col>
      <xdr:colOff>177800</xdr:colOff>
      <xdr:row>35</xdr:row>
      <xdr:rowOff>122936</xdr:rowOff>
    </xdr:to>
    <xdr:cxnSp macro="">
      <xdr:nvCxnSpPr>
        <xdr:cNvPr id="64" name="直線コネクタ 63"/>
        <xdr:cNvCxnSpPr/>
      </xdr:nvCxnSpPr>
      <xdr:spPr>
        <a:xfrm>
          <a:off x="2908300" y="606272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146558</xdr:rowOff>
    </xdr:from>
    <xdr:to>
      <xdr:col>15</xdr:col>
      <xdr:colOff>50800</xdr:colOff>
      <xdr:row>35</xdr:row>
      <xdr:rowOff>61976</xdr:rowOff>
    </xdr:to>
    <xdr:cxnSp macro="">
      <xdr:nvCxnSpPr>
        <xdr:cNvPr id="67" name="直線コネクタ 66"/>
        <xdr:cNvCxnSpPr/>
      </xdr:nvCxnSpPr>
      <xdr:spPr>
        <a:xfrm>
          <a:off x="2019300" y="59758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146558</xdr:rowOff>
    </xdr:from>
    <xdr:to>
      <xdr:col>10</xdr:col>
      <xdr:colOff>114300</xdr:colOff>
      <xdr:row>35</xdr:row>
      <xdr:rowOff>38354</xdr:rowOff>
    </xdr:to>
    <xdr:cxnSp macro="">
      <xdr:nvCxnSpPr>
        <xdr:cNvPr id="70" name="直線コネクタ 69"/>
        <xdr:cNvCxnSpPr/>
      </xdr:nvCxnSpPr>
      <xdr:spPr>
        <a:xfrm flipV="1">
          <a:off x="1130300" y="597585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36322</xdr:rowOff>
    </xdr:from>
    <xdr:to>
      <xdr:col>24</xdr:col>
      <xdr:colOff>114300</xdr:colOff>
      <xdr:row>35</xdr:row>
      <xdr:rowOff>137922</xdr:rowOff>
    </xdr:to>
    <xdr:sp macro="" textlink="">
      <xdr:nvSpPr>
        <xdr:cNvPr id="80" name="楕円 79"/>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14749</xdr:rowOff>
    </xdr:from>
    <xdr:ext cx="469744" cy="259045"/>
    <xdr:sp macro="" textlink="">
      <xdr:nvSpPr>
        <xdr:cNvPr id="81" name="議会費該当値テキスト"/>
        <xdr:cNvSpPr txBox="1"/>
      </xdr:nvSpPr>
      <xdr:spPr>
        <a:xfrm>
          <a:off x="4686300" y="601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72136</xdr:rowOff>
    </xdr:from>
    <xdr:to>
      <xdr:col>20</xdr:col>
      <xdr:colOff>38100</xdr:colOff>
      <xdr:row>36</xdr:row>
      <xdr:rowOff>2286</xdr:rowOff>
    </xdr:to>
    <xdr:sp macro="" textlink="">
      <xdr:nvSpPr>
        <xdr:cNvPr id="82" name="楕円 81"/>
        <xdr:cNvSpPr/>
      </xdr:nvSpPr>
      <xdr:spPr>
        <a:xfrm>
          <a:off x="3746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164863</xdr:rowOff>
    </xdr:from>
    <xdr:ext cx="469744" cy="259045"/>
    <xdr:sp macro="" textlink="">
      <xdr:nvSpPr>
        <xdr:cNvPr id="83" name="テキスト ボックス 82"/>
        <xdr:cNvSpPr txBox="1"/>
      </xdr:nvSpPr>
      <xdr:spPr>
        <a:xfrm>
          <a:off x="3562428" y="61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11176</xdr:rowOff>
    </xdr:from>
    <xdr:to>
      <xdr:col>15</xdr:col>
      <xdr:colOff>101600</xdr:colOff>
      <xdr:row>35</xdr:row>
      <xdr:rowOff>112776</xdr:rowOff>
    </xdr:to>
    <xdr:sp macro="" textlink="">
      <xdr:nvSpPr>
        <xdr:cNvPr id="84" name="楕円 83"/>
        <xdr:cNvSpPr/>
      </xdr:nvSpPr>
      <xdr:spPr>
        <a:xfrm>
          <a:off x="2857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103903</xdr:rowOff>
    </xdr:from>
    <xdr:ext cx="469744" cy="259045"/>
    <xdr:sp macro="" textlink="">
      <xdr:nvSpPr>
        <xdr:cNvPr id="85" name="テキスト ボックス 84"/>
        <xdr:cNvSpPr txBox="1"/>
      </xdr:nvSpPr>
      <xdr:spPr>
        <a:xfrm>
          <a:off x="2673428"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95758</xdr:rowOff>
    </xdr:from>
    <xdr:to>
      <xdr:col>10</xdr:col>
      <xdr:colOff>165100</xdr:colOff>
      <xdr:row>35</xdr:row>
      <xdr:rowOff>25908</xdr:rowOff>
    </xdr:to>
    <xdr:sp macro="" textlink="">
      <xdr:nvSpPr>
        <xdr:cNvPr id="86" name="楕円 85"/>
        <xdr:cNvSpPr/>
      </xdr:nvSpPr>
      <xdr:spPr>
        <a:xfrm>
          <a:off x="1968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17035</xdr:rowOff>
    </xdr:from>
    <xdr:ext cx="469744" cy="259045"/>
    <xdr:sp macro="" textlink="">
      <xdr:nvSpPr>
        <xdr:cNvPr id="87" name="テキスト ボックス 86"/>
        <xdr:cNvSpPr txBox="1"/>
      </xdr:nvSpPr>
      <xdr:spPr>
        <a:xfrm>
          <a:off x="1784428" y="60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159004</xdr:rowOff>
    </xdr:from>
    <xdr:to>
      <xdr:col>6</xdr:col>
      <xdr:colOff>38100</xdr:colOff>
      <xdr:row>35</xdr:row>
      <xdr:rowOff>89154</xdr:rowOff>
    </xdr:to>
    <xdr:sp macro="" textlink="">
      <xdr:nvSpPr>
        <xdr:cNvPr id="88" name="楕円 87"/>
        <xdr:cNvSpPr/>
      </xdr:nvSpPr>
      <xdr:spPr>
        <a:xfrm>
          <a:off x="1079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80281</xdr:rowOff>
    </xdr:from>
    <xdr:ext cx="469744" cy="259045"/>
    <xdr:sp macro="" textlink="">
      <xdr:nvSpPr>
        <xdr:cNvPr id="89" name="テキスト ボックス 88"/>
        <xdr:cNvSpPr txBox="1"/>
      </xdr:nvSpPr>
      <xdr:spPr>
        <a:xfrm>
          <a:off x="895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29405</xdr:rowOff>
    </xdr:from>
    <xdr:to>
      <xdr:col>24</xdr:col>
      <xdr:colOff>63500</xdr:colOff>
      <xdr:row>58</xdr:row>
      <xdr:rowOff>147271</xdr:rowOff>
    </xdr:to>
    <xdr:cxnSp macro="">
      <xdr:nvCxnSpPr>
        <xdr:cNvPr id="117" name="直線コネクタ 116"/>
        <xdr:cNvCxnSpPr/>
      </xdr:nvCxnSpPr>
      <xdr:spPr>
        <a:xfrm flipV="1">
          <a:off x="3797300" y="9116255"/>
          <a:ext cx="838200" cy="97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12088</xdr:rowOff>
    </xdr:from>
    <xdr:ext cx="599010" cy="259045"/>
    <xdr:sp macro="" textlink="">
      <xdr:nvSpPr>
        <xdr:cNvPr id="118" name="総務費平均値テキスト"/>
        <xdr:cNvSpPr txBox="1"/>
      </xdr:nvSpPr>
      <xdr:spPr>
        <a:xfrm>
          <a:off x="4686300" y="9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147271</xdr:rowOff>
    </xdr:from>
    <xdr:to>
      <xdr:col>19</xdr:col>
      <xdr:colOff>177800</xdr:colOff>
      <xdr:row>59</xdr:row>
      <xdr:rowOff>1305</xdr:rowOff>
    </xdr:to>
    <xdr:cxnSp macro="">
      <xdr:nvCxnSpPr>
        <xdr:cNvPr id="120" name="直線コネクタ 119"/>
        <xdr:cNvCxnSpPr/>
      </xdr:nvCxnSpPr>
      <xdr:spPr>
        <a:xfrm flipV="1">
          <a:off x="2908300" y="10091371"/>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17417</xdr:rowOff>
    </xdr:from>
    <xdr:ext cx="534377" cy="259045"/>
    <xdr:sp macro="" textlink="">
      <xdr:nvSpPr>
        <xdr:cNvPr id="122" name="テキスト ボックス 121"/>
        <xdr:cNvSpPr txBox="1"/>
      </xdr:nvSpPr>
      <xdr:spPr>
        <a:xfrm>
          <a:off x="3530111" y="97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1305</xdr:rowOff>
    </xdr:from>
    <xdr:to>
      <xdr:col>15</xdr:col>
      <xdr:colOff>50800</xdr:colOff>
      <xdr:row>59</xdr:row>
      <xdr:rowOff>21075</xdr:rowOff>
    </xdr:to>
    <xdr:cxnSp macro="">
      <xdr:nvCxnSpPr>
        <xdr:cNvPr id="123" name="直線コネクタ 122"/>
        <xdr:cNvCxnSpPr/>
      </xdr:nvCxnSpPr>
      <xdr:spPr>
        <a:xfrm flipV="1">
          <a:off x="2019300" y="10116855"/>
          <a:ext cx="8890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153900</xdr:rowOff>
    </xdr:from>
    <xdr:ext cx="534377" cy="259045"/>
    <xdr:sp macro="" textlink="">
      <xdr:nvSpPr>
        <xdr:cNvPr id="125" name="テキスト ボックス 124"/>
        <xdr:cNvSpPr txBox="1"/>
      </xdr:nvSpPr>
      <xdr:spPr>
        <a:xfrm>
          <a:off x="2641111" y="9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13970</xdr:rowOff>
    </xdr:from>
    <xdr:to>
      <xdr:col>10</xdr:col>
      <xdr:colOff>114300</xdr:colOff>
      <xdr:row>59</xdr:row>
      <xdr:rowOff>21075</xdr:rowOff>
    </xdr:to>
    <xdr:cxnSp macro="">
      <xdr:nvCxnSpPr>
        <xdr:cNvPr id="126" name="直線コネクタ 125"/>
        <xdr:cNvCxnSpPr/>
      </xdr:nvCxnSpPr>
      <xdr:spPr>
        <a:xfrm>
          <a:off x="1130300" y="10129520"/>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59251</xdr:rowOff>
    </xdr:from>
    <xdr:ext cx="534377" cy="259045"/>
    <xdr:sp macro="" textlink="">
      <xdr:nvSpPr>
        <xdr:cNvPr id="128" name="テキスト ボックス 127"/>
        <xdr:cNvSpPr txBox="1"/>
      </xdr:nvSpPr>
      <xdr:spPr>
        <a:xfrm>
          <a:off x="1752111" y="98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79304</xdr:rowOff>
    </xdr:from>
    <xdr:ext cx="534377" cy="259045"/>
    <xdr:sp macro="" textlink="">
      <xdr:nvSpPr>
        <xdr:cNvPr id="130" name="テキスト ボックス 129"/>
        <xdr:cNvSpPr txBox="1"/>
      </xdr:nvSpPr>
      <xdr:spPr>
        <a:xfrm>
          <a:off x="863111" y="98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150055</xdr:rowOff>
    </xdr:from>
    <xdr:to>
      <xdr:col>24</xdr:col>
      <xdr:colOff>114300</xdr:colOff>
      <xdr:row>53</xdr:row>
      <xdr:rowOff>80205</xdr:rowOff>
    </xdr:to>
    <xdr:sp macro="" textlink="">
      <xdr:nvSpPr>
        <xdr:cNvPr id="136" name="楕円 135"/>
        <xdr:cNvSpPr/>
      </xdr:nvSpPr>
      <xdr:spPr>
        <a:xfrm>
          <a:off x="4584700" y="90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1482</xdr:rowOff>
    </xdr:from>
    <xdr:ext cx="599010" cy="259045"/>
    <xdr:sp macro="" textlink="">
      <xdr:nvSpPr>
        <xdr:cNvPr id="137" name="総務費該当値テキスト"/>
        <xdr:cNvSpPr txBox="1"/>
      </xdr:nvSpPr>
      <xdr:spPr>
        <a:xfrm>
          <a:off x="4686300" y="891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96471</xdr:rowOff>
    </xdr:from>
    <xdr:to>
      <xdr:col>20</xdr:col>
      <xdr:colOff>38100</xdr:colOff>
      <xdr:row>59</xdr:row>
      <xdr:rowOff>26621</xdr:rowOff>
    </xdr:to>
    <xdr:sp macro="" textlink="">
      <xdr:nvSpPr>
        <xdr:cNvPr id="138" name="楕円 137"/>
        <xdr:cNvSpPr/>
      </xdr:nvSpPr>
      <xdr:spPr>
        <a:xfrm>
          <a:off x="3746500" y="100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17748</xdr:rowOff>
    </xdr:from>
    <xdr:ext cx="534377" cy="259045"/>
    <xdr:sp macro="" textlink="">
      <xdr:nvSpPr>
        <xdr:cNvPr id="139" name="テキスト ボックス 138"/>
        <xdr:cNvSpPr txBox="1"/>
      </xdr:nvSpPr>
      <xdr:spPr>
        <a:xfrm>
          <a:off x="3530111" y="101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121955</xdr:rowOff>
    </xdr:from>
    <xdr:to>
      <xdr:col>15</xdr:col>
      <xdr:colOff>101600</xdr:colOff>
      <xdr:row>59</xdr:row>
      <xdr:rowOff>52105</xdr:rowOff>
    </xdr:to>
    <xdr:sp macro="" textlink="">
      <xdr:nvSpPr>
        <xdr:cNvPr id="140" name="楕円 139"/>
        <xdr:cNvSpPr/>
      </xdr:nvSpPr>
      <xdr:spPr>
        <a:xfrm>
          <a:off x="2857500" y="100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43232</xdr:rowOff>
    </xdr:from>
    <xdr:ext cx="534377" cy="259045"/>
    <xdr:sp macro="" textlink="">
      <xdr:nvSpPr>
        <xdr:cNvPr id="141" name="テキスト ボックス 140"/>
        <xdr:cNvSpPr txBox="1"/>
      </xdr:nvSpPr>
      <xdr:spPr>
        <a:xfrm>
          <a:off x="2641111" y="1015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141725</xdr:rowOff>
    </xdr:from>
    <xdr:to>
      <xdr:col>10</xdr:col>
      <xdr:colOff>165100</xdr:colOff>
      <xdr:row>59</xdr:row>
      <xdr:rowOff>71875</xdr:rowOff>
    </xdr:to>
    <xdr:sp macro="" textlink="">
      <xdr:nvSpPr>
        <xdr:cNvPr id="142" name="楕円 141"/>
        <xdr:cNvSpPr/>
      </xdr:nvSpPr>
      <xdr:spPr>
        <a:xfrm>
          <a:off x="1968500" y="100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63002</xdr:rowOff>
    </xdr:from>
    <xdr:ext cx="534377" cy="259045"/>
    <xdr:sp macro="" textlink="">
      <xdr:nvSpPr>
        <xdr:cNvPr id="143" name="テキスト ボックス 142"/>
        <xdr:cNvSpPr txBox="1"/>
      </xdr:nvSpPr>
      <xdr:spPr>
        <a:xfrm>
          <a:off x="1752111" y="1017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134620</xdr:rowOff>
    </xdr:from>
    <xdr:to>
      <xdr:col>6</xdr:col>
      <xdr:colOff>38100</xdr:colOff>
      <xdr:row>59</xdr:row>
      <xdr:rowOff>64770</xdr:rowOff>
    </xdr:to>
    <xdr:sp macro="" textlink="">
      <xdr:nvSpPr>
        <xdr:cNvPr id="144" name="楕円 143"/>
        <xdr:cNvSpPr/>
      </xdr:nvSpPr>
      <xdr:spPr>
        <a:xfrm>
          <a:off x="1079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55897</xdr:rowOff>
    </xdr:from>
    <xdr:ext cx="534377" cy="259045"/>
    <xdr:sp macro="" textlink="">
      <xdr:nvSpPr>
        <xdr:cNvPr id="145" name="テキスト ボックス 144"/>
        <xdr:cNvSpPr txBox="1"/>
      </xdr:nvSpPr>
      <xdr:spPr>
        <a:xfrm>
          <a:off x="863111" y="101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153963</xdr:rowOff>
    </xdr:from>
    <xdr:to>
      <xdr:col>24</xdr:col>
      <xdr:colOff>63500</xdr:colOff>
      <xdr:row>79</xdr:row>
      <xdr:rowOff>43066</xdr:rowOff>
    </xdr:to>
    <xdr:cxnSp macro="">
      <xdr:nvCxnSpPr>
        <xdr:cNvPr id="175" name="直線コネクタ 174"/>
        <xdr:cNvCxnSpPr/>
      </xdr:nvCxnSpPr>
      <xdr:spPr>
        <a:xfrm flipV="1">
          <a:off x="3797300" y="13527063"/>
          <a:ext cx="838200" cy="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6"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43066</xdr:rowOff>
    </xdr:from>
    <xdr:to>
      <xdr:col>19</xdr:col>
      <xdr:colOff>177800</xdr:colOff>
      <xdr:row>79</xdr:row>
      <xdr:rowOff>104356</xdr:rowOff>
    </xdr:to>
    <xdr:cxnSp macro="">
      <xdr:nvCxnSpPr>
        <xdr:cNvPr id="178" name="直線コネクタ 177"/>
        <xdr:cNvCxnSpPr/>
      </xdr:nvCxnSpPr>
      <xdr:spPr>
        <a:xfrm flipV="1">
          <a:off x="2908300" y="13587616"/>
          <a:ext cx="889000" cy="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0" name="テキスト ボックス 179"/>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104356</xdr:rowOff>
    </xdr:from>
    <xdr:to>
      <xdr:col>15</xdr:col>
      <xdr:colOff>50800</xdr:colOff>
      <xdr:row>79</xdr:row>
      <xdr:rowOff>117145</xdr:rowOff>
    </xdr:to>
    <xdr:cxnSp macro="">
      <xdr:nvCxnSpPr>
        <xdr:cNvPr id="181" name="直線コネクタ 180"/>
        <xdr:cNvCxnSpPr/>
      </xdr:nvCxnSpPr>
      <xdr:spPr>
        <a:xfrm flipV="1">
          <a:off x="2019300" y="13648906"/>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3" name="テキスト ボックス 182"/>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103530</xdr:rowOff>
    </xdr:from>
    <xdr:to>
      <xdr:col>10</xdr:col>
      <xdr:colOff>114300</xdr:colOff>
      <xdr:row>79</xdr:row>
      <xdr:rowOff>117145</xdr:rowOff>
    </xdr:to>
    <xdr:cxnSp macro="">
      <xdr:nvCxnSpPr>
        <xdr:cNvPr id="184" name="直線コネクタ 183"/>
        <xdr:cNvCxnSpPr/>
      </xdr:nvCxnSpPr>
      <xdr:spPr>
        <a:xfrm>
          <a:off x="1130300" y="13648080"/>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6" name="テキスト ボックス 185"/>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8" name="テキスト ボックス 187"/>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103163</xdr:rowOff>
    </xdr:from>
    <xdr:to>
      <xdr:col>24</xdr:col>
      <xdr:colOff>114300</xdr:colOff>
      <xdr:row>79</xdr:row>
      <xdr:rowOff>33313</xdr:rowOff>
    </xdr:to>
    <xdr:sp macro="" textlink="">
      <xdr:nvSpPr>
        <xdr:cNvPr id="194" name="楕円 193"/>
        <xdr:cNvSpPr/>
      </xdr:nvSpPr>
      <xdr:spPr>
        <a:xfrm>
          <a:off x="4584700" y="134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18090</xdr:rowOff>
    </xdr:from>
    <xdr:ext cx="599010" cy="259045"/>
    <xdr:sp macro="" textlink="">
      <xdr:nvSpPr>
        <xdr:cNvPr id="195" name="民生費該当値テキスト"/>
        <xdr:cNvSpPr txBox="1"/>
      </xdr:nvSpPr>
      <xdr:spPr>
        <a:xfrm>
          <a:off x="4686300" y="1339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163716</xdr:rowOff>
    </xdr:from>
    <xdr:to>
      <xdr:col>20</xdr:col>
      <xdr:colOff>38100</xdr:colOff>
      <xdr:row>79</xdr:row>
      <xdr:rowOff>93866</xdr:rowOff>
    </xdr:to>
    <xdr:sp macro="" textlink="">
      <xdr:nvSpPr>
        <xdr:cNvPr id="196" name="楕円 195"/>
        <xdr:cNvSpPr/>
      </xdr:nvSpPr>
      <xdr:spPr>
        <a:xfrm>
          <a:off x="3746500" y="135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84993</xdr:rowOff>
    </xdr:from>
    <xdr:ext cx="599010" cy="259045"/>
    <xdr:sp macro="" textlink="">
      <xdr:nvSpPr>
        <xdr:cNvPr id="197" name="テキスト ボックス 196"/>
        <xdr:cNvSpPr txBox="1"/>
      </xdr:nvSpPr>
      <xdr:spPr>
        <a:xfrm>
          <a:off x="3497795" y="1362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53556</xdr:rowOff>
    </xdr:from>
    <xdr:to>
      <xdr:col>15</xdr:col>
      <xdr:colOff>101600</xdr:colOff>
      <xdr:row>79</xdr:row>
      <xdr:rowOff>155156</xdr:rowOff>
    </xdr:to>
    <xdr:sp macro="" textlink="">
      <xdr:nvSpPr>
        <xdr:cNvPr id="198" name="楕円 197"/>
        <xdr:cNvSpPr/>
      </xdr:nvSpPr>
      <xdr:spPr>
        <a:xfrm>
          <a:off x="2857500" y="13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146283</xdr:rowOff>
    </xdr:from>
    <xdr:ext cx="599010" cy="259045"/>
    <xdr:sp macro="" textlink="">
      <xdr:nvSpPr>
        <xdr:cNvPr id="199" name="テキスト ボックス 198"/>
        <xdr:cNvSpPr txBox="1"/>
      </xdr:nvSpPr>
      <xdr:spPr>
        <a:xfrm>
          <a:off x="2608795" y="1369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66345</xdr:rowOff>
    </xdr:from>
    <xdr:to>
      <xdr:col>10</xdr:col>
      <xdr:colOff>165100</xdr:colOff>
      <xdr:row>79</xdr:row>
      <xdr:rowOff>167945</xdr:rowOff>
    </xdr:to>
    <xdr:sp macro="" textlink="">
      <xdr:nvSpPr>
        <xdr:cNvPr id="200" name="楕円 199"/>
        <xdr:cNvSpPr/>
      </xdr:nvSpPr>
      <xdr:spPr>
        <a:xfrm>
          <a:off x="1968500" y="136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159072</xdr:rowOff>
    </xdr:from>
    <xdr:ext cx="599010" cy="259045"/>
    <xdr:sp macro="" textlink="">
      <xdr:nvSpPr>
        <xdr:cNvPr id="201" name="テキスト ボックス 200"/>
        <xdr:cNvSpPr txBox="1"/>
      </xdr:nvSpPr>
      <xdr:spPr>
        <a:xfrm>
          <a:off x="1719795" y="1370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52730</xdr:rowOff>
    </xdr:from>
    <xdr:to>
      <xdr:col>6</xdr:col>
      <xdr:colOff>38100</xdr:colOff>
      <xdr:row>79</xdr:row>
      <xdr:rowOff>154330</xdr:rowOff>
    </xdr:to>
    <xdr:sp macro="" textlink="">
      <xdr:nvSpPr>
        <xdr:cNvPr id="202" name="楕円 201"/>
        <xdr:cNvSpPr/>
      </xdr:nvSpPr>
      <xdr:spPr>
        <a:xfrm>
          <a:off x="1079500" y="135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145457</xdr:rowOff>
    </xdr:from>
    <xdr:ext cx="599010" cy="259045"/>
    <xdr:sp macro="" textlink="">
      <xdr:nvSpPr>
        <xdr:cNvPr id="203" name="テキスト ボックス 202"/>
        <xdr:cNvSpPr txBox="1"/>
      </xdr:nvSpPr>
      <xdr:spPr>
        <a:xfrm>
          <a:off x="830795" y="13690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150741</xdr:rowOff>
    </xdr:from>
    <xdr:to>
      <xdr:col>24</xdr:col>
      <xdr:colOff>63500</xdr:colOff>
      <xdr:row>98</xdr:row>
      <xdr:rowOff>82139</xdr:rowOff>
    </xdr:to>
    <xdr:cxnSp macro="">
      <xdr:nvCxnSpPr>
        <xdr:cNvPr id="231" name="直線コネクタ 230"/>
        <xdr:cNvCxnSpPr/>
      </xdr:nvCxnSpPr>
      <xdr:spPr>
        <a:xfrm flipV="1">
          <a:off x="3797300" y="16781391"/>
          <a:ext cx="838200" cy="1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2"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5100</xdr:rowOff>
    </xdr:from>
    <xdr:to>
      <xdr:col>19</xdr:col>
      <xdr:colOff>177800</xdr:colOff>
      <xdr:row>98</xdr:row>
      <xdr:rowOff>82139</xdr:rowOff>
    </xdr:to>
    <xdr:cxnSp macro="">
      <xdr:nvCxnSpPr>
        <xdr:cNvPr id="234" name="直線コネクタ 233"/>
        <xdr:cNvCxnSpPr/>
      </xdr:nvCxnSpPr>
      <xdr:spPr>
        <a:xfrm>
          <a:off x="2908300" y="16807200"/>
          <a:ext cx="889000" cy="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6" name="テキスト ボックス 235"/>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5100</xdr:rowOff>
    </xdr:from>
    <xdr:to>
      <xdr:col>15</xdr:col>
      <xdr:colOff>50800</xdr:colOff>
      <xdr:row>98</xdr:row>
      <xdr:rowOff>58045</xdr:rowOff>
    </xdr:to>
    <xdr:cxnSp macro="">
      <xdr:nvCxnSpPr>
        <xdr:cNvPr id="237" name="直線コネクタ 236"/>
        <xdr:cNvCxnSpPr/>
      </xdr:nvCxnSpPr>
      <xdr:spPr>
        <a:xfrm flipV="1">
          <a:off x="2019300" y="16807200"/>
          <a:ext cx="889000" cy="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95397</xdr:rowOff>
    </xdr:from>
    <xdr:to>
      <xdr:col>10</xdr:col>
      <xdr:colOff>114300</xdr:colOff>
      <xdr:row>98</xdr:row>
      <xdr:rowOff>58045</xdr:rowOff>
    </xdr:to>
    <xdr:cxnSp macro="">
      <xdr:nvCxnSpPr>
        <xdr:cNvPr id="240" name="直線コネクタ 239"/>
        <xdr:cNvCxnSpPr/>
      </xdr:nvCxnSpPr>
      <xdr:spPr>
        <a:xfrm>
          <a:off x="1130300" y="16554597"/>
          <a:ext cx="889000" cy="30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2" name="テキスト ボックス 241"/>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4" name="テキスト ボックス 243"/>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99941</xdr:rowOff>
    </xdr:from>
    <xdr:to>
      <xdr:col>24</xdr:col>
      <xdr:colOff>114300</xdr:colOff>
      <xdr:row>98</xdr:row>
      <xdr:rowOff>30091</xdr:rowOff>
    </xdr:to>
    <xdr:sp macro="" textlink="">
      <xdr:nvSpPr>
        <xdr:cNvPr id="250" name="楕円 249"/>
        <xdr:cNvSpPr/>
      </xdr:nvSpPr>
      <xdr:spPr>
        <a:xfrm>
          <a:off x="4584700" y="167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78368</xdr:rowOff>
    </xdr:from>
    <xdr:ext cx="534377" cy="259045"/>
    <xdr:sp macro="" textlink="">
      <xdr:nvSpPr>
        <xdr:cNvPr id="251" name="衛生費該当値テキスト"/>
        <xdr:cNvSpPr txBox="1"/>
      </xdr:nvSpPr>
      <xdr:spPr>
        <a:xfrm>
          <a:off x="4686300" y="167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31339</xdr:rowOff>
    </xdr:from>
    <xdr:to>
      <xdr:col>20</xdr:col>
      <xdr:colOff>38100</xdr:colOff>
      <xdr:row>98</xdr:row>
      <xdr:rowOff>132939</xdr:rowOff>
    </xdr:to>
    <xdr:sp macro="" textlink="">
      <xdr:nvSpPr>
        <xdr:cNvPr id="252" name="楕円 251"/>
        <xdr:cNvSpPr/>
      </xdr:nvSpPr>
      <xdr:spPr>
        <a:xfrm>
          <a:off x="3746500" y="168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124066</xdr:rowOff>
    </xdr:from>
    <xdr:ext cx="534377" cy="259045"/>
    <xdr:sp macro="" textlink="">
      <xdr:nvSpPr>
        <xdr:cNvPr id="253" name="テキスト ボックス 252"/>
        <xdr:cNvSpPr txBox="1"/>
      </xdr:nvSpPr>
      <xdr:spPr>
        <a:xfrm>
          <a:off x="3530111" y="169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125750</xdr:rowOff>
    </xdr:from>
    <xdr:to>
      <xdr:col>15</xdr:col>
      <xdr:colOff>101600</xdr:colOff>
      <xdr:row>98</xdr:row>
      <xdr:rowOff>55900</xdr:rowOff>
    </xdr:to>
    <xdr:sp macro="" textlink="">
      <xdr:nvSpPr>
        <xdr:cNvPr id="254" name="楕円 253"/>
        <xdr:cNvSpPr/>
      </xdr:nvSpPr>
      <xdr:spPr>
        <a:xfrm>
          <a:off x="2857500" y="1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47027</xdr:rowOff>
    </xdr:from>
    <xdr:ext cx="534377" cy="259045"/>
    <xdr:sp macro="" textlink="">
      <xdr:nvSpPr>
        <xdr:cNvPr id="255" name="テキスト ボックス 254"/>
        <xdr:cNvSpPr txBox="1"/>
      </xdr:nvSpPr>
      <xdr:spPr>
        <a:xfrm>
          <a:off x="2641111" y="168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7245</xdr:rowOff>
    </xdr:from>
    <xdr:to>
      <xdr:col>10</xdr:col>
      <xdr:colOff>165100</xdr:colOff>
      <xdr:row>98</xdr:row>
      <xdr:rowOff>108845</xdr:rowOff>
    </xdr:to>
    <xdr:sp macro="" textlink="">
      <xdr:nvSpPr>
        <xdr:cNvPr id="256" name="楕円 255"/>
        <xdr:cNvSpPr/>
      </xdr:nvSpPr>
      <xdr:spPr>
        <a:xfrm>
          <a:off x="1968500" y="16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99972</xdr:rowOff>
    </xdr:from>
    <xdr:ext cx="534377" cy="259045"/>
    <xdr:sp macro="" textlink="">
      <xdr:nvSpPr>
        <xdr:cNvPr id="257" name="テキスト ボックス 256"/>
        <xdr:cNvSpPr txBox="1"/>
      </xdr:nvSpPr>
      <xdr:spPr>
        <a:xfrm>
          <a:off x="1752111" y="169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44597</xdr:rowOff>
    </xdr:from>
    <xdr:to>
      <xdr:col>6</xdr:col>
      <xdr:colOff>38100</xdr:colOff>
      <xdr:row>96</xdr:row>
      <xdr:rowOff>146197</xdr:rowOff>
    </xdr:to>
    <xdr:sp macro="" textlink="">
      <xdr:nvSpPr>
        <xdr:cNvPr id="258" name="楕円 257"/>
        <xdr:cNvSpPr/>
      </xdr:nvSpPr>
      <xdr:spPr>
        <a:xfrm>
          <a:off x="1079500" y="1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162724</xdr:rowOff>
    </xdr:from>
    <xdr:ext cx="534377" cy="259045"/>
    <xdr:sp macro="" textlink="">
      <xdr:nvSpPr>
        <xdr:cNvPr id="259" name="テキスト ボックス 258"/>
        <xdr:cNvSpPr txBox="1"/>
      </xdr:nvSpPr>
      <xdr:spPr>
        <a:xfrm>
          <a:off x="863111" y="1627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110896</xdr:rowOff>
    </xdr:from>
    <xdr:to>
      <xdr:col>55</xdr:col>
      <xdr:colOff>0</xdr:colOff>
      <xdr:row>37</xdr:row>
      <xdr:rowOff>126441</xdr:rowOff>
    </xdr:to>
    <xdr:cxnSp macro="">
      <xdr:nvCxnSpPr>
        <xdr:cNvPr id="286" name="直線コネクタ 285"/>
        <xdr:cNvCxnSpPr/>
      </xdr:nvCxnSpPr>
      <xdr:spPr>
        <a:xfrm>
          <a:off x="9639300" y="6454546"/>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7"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110896</xdr:rowOff>
    </xdr:from>
    <xdr:to>
      <xdr:col>50</xdr:col>
      <xdr:colOff>114300</xdr:colOff>
      <xdr:row>37</xdr:row>
      <xdr:rowOff>116383</xdr:rowOff>
    </xdr:to>
    <xdr:cxnSp macro="">
      <xdr:nvCxnSpPr>
        <xdr:cNvPr id="289" name="直線コネクタ 288"/>
        <xdr:cNvCxnSpPr/>
      </xdr:nvCxnSpPr>
      <xdr:spPr>
        <a:xfrm flipV="1">
          <a:off x="8750300" y="645454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1" name="テキスト ボックス 290"/>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106781</xdr:rowOff>
    </xdr:from>
    <xdr:to>
      <xdr:col>45</xdr:col>
      <xdr:colOff>177800</xdr:colOff>
      <xdr:row>37</xdr:row>
      <xdr:rowOff>116383</xdr:rowOff>
    </xdr:to>
    <xdr:cxnSp macro="">
      <xdr:nvCxnSpPr>
        <xdr:cNvPr id="292" name="直線コネクタ 291"/>
        <xdr:cNvCxnSpPr/>
      </xdr:nvCxnSpPr>
      <xdr:spPr>
        <a:xfrm>
          <a:off x="7861300" y="6450431"/>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4" name="テキスト ボックス 293"/>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17170</xdr:rowOff>
    </xdr:from>
    <xdr:to>
      <xdr:col>41</xdr:col>
      <xdr:colOff>50800</xdr:colOff>
      <xdr:row>37</xdr:row>
      <xdr:rowOff>106781</xdr:rowOff>
    </xdr:to>
    <xdr:cxnSp macro="">
      <xdr:nvCxnSpPr>
        <xdr:cNvPr id="295" name="直線コネクタ 294"/>
        <xdr:cNvCxnSpPr/>
      </xdr:nvCxnSpPr>
      <xdr:spPr>
        <a:xfrm>
          <a:off x="6972300" y="6360820"/>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7" name="テキスト ボックス 296"/>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299" name="テキスト ボックス 298"/>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75641</xdr:rowOff>
    </xdr:from>
    <xdr:to>
      <xdr:col>55</xdr:col>
      <xdr:colOff>50800</xdr:colOff>
      <xdr:row>38</xdr:row>
      <xdr:rowOff>5791</xdr:rowOff>
    </xdr:to>
    <xdr:sp macro="" textlink="">
      <xdr:nvSpPr>
        <xdr:cNvPr id="305" name="楕円 304"/>
        <xdr:cNvSpPr/>
      </xdr:nvSpPr>
      <xdr:spPr>
        <a:xfrm>
          <a:off x="104267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54068</xdr:rowOff>
    </xdr:from>
    <xdr:ext cx="378565" cy="259045"/>
    <xdr:sp macro="" textlink="">
      <xdr:nvSpPr>
        <xdr:cNvPr id="306" name="労働費該当値テキスト"/>
        <xdr:cNvSpPr txBox="1"/>
      </xdr:nvSpPr>
      <xdr:spPr>
        <a:xfrm>
          <a:off x="10528300" y="639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60096</xdr:rowOff>
    </xdr:from>
    <xdr:to>
      <xdr:col>50</xdr:col>
      <xdr:colOff>165100</xdr:colOff>
      <xdr:row>37</xdr:row>
      <xdr:rowOff>161696</xdr:rowOff>
    </xdr:to>
    <xdr:sp macro="" textlink="">
      <xdr:nvSpPr>
        <xdr:cNvPr id="307" name="楕円 306"/>
        <xdr:cNvSpPr/>
      </xdr:nvSpPr>
      <xdr:spPr>
        <a:xfrm>
          <a:off x="9588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152823</xdr:rowOff>
    </xdr:from>
    <xdr:ext cx="378565" cy="259045"/>
    <xdr:sp macro="" textlink="">
      <xdr:nvSpPr>
        <xdr:cNvPr id="308" name="テキスト ボックス 307"/>
        <xdr:cNvSpPr txBox="1"/>
      </xdr:nvSpPr>
      <xdr:spPr>
        <a:xfrm>
          <a:off x="9450017" y="649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65583</xdr:rowOff>
    </xdr:from>
    <xdr:to>
      <xdr:col>46</xdr:col>
      <xdr:colOff>38100</xdr:colOff>
      <xdr:row>37</xdr:row>
      <xdr:rowOff>167183</xdr:rowOff>
    </xdr:to>
    <xdr:sp macro="" textlink="">
      <xdr:nvSpPr>
        <xdr:cNvPr id="309" name="楕円 308"/>
        <xdr:cNvSpPr/>
      </xdr:nvSpPr>
      <xdr:spPr>
        <a:xfrm>
          <a:off x="86995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158310</xdr:rowOff>
    </xdr:from>
    <xdr:ext cx="378565" cy="259045"/>
    <xdr:sp macro="" textlink="">
      <xdr:nvSpPr>
        <xdr:cNvPr id="310" name="テキスト ボックス 309"/>
        <xdr:cNvSpPr txBox="1"/>
      </xdr:nvSpPr>
      <xdr:spPr>
        <a:xfrm>
          <a:off x="8561017" y="650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55981</xdr:rowOff>
    </xdr:from>
    <xdr:to>
      <xdr:col>41</xdr:col>
      <xdr:colOff>101600</xdr:colOff>
      <xdr:row>37</xdr:row>
      <xdr:rowOff>157581</xdr:rowOff>
    </xdr:to>
    <xdr:sp macro="" textlink="">
      <xdr:nvSpPr>
        <xdr:cNvPr id="311" name="楕円 310"/>
        <xdr:cNvSpPr/>
      </xdr:nvSpPr>
      <xdr:spPr>
        <a:xfrm>
          <a:off x="7810500" y="63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148709</xdr:rowOff>
    </xdr:from>
    <xdr:ext cx="378565" cy="259045"/>
    <xdr:sp macro="" textlink="">
      <xdr:nvSpPr>
        <xdr:cNvPr id="312" name="テキスト ボックス 311"/>
        <xdr:cNvSpPr txBox="1"/>
      </xdr:nvSpPr>
      <xdr:spPr>
        <a:xfrm>
          <a:off x="7672017" y="649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137820</xdr:rowOff>
    </xdr:from>
    <xdr:to>
      <xdr:col>36</xdr:col>
      <xdr:colOff>165100</xdr:colOff>
      <xdr:row>37</xdr:row>
      <xdr:rowOff>67970</xdr:rowOff>
    </xdr:to>
    <xdr:sp macro="" textlink="">
      <xdr:nvSpPr>
        <xdr:cNvPr id="313" name="楕円 312"/>
        <xdr:cNvSpPr/>
      </xdr:nvSpPr>
      <xdr:spPr>
        <a:xfrm>
          <a:off x="6921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59097</xdr:rowOff>
    </xdr:from>
    <xdr:ext cx="378565" cy="259045"/>
    <xdr:sp macro="" textlink="">
      <xdr:nvSpPr>
        <xdr:cNvPr id="314" name="テキスト ボックス 313"/>
        <xdr:cNvSpPr txBox="1"/>
      </xdr:nvSpPr>
      <xdr:spPr>
        <a:xfrm>
          <a:off x="6783017" y="6402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165018</xdr:rowOff>
    </xdr:from>
    <xdr:to>
      <xdr:col>55</xdr:col>
      <xdr:colOff>0</xdr:colOff>
      <xdr:row>57</xdr:row>
      <xdr:rowOff>81350</xdr:rowOff>
    </xdr:to>
    <xdr:cxnSp macro="">
      <xdr:nvCxnSpPr>
        <xdr:cNvPr id="339" name="直線コネクタ 338"/>
        <xdr:cNvCxnSpPr/>
      </xdr:nvCxnSpPr>
      <xdr:spPr>
        <a:xfrm flipV="1">
          <a:off x="9639300" y="9766218"/>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0"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81350</xdr:rowOff>
    </xdr:from>
    <xdr:to>
      <xdr:col>50</xdr:col>
      <xdr:colOff>114300</xdr:colOff>
      <xdr:row>57</xdr:row>
      <xdr:rowOff>88094</xdr:rowOff>
    </xdr:to>
    <xdr:cxnSp macro="">
      <xdr:nvCxnSpPr>
        <xdr:cNvPr id="342" name="直線コネクタ 341"/>
        <xdr:cNvCxnSpPr/>
      </xdr:nvCxnSpPr>
      <xdr:spPr>
        <a:xfrm flipV="1">
          <a:off x="8750300" y="9854000"/>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4" name="テキスト ボックス 343"/>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88094</xdr:rowOff>
    </xdr:from>
    <xdr:to>
      <xdr:col>45</xdr:col>
      <xdr:colOff>177800</xdr:colOff>
      <xdr:row>57</xdr:row>
      <xdr:rowOff>106153</xdr:rowOff>
    </xdr:to>
    <xdr:cxnSp macro="">
      <xdr:nvCxnSpPr>
        <xdr:cNvPr id="345" name="直線コネクタ 344"/>
        <xdr:cNvCxnSpPr/>
      </xdr:nvCxnSpPr>
      <xdr:spPr>
        <a:xfrm flipV="1">
          <a:off x="7861300" y="986074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7" name="テキスト ボックス 346"/>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87293</xdr:rowOff>
    </xdr:from>
    <xdr:to>
      <xdr:col>41</xdr:col>
      <xdr:colOff>50800</xdr:colOff>
      <xdr:row>57</xdr:row>
      <xdr:rowOff>106153</xdr:rowOff>
    </xdr:to>
    <xdr:cxnSp macro="">
      <xdr:nvCxnSpPr>
        <xdr:cNvPr id="348" name="直線コネクタ 347"/>
        <xdr:cNvCxnSpPr/>
      </xdr:nvCxnSpPr>
      <xdr:spPr>
        <a:xfrm>
          <a:off x="6972300" y="9859943"/>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0" name="テキスト ボックス 349"/>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2" name="テキスト ボックス 351"/>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114218</xdr:rowOff>
    </xdr:from>
    <xdr:to>
      <xdr:col>55</xdr:col>
      <xdr:colOff>50800</xdr:colOff>
      <xdr:row>57</xdr:row>
      <xdr:rowOff>44368</xdr:rowOff>
    </xdr:to>
    <xdr:sp macro="" textlink="">
      <xdr:nvSpPr>
        <xdr:cNvPr id="358" name="楕円 357"/>
        <xdr:cNvSpPr/>
      </xdr:nvSpPr>
      <xdr:spPr>
        <a:xfrm>
          <a:off x="10426700" y="97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92645</xdr:rowOff>
    </xdr:from>
    <xdr:ext cx="469744" cy="259045"/>
    <xdr:sp macro="" textlink="">
      <xdr:nvSpPr>
        <xdr:cNvPr id="359" name="農林水産業費該当値テキスト"/>
        <xdr:cNvSpPr txBox="1"/>
      </xdr:nvSpPr>
      <xdr:spPr>
        <a:xfrm>
          <a:off x="10528300" y="969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30550</xdr:rowOff>
    </xdr:from>
    <xdr:to>
      <xdr:col>50</xdr:col>
      <xdr:colOff>165100</xdr:colOff>
      <xdr:row>57</xdr:row>
      <xdr:rowOff>132150</xdr:rowOff>
    </xdr:to>
    <xdr:sp macro="" textlink="">
      <xdr:nvSpPr>
        <xdr:cNvPr id="360" name="楕円 359"/>
        <xdr:cNvSpPr/>
      </xdr:nvSpPr>
      <xdr:spPr>
        <a:xfrm>
          <a:off x="9588500" y="98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123277</xdr:rowOff>
    </xdr:from>
    <xdr:ext cx="469744" cy="259045"/>
    <xdr:sp macro="" textlink="">
      <xdr:nvSpPr>
        <xdr:cNvPr id="361" name="テキスト ボックス 360"/>
        <xdr:cNvSpPr txBox="1"/>
      </xdr:nvSpPr>
      <xdr:spPr>
        <a:xfrm>
          <a:off x="9404428" y="98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37294</xdr:rowOff>
    </xdr:from>
    <xdr:to>
      <xdr:col>46</xdr:col>
      <xdr:colOff>38100</xdr:colOff>
      <xdr:row>57</xdr:row>
      <xdr:rowOff>138894</xdr:rowOff>
    </xdr:to>
    <xdr:sp macro="" textlink="">
      <xdr:nvSpPr>
        <xdr:cNvPr id="362" name="楕円 361"/>
        <xdr:cNvSpPr/>
      </xdr:nvSpPr>
      <xdr:spPr>
        <a:xfrm>
          <a:off x="8699500" y="98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130021</xdr:rowOff>
    </xdr:from>
    <xdr:ext cx="469744" cy="259045"/>
    <xdr:sp macro="" textlink="">
      <xdr:nvSpPr>
        <xdr:cNvPr id="363" name="テキスト ボックス 362"/>
        <xdr:cNvSpPr txBox="1"/>
      </xdr:nvSpPr>
      <xdr:spPr>
        <a:xfrm>
          <a:off x="8515428" y="99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55353</xdr:rowOff>
    </xdr:from>
    <xdr:to>
      <xdr:col>41</xdr:col>
      <xdr:colOff>101600</xdr:colOff>
      <xdr:row>57</xdr:row>
      <xdr:rowOff>156953</xdr:rowOff>
    </xdr:to>
    <xdr:sp macro="" textlink="">
      <xdr:nvSpPr>
        <xdr:cNvPr id="364" name="楕円 363"/>
        <xdr:cNvSpPr/>
      </xdr:nvSpPr>
      <xdr:spPr>
        <a:xfrm>
          <a:off x="7810500" y="98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148080</xdr:rowOff>
    </xdr:from>
    <xdr:ext cx="469744" cy="259045"/>
    <xdr:sp macro="" textlink="">
      <xdr:nvSpPr>
        <xdr:cNvPr id="365" name="テキスト ボックス 364"/>
        <xdr:cNvSpPr txBox="1"/>
      </xdr:nvSpPr>
      <xdr:spPr>
        <a:xfrm>
          <a:off x="7626428" y="99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36493</xdr:rowOff>
    </xdr:from>
    <xdr:to>
      <xdr:col>36</xdr:col>
      <xdr:colOff>165100</xdr:colOff>
      <xdr:row>57</xdr:row>
      <xdr:rowOff>138093</xdr:rowOff>
    </xdr:to>
    <xdr:sp macro="" textlink="">
      <xdr:nvSpPr>
        <xdr:cNvPr id="366" name="楕円 365"/>
        <xdr:cNvSpPr/>
      </xdr:nvSpPr>
      <xdr:spPr>
        <a:xfrm>
          <a:off x="6921500" y="98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129220</xdr:rowOff>
    </xdr:from>
    <xdr:ext cx="469744" cy="259045"/>
    <xdr:sp macro="" textlink="">
      <xdr:nvSpPr>
        <xdr:cNvPr id="367" name="テキスト ボックス 366"/>
        <xdr:cNvSpPr txBox="1"/>
      </xdr:nvSpPr>
      <xdr:spPr>
        <a:xfrm>
          <a:off x="6737428" y="990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53191</xdr:rowOff>
    </xdr:from>
    <xdr:to>
      <xdr:col>55</xdr:col>
      <xdr:colOff>0</xdr:colOff>
      <xdr:row>79</xdr:row>
      <xdr:rowOff>82600</xdr:rowOff>
    </xdr:to>
    <xdr:cxnSp macro="">
      <xdr:nvCxnSpPr>
        <xdr:cNvPr id="398" name="直線コネクタ 397"/>
        <xdr:cNvCxnSpPr/>
      </xdr:nvCxnSpPr>
      <xdr:spPr>
        <a:xfrm flipV="1">
          <a:off x="9639300" y="13597741"/>
          <a:ext cx="838200" cy="2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399"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82600</xdr:rowOff>
    </xdr:from>
    <xdr:to>
      <xdr:col>50</xdr:col>
      <xdr:colOff>114300</xdr:colOff>
      <xdr:row>79</xdr:row>
      <xdr:rowOff>82713</xdr:rowOff>
    </xdr:to>
    <xdr:cxnSp macro="">
      <xdr:nvCxnSpPr>
        <xdr:cNvPr id="401" name="直線コネクタ 400"/>
        <xdr:cNvCxnSpPr/>
      </xdr:nvCxnSpPr>
      <xdr:spPr>
        <a:xfrm flipV="1">
          <a:off x="8750300" y="13627150"/>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3" name="テキスト ボックス 402"/>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82713</xdr:rowOff>
    </xdr:from>
    <xdr:to>
      <xdr:col>45</xdr:col>
      <xdr:colOff>177800</xdr:colOff>
      <xdr:row>79</xdr:row>
      <xdr:rowOff>83007</xdr:rowOff>
    </xdr:to>
    <xdr:cxnSp macro="">
      <xdr:nvCxnSpPr>
        <xdr:cNvPr id="404" name="直線コネクタ 403"/>
        <xdr:cNvCxnSpPr/>
      </xdr:nvCxnSpPr>
      <xdr:spPr>
        <a:xfrm flipV="1">
          <a:off x="7861300" y="13627263"/>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6" name="テキスト ボックス 405"/>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79758</xdr:rowOff>
    </xdr:from>
    <xdr:to>
      <xdr:col>41</xdr:col>
      <xdr:colOff>50800</xdr:colOff>
      <xdr:row>79</xdr:row>
      <xdr:rowOff>83007</xdr:rowOff>
    </xdr:to>
    <xdr:cxnSp macro="">
      <xdr:nvCxnSpPr>
        <xdr:cNvPr id="407" name="直線コネクタ 406"/>
        <xdr:cNvCxnSpPr/>
      </xdr:nvCxnSpPr>
      <xdr:spPr>
        <a:xfrm>
          <a:off x="6972300" y="13624308"/>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09" name="テキスト ボックス 408"/>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2391</xdr:rowOff>
    </xdr:from>
    <xdr:to>
      <xdr:col>55</xdr:col>
      <xdr:colOff>50800</xdr:colOff>
      <xdr:row>79</xdr:row>
      <xdr:rowOff>103991</xdr:rowOff>
    </xdr:to>
    <xdr:sp macro="" textlink="">
      <xdr:nvSpPr>
        <xdr:cNvPr id="417" name="楕円 416"/>
        <xdr:cNvSpPr/>
      </xdr:nvSpPr>
      <xdr:spPr>
        <a:xfrm>
          <a:off x="10426700" y="13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88768</xdr:rowOff>
    </xdr:from>
    <xdr:ext cx="469744" cy="259045"/>
    <xdr:sp macro="" textlink="">
      <xdr:nvSpPr>
        <xdr:cNvPr id="418" name="商工費該当値テキスト"/>
        <xdr:cNvSpPr txBox="1"/>
      </xdr:nvSpPr>
      <xdr:spPr>
        <a:xfrm>
          <a:off x="10528300" y="1346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31800</xdr:rowOff>
    </xdr:from>
    <xdr:to>
      <xdr:col>50</xdr:col>
      <xdr:colOff>165100</xdr:colOff>
      <xdr:row>79</xdr:row>
      <xdr:rowOff>133400</xdr:rowOff>
    </xdr:to>
    <xdr:sp macro="" textlink="">
      <xdr:nvSpPr>
        <xdr:cNvPr id="419" name="楕円 418"/>
        <xdr:cNvSpPr/>
      </xdr:nvSpPr>
      <xdr:spPr>
        <a:xfrm>
          <a:off x="9588500" y="135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124527</xdr:rowOff>
    </xdr:from>
    <xdr:ext cx="378565" cy="259045"/>
    <xdr:sp macro="" textlink="">
      <xdr:nvSpPr>
        <xdr:cNvPr id="420" name="テキスト ボックス 419"/>
        <xdr:cNvSpPr txBox="1"/>
      </xdr:nvSpPr>
      <xdr:spPr>
        <a:xfrm>
          <a:off x="9450017" y="1366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31913</xdr:rowOff>
    </xdr:from>
    <xdr:to>
      <xdr:col>46</xdr:col>
      <xdr:colOff>38100</xdr:colOff>
      <xdr:row>79</xdr:row>
      <xdr:rowOff>133513</xdr:rowOff>
    </xdr:to>
    <xdr:sp macro="" textlink="">
      <xdr:nvSpPr>
        <xdr:cNvPr id="421" name="楕円 420"/>
        <xdr:cNvSpPr/>
      </xdr:nvSpPr>
      <xdr:spPr>
        <a:xfrm>
          <a:off x="8699500" y="135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124640</xdr:rowOff>
    </xdr:from>
    <xdr:ext cx="378565" cy="259045"/>
    <xdr:sp macro="" textlink="">
      <xdr:nvSpPr>
        <xdr:cNvPr id="422" name="テキスト ボックス 421"/>
        <xdr:cNvSpPr txBox="1"/>
      </xdr:nvSpPr>
      <xdr:spPr>
        <a:xfrm>
          <a:off x="8561017" y="1366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32207</xdr:rowOff>
    </xdr:from>
    <xdr:to>
      <xdr:col>41</xdr:col>
      <xdr:colOff>101600</xdr:colOff>
      <xdr:row>79</xdr:row>
      <xdr:rowOff>133807</xdr:rowOff>
    </xdr:to>
    <xdr:sp macro="" textlink="">
      <xdr:nvSpPr>
        <xdr:cNvPr id="423" name="楕円 422"/>
        <xdr:cNvSpPr/>
      </xdr:nvSpPr>
      <xdr:spPr>
        <a:xfrm>
          <a:off x="7810500" y="135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124934</xdr:rowOff>
    </xdr:from>
    <xdr:ext cx="378565" cy="259045"/>
    <xdr:sp macro="" textlink="">
      <xdr:nvSpPr>
        <xdr:cNvPr id="424" name="テキスト ボックス 423"/>
        <xdr:cNvSpPr txBox="1"/>
      </xdr:nvSpPr>
      <xdr:spPr>
        <a:xfrm>
          <a:off x="7672017" y="1366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28958</xdr:rowOff>
    </xdr:from>
    <xdr:to>
      <xdr:col>36</xdr:col>
      <xdr:colOff>165100</xdr:colOff>
      <xdr:row>79</xdr:row>
      <xdr:rowOff>130558</xdr:rowOff>
    </xdr:to>
    <xdr:sp macro="" textlink="">
      <xdr:nvSpPr>
        <xdr:cNvPr id="425" name="楕円 424"/>
        <xdr:cNvSpPr/>
      </xdr:nvSpPr>
      <xdr:spPr>
        <a:xfrm>
          <a:off x="6921500" y="135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121685</xdr:rowOff>
    </xdr:from>
    <xdr:ext cx="469744" cy="259045"/>
    <xdr:sp macro="" textlink="">
      <xdr:nvSpPr>
        <xdr:cNvPr id="426" name="テキスト ボックス 425"/>
        <xdr:cNvSpPr txBox="1"/>
      </xdr:nvSpPr>
      <xdr:spPr>
        <a:xfrm>
          <a:off x="6737428" y="1366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152555</xdr:rowOff>
    </xdr:from>
    <xdr:to>
      <xdr:col>55</xdr:col>
      <xdr:colOff>0</xdr:colOff>
      <xdr:row>98</xdr:row>
      <xdr:rowOff>17414</xdr:rowOff>
    </xdr:to>
    <xdr:cxnSp macro="">
      <xdr:nvCxnSpPr>
        <xdr:cNvPr id="455" name="直線コネクタ 454"/>
        <xdr:cNvCxnSpPr/>
      </xdr:nvCxnSpPr>
      <xdr:spPr>
        <a:xfrm>
          <a:off x="9639300" y="16783205"/>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6"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152555</xdr:rowOff>
    </xdr:from>
    <xdr:to>
      <xdr:col>50</xdr:col>
      <xdr:colOff>114300</xdr:colOff>
      <xdr:row>97</xdr:row>
      <xdr:rowOff>155649</xdr:rowOff>
    </xdr:to>
    <xdr:cxnSp macro="">
      <xdr:nvCxnSpPr>
        <xdr:cNvPr id="458" name="直線コネクタ 457"/>
        <xdr:cNvCxnSpPr/>
      </xdr:nvCxnSpPr>
      <xdr:spPr>
        <a:xfrm flipV="1">
          <a:off x="8750300" y="16783205"/>
          <a:ext cx="889000" cy="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0" name="テキスト ボックス 459"/>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155649</xdr:rowOff>
    </xdr:from>
    <xdr:to>
      <xdr:col>45</xdr:col>
      <xdr:colOff>177800</xdr:colOff>
      <xdr:row>98</xdr:row>
      <xdr:rowOff>21568</xdr:rowOff>
    </xdr:to>
    <xdr:cxnSp macro="">
      <xdr:nvCxnSpPr>
        <xdr:cNvPr id="461" name="直線コネクタ 460"/>
        <xdr:cNvCxnSpPr/>
      </xdr:nvCxnSpPr>
      <xdr:spPr>
        <a:xfrm flipV="1">
          <a:off x="7861300" y="16786299"/>
          <a:ext cx="889000" cy="3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3" name="テキスト ボックス 462"/>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161220</xdr:rowOff>
    </xdr:from>
    <xdr:to>
      <xdr:col>41</xdr:col>
      <xdr:colOff>50800</xdr:colOff>
      <xdr:row>98</xdr:row>
      <xdr:rowOff>21568</xdr:rowOff>
    </xdr:to>
    <xdr:cxnSp macro="">
      <xdr:nvCxnSpPr>
        <xdr:cNvPr id="464" name="直線コネクタ 463"/>
        <xdr:cNvCxnSpPr/>
      </xdr:nvCxnSpPr>
      <xdr:spPr>
        <a:xfrm>
          <a:off x="6972300" y="16791870"/>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6" name="テキスト ボックス 465"/>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8" name="テキスト ボックス 467"/>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138064</xdr:rowOff>
    </xdr:from>
    <xdr:to>
      <xdr:col>55</xdr:col>
      <xdr:colOff>50800</xdr:colOff>
      <xdr:row>98</xdr:row>
      <xdr:rowOff>68214</xdr:rowOff>
    </xdr:to>
    <xdr:sp macro="" textlink="">
      <xdr:nvSpPr>
        <xdr:cNvPr id="474" name="楕円 473"/>
        <xdr:cNvSpPr/>
      </xdr:nvSpPr>
      <xdr:spPr>
        <a:xfrm>
          <a:off x="10426700" y="167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52991</xdr:rowOff>
    </xdr:from>
    <xdr:ext cx="534377" cy="259045"/>
    <xdr:sp macro="" textlink="">
      <xdr:nvSpPr>
        <xdr:cNvPr id="475" name="土木費該当値テキスト"/>
        <xdr:cNvSpPr txBox="1"/>
      </xdr:nvSpPr>
      <xdr:spPr>
        <a:xfrm>
          <a:off x="10528300" y="166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101755</xdr:rowOff>
    </xdr:from>
    <xdr:to>
      <xdr:col>50</xdr:col>
      <xdr:colOff>165100</xdr:colOff>
      <xdr:row>98</xdr:row>
      <xdr:rowOff>31905</xdr:rowOff>
    </xdr:to>
    <xdr:sp macro="" textlink="">
      <xdr:nvSpPr>
        <xdr:cNvPr id="476" name="楕円 475"/>
        <xdr:cNvSpPr/>
      </xdr:nvSpPr>
      <xdr:spPr>
        <a:xfrm>
          <a:off x="9588500" y="167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23032</xdr:rowOff>
    </xdr:from>
    <xdr:ext cx="534377" cy="259045"/>
    <xdr:sp macro="" textlink="">
      <xdr:nvSpPr>
        <xdr:cNvPr id="477" name="テキスト ボックス 476"/>
        <xdr:cNvSpPr txBox="1"/>
      </xdr:nvSpPr>
      <xdr:spPr>
        <a:xfrm>
          <a:off x="9372111" y="168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104849</xdr:rowOff>
    </xdr:from>
    <xdr:to>
      <xdr:col>46</xdr:col>
      <xdr:colOff>38100</xdr:colOff>
      <xdr:row>98</xdr:row>
      <xdr:rowOff>34999</xdr:rowOff>
    </xdr:to>
    <xdr:sp macro="" textlink="">
      <xdr:nvSpPr>
        <xdr:cNvPr id="478" name="楕円 477"/>
        <xdr:cNvSpPr/>
      </xdr:nvSpPr>
      <xdr:spPr>
        <a:xfrm>
          <a:off x="8699500" y="167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26126</xdr:rowOff>
    </xdr:from>
    <xdr:ext cx="534377" cy="259045"/>
    <xdr:sp macro="" textlink="">
      <xdr:nvSpPr>
        <xdr:cNvPr id="479" name="テキスト ボックス 478"/>
        <xdr:cNvSpPr txBox="1"/>
      </xdr:nvSpPr>
      <xdr:spPr>
        <a:xfrm>
          <a:off x="8483111" y="168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142218</xdr:rowOff>
    </xdr:from>
    <xdr:to>
      <xdr:col>41</xdr:col>
      <xdr:colOff>101600</xdr:colOff>
      <xdr:row>98</xdr:row>
      <xdr:rowOff>72368</xdr:rowOff>
    </xdr:to>
    <xdr:sp macro="" textlink="">
      <xdr:nvSpPr>
        <xdr:cNvPr id="480" name="楕円 479"/>
        <xdr:cNvSpPr/>
      </xdr:nvSpPr>
      <xdr:spPr>
        <a:xfrm>
          <a:off x="7810500" y="1677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63495</xdr:rowOff>
    </xdr:from>
    <xdr:ext cx="534377" cy="259045"/>
    <xdr:sp macro="" textlink="">
      <xdr:nvSpPr>
        <xdr:cNvPr id="481" name="テキスト ボックス 480"/>
        <xdr:cNvSpPr txBox="1"/>
      </xdr:nvSpPr>
      <xdr:spPr>
        <a:xfrm>
          <a:off x="7594111" y="1686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110420</xdr:rowOff>
    </xdr:from>
    <xdr:to>
      <xdr:col>36</xdr:col>
      <xdr:colOff>165100</xdr:colOff>
      <xdr:row>98</xdr:row>
      <xdr:rowOff>40570</xdr:rowOff>
    </xdr:to>
    <xdr:sp macro="" textlink="">
      <xdr:nvSpPr>
        <xdr:cNvPr id="482" name="楕円 481"/>
        <xdr:cNvSpPr/>
      </xdr:nvSpPr>
      <xdr:spPr>
        <a:xfrm>
          <a:off x="6921500" y="167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31697</xdr:rowOff>
    </xdr:from>
    <xdr:ext cx="534377" cy="259045"/>
    <xdr:sp macro="" textlink="">
      <xdr:nvSpPr>
        <xdr:cNvPr id="483" name="テキスト ボックス 482"/>
        <xdr:cNvSpPr txBox="1"/>
      </xdr:nvSpPr>
      <xdr:spPr>
        <a:xfrm>
          <a:off x="6705111" y="168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156068</xdr:rowOff>
    </xdr:from>
    <xdr:to>
      <xdr:col>85</xdr:col>
      <xdr:colOff>127000</xdr:colOff>
      <xdr:row>37</xdr:row>
      <xdr:rowOff>5009</xdr:rowOff>
    </xdr:to>
    <xdr:cxnSp macro="">
      <xdr:nvCxnSpPr>
        <xdr:cNvPr id="511" name="直線コネクタ 510"/>
        <xdr:cNvCxnSpPr/>
      </xdr:nvCxnSpPr>
      <xdr:spPr>
        <a:xfrm flipV="1">
          <a:off x="15481300" y="6328268"/>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2"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127996</xdr:rowOff>
    </xdr:from>
    <xdr:to>
      <xdr:col>81</xdr:col>
      <xdr:colOff>50800</xdr:colOff>
      <xdr:row>37</xdr:row>
      <xdr:rowOff>5009</xdr:rowOff>
    </xdr:to>
    <xdr:cxnSp macro="">
      <xdr:nvCxnSpPr>
        <xdr:cNvPr id="514" name="直線コネクタ 513"/>
        <xdr:cNvCxnSpPr/>
      </xdr:nvCxnSpPr>
      <xdr:spPr>
        <a:xfrm>
          <a:off x="14592300" y="6300196"/>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163227</xdr:rowOff>
    </xdr:from>
    <xdr:ext cx="534377" cy="259045"/>
    <xdr:sp macro="" textlink="">
      <xdr:nvSpPr>
        <xdr:cNvPr id="516" name="テキスト ボックス 515"/>
        <xdr:cNvSpPr txBox="1"/>
      </xdr:nvSpPr>
      <xdr:spPr>
        <a:xfrm>
          <a:off x="15214111" y="59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127996</xdr:rowOff>
    </xdr:from>
    <xdr:to>
      <xdr:col>76</xdr:col>
      <xdr:colOff>114300</xdr:colOff>
      <xdr:row>37</xdr:row>
      <xdr:rowOff>57221</xdr:rowOff>
    </xdr:to>
    <xdr:cxnSp macro="">
      <xdr:nvCxnSpPr>
        <xdr:cNvPr id="517" name="直線コネクタ 516"/>
        <xdr:cNvCxnSpPr/>
      </xdr:nvCxnSpPr>
      <xdr:spPr>
        <a:xfrm flipV="1">
          <a:off x="13703300" y="6300196"/>
          <a:ext cx="8890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19" name="テキスト ボックス 518"/>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37470</xdr:rowOff>
    </xdr:from>
    <xdr:to>
      <xdr:col>71</xdr:col>
      <xdr:colOff>177800</xdr:colOff>
      <xdr:row>37</xdr:row>
      <xdr:rowOff>57221</xdr:rowOff>
    </xdr:to>
    <xdr:cxnSp macro="">
      <xdr:nvCxnSpPr>
        <xdr:cNvPr id="520" name="直線コネクタ 519"/>
        <xdr:cNvCxnSpPr/>
      </xdr:nvCxnSpPr>
      <xdr:spPr>
        <a:xfrm>
          <a:off x="12814300" y="6381120"/>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2" name="テキスト ボックス 521"/>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4" name="テキスト ボックス 523"/>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105268</xdr:rowOff>
    </xdr:from>
    <xdr:to>
      <xdr:col>85</xdr:col>
      <xdr:colOff>177800</xdr:colOff>
      <xdr:row>37</xdr:row>
      <xdr:rowOff>35418</xdr:rowOff>
    </xdr:to>
    <xdr:sp macro="" textlink="">
      <xdr:nvSpPr>
        <xdr:cNvPr id="530" name="楕円 529"/>
        <xdr:cNvSpPr/>
      </xdr:nvSpPr>
      <xdr:spPr>
        <a:xfrm>
          <a:off x="16268700" y="62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83695</xdr:rowOff>
    </xdr:from>
    <xdr:ext cx="534377" cy="259045"/>
    <xdr:sp macro="" textlink="">
      <xdr:nvSpPr>
        <xdr:cNvPr id="531" name="消防費該当値テキスト"/>
        <xdr:cNvSpPr txBox="1"/>
      </xdr:nvSpPr>
      <xdr:spPr>
        <a:xfrm>
          <a:off x="16370300" y="625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125659</xdr:rowOff>
    </xdr:from>
    <xdr:to>
      <xdr:col>81</xdr:col>
      <xdr:colOff>101600</xdr:colOff>
      <xdr:row>37</xdr:row>
      <xdr:rowOff>55809</xdr:rowOff>
    </xdr:to>
    <xdr:sp macro="" textlink="">
      <xdr:nvSpPr>
        <xdr:cNvPr id="532" name="楕円 531"/>
        <xdr:cNvSpPr/>
      </xdr:nvSpPr>
      <xdr:spPr>
        <a:xfrm>
          <a:off x="15430500" y="62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46936</xdr:rowOff>
    </xdr:from>
    <xdr:ext cx="534377" cy="259045"/>
    <xdr:sp macro="" textlink="">
      <xdr:nvSpPr>
        <xdr:cNvPr id="533" name="テキスト ボックス 532"/>
        <xdr:cNvSpPr txBox="1"/>
      </xdr:nvSpPr>
      <xdr:spPr>
        <a:xfrm>
          <a:off x="15214111" y="63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77196</xdr:rowOff>
    </xdr:from>
    <xdr:to>
      <xdr:col>76</xdr:col>
      <xdr:colOff>165100</xdr:colOff>
      <xdr:row>37</xdr:row>
      <xdr:rowOff>7346</xdr:rowOff>
    </xdr:to>
    <xdr:sp macro="" textlink="">
      <xdr:nvSpPr>
        <xdr:cNvPr id="534" name="楕円 533"/>
        <xdr:cNvSpPr/>
      </xdr:nvSpPr>
      <xdr:spPr>
        <a:xfrm>
          <a:off x="14541500" y="62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23873</xdr:rowOff>
    </xdr:from>
    <xdr:ext cx="534377" cy="259045"/>
    <xdr:sp macro="" textlink="">
      <xdr:nvSpPr>
        <xdr:cNvPr id="535" name="テキスト ボックス 534"/>
        <xdr:cNvSpPr txBox="1"/>
      </xdr:nvSpPr>
      <xdr:spPr>
        <a:xfrm>
          <a:off x="14325111" y="60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6421</xdr:rowOff>
    </xdr:from>
    <xdr:to>
      <xdr:col>72</xdr:col>
      <xdr:colOff>38100</xdr:colOff>
      <xdr:row>37</xdr:row>
      <xdr:rowOff>108021</xdr:rowOff>
    </xdr:to>
    <xdr:sp macro="" textlink="">
      <xdr:nvSpPr>
        <xdr:cNvPr id="536" name="楕円 535"/>
        <xdr:cNvSpPr/>
      </xdr:nvSpPr>
      <xdr:spPr>
        <a:xfrm>
          <a:off x="13652500" y="635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99148</xdr:rowOff>
    </xdr:from>
    <xdr:ext cx="534377" cy="259045"/>
    <xdr:sp macro="" textlink="">
      <xdr:nvSpPr>
        <xdr:cNvPr id="537" name="テキスト ボックス 536"/>
        <xdr:cNvSpPr txBox="1"/>
      </xdr:nvSpPr>
      <xdr:spPr>
        <a:xfrm>
          <a:off x="13436111" y="644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158120</xdr:rowOff>
    </xdr:from>
    <xdr:to>
      <xdr:col>67</xdr:col>
      <xdr:colOff>101600</xdr:colOff>
      <xdr:row>37</xdr:row>
      <xdr:rowOff>88270</xdr:rowOff>
    </xdr:to>
    <xdr:sp macro="" textlink="">
      <xdr:nvSpPr>
        <xdr:cNvPr id="538" name="楕円 537"/>
        <xdr:cNvSpPr/>
      </xdr:nvSpPr>
      <xdr:spPr>
        <a:xfrm>
          <a:off x="12763500" y="6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79397</xdr:rowOff>
    </xdr:from>
    <xdr:ext cx="534377" cy="259045"/>
    <xdr:sp macro="" textlink="">
      <xdr:nvSpPr>
        <xdr:cNvPr id="539" name="テキスト ボックス 538"/>
        <xdr:cNvSpPr txBox="1"/>
      </xdr:nvSpPr>
      <xdr:spPr>
        <a:xfrm>
          <a:off x="12547111" y="64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23663</xdr:rowOff>
    </xdr:from>
    <xdr:to>
      <xdr:col>85</xdr:col>
      <xdr:colOff>127000</xdr:colOff>
      <xdr:row>57</xdr:row>
      <xdr:rowOff>15273</xdr:rowOff>
    </xdr:to>
    <xdr:cxnSp macro="">
      <xdr:nvCxnSpPr>
        <xdr:cNvPr id="567" name="直線コネクタ 566"/>
        <xdr:cNvCxnSpPr/>
      </xdr:nvCxnSpPr>
      <xdr:spPr>
        <a:xfrm flipV="1">
          <a:off x="15481300" y="9624863"/>
          <a:ext cx="838200" cy="1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8"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15273</xdr:rowOff>
    </xdr:from>
    <xdr:to>
      <xdr:col>81</xdr:col>
      <xdr:colOff>50800</xdr:colOff>
      <xdr:row>57</xdr:row>
      <xdr:rowOff>92837</xdr:rowOff>
    </xdr:to>
    <xdr:cxnSp macro="">
      <xdr:nvCxnSpPr>
        <xdr:cNvPr id="570" name="直線コネクタ 569"/>
        <xdr:cNvCxnSpPr/>
      </xdr:nvCxnSpPr>
      <xdr:spPr>
        <a:xfrm flipV="1">
          <a:off x="14592300" y="9787923"/>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2" name="テキスト ボックス 571"/>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92837</xdr:rowOff>
    </xdr:from>
    <xdr:to>
      <xdr:col>76</xdr:col>
      <xdr:colOff>114300</xdr:colOff>
      <xdr:row>57</xdr:row>
      <xdr:rowOff>112702</xdr:rowOff>
    </xdr:to>
    <xdr:cxnSp macro="">
      <xdr:nvCxnSpPr>
        <xdr:cNvPr id="573" name="直線コネクタ 572"/>
        <xdr:cNvCxnSpPr/>
      </xdr:nvCxnSpPr>
      <xdr:spPr>
        <a:xfrm flipV="1">
          <a:off x="13703300" y="9865487"/>
          <a:ext cx="8890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5" name="テキスト ボックス 574"/>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112702</xdr:rowOff>
    </xdr:from>
    <xdr:to>
      <xdr:col>71</xdr:col>
      <xdr:colOff>177800</xdr:colOff>
      <xdr:row>57</xdr:row>
      <xdr:rowOff>128842</xdr:rowOff>
    </xdr:to>
    <xdr:cxnSp macro="">
      <xdr:nvCxnSpPr>
        <xdr:cNvPr id="576" name="直線コネクタ 575"/>
        <xdr:cNvCxnSpPr/>
      </xdr:nvCxnSpPr>
      <xdr:spPr>
        <a:xfrm flipV="1">
          <a:off x="12814300" y="9885352"/>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8" name="テキスト ボックス 577"/>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0" name="テキスト ボックス 579"/>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144313</xdr:rowOff>
    </xdr:from>
    <xdr:to>
      <xdr:col>85</xdr:col>
      <xdr:colOff>177800</xdr:colOff>
      <xdr:row>56</xdr:row>
      <xdr:rowOff>74463</xdr:rowOff>
    </xdr:to>
    <xdr:sp macro="" textlink="">
      <xdr:nvSpPr>
        <xdr:cNvPr id="586" name="楕円 585"/>
        <xdr:cNvSpPr/>
      </xdr:nvSpPr>
      <xdr:spPr>
        <a:xfrm>
          <a:off x="16268700" y="95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122740</xdr:rowOff>
    </xdr:from>
    <xdr:ext cx="534377" cy="259045"/>
    <xdr:sp macro="" textlink="">
      <xdr:nvSpPr>
        <xdr:cNvPr id="587" name="教育費該当値テキスト"/>
        <xdr:cNvSpPr txBox="1"/>
      </xdr:nvSpPr>
      <xdr:spPr>
        <a:xfrm>
          <a:off x="16370300" y="95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135923</xdr:rowOff>
    </xdr:from>
    <xdr:to>
      <xdr:col>81</xdr:col>
      <xdr:colOff>101600</xdr:colOff>
      <xdr:row>57</xdr:row>
      <xdr:rowOff>66073</xdr:rowOff>
    </xdr:to>
    <xdr:sp macro="" textlink="">
      <xdr:nvSpPr>
        <xdr:cNvPr id="588" name="楕円 587"/>
        <xdr:cNvSpPr/>
      </xdr:nvSpPr>
      <xdr:spPr>
        <a:xfrm>
          <a:off x="15430500" y="97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57200</xdr:rowOff>
    </xdr:from>
    <xdr:ext cx="534377" cy="259045"/>
    <xdr:sp macro="" textlink="">
      <xdr:nvSpPr>
        <xdr:cNvPr id="589" name="テキスト ボックス 588"/>
        <xdr:cNvSpPr txBox="1"/>
      </xdr:nvSpPr>
      <xdr:spPr>
        <a:xfrm>
          <a:off x="15214111" y="98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42037</xdr:rowOff>
    </xdr:from>
    <xdr:to>
      <xdr:col>76</xdr:col>
      <xdr:colOff>165100</xdr:colOff>
      <xdr:row>57</xdr:row>
      <xdr:rowOff>143637</xdr:rowOff>
    </xdr:to>
    <xdr:sp macro="" textlink="">
      <xdr:nvSpPr>
        <xdr:cNvPr id="590" name="楕円 589"/>
        <xdr:cNvSpPr/>
      </xdr:nvSpPr>
      <xdr:spPr>
        <a:xfrm>
          <a:off x="14541500" y="98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134764</xdr:rowOff>
    </xdr:from>
    <xdr:ext cx="534377" cy="259045"/>
    <xdr:sp macro="" textlink="">
      <xdr:nvSpPr>
        <xdr:cNvPr id="591" name="テキスト ボックス 590"/>
        <xdr:cNvSpPr txBox="1"/>
      </xdr:nvSpPr>
      <xdr:spPr>
        <a:xfrm>
          <a:off x="14325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61902</xdr:rowOff>
    </xdr:from>
    <xdr:to>
      <xdr:col>72</xdr:col>
      <xdr:colOff>38100</xdr:colOff>
      <xdr:row>57</xdr:row>
      <xdr:rowOff>163502</xdr:rowOff>
    </xdr:to>
    <xdr:sp macro="" textlink="">
      <xdr:nvSpPr>
        <xdr:cNvPr id="592" name="楕円 591"/>
        <xdr:cNvSpPr/>
      </xdr:nvSpPr>
      <xdr:spPr>
        <a:xfrm>
          <a:off x="13652500" y="98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154629</xdr:rowOff>
    </xdr:from>
    <xdr:ext cx="534377" cy="259045"/>
    <xdr:sp macro="" textlink="">
      <xdr:nvSpPr>
        <xdr:cNvPr id="593" name="テキスト ボックス 592"/>
        <xdr:cNvSpPr txBox="1"/>
      </xdr:nvSpPr>
      <xdr:spPr>
        <a:xfrm>
          <a:off x="13436111" y="992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78042</xdr:rowOff>
    </xdr:from>
    <xdr:to>
      <xdr:col>67</xdr:col>
      <xdr:colOff>101600</xdr:colOff>
      <xdr:row>58</xdr:row>
      <xdr:rowOff>8192</xdr:rowOff>
    </xdr:to>
    <xdr:sp macro="" textlink="">
      <xdr:nvSpPr>
        <xdr:cNvPr id="594" name="楕円 593"/>
        <xdr:cNvSpPr/>
      </xdr:nvSpPr>
      <xdr:spPr>
        <a:xfrm>
          <a:off x="12763500" y="98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170769</xdr:rowOff>
    </xdr:from>
    <xdr:ext cx="534377" cy="259045"/>
    <xdr:sp macro="" textlink="">
      <xdr:nvSpPr>
        <xdr:cNvPr id="595" name="テキスト ボックス 594"/>
        <xdr:cNvSpPr txBox="1"/>
      </xdr:nvSpPr>
      <xdr:spPr>
        <a:xfrm>
          <a:off x="12547111" y="99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29972</xdr:rowOff>
    </xdr:from>
    <xdr:to>
      <xdr:col>85</xdr:col>
      <xdr:colOff>127000</xdr:colOff>
      <xdr:row>79</xdr:row>
      <xdr:rowOff>30429</xdr:rowOff>
    </xdr:to>
    <xdr:cxnSp macro="">
      <xdr:nvCxnSpPr>
        <xdr:cNvPr id="624" name="直線コネクタ 623"/>
        <xdr:cNvCxnSpPr/>
      </xdr:nvCxnSpPr>
      <xdr:spPr>
        <a:xfrm flipV="1">
          <a:off x="15481300" y="1357452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5"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30429</xdr:rowOff>
    </xdr:from>
    <xdr:to>
      <xdr:col>81</xdr:col>
      <xdr:colOff>50800</xdr:colOff>
      <xdr:row>79</xdr:row>
      <xdr:rowOff>44450</xdr:rowOff>
    </xdr:to>
    <xdr:cxnSp macro="">
      <xdr:nvCxnSpPr>
        <xdr:cNvPr id="627" name="直線コネクタ 626"/>
        <xdr:cNvCxnSpPr/>
      </xdr:nvCxnSpPr>
      <xdr:spPr>
        <a:xfrm flipV="1">
          <a:off x="14592300" y="13574979"/>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29" name="テキスト ボックス 628"/>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2" name="テキスト ボックス 631"/>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5" name="テキスト ボックス 634"/>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7" name="テキスト ボックス 636"/>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150622</xdr:rowOff>
    </xdr:from>
    <xdr:to>
      <xdr:col>85</xdr:col>
      <xdr:colOff>177800</xdr:colOff>
      <xdr:row>79</xdr:row>
      <xdr:rowOff>80772</xdr:rowOff>
    </xdr:to>
    <xdr:sp macro="" textlink="">
      <xdr:nvSpPr>
        <xdr:cNvPr id="643" name="楕円 642"/>
        <xdr:cNvSpPr/>
      </xdr:nvSpPr>
      <xdr:spPr>
        <a:xfrm>
          <a:off x="162687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65549</xdr:rowOff>
    </xdr:from>
    <xdr:ext cx="378565" cy="259045"/>
    <xdr:sp macro="" textlink="">
      <xdr:nvSpPr>
        <xdr:cNvPr id="644" name="災害復旧費該当値テキスト"/>
        <xdr:cNvSpPr txBox="1"/>
      </xdr:nvSpPr>
      <xdr:spPr>
        <a:xfrm>
          <a:off x="16370300" y="13438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151079</xdr:rowOff>
    </xdr:from>
    <xdr:to>
      <xdr:col>81</xdr:col>
      <xdr:colOff>101600</xdr:colOff>
      <xdr:row>79</xdr:row>
      <xdr:rowOff>81229</xdr:rowOff>
    </xdr:to>
    <xdr:sp macro="" textlink="">
      <xdr:nvSpPr>
        <xdr:cNvPr id="645" name="楕円 644"/>
        <xdr:cNvSpPr/>
      </xdr:nvSpPr>
      <xdr:spPr>
        <a:xfrm>
          <a:off x="154305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72356</xdr:rowOff>
    </xdr:from>
    <xdr:ext cx="378565" cy="259045"/>
    <xdr:sp macro="" textlink="">
      <xdr:nvSpPr>
        <xdr:cNvPr id="646" name="テキスト ボックス 645"/>
        <xdr:cNvSpPr txBox="1"/>
      </xdr:nvSpPr>
      <xdr:spPr>
        <a:xfrm>
          <a:off x="15292017" y="1361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105279</xdr:rowOff>
    </xdr:from>
    <xdr:to>
      <xdr:col>85</xdr:col>
      <xdr:colOff>127000</xdr:colOff>
      <xdr:row>95</xdr:row>
      <xdr:rowOff>132516</xdr:rowOff>
    </xdr:to>
    <xdr:cxnSp macro="">
      <xdr:nvCxnSpPr>
        <xdr:cNvPr id="684" name="直線コネクタ 683"/>
        <xdr:cNvCxnSpPr/>
      </xdr:nvCxnSpPr>
      <xdr:spPr>
        <a:xfrm flipV="1">
          <a:off x="15481300" y="16393029"/>
          <a:ext cx="8382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5"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132516</xdr:rowOff>
    </xdr:from>
    <xdr:to>
      <xdr:col>81</xdr:col>
      <xdr:colOff>50800</xdr:colOff>
      <xdr:row>96</xdr:row>
      <xdr:rowOff>4466</xdr:rowOff>
    </xdr:to>
    <xdr:cxnSp macro="">
      <xdr:nvCxnSpPr>
        <xdr:cNvPr id="687" name="直線コネクタ 686"/>
        <xdr:cNvCxnSpPr/>
      </xdr:nvCxnSpPr>
      <xdr:spPr>
        <a:xfrm flipV="1">
          <a:off x="14592300" y="16420266"/>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89" name="テキスト ボックス 688"/>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4466</xdr:rowOff>
    </xdr:from>
    <xdr:to>
      <xdr:col>76</xdr:col>
      <xdr:colOff>114300</xdr:colOff>
      <xdr:row>96</xdr:row>
      <xdr:rowOff>47248</xdr:rowOff>
    </xdr:to>
    <xdr:cxnSp macro="">
      <xdr:nvCxnSpPr>
        <xdr:cNvPr id="690" name="直線コネクタ 689"/>
        <xdr:cNvCxnSpPr/>
      </xdr:nvCxnSpPr>
      <xdr:spPr>
        <a:xfrm flipV="1">
          <a:off x="13703300" y="16463666"/>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2" name="テキスト ボックス 691"/>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47248</xdr:rowOff>
    </xdr:from>
    <xdr:to>
      <xdr:col>71</xdr:col>
      <xdr:colOff>177800</xdr:colOff>
      <xdr:row>96</xdr:row>
      <xdr:rowOff>107435</xdr:rowOff>
    </xdr:to>
    <xdr:cxnSp macro="">
      <xdr:nvCxnSpPr>
        <xdr:cNvPr id="693" name="直線コネクタ 692"/>
        <xdr:cNvCxnSpPr/>
      </xdr:nvCxnSpPr>
      <xdr:spPr>
        <a:xfrm flipV="1">
          <a:off x="12814300" y="16506448"/>
          <a:ext cx="889000" cy="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5" name="テキスト ボックス 694"/>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7" name="テキスト ボックス 696"/>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54479</xdr:rowOff>
    </xdr:from>
    <xdr:to>
      <xdr:col>85</xdr:col>
      <xdr:colOff>177800</xdr:colOff>
      <xdr:row>95</xdr:row>
      <xdr:rowOff>156079</xdr:rowOff>
    </xdr:to>
    <xdr:sp macro="" textlink="">
      <xdr:nvSpPr>
        <xdr:cNvPr id="703" name="楕円 702"/>
        <xdr:cNvSpPr/>
      </xdr:nvSpPr>
      <xdr:spPr>
        <a:xfrm>
          <a:off x="16268700" y="163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32906</xdr:rowOff>
    </xdr:from>
    <xdr:ext cx="534377" cy="259045"/>
    <xdr:sp macro="" textlink="">
      <xdr:nvSpPr>
        <xdr:cNvPr id="704" name="公債費該当値テキスト"/>
        <xdr:cNvSpPr txBox="1"/>
      </xdr:nvSpPr>
      <xdr:spPr>
        <a:xfrm>
          <a:off x="16370300" y="163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81716</xdr:rowOff>
    </xdr:from>
    <xdr:to>
      <xdr:col>81</xdr:col>
      <xdr:colOff>101600</xdr:colOff>
      <xdr:row>96</xdr:row>
      <xdr:rowOff>11866</xdr:rowOff>
    </xdr:to>
    <xdr:sp macro="" textlink="">
      <xdr:nvSpPr>
        <xdr:cNvPr id="705" name="楕円 704"/>
        <xdr:cNvSpPr/>
      </xdr:nvSpPr>
      <xdr:spPr>
        <a:xfrm>
          <a:off x="15430500" y="1636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2993</xdr:rowOff>
    </xdr:from>
    <xdr:ext cx="534377" cy="259045"/>
    <xdr:sp macro="" textlink="">
      <xdr:nvSpPr>
        <xdr:cNvPr id="706" name="テキスト ボックス 705"/>
        <xdr:cNvSpPr txBox="1"/>
      </xdr:nvSpPr>
      <xdr:spPr>
        <a:xfrm>
          <a:off x="15214111" y="1646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125116</xdr:rowOff>
    </xdr:from>
    <xdr:to>
      <xdr:col>76</xdr:col>
      <xdr:colOff>165100</xdr:colOff>
      <xdr:row>96</xdr:row>
      <xdr:rowOff>55266</xdr:rowOff>
    </xdr:to>
    <xdr:sp macro="" textlink="">
      <xdr:nvSpPr>
        <xdr:cNvPr id="707" name="楕円 706"/>
        <xdr:cNvSpPr/>
      </xdr:nvSpPr>
      <xdr:spPr>
        <a:xfrm>
          <a:off x="14541500" y="164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46393</xdr:rowOff>
    </xdr:from>
    <xdr:ext cx="534377" cy="259045"/>
    <xdr:sp macro="" textlink="">
      <xdr:nvSpPr>
        <xdr:cNvPr id="708" name="テキスト ボックス 707"/>
        <xdr:cNvSpPr txBox="1"/>
      </xdr:nvSpPr>
      <xdr:spPr>
        <a:xfrm>
          <a:off x="14325111" y="1650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167898</xdr:rowOff>
    </xdr:from>
    <xdr:to>
      <xdr:col>72</xdr:col>
      <xdr:colOff>38100</xdr:colOff>
      <xdr:row>96</xdr:row>
      <xdr:rowOff>98048</xdr:rowOff>
    </xdr:to>
    <xdr:sp macro="" textlink="">
      <xdr:nvSpPr>
        <xdr:cNvPr id="709" name="楕円 708"/>
        <xdr:cNvSpPr/>
      </xdr:nvSpPr>
      <xdr:spPr>
        <a:xfrm>
          <a:off x="13652500" y="164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89175</xdr:rowOff>
    </xdr:from>
    <xdr:ext cx="534377" cy="259045"/>
    <xdr:sp macro="" textlink="">
      <xdr:nvSpPr>
        <xdr:cNvPr id="710" name="テキスト ボックス 709"/>
        <xdr:cNvSpPr txBox="1"/>
      </xdr:nvSpPr>
      <xdr:spPr>
        <a:xfrm>
          <a:off x="13436111" y="1654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56635</xdr:rowOff>
    </xdr:from>
    <xdr:to>
      <xdr:col>67</xdr:col>
      <xdr:colOff>101600</xdr:colOff>
      <xdr:row>96</xdr:row>
      <xdr:rowOff>158235</xdr:rowOff>
    </xdr:to>
    <xdr:sp macro="" textlink="">
      <xdr:nvSpPr>
        <xdr:cNvPr id="711" name="楕円 710"/>
        <xdr:cNvSpPr/>
      </xdr:nvSpPr>
      <xdr:spPr>
        <a:xfrm>
          <a:off x="12763500" y="1651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149362</xdr:rowOff>
    </xdr:from>
    <xdr:ext cx="534377" cy="259045"/>
    <xdr:sp macro="" textlink="">
      <xdr:nvSpPr>
        <xdr:cNvPr id="712" name="テキスト ボックス 711"/>
        <xdr:cNvSpPr txBox="1"/>
      </xdr:nvSpPr>
      <xdr:spPr>
        <a:xfrm>
          <a:off x="12547111" y="1660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59"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12,217,780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％増であった。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その要因としては、総務費の特別定額給付金給付事業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10,073,456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千円増、衛生費の清掃センター解体事業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358,051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千円増、予防接種実施事業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千円増、教育費の学校コンピュータ整備事業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758,174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千円増などがあげられる。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多くの項目で類似団体を下回っているが、引き続き健全な財政運営に努める。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財政調整基金は剰余金額に応じた積立により</a:t>
          </a:r>
          <a:r>
            <a:rPr kumimoji="1" lang="en-US" altLang="ja-JP" sz="1400">
              <a:latin typeface="ＭＳ ゴシック" pitchFamily="49" charset="-128"/>
              <a:ea typeface="ＭＳ ゴシック" pitchFamily="49" charset="-128"/>
            </a:rPr>
            <a:t>249,936</a:t>
          </a:r>
          <a:r>
            <a:rPr kumimoji="1" lang="ja-JP" altLang="en-US" sz="1400">
              <a:latin typeface="ＭＳ ゴシック" pitchFamily="49" charset="-128"/>
              <a:ea typeface="ＭＳ ゴシック" pitchFamily="49" charset="-128"/>
            </a:rPr>
            <a:t>千円増加した。残高には今後も注視していかなければならない。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実質収支は、繰入金が</a:t>
          </a:r>
          <a:r>
            <a:rPr kumimoji="1" lang="en-US" altLang="ja-JP" sz="1400">
              <a:latin typeface="ＭＳ ゴシック" pitchFamily="49" charset="-128"/>
              <a:ea typeface="ＭＳ ゴシック" pitchFamily="49" charset="-128"/>
            </a:rPr>
            <a:t>800,500</a:t>
          </a:r>
          <a:r>
            <a:rPr kumimoji="1" lang="ja-JP" altLang="en-US" sz="1400">
              <a:latin typeface="ＭＳ ゴシック" pitchFamily="49" charset="-128"/>
              <a:ea typeface="ＭＳ ゴシック" pitchFamily="49" charset="-128"/>
            </a:rPr>
            <a:t>千円、地方交付税が</a:t>
          </a:r>
          <a:r>
            <a:rPr kumimoji="1" lang="en-US" altLang="ja-JP" sz="1400">
              <a:latin typeface="ＭＳ ゴシック" pitchFamily="49" charset="-128"/>
              <a:ea typeface="ＭＳ ゴシック" pitchFamily="49" charset="-128"/>
            </a:rPr>
            <a:t>112,391</a:t>
          </a:r>
          <a:r>
            <a:rPr kumimoji="1" lang="ja-JP" altLang="en-US" sz="1400">
              <a:latin typeface="ＭＳ ゴシック" pitchFamily="49" charset="-128"/>
              <a:ea typeface="ＭＳ ゴシック" pitchFamily="49" charset="-128"/>
            </a:rPr>
            <a:t>千円減少したことに加え、繰越事業費等充当財源繰越額が</a:t>
          </a:r>
          <a:r>
            <a:rPr kumimoji="1" lang="en-US" altLang="ja-JP" sz="1400">
              <a:latin typeface="ＭＳ ゴシック" pitchFamily="49" charset="-128"/>
              <a:ea typeface="ＭＳ ゴシック" pitchFamily="49" charset="-128"/>
            </a:rPr>
            <a:t>103,108</a:t>
          </a:r>
          <a:r>
            <a:rPr kumimoji="1" lang="ja-JP" altLang="en-US" sz="1400">
              <a:latin typeface="ＭＳ ゴシック" pitchFamily="49" charset="-128"/>
              <a:ea typeface="ＭＳ ゴシック" pitchFamily="49" charset="-128"/>
            </a:rPr>
            <a:t>千円増加したため、</a:t>
          </a:r>
          <a:r>
            <a:rPr kumimoji="1" lang="en-US" altLang="ja-JP" sz="1400">
              <a:latin typeface="ＭＳ ゴシック" pitchFamily="49" charset="-128"/>
              <a:ea typeface="ＭＳ ゴシック" pitchFamily="49" charset="-128"/>
            </a:rPr>
            <a:t>328,902</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今後、事務事業の適正化を図り、適切な財政運営に努める必要がある。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一般会計は、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繰入金が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800,500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千円、地方交付税が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112,391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千円減少したことに加え、繰越事業費等充当財源繰越額が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103,108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千円増加したため、実質収支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328,902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、比率が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％悪化した。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今後、扶助費等の社会保障費や、納税義務者数の減少などによる市税収入の減少が見込まれることから、事務事業の適正化を図り、適切な財政運営に努める。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元金償還額は、平成３０年度に借り入れた排水ポンプ車整備事業に係る市債の元金償還が開始したことなどにより、令和元年度に比べて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71,535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は、広域静苑組合において平成２９年度、平成３０年度及び令和元年度に借り入れた新斎場の建設に係る事業費の元金償還が開始したことなどにより、令和元年度に比べて負担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今後は、新規事業の精査及び地方債の発行抑制に努める必要がある。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埼玉県坂戸市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排水ポンプ車整備事業に係る市債の元金償還が開始したことにより、令和２年度における元金償還額が市債の借入額を上回り、地方債現在高が</a:t>
          </a:r>
          <a:r>
            <a:rPr kumimoji="1" lang="en-US" altLang="ja-JP" sz="1400">
              <a:latin typeface="ＭＳ ゴシック" pitchFamily="49" charset="-128"/>
              <a:ea typeface="ＭＳ ゴシック" pitchFamily="49" charset="-128"/>
            </a:rPr>
            <a:t>519,913</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下水道使用料の引上げ等に伴い、下水道組合発行債に係る負担割合が減少したことにより、負担金見込額が</a:t>
          </a:r>
          <a:r>
            <a:rPr kumimoji="1" lang="en-US" altLang="ja-JP" sz="1400">
              <a:latin typeface="ＭＳ ゴシック" pitchFamily="49" charset="-128"/>
              <a:ea typeface="ＭＳ ゴシック" pitchFamily="49" charset="-128"/>
            </a:rPr>
            <a:t>284,698</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財政調整基金や介護保険給付費等準備基金、国民健康保険基金などの増加により、充当可能基金額が</a:t>
          </a:r>
          <a:r>
            <a:rPr kumimoji="1" lang="en-US" altLang="ja-JP" sz="1400">
              <a:latin typeface="ＭＳ ゴシック" pitchFamily="49" charset="-128"/>
              <a:ea typeface="ＭＳ ゴシック" pitchFamily="49" charset="-128"/>
            </a:rPr>
            <a:t>631,927</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％改善し、今後も新規事業の精査及び地方債の発行抑制に努めるとともに、引き続き充当可能基金を確保する必要がある。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埼玉県坂戸市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主に財政調整基金の剰余金額に応じた積立てによる増、今後の公共施設整備のための公共施設整備基金の計画的な積立による増が、基金全体の残高増加に影響している。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306,926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安定した財政運営を行うために、一定の基金残高を確保していく必要がある。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は、ふるさと納税による寄附金を積立てて、こども医療費支給事業等に充てている。公共施設整備基金は、今後の公共施設整備のために計画的に積立てている。緑と花と清流基金は、自然環境の保全及び創造に要する経費に充てている。森林環境整備基金は、森林環境整備や公共施設の木材利用等に使用する。地域福祉基金は、寄附金の申し出に伴う積立てで、地域の特性に応じた施策を進めるため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千円の取崩しで基金残高は増加した。公共施設整備基金は、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千円の積立てにより残高が増加した。主にこれらの理由により、その他特定目的基金の基金残高は増加した。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については、ふるさと納税による寄付額の増加を図り、安定した積立額を確保していきたい。公共施設整備基金については、多くの公共施設が老朽化しているため、今後の公共施設整備のための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1,694,858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1,444,922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千円であるため、結果的に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249,936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本市を取り巻く社会経済情勢の急激な変化などに対応するため、今後も効率的な財政運営に努め、一定の基金残高を確保していく必要がある。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積立ても取崩しもしていないため、基金残高は昨年と変わらない。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必要な時に積立て、取崩す、適切な基金運用を行っていく。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97,635
41.02
44,589,208
43,011,461
1,255,744
19,131,300
29,530,763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当市では、公共施設等マネジメント計画において、</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年間で建物数を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％削減するという目標を掲げ、老朽化した施設の集約化・複合化や除却を進めている。計画に基づいて、施設の長寿命化を可能な限り図るとともに、適切な公共施設の管理を進めていきたい。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xdr:cNvSpPr txBox="1"/>
      </xdr:nvSpPr>
      <xdr:spPr>
        <a:xfrm>
          <a:off x="4813300" y="575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79" name="楕円 78"/>
        <xdr:cNvSpPr/>
      </xdr:nvSpPr>
      <xdr:spPr>
        <a:xfrm>
          <a:off x="47117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164736</xdr:rowOff>
    </xdr:from>
    <xdr:ext cx="405111" cy="259045"/>
    <xdr:sp macro="" textlink="">
      <xdr:nvSpPr>
        <xdr:cNvPr id="80" name="有形固定資産減価償却率該当値テキスト"/>
        <xdr:cNvSpPr txBox="1"/>
      </xdr:nvSpPr>
      <xdr:spPr>
        <a:xfrm>
          <a:off x="4813300" y="5908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121539</xdr:rowOff>
    </xdr:from>
    <xdr:to>
      <xdr:col>19</xdr:col>
      <xdr:colOff>187325</xdr:colOff>
      <xdr:row>30</xdr:row>
      <xdr:rowOff>51689</xdr:rowOff>
    </xdr:to>
    <xdr:sp macro="" textlink="">
      <xdr:nvSpPr>
        <xdr:cNvPr id="81" name="楕円 80"/>
        <xdr:cNvSpPr/>
      </xdr:nvSpPr>
      <xdr:spPr>
        <a:xfrm>
          <a:off x="4000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889</xdr:rowOff>
    </xdr:from>
    <xdr:to>
      <xdr:col>23</xdr:col>
      <xdr:colOff>85725</xdr:colOff>
      <xdr:row>30</xdr:row>
      <xdr:rowOff>65659</xdr:rowOff>
    </xdr:to>
    <xdr:cxnSp macro="">
      <xdr:nvCxnSpPr>
        <xdr:cNvPr id="82" name="直線コネクタ 81"/>
        <xdr:cNvCxnSpPr/>
      </xdr:nvCxnSpPr>
      <xdr:spPr>
        <a:xfrm>
          <a:off x="4051300" y="5915914"/>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3" name="楕円 82"/>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30</xdr:row>
      <xdr:rowOff>889</xdr:rowOff>
    </xdr:to>
    <xdr:cxnSp macro="">
      <xdr:nvCxnSpPr>
        <xdr:cNvPr id="84" name="直線コネクタ 83"/>
        <xdr:cNvCxnSpPr/>
      </xdr:nvCxnSpPr>
      <xdr:spPr>
        <a:xfrm>
          <a:off x="3289300" y="583819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141859</xdr:rowOff>
    </xdr:from>
    <xdr:to>
      <xdr:col>11</xdr:col>
      <xdr:colOff>187325</xdr:colOff>
      <xdr:row>29</xdr:row>
      <xdr:rowOff>72009</xdr:rowOff>
    </xdr:to>
    <xdr:sp macro="" textlink="">
      <xdr:nvSpPr>
        <xdr:cNvPr id="85" name="楕円 84"/>
        <xdr:cNvSpPr/>
      </xdr:nvSpPr>
      <xdr:spPr>
        <a:xfrm>
          <a:off x="2476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21209</xdr:rowOff>
    </xdr:from>
    <xdr:to>
      <xdr:col>15</xdr:col>
      <xdr:colOff>136525</xdr:colOff>
      <xdr:row>29</xdr:row>
      <xdr:rowOff>94615</xdr:rowOff>
    </xdr:to>
    <xdr:cxnSp macro="">
      <xdr:nvCxnSpPr>
        <xdr:cNvPr id="86" name="直線コネクタ 85"/>
        <xdr:cNvCxnSpPr/>
      </xdr:nvCxnSpPr>
      <xdr:spPr>
        <a:xfrm>
          <a:off x="2527300" y="5764784"/>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64135</xdr:rowOff>
    </xdr:from>
    <xdr:to>
      <xdr:col>7</xdr:col>
      <xdr:colOff>187325</xdr:colOff>
      <xdr:row>28</xdr:row>
      <xdr:rowOff>165735</xdr:rowOff>
    </xdr:to>
    <xdr:sp macro="" textlink="">
      <xdr:nvSpPr>
        <xdr:cNvPr id="87" name="楕円 86"/>
        <xdr:cNvSpPr/>
      </xdr:nvSpPr>
      <xdr:spPr>
        <a:xfrm>
          <a:off x="1714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114935</xdr:rowOff>
    </xdr:from>
    <xdr:to>
      <xdr:col>11</xdr:col>
      <xdr:colOff>136525</xdr:colOff>
      <xdr:row>29</xdr:row>
      <xdr:rowOff>21209</xdr:rowOff>
    </xdr:to>
    <xdr:cxnSp macro="">
      <xdr:nvCxnSpPr>
        <xdr:cNvPr id="88" name="直線コネクタ 87"/>
        <xdr:cNvCxnSpPr/>
      </xdr:nvCxnSpPr>
      <xdr:spPr>
        <a:xfrm>
          <a:off x="1765300" y="568706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9"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90" name="n_2aveValue有形固定資産減価償却率"/>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1" name="n_3aveValue有形固定資産減価償却率"/>
        <xdr:cNvSpPr txBox="1"/>
      </xdr:nvSpPr>
      <xdr:spPr>
        <a:xfrm>
          <a:off x="2324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2" name="n_4aveValue有形固定資産減価償却率"/>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68216</xdr:rowOff>
    </xdr:from>
    <xdr:ext cx="405111" cy="259045"/>
    <xdr:sp macro="" textlink="">
      <xdr:nvSpPr>
        <xdr:cNvPr id="93" name="n_1mainValue有形固定資産減価償却率"/>
        <xdr:cNvSpPr txBox="1"/>
      </xdr:nvSpPr>
      <xdr:spPr>
        <a:xfrm>
          <a:off x="38360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4"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88536</xdr:rowOff>
    </xdr:from>
    <xdr:ext cx="405111" cy="259045"/>
    <xdr:sp macro="" textlink="">
      <xdr:nvSpPr>
        <xdr:cNvPr id="95" name="n_3mainValue有形固定資産減価償却率"/>
        <xdr:cNvSpPr txBox="1"/>
      </xdr:nvSpPr>
      <xdr:spPr>
        <a:xfrm>
          <a:off x="2324744"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96" name="n_4mainValue有形固定資産減価償却率"/>
        <xdr:cNvSpPr txBox="1"/>
      </xdr:nvSpPr>
      <xdr:spPr>
        <a:xfrm>
          <a:off x="1562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将来負担額の</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以上を市債が占めていることから、市債の借入を最小限に抑制することで、市債の現在高を圧縮していく必要がある。併せて徴収率の向上を図り、市税を安定的に確保することで、経常的一般財源を増加させ、債務償還比率の改善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30" name="債務償還比率平均値テキスト"/>
        <xdr:cNvSpPr txBox="1"/>
      </xdr:nvSpPr>
      <xdr:spPr>
        <a:xfrm>
          <a:off x="14846300" y="566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110553</xdr:rowOff>
    </xdr:from>
    <xdr:to>
      <xdr:col>76</xdr:col>
      <xdr:colOff>73025</xdr:colOff>
      <xdr:row>29</xdr:row>
      <xdr:rowOff>40703</xdr:rowOff>
    </xdr:to>
    <xdr:sp macro="" textlink="">
      <xdr:nvSpPr>
        <xdr:cNvPr id="141" name="楕円 140"/>
        <xdr:cNvSpPr/>
      </xdr:nvSpPr>
      <xdr:spPr>
        <a:xfrm>
          <a:off x="14744700" y="568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133430</xdr:rowOff>
    </xdr:from>
    <xdr:ext cx="469744" cy="259045"/>
    <xdr:sp macro="" textlink="">
      <xdr:nvSpPr>
        <xdr:cNvPr id="142" name="債務償還比率該当値テキスト"/>
        <xdr:cNvSpPr txBox="1"/>
      </xdr:nvSpPr>
      <xdr:spPr>
        <a:xfrm>
          <a:off x="14846300" y="553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156900</xdr:rowOff>
    </xdr:from>
    <xdr:to>
      <xdr:col>72</xdr:col>
      <xdr:colOff>123825</xdr:colOff>
      <xdr:row>29</xdr:row>
      <xdr:rowOff>87050</xdr:rowOff>
    </xdr:to>
    <xdr:sp macro="" textlink="">
      <xdr:nvSpPr>
        <xdr:cNvPr id="143" name="楕円 142"/>
        <xdr:cNvSpPr/>
      </xdr:nvSpPr>
      <xdr:spPr>
        <a:xfrm>
          <a:off x="14033500" y="57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161353</xdr:rowOff>
    </xdr:from>
    <xdr:to>
      <xdr:col>76</xdr:col>
      <xdr:colOff>22225</xdr:colOff>
      <xdr:row>29</xdr:row>
      <xdr:rowOff>36250</xdr:rowOff>
    </xdr:to>
    <xdr:cxnSp macro="">
      <xdr:nvCxnSpPr>
        <xdr:cNvPr id="144" name="直線コネクタ 143"/>
        <xdr:cNvCxnSpPr/>
      </xdr:nvCxnSpPr>
      <xdr:spPr>
        <a:xfrm flipV="1">
          <a:off x="14084300" y="5733478"/>
          <a:ext cx="711200" cy="4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126098</xdr:rowOff>
    </xdr:from>
    <xdr:to>
      <xdr:col>68</xdr:col>
      <xdr:colOff>123825</xdr:colOff>
      <xdr:row>29</xdr:row>
      <xdr:rowOff>56248</xdr:rowOff>
    </xdr:to>
    <xdr:sp macro="" textlink="">
      <xdr:nvSpPr>
        <xdr:cNvPr id="145" name="楕円 144"/>
        <xdr:cNvSpPr/>
      </xdr:nvSpPr>
      <xdr:spPr>
        <a:xfrm>
          <a:off x="13271500" y="569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5448</xdr:rowOff>
    </xdr:from>
    <xdr:to>
      <xdr:col>72</xdr:col>
      <xdr:colOff>73025</xdr:colOff>
      <xdr:row>29</xdr:row>
      <xdr:rowOff>36250</xdr:rowOff>
    </xdr:to>
    <xdr:cxnSp macro="">
      <xdr:nvCxnSpPr>
        <xdr:cNvPr id="146" name="直線コネクタ 145"/>
        <xdr:cNvCxnSpPr/>
      </xdr:nvCxnSpPr>
      <xdr:spPr>
        <a:xfrm>
          <a:off x="13322300" y="5749023"/>
          <a:ext cx="762000" cy="3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142794</xdr:rowOff>
    </xdr:from>
    <xdr:to>
      <xdr:col>64</xdr:col>
      <xdr:colOff>123825</xdr:colOff>
      <xdr:row>29</xdr:row>
      <xdr:rowOff>72944</xdr:rowOff>
    </xdr:to>
    <xdr:sp macro="" textlink="">
      <xdr:nvSpPr>
        <xdr:cNvPr id="147" name="楕円 146"/>
        <xdr:cNvSpPr/>
      </xdr:nvSpPr>
      <xdr:spPr>
        <a:xfrm>
          <a:off x="12509500" y="57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5448</xdr:rowOff>
    </xdr:from>
    <xdr:to>
      <xdr:col>68</xdr:col>
      <xdr:colOff>73025</xdr:colOff>
      <xdr:row>29</xdr:row>
      <xdr:rowOff>22144</xdr:rowOff>
    </xdr:to>
    <xdr:cxnSp macro="">
      <xdr:nvCxnSpPr>
        <xdr:cNvPr id="148" name="直線コネクタ 147"/>
        <xdr:cNvCxnSpPr/>
      </xdr:nvCxnSpPr>
      <xdr:spPr>
        <a:xfrm flipV="1">
          <a:off x="12560300" y="5749023"/>
          <a:ext cx="762000" cy="1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30141</xdr:rowOff>
    </xdr:from>
    <xdr:to>
      <xdr:col>60</xdr:col>
      <xdr:colOff>123825</xdr:colOff>
      <xdr:row>29</xdr:row>
      <xdr:rowOff>131741</xdr:rowOff>
    </xdr:to>
    <xdr:sp macro="" textlink="">
      <xdr:nvSpPr>
        <xdr:cNvPr id="149" name="楕円 148"/>
        <xdr:cNvSpPr/>
      </xdr:nvSpPr>
      <xdr:spPr>
        <a:xfrm>
          <a:off x="11747500" y="57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22144</xdr:rowOff>
    </xdr:from>
    <xdr:to>
      <xdr:col>64</xdr:col>
      <xdr:colOff>73025</xdr:colOff>
      <xdr:row>29</xdr:row>
      <xdr:rowOff>80941</xdr:rowOff>
    </xdr:to>
    <xdr:cxnSp macro="">
      <xdr:nvCxnSpPr>
        <xdr:cNvPr id="150" name="直線コネクタ 149"/>
        <xdr:cNvCxnSpPr/>
      </xdr:nvCxnSpPr>
      <xdr:spPr>
        <a:xfrm flipV="1">
          <a:off x="11798300" y="5765719"/>
          <a:ext cx="762000" cy="5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xdr:cNvSpPr txBox="1"/>
      </xdr:nvSpPr>
      <xdr:spPr>
        <a:xfrm>
          <a:off x="13836727" y="54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xdr:cNvSpPr txBox="1"/>
      </xdr:nvSpPr>
      <xdr:spPr>
        <a:xfrm>
          <a:off x="13087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53" name="n_3aveValue債務償還比率"/>
        <xdr:cNvSpPr txBox="1"/>
      </xdr:nvSpPr>
      <xdr:spPr>
        <a:xfrm>
          <a:off x="12325427" y="54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xdr:cNvSpPr txBox="1"/>
      </xdr:nvSpPr>
      <xdr:spPr>
        <a:xfrm>
          <a:off x="11563427" y="54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78177</xdr:rowOff>
    </xdr:from>
    <xdr:ext cx="469744" cy="259045"/>
    <xdr:sp macro="" textlink="">
      <xdr:nvSpPr>
        <xdr:cNvPr id="155" name="n_1mainValue債務償還比率"/>
        <xdr:cNvSpPr txBox="1"/>
      </xdr:nvSpPr>
      <xdr:spPr>
        <a:xfrm>
          <a:off x="13836727" y="582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47375</xdr:rowOff>
    </xdr:from>
    <xdr:ext cx="469744" cy="259045"/>
    <xdr:sp macro="" textlink="">
      <xdr:nvSpPr>
        <xdr:cNvPr id="156" name="n_2mainValue債務償還比率"/>
        <xdr:cNvSpPr txBox="1"/>
      </xdr:nvSpPr>
      <xdr:spPr>
        <a:xfrm>
          <a:off x="13087427" y="579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64071</xdr:rowOff>
    </xdr:from>
    <xdr:ext cx="469744" cy="259045"/>
    <xdr:sp macro="" textlink="">
      <xdr:nvSpPr>
        <xdr:cNvPr id="157" name="n_3mainValue債務償還比率"/>
        <xdr:cNvSpPr txBox="1"/>
      </xdr:nvSpPr>
      <xdr:spPr>
        <a:xfrm>
          <a:off x="12325427" y="580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122868</xdr:rowOff>
    </xdr:from>
    <xdr:ext cx="469744" cy="259045"/>
    <xdr:sp macro="" textlink="">
      <xdr:nvSpPr>
        <xdr:cNvPr id="158" name="n_4mainValue債務償還比率"/>
        <xdr:cNvSpPr txBox="1"/>
      </xdr:nvSpPr>
      <xdr:spPr>
        <a:xfrm>
          <a:off x="11563427" y="586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97,635
41.02
44,589,208
43,011,461
1,255,744
19,131,300
29,530,763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1" name="楕円 70"/>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2" name="【道路】&#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146558</xdr:rowOff>
    </xdr:from>
    <xdr:to>
      <xdr:col>20</xdr:col>
      <xdr:colOff>38100</xdr:colOff>
      <xdr:row>36</xdr:row>
      <xdr:rowOff>76708</xdr:rowOff>
    </xdr:to>
    <xdr:sp macro="" textlink="">
      <xdr:nvSpPr>
        <xdr:cNvPr id="73" name="楕円 72"/>
        <xdr:cNvSpPr/>
      </xdr:nvSpPr>
      <xdr:spPr>
        <a:xfrm>
          <a:off x="3746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25908</xdr:rowOff>
    </xdr:from>
    <xdr:to>
      <xdr:col>24</xdr:col>
      <xdr:colOff>63500</xdr:colOff>
      <xdr:row>36</xdr:row>
      <xdr:rowOff>76200</xdr:rowOff>
    </xdr:to>
    <xdr:cxnSp macro="">
      <xdr:nvCxnSpPr>
        <xdr:cNvPr id="74" name="直線コネクタ 73"/>
        <xdr:cNvCxnSpPr/>
      </xdr:nvCxnSpPr>
      <xdr:spPr>
        <a:xfrm>
          <a:off x="3797300" y="61981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5" name="楕円 74"/>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25908</xdr:rowOff>
    </xdr:to>
    <xdr:cxnSp macro="">
      <xdr:nvCxnSpPr>
        <xdr:cNvPr id="76" name="直線コネクタ 75"/>
        <xdr:cNvCxnSpPr/>
      </xdr:nvCxnSpPr>
      <xdr:spPr>
        <a:xfrm>
          <a:off x="2908300" y="61569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68834</xdr:rowOff>
    </xdr:from>
    <xdr:to>
      <xdr:col>10</xdr:col>
      <xdr:colOff>165100</xdr:colOff>
      <xdr:row>35</xdr:row>
      <xdr:rowOff>170434</xdr:rowOff>
    </xdr:to>
    <xdr:sp macro="" textlink="">
      <xdr:nvSpPr>
        <xdr:cNvPr id="77" name="楕円 76"/>
        <xdr:cNvSpPr/>
      </xdr:nvSpPr>
      <xdr:spPr>
        <a:xfrm>
          <a:off x="1968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119634</xdr:rowOff>
    </xdr:from>
    <xdr:to>
      <xdr:col>15</xdr:col>
      <xdr:colOff>50800</xdr:colOff>
      <xdr:row>35</xdr:row>
      <xdr:rowOff>156210</xdr:rowOff>
    </xdr:to>
    <xdr:cxnSp macro="">
      <xdr:nvCxnSpPr>
        <xdr:cNvPr id="78" name="直線コネクタ 77"/>
        <xdr:cNvCxnSpPr/>
      </xdr:nvCxnSpPr>
      <xdr:spPr>
        <a:xfrm>
          <a:off x="2019300" y="6120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25400</xdr:rowOff>
    </xdr:from>
    <xdr:to>
      <xdr:col>6</xdr:col>
      <xdr:colOff>38100</xdr:colOff>
      <xdr:row>35</xdr:row>
      <xdr:rowOff>127000</xdr:rowOff>
    </xdr:to>
    <xdr:sp macro="" textlink="">
      <xdr:nvSpPr>
        <xdr:cNvPr id="79" name="楕円 78"/>
        <xdr:cNvSpPr/>
      </xdr:nvSpPr>
      <xdr:spPr>
        <a:xfrm>
          <a:off x="1079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76200</xdr:rowOff>
    </xdr:from>
    <xdr:to>
      <xdr:col>10</xdr:col>
      <xdr:colOff>114300</xdr:colOff>
      <xdr:row>35</xdr:row>
      <xdr:rowOff>119634</xdr:rowOff>
    </xdr:to>
    <xdr:cxnSp macro="">
      <xdr:nvCxnSpPr>
        <xdr:cNvPr id="80" name="直線コネクタ 79"/>
        <xdr:cNvCxnSpPr/>
      </xdr:nvCxnSpPr>
      <xdr:spPr>
        <a:xfrm>
          <a:off x="1130300" y="60769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93235</xdr:rowOff>
    </xdr:from>
    <xdr:ext cx="405111" cy="259045"/>
    <xdr:sp macro="" textlink="">
      <xdr:nvSpPr>
        <xdr:cNvPr id="85" name="n_1mainValue【道路】&#10;有形固定資産減価償却率"/>
        <xdr:cNvSpPr txBox="1"/>
      </xdr:nvSpPr>
      <xdr:spPr>
        <a:xfrm>
          <a:off x="35820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6" name="n_2mainValue【道路】&#10;有形固定資産減価償却率"/>
        <xdr:cNvSpPr txBox="1"/>
      </xdr:nvSpPr>
      <xdr:spPr>
        <a:xfrm>
          <a:off x="2705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15511</xdr:rowOff>
    </xdr:from>
    <xdr:ext cx="405111" cy="259045"/>
    <xdr:sp macro="" textlink="">
      <xdr:nvSpPr>
        <xdr:cNvPr id="87" name="n_3mainValue【道路】&#10;有形固定資産減価償却率"/>
        <xdr:cNvSpPr txBox="1"/>
      </xdr:nvSpPr>
      <xdr:spPr>
        <a:xfrm>
          <a:off x="18167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143527</xdr:rowOff>
    </xdr:from>
    <xdr:ext cx="405111" cy="259045"/>
    <xdr:sp macro="" textlink="">
      <xdr:nvSpPr>
        <xdr:cNvPr id="88" name="n_4mainValue【道路】&#10;有形固定資産減価償却率"/>
        <xdr:cNvSpPr txBox="1"/>
      </xdr:nvSpPr>
      <xdr:spPr>
        <a:xfrm>
          <a:off x="927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7"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29" name="【道路】&#10;一人当たり延長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143129</xdr:rowOff>
    </xdr:from>
    <xdr:to>
      <xdr:col>50</xdr:col>
      <xdr:colOff>165100</xdr:colOff>
      <xdr:row>39</xdr:row>
      <xdr:rowOff>73279</xdr:rowOff>
    </xdr:to>
    <xdr:sp macro="" textlink="">
      <xdr:nvSpPr>
        <xdr:cNvPr id="130" name="楕円 129"/>
        <xdr:cNvSpPr/>
      </xdr:nvSpPr>
      <xdr:spPr>
        <a:xfrm>
          <a:off x="9588500" y="66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22479</xdr:rowOff>
    </xdr:to>
    <xdr:cxnSp macro="">
      <xdr:nvCxnSpPr>
        <xdr:cNvPr id="131" name="直線コネクタ 130"/>
        <xdr:cNvCxnSpPr/>
      </xdr:nvCxnSpPr>
      <xdr:spPr>
        <a:xfrm flipV="1">
          <a:off x="9639300" y="670560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146101</xdr:rowOff>
    </xdr:from>
    <xdr:to>
      <xdr:col>46</xdr:col>
      <xdr:colOff>38100</xdr:colOff>
      <xdr:row>39</xdr:row>
      <xdr:rowOff>76251</xdr:rowOff>
    </xdr:to>
    <xdr:sp macro="" textlink="">
      <xdr:nvSpPr>
        <xdr:cNvPr id="132" name="楕円 131"/>
        <xdr:cNvSpPr/>
      </xdr:nvSpPr>
      <xdr:spPr>
        <a:xfrm>
          <a:off x="8699500" y="66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22479</xdr:rowOff>
    </xdr:from>
    <xdr:to>
      <xdr:col>50</xdr:col>
      <xdr:colOff>114300</xdr:colOff>
      <xdr:row>39</xdr:row>
      <xdr:rowOff>25451</xdr:rowOff>
    </xdr:to>
    <xdr:cxnSp macro="">
      <xdr:nvCxnSpPr>
        <xdr:cNvPr id="133" name="直線コネクタ 132"/>
        <xdr:cNvCxnSpPr/>
      </xdr:nvCxnSpPr>
      <xdr:spPr>
        <a:xfrm flipV="1">
          <a:off x="8750300" y="670902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147244</xdr:rowOff>
    </xdr:from>
    <xdr:to>
      <xdr:col>41</xdr:col>
      <xdr:colOff>101600</xdr:colOff>
      <xdr:row>39</xdr:row>
      <xdr:rowOff>77394</xdr:rowOff>
    </xdr:to>
    <xdr:sp macro="" textlink="">
      <xdr:nvSpPr>
        <xdr:cNvPr id="134" name="楕円 133"/>
        <xdr:cNvSpPr/>
      </xdr:nvSpPr>
      <xdr:spPr>
        <a:xfrm>
          <a:off x="7810500" y="66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25451</xdr:rowOff>
    </xdr:from>
    <xdr:to>
      <xdr:col>45</xdr:col>
      <xdr:colOff>177800</xdr:colOff>
      <xdr:row>39</xdr:row>
      <xdr:rowOff>26594</xdr:rowOff>
    </xdr:to>
    <xdr:cxnSp macro="">
      <xdr:nvCxnSpPr>
        <xdr:cNvPr id="135" name="直線コネクタ 134"/>
        <xdr:cNvCxnSpPr/>
      </xdr:nvCxnSpPr>
      <xdr:spPr>
        <a:xfrm flipV="1">
          <a:off x="7861300" y="67120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149301</xdr:rowOff>
    </xdr:from>
    <xdr:to>
      <xdr:col>36</xdr:col>
      <xdr:colOff>165100</xdr:colOff>
      <xdr:row>39</xdr:row>
      <xdr:rowOff>79451</xdr:rowOff>
    </xdr:to>
    <xdr:sp macro="" textlink="">
      <xdr:nvSpPr>
        <xdr:cNvPr id="136" name="楕円 135"/>
        <xdr:cNvSpPr/>
      </xdr:nvSpPr>
      <xdr:spPr>
        <a:xfrm>
          <a:off x="6921500" y="66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26594</xdr:rowOff>
    </xdr:from>
    <xdr:to>
      <xdr:col>41</xdr:col>
      <xdr:colOff>50800</xdr:colOff>
      <xdr:row>39</xdr:row>
      <xdr:rowOff>28651</xdr:rowOff>
    </xdr:to>
    <xdr:cxnSp macro="">
      <xdr:nvCxnSpPr>
        <xdr:cNvPr id="137" name="直線コネクタ 136"/>
        <xdr:cNvCxnSpPr/>
      </xdr:nvCxnSpPr>
      <xdr:spPr>
        <a:xfrm flipV="1">
          <a:off x="6972300" y="671314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8" name="n_1aveValue【道路】&#10;一人当たり延長"/>
        <xdr:cNvSpPr txBox="1"/>
      </xdr:nvSpPr>
      <xdr:spPr>
        <a:xfrm>
          <a:off x="9391727" y="68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3141</xdr:rowOff>
    </xdr:from>
    <xdr:ext cx="469744" cy="259045"/>
    <xdr:sp macro="" textlink="">
      <xdr:nvSpPr>
        <xdr:cNvPr id="139" name="n_2aveValue【道路】&#10;一人当たり延長"/>
        <xdr:cNvSpPr txBox="1"/>
      </xdr:nvSpPr>
      <xdr:spPr>
        <a:xfrm>
          <a:off x="8515427" y="68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40" name="n_3aveValue【道路】&#10;一人当たり延長"/>
        <xdr:cNvSpPr txBox="1"/>
      </xdr:nvSpPr>
      <xdr:spPr>
        <a:xfrm>
          <a:off x="7626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41" name="n_4aveValue【道路】&#10;一人当たり延長"/>
        <xdr:cNvSpPr txBox="1"/>
      </xdr:nvSpPr>
      <xdr:spPr>
        <a:xfrm>
          <a:off x="6737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89806</xdr:rowOff>
    </xdr:from>
    <xdr:ext cx="469744" cy="259045"/>
    <xdr:sp macro="" textlink="">
      <xdr:nvSpPr>
        <xdr:cNvPr id="142" name="n_1mainValue【道路】&#10;一人当たり延長"/>
        <xdr:cNvSpPr txBox="1"/>
      </xdr:nvSpPr>
      <xdr:spPr>
        <a:xfrm>
          <a:off x="9391727"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92778</xdr:rowOff>
    </xdr:from>
    <xdr:ext cx="469744" cy="259045"/>
    <xdr:sp macro="" textlink="">
      <xdr:nvSpPr>
        <xdr:cNvPr id="143" name="n_2mainValue【道路】&#10;一人当たり延長"/>
        <xdr:cNvSpPr txBox="1"/>
      </xdr:nvSpPr>
      <xdr:spPr>
        <a:xfrm>
          <a:off x="8515427" y="643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93921</xdr:rowOff>
    </xdr:from>
    <xdr:ext cx="469744" cy="259045"/>
    <xdr:sp macro="" textlink="">
      <xdr:nvSpPr>
        <xdr:cNvPr id="144" name="n_3mainValue【道路】&#10;一人当たり延長"/>
        <xdr:cNvSpPr txBox="1"/>
      </xdr:nvSpPr>
      <xdr:spPr>
        <a:xfrm>
          <a:off x="7626427" y="643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95978</xdr:rowOff>
    </xdr:from>
    <xdr:ext cx="469744" cy="259045"/>
    <xdr:sp macro="" textlink="">
      <xdr:nvSpPr>
        <xdr:cNvPr id="145" name="n_4mainValue【道路】&#10;一人当たり延長"/>
        <xdr:cNvSpPr txBox="1"/>
      </xdr:nvSpPr>
      <xdr:spPr>
        <a:xfrm>
          <a:off x="6737427" y="64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93726</xdr:rowOff>
    </xdr:from>
    <xdr:to>
      <xdr:col>24</xdr:col>
      <xdr:colOff>62865</xdr:colOff>
      <xdr:row>63</xdr:row>
      <xdr:rowOff>18288</xdr:rowOff>
    </xdr:to>
    <xdr:cxnSp macro="">
      <xdr:nvCxnSpPr>
        <xdr:cNvPr id="168" name="直線コネクタ 167"/>
        <xdr:cNvCxnSpPr/>
      </xdr:nvCxnSpPr>
      <xdr:spPr>
        <a:xfrm flipV="1">
          <a:off x="4634865" y="969492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22115</xdr:rowOff>
    </xdr:from>
    <xdr:ext cx="405111" cy="259045"/>
    <xdr:sp macro="" textlink="">
      <xdr:nvSpPr>
        <xdr:cNvPr id="169" name="【橋りょう・トンネル】&#10;有形固定資産減価償却率最小値テキスト"/>
        <xdr:cNvSpPr txBox="1"/>
      </xdr:nvSpPr>
      <xdr:spPr>
        <a:xfrm>
          <a:off x="4673600" y="108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18288</xdr:rowOff>
    </xdr:from>
    <xdr:to>
      <xdr:col>24</xdr:col>
      <xdr:colOff>152400</xdr:colOff>
      <xdr:row>63</xdr:row>
      <xdr:rowOff>18288</xdr:rowOff>
    </xdr:to>
    <xdr:cxnSp macro="">
      <xdr:nvCxnSpPr>
        <xdr:cNvPr id="170" name="直線コネクタ 169"/>
        <xdr:cNvCxnSpPr/>
      </xdr:nvCxnSpPr>
      <xdr:spPr>
        <a:xfrm>
          <a:off x="4546600" y="1081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40403</xdr:rowOff>
    </xdr:from>
    <xdr:ext cx="405111" cy="259045"/>
    <xdr:sp macro="" textlink="">
      <xdr:nvSpPr>
        <xdr:cNvPr id="171" name="【橋りょう・トンネル】&#10;有形固定資産減価償却率最大値テキスト"/>
        <xdr:cNvSpPr txBox="1"/>
      </xdr:nvSpPr>
      <xdr:spPr>
        <a:xfrm>
          <a:off x="4673600" y="947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93726</xdr:rowOff>
    </xdr:from>
    <xdr:to>
      <xdr:col>24</xdr:col>
      <xdr:colOff>152400</xdr:colOff>
      <xdr:row>56</xdr:row>
      <xdr:rowOff>93726</xdr:rowOff>
    </xdr:to>
    <xdr:cxnSp macro="">
      <xdr:nvCxnSpPr>
        <xdr:cNvPr id="172" name="直線コネクタ 171"/>
        <xdr:cNvCxnSpPr/>
      </xdr:nvCxnSpPr>
      <xdr:spPr>
        <a:xfrm>
          <a:off x="4546600" y="969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147083</xdr:rowOff>
    </xdr:from>
    <xdr:ext cx="405111" cy="259045"/>
    <xdr:sp macro="" textlink="">
      <xdr:nvSpPr>
        <xdr:cNvPr id="173" name="【橋りょう・トンネル】&#10;有形固定資産減価償却率平均値テキスト"/>
        <xdr:cNvSpPr txBox="1"/>
      </xdr:nvSpPr>
      <xdr:spPr>
        <a:xfrm>
          <a:off x="4673600" y="1009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4" name="フローチャート: 判断 173"/>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75" name="フローチャート: 判断 174"/>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106934</xdr:rowOff>
    </xdr:from>
    <xdr:to>
      <xdr:col>15</xdr:col>
      <xdr:colOff>101600</xdr:colOff>
      <xdr:row>59</xdr:row>
      <xdr:rowOff>37084</xdr:rowOff>
    </xdr:to>
    <xdr:sp macro="" textlink="">
      <xdr:nvSpPr>
        <xdr:cNvPr id="176" name="フローチャート: 判断 175"/>
        <xdr:cNvSpPr/>
      </xdr:nvSpPr>
      <xdr:spPr>
        <a:xfrm>
          <a:off x="2857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104648</xdr:rowOff>
    </xdr:from>
    <xdr:to>
      <xdr:col>10</xdr:col>
      <xdr:colOff>165100</xdr:colOff>
      <xdr:row>59</xdr:row>
      <xdr:rowOff>34798</xdr:rowOff>
    </xdr:to>
    <xdr:sp macro="" textlink="">
      <xdr:nvSpPr>
        <xdr:cNvPr id="177" name="フローチャート: 判断 176"/>
        <xdr:cNvSpPr/>
      </xdr:nvSpPr>
      <xdr:spPr>
        <a:xfrm>
          <a:off x="196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72644</xdr:rowOff>
    </xdr:from>
    <xdr:to>
      <xdr:col>6</xdr:col>
      <xdr:colOff>38100</xdr:colOff>
      <xdr:row>59</xdr:row>
      <xdr:rowOff>2794</xdr:rowOff>
    </xdr:to>
    <xdr:sp macro="" textlink="">
      <xdr:nvSpPr>
        <xdr:cNvPr id="178" name="フローチャート: 判断 177"/>
        <xdr:cNvSpPr/>
      </xdr:nvSpPr>
      <xdr:spPr>
        <a:xfrm>
          <a:off x="1079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157226</xdr:rowOff>
    </xdr:from>
    <xdr:to>
      <xdr:col>24</xdr:col>
      <xdr:colOff>114300</xdr:colOff>
      <xdr:row>57</xdr:row>
      <xdr:rowOff>87376</xdr:rowOff>
    </xdr:to>
    <xdr:sp macro="" textlink="">
      <xdr:nvSpPr>
        <xdr:cNvPr id="184" name="楕円 183"/>
        <xdr:cNvSpPr/>
      </xdr:nvSpPr>
      <xdr:spPr>
        <a:xfrm>
          <a:off x="45847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72153</xdr:rowOff>
    </xdr:from>
    <xdr:ext cx="405111" cy="259045"/>
    <xdr:sp macro="" textlink="">
      <xdr:nvSpPr>
        <xdr:cNvPr id="185" name="【橋りょう・トンネル】&#10;有形固定資産減価償却率該当値テキスト"/>
        <xdr:cNvSpPr txBox="1"/>
      </xdr:nvSpPr>
      <xdr:spPr>
        <a:xfrm>
          <a:off x="4673600" y="967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118364</xdr:rowOff>
    </xdr:from>
    <xdr:to>
      <xdr:col>20</xdr:col>
      <xdr:colOff>38100</xdr:colOff>
      <xdr:row>57</xdr:row>
      <xdr:rowOff>48514</xdr:rowOff>
    </xdr:to>
    <xdr:sp macro="" textlink="">
      <xdr:nvSpPr>
        <xdr:cNvPr id="186" name="楕円 185"/>
        <xdr:cNvSpPr/>
      </xdr:nvSpPr>
      <xdr:spPr>
        <a:xfrm>
          <a:off x="3746500" y="97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169164</xdr:rowOff>
    </xdr:from>
    <xdr:to>
      <xdr:col>24</xdr:col>
      <xdr:colOff>63500</xdr:colOff>
      <xdr:row>57</xdr:row>
      <xdr:rowOff>36576</xdr:rowOff>
    </xdr:to>
    <xdr:cxnSp macro="">
      <xdr:nvCxnSpPr>
        <xdr:cNvPr id="187" name="直線コネクタ 186"/>
        <xdr:cNvCxnSpPr/>
      </xdr:nvCxnSpPr>
      <xdr:spPr>
        <a:xfrm>
          <a:off x="3797300" y="977036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93218</xdr:rowOff>
    </xdr:from>
    <xdr:to>
      <xdr:col>15</xdr:col>
      <xdr:colOff>101600</xdr:colOff>
      <xdr:row>57</xdr:row>
      <xdr:rowOff>23368</xdr:rowOff>
    </xdr:to>
    <xdr:sp macro="" textlink="">
      <xdr:nvSpPr>
        <xdr:cNvPr id="188" name="楕円 187"/>
        <xdr:cNvSpPr/>
      </xdr:nvSpPr>
      <xdr:spPr>
        <a:xfrm>
          <a:off x="2857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144018</xdr:rowOff>
    </xdr:from>
    <xdr:to>
      <xdr:col>19</xdr:col>
      <xdr:colOff>177800</xdr:colOff>
      <xdr:row>56</xdr:row>
      <xdr:rowOff>169164</xdr:rowOff>
    </xdr:to>
    <xdr:cxnSp macro="">
      <xdr:nvCxnSpPr>
        <xdr:cNvPr id="189" name="直線コネクタ 188"/>
        <xdr:cNvCxnSpPr/>
      </xdr:nvCxnSpPr>
      <xdr:spPr>
        <a:xfrm>
          <a:off x="2908300" y="97452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61214</xdr:rowOff>
    </xdr:from>
    <xdr:to>
      <xdr:col>10</xdr:col>
      <xdr:colOff>165100</xdr:colOff>
      <xdr:row>56</xdr:row>
      <xdr:rowOff>162814</xdr:rowOff>
    </xdr:to>
    <xdr:sp macro="" textlink="">
      <xdr:nvSpPr>
        <xdr:cNvPr id="190" name="楕円 189"/>
        <xdr:cNvSpPr/>
      </xdr:nvSpPr>
      <xdr:spPr>
        <a:xfrm>
          <a:off x="1968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112014</xdr:rowOff>
    </xdr:from>
    <xdr:to>
      <xdr:col>15</xdr:col>
      <xdr:colOff>50800</xdr:colOff>
      <xdr:row>56</xdr:row>
      <xdr:rowOff>144018</xdr:rowOff>
    </xdr:to>
    <xdr:cxnSp macro="">
      <xdr:nvCxnSpPr>
        <xdr:cNvPr id="191" name="直線コネクタ 190"/>
        <xdr:cNvCxnSpPr/>
      </xdr:nvCxnSpPr>
      <xdr:spPr>
        <a:xfrm>
          <a:off x="2019300" y="97132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22352</xdr:rowOff>
    </xdr:from>
    <xdr:to>
      <xdr:col>6</xdr:col>
      <xdr:colOff>38100</xdr:colOff>
      <xdr:row>56</xdr:row>
      <xdr:rowOff>123952</xdr:rowOff>
    </xdr:to>
    <xdr:sp macro="" textlink="">
      <xdr:nvSpPr>
        <xdr:cNvPr id="192" name="楕円 191"/>
        <xdr:cNvSpPr/>
      </xdr:nvSpPr>
      <xdr:spPr>
        <a:xfrm>
          <a:off x="1079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73152</xdr:rowOff>
    </xdr:from>
    <xdr:to>
      <xdr:col>10</xdr:col>
      <xdr:colOff>114300</xdr:colOff>
      <xdr:row>56</xdr:row>
      <xdr:rowOff>112014</xdr:rowOff>
    </xdr:to>
    <xdr:cxnSp macro="">
      <xdr:nvCxnSpPr>
        <xdr:cNvPr id="193" name="直線コネクタ 192"/>
        <xdr:cNvCxnSpPr/>
      </xdr:nvCxnSpPr>
      <xdr:spPr>
        <a:xfrm>
          <a:off x="1130300" y="96743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94" name="n_1aveValue【橋りょう・トンネ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28211</xdr:rowOff>
    </xdr:from>
    <xdr:ext cx="405111" cy="259045"/>
    <xdr:sp macro="" textlink="">
      <xdr:nvSpPr>
        <xdr:cNvPr id="195" name="n_2aveValue【橋りょう・トンネル】&#10;有形固定資産減価償却率"/>
        <xdr:cNvSpPr txBox="1"/>
      </xdr:nvSpPr>
      <xdr:spPr>
        <a:xfrm>
          <a:off x="2705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25925</xdr:rowOff>
    </xdr:from>
    <xdr:ext cx="405111" cy="259045"/>
    <xdr:sp macro="" textlink="">
      <xdr:nvSpPr>
        <xdr:cNvPr id="196" name="n_3aveValue【橋りょう・トンネル】&#10;有形固定資産減価償却率"/>
        <xdr:cNvSpPr txBox="1"/>
      </xdr:nvSpPr>
      <xdr:spPr>
        <a:xfrm>
          <a:off x="1816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165371</xdr:rowOff>
    </xdr:from>
    <xdr:ext cx="405111" cy="259045"/>
    <xdr:sp macro="" textlink="">
      <xdr:nvSpPr>
        <xdr:cNvPr id="197" name="n_4aveValue【橋りょう・トンネル】&#10;有形固定資産減価償却率"/>
        <xdr:cNvSpPr txBox="1"/>
      </xdr:nvSpPr>
      <xdr:spPr>
        <a:xfrm>
          <a:off x="927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65041</xdr:rowOff>
    </xdr:from>
    <xdr:ext cx="405111" cy="259045"/>
    <xdr:sp macro="" textlink="">
      <xdr:nvSpPr>
        <xdr:cNvPr id="198" name="n_1mainValue【橋りょう・トンネル】&#10;有形固定資産減価償却率"/>
        <xdr:cNvSpPr txBox="1"/>
      </xdr:nvSpPr>
      <xdr:spPr>
        <a:xfrm>
          <a:off x="3582044" y="949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39895</xdr:rowOff>
    </xdr:from>
    <xdr:ext cx="405111" cy="259045"/>
    <xdr:sp macro="" textlink="">
      <xdr:nvSpPr>
        <xdr:cNvPr id="199" name="n_2mainValue【橋りょう・トンネル】&#10;有形固定資産減価償却率"/>
        <xdr:cNvSpPr txBox="1"/>
      </xdr:nvSpPr>
      <xdr:spPr>
        <a:xfrm>
          <a:off x="2705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7891</xdr:rowOff>
    </xdr:from>
    <xdr:ext cx="405111" cy="259045"/>
    <xdr:sp macro="" textlink="">
      <xdr:nvSpPr>
        <xdr:cNvPr id="200" name="n_3mainValue【橋りょう・トンネル】&#10;有形固定資産減価償却率"/>
        <xdr:cNvSpPr txBox="1"/>
      </xdr:nvSpPr>
      <xdr:spPr>
        <a:xfrm>
          <a:off x="1816744" y="943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140479</xdr:rowOff>
    </xdr:from>
    <xdr:ext cx="405111" cy="259045"/>
    <xdr:sp macro="" textlink="">
      <xdr:nvSpPr>
        <xdr:cNvPr id="201" name="n_4mainValue【橋りょう・トンネル】&#10;有形固定資産減価償却率"/>
        <xdr:cNvSpPr txBox="1"/>
      </xdr:nvSpPr>
      <xdr:spPr>
        <a:xfrm>
          <a:off x="927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25" name="直線コネクタ 224"/>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26"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27" name="直線コネクタ 226"/>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28"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29" name="直線コネクタ 228"/>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0" name="【橋りょう・トンネル】&#10;一人当たり有形固定資産（償却資産）額平均値テキスト"/>
        <xdr:cNvSpPr txBox="1"/>
      </xdr:nvSpPr>
      <xdr:spPr>
        <a:xfrm>
          <a:off x="10515600" y="1048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1" name="フローチャート: 判断 230"/>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2" name="フローチャート: 判断 231"/>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3" name="フローチャート: 判断 232"/>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34" name="フローチャート: 判断 233"/>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35" name="フローチャート: 判断 234"/>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7623</xdr:rowOff>
    </xdr:from>
    <xdr:to>
      <xdr:col>55</xdr:col>
      <xdr:colOff>50800</xdr:colOff>
      <xdr:row>62</xdr:row>
      <xdr:rowOff>109223</xdr:rowOff>
    </xdr:to>
    <xdr:sp macro="" textlink="">
      <xdr:nvSpPr>
        <xdr:cNvPr id="241" name="楕円 240"/>
        <xdr:cNvSpPr/>
      </xdr:nvSpPr>
      <xdr:spPr>
        <a:xfrm>
          <a:off x="10426700" y="106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157500</xdr:rowOff>
    </xdr:from>
    <xdr:ext cx="534377" cy="259045"/>
    <xdr:sp macro="" textlink="">
      <xdr:nvSpPr>
        <xdr:cNvPr id="242" name="【橋りょう・トンネル】&#10;一人当たり有形固定資産（償却資産）額該当値テキスト"/>
        <xdr:cNvSpPr txBox="1"/>
      </xdr:nvSpPr>
      <xdr:spPr>
        <a:xfrm>
          <a:off x="10515600" y="1061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9101</xdr:rowOff>
    </xdr:from>
    <xdr:to>
      <xdr:col>50</xdr:col>
      <xdr:colOff>165100</xdr:colOff>
      <xdr:row>62</xdr:row>
      <xdr:rowOff>110701</xdr:rowOff>
    </xdr:to>
    <xdr:sp macro="" textlink="">
      <xdr:nvSpPr>
        <xdr:cNvPr id="243" name="楕円 242"/>
        <xdr:cNvSpPr/>
      </xdr:nvSpPr>
      <xdr:spPr>
        <a:xfrm>
          <a:off x="9588500" y="106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58423</xdr:rowOff>
    </xdr:from>
    <xdr:to>
      <xdr:col>55</xdr:col>
      <xdr:colOff>0</xdr:colOff>
      <xdr:row>62</xdr:row>
      <xdr:rowOff>59901</xdr:rowOff>
    </xdr:to>
    <xdr:cxnSp macro="">
      <xdr:nvCxnSpPr>
        <xdr:cNvPr id="244" name="直線コネクタ 243"/>
        <xdr:cNvCxnSpPr/>
      </xdr:nvCxnSpPr>
      <xdr:spPr>
        <a:xfrm flipV="1">
          <a:off x="9639300" y="10688323"/>
          <a:ext cx="8382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14839</xdr:rowOff>
    </xdr:from>
    <xdr:to>
      <xdr:col>46</xdr:col>
      <xdr:colOff>38100</xdr:colOff>
      <xdr:row>62</xdr:row>
      <xdr:rowOff>116439</xdr:rowOff>
    </xdr:to>
    <xdr:sp macro="" textlink="">
      <xdr:nvSpPr>
        <xdr:cNvPr id="245" name="楕円 244"/>
        <xdr:cNvSpPr/>
      </xdr:nvSpPr>
      <xdr:spPr>
        <a:xfrm>
          <a:off x="8699500" y="106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59901</xdr:rowOff>
    </xdr:from>
    <xdr:to>
      <xdr:col>50</xdr:col>
      <xdr:colOff>114300</xdr:colOff>
      <xdr:row>62</xdr:row>
      <xdr:rowOff>65639</xdr:rowOff>
    </xdr:to>
    <xdr:cxnSp macro="">
      <xdr:nvCxnSpPr>
        <xdr:cNvPr id="246" name="直線コネクタ 245"/>
        <xdr:cNvCxnSpPr/>
      </xdr:nvCxnSpPr>
      <xdr:spPr>
        <a:xfrm flipV="1">
          <a:off x="8750300" y="10689801"/>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17262</xdr:rowOff>
    </xdr:from>
    <xdr:to>
      <xdr:col>41</xdr:col>
      <xdr:colOff>101600</xdr:colOff>
      <xdr:row>62</xdr:row>
      <xdr:rowOff>118862</xdr:rowOff>
    </xdr:to>
    <xdr:sp macro="" textlink="">
      <xdr:nvSpPr>
        <xdr:cNvPr id="247" name="楕円 246"/>
        <xdr:cNvSpPr/>
      </xdr:nvSpPr>
      <xdr:spPr>
        <a:xfrm>
          <a:off x="7810500" y="106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65639</xdr:rowOff>
    </xdr:from>
    <xdr:to>
      <xdr:col>45</xdr:col>
      <xdr:colOff>177800</xdr:colOff>
      <xdr:row>62</xdr:row>
      <xdr:rowOff>68062</xdr:rowOff>
    </xdr:to>
    <xdr:cxnSp macro="">
      <xdr:nvCxnSpPr>
        <xdr:cNvPr id="248" name="直線コネクタ 247"/>
        <xdr:cNvCxnSpPr/>
      </xdr:nvCxnSpPr>
      <xdr:spPr>
        <a:xfrm flipV="1">
          <a:off x="7861300" y="10695539"/>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17932</xdr:rowOff>
    </xdr:from>
    <xdr:to>
      <xdr:col>36</xdr:col>
      <xdr:colOff>165100</xdr:colOff>
      <xdr:row>62</xdr:row>
      <xdr:rowOff>119532</xdr:rowOff>
    </xdr:to>
    <xdr:sp macro="" textlink="">
      <xdr:nvSpPr>
        <xdr:cNvPr id="249" name="楕円 248"/>
        <xdr:cNvSpPr/>
      </xdr:nvSpPr>
      <xdr:spPr>
        <a:xfrm>
          <a:off x="6921500" y="106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68062</xdr:rowOff>
    </xdr:from>
    <xdr:to>
      <xdr:col>41</xdr:col>
      <xdr:colOff>50800</xdr:colOff>
      <xdr:row>62</xdr:row>
      <xdr:rowOff>68732</xdr:rowOff>
    </xdr:to>
    <xdr:cxnSp macro="">
      <xdr:nvCxnSpPr>
        <xdr:cNvPr id="250" name="直線コネクタ 249"/>
        <xdr:cNvCxnSpPr/>
      </xdr:nvCxnSpPr>
      <xdr:spPr>
        <a:xfrm flipV="1">
          <a:off x="6972300" y="1069796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1" name="n_1aveValue【橋りょう・トンネル】&#10;一人当たり有形固定資産（償却資産）額"/>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2" name="n_2aveValue【橋りょう・トンネル】&#10;一人当たり有形固定資産（償却資産）額"/>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3" name="n_3aveValue【橋りょう・トンネル】&#10;一人当たり有形固定資産（償却資産）額"/>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54"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127228</xdr:rowOff>
    </xdr:from>
    <xdr:ext cx="534377" cy="259045"/>
    <xdr:sp macro="" textlink="">
      <xdr:nvSpPr>
        <xdr:cNvPr id="255" name="n_1mainValue【橋りょう・トンネル】&#10;一人当たり有形固定資産（償却資産）額"/>
        <xdr:cNvSpPr txBox="1"/>
      </xdr:nvSpPr>
      <xdr:spPr>
        <a:xfrm>
          <a:off x="9359411" y="104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132966</xdr:rowOff>
    </xdr:from>
    <xdr:ext cx="534377" cy="259045"/>
    <xdr:sp macro="" textlink="">
      <xdr:nvSpPr>
        <xdr:cNvPr id="256" name="n_2mainValue【橋りょう・トンネル】&#10;一人当たり有形固定資産（償却資産）額"/>
        <xdr:cNvSpPr txBox="1"/>
      </xdr:nvSpPr>
      <xdr:spPr>
        <a:xfrm>
          <a:off x="8483111" y="1041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135389</xdr:rowOff>
    </xdr:from>
    <xdr:ext cx="534377" cy="259045"/>
    <xdr:sp macro="" textlink="">
      <xdr:nvSpPr>
        <xdr:cNvPr id="257" name="n_3mainValue【橋りょう・トンネル】&#10;一人当たり有形固定資産（償却資産）額"/>
        <xdr:cNvSpPr txBox="1"/>
      </xdr:nvSpPr>
      <xdr:spPr>
        <a:xfrm>
          <a:off x="7594111" y="104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110659</xdr:rowOff>
    </xdr:from>
    <xdr:ext cx="534377" cy="259045"/>
    <xdr:sp macro="" textlink="">
      <xdr:nvSpPr>
        <xdr:cNvPr id="258" name="n_4mainValue【橋りょう・トンネル】&#10;一人当たり有形固定資産（償却資産）額"/>
        <xdr:cNvSpPr txBox="1"/>
      </xdr:nvSpPr>
      <xdr:spPr>
        <a:xfrm>
          <a:off x="6705111" y="107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3" name="直線コネクタ 282"/>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84"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85" name="直線コネクタ 284"/>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86"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87" name="直線コネクタ 286"/>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88" name="【公営住宅】&#10;有形固定資産減価償却率平均値テキスト"/>
        <xdr:cNvSpPr txBox="1"/>
      </xdr:nvSpPr>
      <xdr:spPr>
        <a:xfrm>
          <a:off x="4673600" y="1404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89" name="フローチャート: 判断 288"/>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0" name="フローチャート: 判断 289"/>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1" name="フローチャート: 判断 290"/>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2" name="フローチャート: 判断 291"/>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3" name="フローチャート: 判断 292"/>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299" name="楕円 298"/>
        <xdr:cNvSpPr/>
      </xdr:nvSpPr>
      <xdr:spPr>
        <a:xfrm>
          <a:off x="4584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36213</xdr:rowOff>
    </xdr:from>
    <xdr:ext cx="405111" cy="259045"/>
    <xdr:sp macro="" textlink="">
      <xdr:nvSpPr>
        <xdr:cNvPr id="300" name="【公営住宅】&#10;有形固定資産減価償却率該当値テキスト"/>
        <xdr:cNvSpPr txBox="1"/>
      </xdr:nvSpPr>
      <xdr:spPr>
        <a:xfrm>
          <a:off x="46736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1" name="楕円 300"/>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108586</xdr:rowOff>
    </xdr:to>
    <xdr:cxnSp macro="">
      <xdr:nvCxnSpPr>
        <xdr:cNvPr id="302" name="直線コネクタ 301"/>
        <xdr:cNvCxnSpPr/>
      </xdr:nvCxnSpPr>
      <xdr:spPr>
        <a:xfrm>
          <a:off x="3797300" y="143198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303" name="楕円 302"/>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89536</xdr:rowOff>
    </xdr:to>
    <xdr:cxnSp macro="">
      <xdr:nvCxnSpPr>
        <xdr:cNvPr id="304" name="直線コネクタ 303"/>
        <xdr:cNvCxnSpPr/>
      </xdr:nvCxnSpPr>
      <xdr:spPr>
        <a:xfrm>
          <a:off x="2908300" y="142970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5" name="楕円 304"/>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66675</xdr:rowOff>
    </xdr:to>
    <xdr:cxnSp macro="">
      <xdr:nvCxnSpPr>
        <xdr:cNvPr id="306" name="直線コネクタ 305"/>
        <xdr:cNvCxnSpPr/>
      </xdr:nvCxnSpPr>
      <xdr:spPr>
        <a:xfrm>
          <a:off x="2019300" y="1425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103505</xdr:rowOff>
    </xdr:from>
    <xdr:to>
      <xdr:col>6</xdr:col>
      <xdr:colOff>38100</xdr:colOff>
      <xdr:row>83</xdr:row>
      <xdr:rowOff>33655</xdr:rowOff>
    </xdr:to>
    <xdr:sp macro="" textlink="">
      <xdr:nvSpPr>
        <xdr:cNvPr id="307" name="楕円 306"/>
        <xdr:cNvSpPr/>
      </xdr:nvSpPr>
      <xdr:spPr>
        <a:xfrm>
          <a:off x="1079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83</xdr:row>
      <xdr:rowOff>26670</xdr:rowOff>
    </xdr:to>
    <xdr:cxnSp macro="">
      <xdr:nvCxnSpPr>
        <xdr:cNvPr id="308" name="直線コネクタ 307"/>
        <xdr:cNvCxnSpPr/>
      </xdr:nvCxnSpPr>
      <xdr:spPr>
        <a:xfrm>
          <a:off x="1130300" y="14213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09"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0"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1"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2"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3" name="n_1mainValue【公営住宅】&#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314" name="n_2mainValue【公営住宅】&#10;有形固定資産減価償却率"/>
        <xdr:cNvSpPr txBox="1"/>
      </xdr:nvSpPr>
      <xdr:spPr>
        <a:xfrm>
          <a:off x="2705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5" name="n_3main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6" name="n_4mainValue【公営住宅】&#10;有形固定資産減価償却率"/>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36" name="直線コネクタ 335"/>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37"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38" name="直線コネクタ 337"/>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39"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0" name="直線コネクタ 339"/>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1"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2" name="フローチャート: 判断 341"/>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3" name="フローチャート: 判断 342"/>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44" name="フローチャート: 判断 343"/>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45" name="フローチャート: 判断 344"/>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46" name="フローチャート: 判断 345"/>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2160</xdr:rowOff>
    </xdr:from>
    <xdr:to>
      <xdr:col>55</xdr:col>
      <xdr:colOff>50800</xdr:colOff>
      <xdr:row>85</xdr:row>
      <xdr:rowOff>103760</xdr:rowOff>
    </xdr:to>
    <xdr:sp macro="" textlink="">
      <xdr:nvSpPr>
        <xdr:cNvPr id="352" name="楕円 351"/>
        <xdr:cNvSpPr/>
      </xdr:nvSpPr>
      <xdr:spPr>
        <a:xfrm>
          <a:off x="104267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88537</xdr:rowOff>
    </xdr:from>
    <xdr:ext cx="469744" cy="259045"/>
    <xdr:sp macro="" textlink="">
      <xdr:nvSpPr>
        <xdr:cNvPr id="353" name="【公営住宅】&#10;一人当たり面積該当値テキスト"/>
        <xdr:cNvSpPr txBox="1"/>
      </xdr:nvSpPr>
      <xdr:spPr>
        <a:xfrm>
          <a:off x="10515600" y="144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2160</xdr:rowOff>
    </xdr:from>
    <xdr:to>
      <xdr:col>50</xdr:col>
      <xdr:colOff>165100</xdr:colOff>
      <xdr:row>85</xdr:row>
      <xdr:rowOff>103760</xdr:rowOff>
    </xdr:to>
    <xdr:sp macro="" textlink="">
      <xdr:nvSpPr>
        <xdr:cNvPr id="354" name="楕円 353"/>
        <xdr:cNvSpPr/>
      </xdr:nvSpPr>
      <xdr:spPr>
        <a:xfrm>
          <a:off x="9588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52960</xdr:rowOff>
    </xdr:from>
    <xdr:to>
      <xdr:col>55</xdr:col>
      <xdr:colOff>0</xdr:colOff>
      <xdr:row>85</xdr:row>
      <xdr:rowOff>52960</xdr:rowOff>
    </xdr:to>
    <xdr:cxnSp macro="">
      <xdr:nvCxnSpPr>
        <xdr:cNvPr id="355" name="直線コネクタ 354"/>
        <xdr:cNvCxnSpPr/>
      </xdr:nvCxnSpPr>
      <xdr:spPr>
        <a:xfrm>
          <a:off x="9639300" y="14626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2160</xdr:rowOff>
    </xdr:from>
    <xdr:to>
      <xdr:col>46</xdr:col>
      <xdr:colOff>38100</xdr:colOff>
      <xdr:row>85</xdr:row>
      <xdr:rowOff>103760</xdr:rowOff>
    </xdr:to>
    <xdr:sp macro="" textlink="">
      <xdr:nvSpPr>
        <xdr:cNvPr id="356" name="楕円 355"/>
        <xdr:cNvSpPr/>
      </xdr:nvSpPr>
      <xdr:spPr>
        <a:xfrm>
          <a:off x="8699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52960</xdr:rowOff>
    </xdr:from>
    <xdr:to>
      <xdr:col>50</xdr:col>
      <xdr:colOff>114300</xdr:colOff>
      <xdr:row>85</xdr:row>
      <xdr:rowOff>52960</xdr:rowOff>
    </xdr:to>
    <xdr:cxnSp macro="">
      <xdr:nvCxnSpPr>
        <xdr:cNvPr id="357" name="直線コネクタ 356"/>
        <xdr:cNvCxnSpPr/>
      </xdr:nvCxnSpPr>
      <xdr:spPr>
        <a:xfrm>
          <a:off x="8750300" y="14626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2730</xdr:rowOff>
    </xdr:from>
    <xdr:to>
      <xdr:col>41</xdr:col>
      <xdr:colOff>101600</xdr:colOff>
      <xdr:row>85</xdr:row>
      <xdr:rowOff>104330</xdr:rowOff>
    </xdr:to>
    <xdr:sp macro="" textlink="">
      <xdr:nvSpPr>
        <xdr:cNvPr id="358" name="楕円 357"/>
        <xdr:cNvSpPr/>
      </xdr:nvSpPr>
      <xdr:spPr>
        <a:xfrm>
          <a:off x="7810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52960</xdr:rowOff>
    </xdr:from>
    <xdr:to>
      <xdr:col>45</xdr:col>
      <xdr:colOff>177800</xdr:colOff>
      <xdr:row>85</xdr:row>
      <xdr:rowOff>53530</xdr:rowOff>
    </xdr:to>
    <xdr:cxnSp macro="">
      <xdr:nvCxnSpPr>
        <xdr:cNvPr id="359" name="直線コネクタ 358"/>
        <xdr:cNvCxnSpPr/>
      </xdr:nvCxnSpPr>
      <xdr:spPr>
        <a:xfrm flipV="1">
          <a:off x="7861300" y="1462621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2730</xdr:rowOff>
    </xdr:from>
    <xdr:to>
      <xdr:col>36</xdr:col>
      <xdr:colOff>165100</xdr:colOff>
      <xdr:row>85</xdr:row>
      <xdr:rowOff>104330</xdr:rowOff>
    </xdr:to>
    <xdr:sp macro="" textlink="">
      <xdr:nvSpPr>
        <xdr:cNvPr id="360" name="楕円 359"/>
        <xdr:cNvSpPr/>
      </xdr:nvSpPr>
      <xdr:spPr>
        <a:xfrm>
          <a:off x="6921500" y="145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53530</xdr:rowOff>
    </xdr:from>
    <xdr:to>
      <xdr:col>41</xdr:col>
      <xdr:colOff>50800</xdr:colOff>
      <xdr:row>85</xdr:row>
      <xdr:rowOff>53530</xdr:rowOff>
    </xdr:to>
    <xdr:cxnSp macro="">
      <xdr:nvCxnSpPr>
        <xdr:cNvPr id="361" name="直線コネクタ 360"/>
        <xdr:cNvCxnSpPr/>
      </xdr:nvCxnSpPr>
      <xdr:spPr>
        <a:xfrm>
          <a:off x="6972300" y="1462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2"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3"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64"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65"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94887</xdr:rowOff>
    </xdr:from>
    <xdr:ext cx="469744" cy="259045"/>
    <xdr:sp macro="" textlink="">
      <xdr:nvSpPr>
        <xdr:cNvPr id="366" name="n_1mainValue【公営住宅】&#10;一人当たり面積"/>
        <xdr:cNvSpPr txBox="1"/>
      </xdr:nvSpPr>
      <xdr:spPr>
        <a:xfrm>
          <a:off x="93917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94887</xdr:rowOff>
    </xdr:from>
    <xdr:ext cx="469744" cy="259045"/>
    <xdr:sp macro="" textlink="">
      <xdr:nvSpPr>
        <xdr:cNvPr id="367" name="n_2mainValue【公営住宅】&#10;一人当たり面積"/>
        <xdr:cNvSpPr txBox="1"/>
      </xdr:nvSpPr>
      <xdr:spPr>
        <a:xfrm>
          <a:off x="8515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95457</xdr:rowOff>
    </xdr:from>
    <xdr:ext cx="469744" cy="259045"/>
    <xdr:sp macro="" textlink="">
      <xdr:nvSpPr>
        <xdr:cNvPr id="368" name="n_3mainValue【公営住宅】&#10;一人当たり面積"/>
        <xdr:cNvSpPr txBox="1"/>
      </xdr:nvSpPr>
      <xdr:spPr>
        <a:xfrm>
          <a:off x="76264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95457</xdr:rowOff>
    </xdr:from>
    <xdr:ext cx="469744" cy="259045"/>
    <xdr:sp macro="" textlink="">
      <xdr:nvSpPr>
        <xdr:cNvPr id="369" name="n_4mainValue【公営住宅】&#10;一人当たり面積"/>
        <xdr:cNvSpPr txBox="1"/>
      </xdr:nvSpPr>
      <xdr:spPr>
        <a:xfrm>
          <a:off x="6737427" y="1466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0" name="直線コネクタ 409"/>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1"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2" name="直線コネクタ 411"/>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3"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14" name="直線コネクタ 413"/>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15"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16" name="フローチャート: 判断 415"/>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17" name="フローチャート: 判断 416"/>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18" name="フローチャート: 判断 417"/>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19" name="フローチャート: 判断 418"/>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0" name="フローチャート: 判断 419"/>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160655</xdr:rowOff>
    </xdr:from>
    <xdr:to>
      <xdr:col>85</xdr:col>
      <xdr:colOff>177800</xdr:colOff>
      <xdr:row>40</xdr:row>
      <xdr:rowOff>90805</xdr:rowOff>
    </xdr:to>
    <xdr:sp macro="" textlink="">
      <xdr:nvSpPr>
        <xdr:cNvPr id="426" name="楕円 425"/>
        <xdr:cNvSpPr/>
      </xdr:nvSpPr>
      <xdr:spPr>
        <a:xfrm>
          <a:off x="162687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139082</xdr:rowOff>
    </xdr:from>
    <xdr:ext cx="405111" cy="259045"/>
    <xdr:sp macro="" textlink="">
      <xdr:nvSpPr>
        <xdr:cNvPr id="427" name="【認定こども園・幼稚園・保育所】&#10;有形固定資産減価償却率該当値テキスト"/>
        <xdr:cNvSpPr txBox="1"/>
      </xdr:nvSpPr>
      <xdr:spPr>
        <a:xfrm>
          <a:off x="16357600"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428" name="楕円 427"/>
        <xdr:cNvSpPr/>
      </xdr:nvSpPr>
      <xdr:spPr>
        <a:xfrm>
          <a:off x="1543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40005</xdr:rowOff>
    </xdr:to>
    <xdr:cxnSp macro="">
      <xdr:nvCxnSpPr>
        <xdr:cNvPr id="429" name="直線コネクタ 428"/>
        <xdr:cNvCxnSpPr/>
      </xdr:nvCxnSpPr>
      <xdr:spPr>
        <a:xfrm>
          <a:off x="15481300" y="68656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120650</xdr:rowOff>
    </xdr:from>
    <xdr:to>
      <xdr:col>76</xdr:col>
      <xdr:colOff>165100</xdr:colOff>
      <xdr:row>40</xdr:row>
      <xdr:rowOff>50800</xdr:rowOff>
    </xdr:to>
    <xdr:sp macro="" textlink="">
      <xdr:nvSpPr>
        <xdr:cNvPr id="430" name="楕円 429"/>
        <xdr:cNvSpPr/>
      </xdr:nvSpPr>
      <xdr:spPr>
        <a:xfrm>
          <a:off x="1454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0</xdr:rowOff>
    </xdr:from>
    <xdr:to>
      <xdr:col>81</xdr:col>
      <xdr:colOff>50800</xdr:colOff>
      <xdr:row>40</xdr:row>
      <xdr:rowOff>7620</xdr:rowOff>
    </xdr:to>
    <xdr:cxnSp macro="">
      <xdr:nvCxnSpPr>
        <xdr:cNvPr id="431" name="直線コネクタ 430"/>
        <xdr:cNvCxnSpPr/>
      </xdr:nvCxnSpPr>
      <xdr:spPr>
        <a:xfrm>
          <a:off x="14592300" y="685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84455</xdr:rowOff>
    </xdr:from>
    <xdr:to>
      <xdr:col>72</xdr:col>
      <xdr:colOff>38100</xdr:colOff>
      <xdr:row>40</xdr:row>
      <xdr:rowOff>14605</xdr:rowOff>
    </xdr:to>
    <xdr:sp macro="" textlink="">
      <xdr:nvSpPr>
        <xdr:cNvPr id="432" name="楕円 431"/>
        <xdr:cNvSpPr/>
      </xdr:nvSpPr>
      <xdr:spPr>
        <a:xfrm>
          <a:off x="13652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135255</xdr:rowOff>
    </xdr:from>
    <xdr:to>
      <xdr:col>76</xdr:col>
      <xdr:colOff>114300</xdr:colOff>
      <xdr:row>40</xdr:row>
      <xdr:rowOff>0</xdr:rowOff>
    </xdr:to>
    <xdr:cxnSp macro="">
      <xdr:nvCxnSpPr>
        <xdr:cNvPr id="433" name="直線コネクタ 432"/>
        <xdr:cNvCxnSpPr/>
      </xdr:nvCxnSpPr>
      <xdr:spPr>
        <a:xfrm>
          <a:off x="13703300" y="6821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67310</xdr:rowOff>
    </xdr:from>
    <xdr:to>
      <xdr:col>67</xdr:col>
      <xdr:colOff>101600</xdr:colOff>
      <xdr:row>39</xdr:row>
      <xdr:rowOff>168910</xdr:rowOff>
    </xdr:to>
    <xdr:sp macro="" textlink="">
      <xdr:nvSpPr>
        <xdr:cNvPr id="434" name="楕円 433"/>
        <xdr:cNvSpPr/>
      </xdr:nvSpPr>
      <xdr:spPr>
        <a:xfrm>
          <a:off x="12763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118110</xdr:rowOff>
    </xdr:from>
    <xdr:to>
      <xdr:col>71</xdr:col>
      <xdr:colOff>177800</xdr:colOff>
      <xdr:row>39</xdr:row>
      <xdr:rowOff>135255</xdr:rowOff>
    </xdr:to>
    <xdr:cxnSp macro="">
      <xdr:nvCxnSpPr>
        <xdr:cNvPr id="435" name="直線コネクタ 434"/>
        <xdr:cNvCxnSpPr/>
      </xdr:nvCxnSpPr>
      <xdr:spPr>
        <a:xfrm>
          <a:off x="12814300" y="6804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36"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37"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38"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39"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440" name="n_1mainValue【認定こども園・幼稚園・保育所】&#10;有形固定資産減価償却率"/>
        <xdr:cNvSpPr txBox="1"/>
      </xdr:nvSpPr>
      <xdr:spPr>
        <a:xfrm>
          <a:off x="15266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41927</xdr:rowOff>
    </xdr:from>
    <xdr:ext cx="405111" cy="259045"/>
    <xdr:sp macro="" textlink="">
      <xdr:nvSpPr>
        <xdr:cNvPr id="441" name="n_2mainValue【認定こども園・幼稚園・保育所】&#10;有形固定資産減価償却率"/>
        <xdr:cNvSpPr txBox="1"/>
      </xdr:nvSpPr>
      <xdr:spPr>
        <a:xfrm>
          <a:off x="14389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5732</xdr:rowOff>
    </xdr:from>
    <xdr:ext cx="405111" cy="259045"/>
    <xdr:sp macro="" textlink="">
      <xdr:nvSpPr>
        <xdr:cNvPr id="442" name="n_3mainValue【認定こども園・幼稚園・保育所】&#10;有形固定資産減価償却率"/>
        <xdr:cNvSpPr txBox="1"/>
      </xdr:nvSpPr>
      <xdr:spPr>
        <a:xfrm>
          <a:off x="13500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160037</xdr:rowOff>
    </xdr:from>
    <xdr:ext cx="405111" cy="259045"/>
    <xdr:sp macro="" textlink="">
      <xdr:nvSpPr>
        <xdr:cNvPr id="443" name="n_4mainValue【認定こども園・幼稚園・保育所】&#10;有形固定資産減価償却率"/>
        <xdr:cNvSpPr txBox="1"/>
      </xdr:nvSpPr>
      <xdr:spPr>
        <a:xfrm>
          <a:off x="12611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67" name="直線コネクタ 466"/>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68"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69" name="直線コネクタ 468"/>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0"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1" name="直線コネクタ 470"/>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2"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3" name="フローチャート: 判断 472"/>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74" name="フローチャート: 判断 473"/>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75" name="フローチャート: 判断 474"/>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76" name="フローチャート: 判断 475"/>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113030</xdr:rowOff>
    </xdr:from>
    <xdr:to>
      <xdr:col>116</xdr:col>
      <xdr:colOff>114300</xdr:colOff>
      <xdr:row>40</xdr:row>
      <xdr:rowOff>43180</xdr:rowOff>
    </xdr:to>
    <xdr:sp macro="" textlink="">
      <xdr:nvSpPr>
        <xdr:cNvPr id="483" name="楕円 482"/>
        <xdr:cNvSpPr/>
      </xdr:nvSpPr>
      <xdr:spPr>
        <a:xfrm>
          <a:off x="22110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91457</xdr:rowOff>
    </xdr:from>
    <xdr:ext cx="469744" cy="259045"/>
    <xdr:sp macro="" textlink="">
      <xdr:nvSpPr>
        <xdr:cNvPr id="484" name="【認定こども園・幼稚園・保育所】&#10;一人当たり面積該当値テキスト"/>
        <xdr:cNvSpPr txBox="1"/>
      </xdr:nvSpPr>
      <xdr:spPr>
        <a:xfrm>
          <a:off x="22199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85" name="楕円 484"/>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163830</xdr:rowOff>
    </xdr:to>
    <xdr:cxnSp macro="">
      <xdr:nvCxnSpPr>
        <xdr:cNvPr id="486" name="直線コネクタ 485"/>
        <xdr:cNvCxnSpPr/>
      </xdr:nvCxnSpPr>
      <xdr:spPr>
        <a:xfrm>
          <a:off x="21323300" y="6835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487" name="楕円 486"/>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148590</xdr:rowOff>
    </xdr:to>
    <xdr:cxnSp macro="">
      <xdr:nvCxnSpPr>
        <xdr:cNvPr id="488" name="直線コネクタ 487"/>
        <xdr:cNvCxnSpPr/>
      </xdr:nvCxnSpPr>
      <xdr:spPr>
        <a:xfrm>
          <a:off x="20434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89" name="楕円 488"/>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39</xdr:row>
      <xdr:rowOff>156210</xdr:rowOff>
    </xdr:to>
    <xdr:cxnSp macro="">
      <xdr:nvCxnSpPr>
        <xdr:cNvPr id="490" name="直線コネクタ 489"/>
        <xdr:cNvCxnSpPr/>
      </xdr:nvCxnSpPr>
      <xdr:spPr>
        <a:xfrm flipV="1">
          <a:off x="19545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1" name="楕円 490"/>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156210</xdr:rowOff>
    </xdr:to>
    <xdr:cxnSp macro="">
      <xdr:nvCxnSpPr>
        <xdr:cNvPr id="492" name="直線コネクタ 491"/>
        <xdr:cNvCxnSpPr/>
      </xdr:nvCxnSpPr>
      <xdr:spPr>
        <a:xfrm>
          <a:off x="18656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3"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94"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95"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97"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498" name="n_2mainValue【認定こども園・幼稚園・保育所】&#10;一人当たり面積"/>
        <xdr:cNvSpPr txBox="1"/>
      </xdr:nvSpPr>
      <xdr:spPr>
        <a:xfrm>
          <a:off x="20199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99"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0" name="n_4main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25" name="直線コネクタ 524"/>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26"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27" name="直線コネクタ 526"/>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28"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29" name="直線コネクタ 528"/>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0" name="【学校施設】&#10;有形固定資産減価償却率平均値テキスト"/>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1" name="フローチャート: 判断 530"/>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2" name="フローチャート: 判断 531"/>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3" name="フローチャート: 判断 53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34" name="フローチャート: 判断 533"/>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35" name="フローチャート: 判断 534"/>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78740</xdr:rowOff>
    </xdr:from>
    <xdr:to>
      <xdr:col>85</xdr:col>
      <xdr:colOff>177800</xdr:colOff>
      <xdr:row>61</xdr:row>
      <xdr:rowOff>8890</xdr:rowOff>
    </xdr:to>
    <xdr:sp macro="" textlink="">
      <xdr:nvSpPr>
        <xdr:cNvPr id="541" name="楕円 540"/>
        <xdr:cNvSpPr/>
      </xdr:nvSpPr>
      <xdr:spPr>
        <a:xfrm>
          <a:off x="16268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57167</xdr:rowOff>
    </xdr:from>
    <xdr:ext cx="405111" cy="259045"/>
    <xdr:sp macro="" textlink="">
      <xdr:nvSpPr>
        <xdr:cNvPr id="542" name="【学校施設】&#10;有形固定資産減価償却率該当値テキスト"/>
        <xdr:cNvSpPr txBox="1"/>
      </xdr:nvSpPr>
      <xdr:spPr>
        <a:xfrm>
          <a:off x="16357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43" name="楕円 542"/>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129540</xdr:rowOff>
    </xdr:to>
    <xdr:cxnSp macro="">
      <xdr:nvCxnSpPr>
        <xdr:cNvPr id="544" name="直線コネクタ 543"/>
        <xdr:cNvCxnSpPr/>
      </xdr:nvCxnSpPr>
      <xdr:spPr>
        <a:xfrm>
          <a:off x="15481300" y="10363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5" name="楕円 544"/>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76200</xdr:rowOff>
    </xdr:to>
    <xdr:cxnSp macro="">
      <xdr:nvCxnSpPr>
        <xdr:cNvPr id="546" name="直線コネクタ 545"/>
        <xdr:cNvCxnSpPr/>
      </xdr:nvCxnSpPr>
      <xdr:spPr>
        <a:xfrm>
          <a:off x="14592300" y="10309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78740</xdr:rowOff>
    </xdr:from>
    <xdr:to>
      <xdr:col>72</xdr:col>
      <xdr:colOff>38100</xdr:colOff>
      <xdr:row>60</xdr:row>
      <xdr:rowOff>8890</xdr:rowOff>
    </xdr:to>
    <xdr:sp macro="" textlink="">
      <xdr:nvSpPr>
        <xdr:cNvPr id="547" name="楕円 546"/>
        <xdr:cNvSpPr/>
      </xdr:nvSpPr>
      <xdr:spPr>
        <a:xfrm>
          <a:off x="13652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129540</xdr:rowOff>
    </xdr:from>
    <xdr:to>
      <xdr:col>76</xdr:col>
      <xdr:colOff>114300</xdr:colOff>
      <xdr:row>60</xdr:row>
      <xdr:rowOff>22860</xdr:rowOff>
    </xdr:to>
    <xdr:cxnSp macro="">
      <xdr:nvCxnSpPr>
        <xdr:cNvPr id="548" name="直線コネクタ 547"/>
        <xdr:cNvCxnSpPr/>
      </xdr:nvCxnSpPr>
      <xdr:spPr>
        <a:xfrm>
          <a:off x="13703300" y="102450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xdr:rowOff>
    </xdr:from>
    <xdr:to>
      <xdr:col>67</xdr:col>
      <xdr:colOff>101600</xdr:colOff>
      <xdr:row>59</xdr:row>
      <xdr:rowOff>115570</xdr:rowOff>
    </xdr:to>
    <xdr:sp macro="" textlink="">
      <xdr:nvSpPr>
        <xdr:cNvPr id="549" name="楕円 548"/>
        <xdr:cNvSpPr/>
      </xdr:nvSpPr>
      <xdr:spPr>
        <a:xfrm>
          <a:off x="12763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64770</xdr:rowOff>
    </xdr:from>
    <xdr:to>
      <xdr:col>71</xdr:col>
      <xdr:colOff>177800</xdr:colOff>
      <xdr:row>59</xdr:row>
      <xdr:rowOff>129540</xdr:rowOff>
    </xdr:to>
    <xdr:cxnSp macro="">
      <xdr:nvCxnSpPr>
        <xdr:cNvPr id="550" name="直線コネクタ 549"/>
        <xdr:cNvCxnSpPr/>
      </xdr:nvCxnSpPr>
      <xdr:spPr>
        <a:xfrm>
          <a:off x="12814300" y="101803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1"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2"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3"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54" name="n_4aveValue【学校施設】&#10;有形固定資産減価償却率"/>
        <xdr:cNvSpPr txBox="1"/>
      </xdr:nvSpPr>
      <xdr:spPr>
        <a:xfrm>
          <a:off x="12611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55" name="n_1mainValue【学校施設】&#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56" name="n_2main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xdr:rowOff>
    </xdr:from>
    <xdr:ext cx="405111" cy="259045"/>
    <xdr:sp macro="" textlink="">
      <xdr:nvSpPr>
        <xdr:cNvPr id="557" name="n_3mainValue【学校施設】&#10;有形固定資産減価償却率"/>
        <xdr:cNvSpPr txBox="1"/>
      </xdr:nvSpPr>
      <xdr:spPr>
        <a:xfrm>
          <a:off x="13500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106697</xdr:rowOff>
    </xdr:from>
    <xdr:ext cx="405111" cy="259045"/>
    <xdr:sp macro="" textlink="">
      <xdr:nvSpPr>
        <xdr:cNvPr id="558" name="n_4mainValue【学校施設】&#10;有形固定資産減価償却率"/>
        <xdr:cNvSpPr txBox="1"/>
      </xdr:nvSpPr>
      <xdr:spPr>
        <a:xfrm>
          <a:off x="12611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85" name="直線コネクタ 584"/>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86"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87" name="直線コネクタ 586"/>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88"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89" name="直線コネクタ 58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590"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1" name="フローチャート: 判断 590"/>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2" name="フローチャート: 判断 591"/>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3" name="フローチャート: 判断 592"/>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594" name="フローチャート: 判断 593"/>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595" name="フローチャート: 判断 594"/>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130447</xdr:rowOff>
    </xdr:from>
    <xdr:to>
      <xdr:col>116</xdr:col>
      <xdr:colOff>114300</xdr:colOff>
      <xdr:row>60</xdr:row>
      <xdr:rowOff>60597</xdr:rowOff>
    </xdr:to>
    <xdr:sp macro="" textlink="">
      <xdr:nvSpPr>
        <xdr:cNvPr id="601" name="楕円 600"/>
        <xdr:cNvSpPr/>
      </xdr:nvSpPr>
      <xdr:spPr>
        <a:xfrm>
          <a:off x="22110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153324</xdr:rowOff>
    </xdr:from>
    <xdr:ext cx="469744" cy="259045"/>
    <xdr:sp macro="" textlink="">
      <xdr:nvSpPr>
        <xdr:cNvPr id="602" name="【学校施設】&#10;一人当たり面積該当値テキスト"/>
        <xdr:cNvSpPr txBox="1"/>
      </xdr:nvSpPr>
      <xdr:spPr>
        <a:xfrm>
          <a:off x="22199600" y="100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129359</xdr:rowOff>
    </xdr:from>
    <xdr:to>
      <xdr:col>112</xdr:col>
      <xdr:colOff>38100</xdr:colOff>
      <xdr:row>60</xdr:row>
      <xdr:rowOff>59509</xdr:rowOff>
    </xdr:to>
    <xdr:sp macro="" textlink="">
      <xdr:nvSpPr>
        <xdr:cNvPr id="603" name="楕円 602"/>
        <xdr:cNvSpPr/>
      </xdr:nvSpPr>
      <xdr:spPr>
        <a:xfrm>
          <a:off x="21272500" y="102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8709</xdr:rowOff>
    </xdr:from>
    <xdr:to>
      <xdr:col>116</xdr:col>
      <xdr:colOff>63500</xdr:colOff>
      <xdr:row>60</xdr:row>
      <xdr:rowOff>9797</xdr:rowOff>
    </xdr:to>
    <xdr:cxnSp macro="">
      <xdr:nvCxnSpPr>
        <xdr:cNvPr id="604" name="直線コネクタ 603"/>
        <xdr:cNvCxnSpPr/>
      </xdr:nvCxnSpPr>
      <xdr:spPr>
        <a:xfrm>
          <a:off x="21323300" y="10295709"/>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133713</xdr:rowOff>
    </xdr:from>
    <xdr:to>
      <xdr:col>107</xdr:col>
      <xdr:colOff>101600</xdr:colOff>
      <xdr:row>60</xdr:row>
      <xdr:rowOff>63863</xdr:rowOff>
    </xdr:to>
    <xdr:sp macro="" textlink="">
      <xdr:nvSpPr>
        <xdr:cNvPr id="605" name="楕円 604"/>
        <xdr:cNvSpPr/>
      </xdr:nvSpPr>
      <xdr:spPr>
        <a:xfrm>
          <a:off x="20383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8709</xdr:rowOff>
    </xdr:from>
    <xdr:to>
      <xdr:col>111</xdr:col>
      <xdr:colOff>177800</xdr:colOff>
      <xdr:row>60</xdr:row>
      <xdr:rowOff>13063</xdr:rowOff>
    </xdr:to>
    <xdr:cxnSp macro="">
      <xdr:nvCxnSpPr>
        <xdr:cNvPr id="606" name="直線コネクタ 605"/>
        <xdr:cNvCxnSpPr/>
      </xdr:nvCxnSpPr>
      <xdr:spPr>
        <a:xfrm flipV="1">
          <a:off x="20434300" y="1029570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23223</xdr:rowOff>
    </xdr:from>
    <xdr:to>
      <xdr:col>102</xdr:col>
      <xdr:colOff>165100</xdr:colOff>
      <xdr:row>60</xdr:row>
      <xdr:rowOff>124823</xdr:rowOff>
    </xdr:to>
    <xdr:sp macro="" textlink="">
      <xdr:nvSpPr>
        <xdr:cNvPr id="607" name="楕円 606"/>
        <xdr:cNvSpPr/>
      </xdr:nvSpPr>
      <xdr:spPr>
        <a:xfrm>
          <a:off x="19494500" y="103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13063</xdr:rowOff>
    </xdr:from>
    <xdr:to>
      <xdr:col>107</xdr:col>
      <xdr:colOff>50800</xdr:colOff>
      <xdr:row>60</xdr:row>
      <xdr:rowOff>74023</xdr:rowOff>
    </xdr:to>
    <xdr:cxnSp macro="">
      <xdr:nvCxnSpPr>
        <xdr:cNvPr id="608" name="直線コネクタ 607"/>
        <xdr:cNvCxnSpPr/>
      </xdr:nvCxnSpPr>
      <xdr:spPr>
        <a:xfrm flipV="1">
          <a:off x="19545300" y="1030006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26488</xdr:rowOff>
    </xdr:from>
    <xdr:to>
      <xdr:col>98</xdr:col>
      <xdr:colOff>38100</xdr:colOff>
      <xdr:row>60</xdr:row>
      <xdr:rowOff>128088</xdr:rowOff>
    </xdr:to>
    <xdr:sp macro="" textlink="">
      <xdr:nvSpPr>
        <xdr:cNvPr id="609" name="楕円 608"/>
        <xdr:cNvSpPr/>
      </xdr:nvSpPr>
      <xdr:spPr>
        <a:xfrm>
          <a:off x="18605500" y="103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74023</xdr:rowOff>
    </xdr:from>
    <xdr:to>
      <xdr:col>102</xdr:col>
      <xdr:colOff>114300</xdr:colOff>
      <xdr:row>60</xdr:row>
      <xdr:rowOff>77288</xdr:rowOff>
    </xdr:to>
    <xdr:cxnSp macro="">
      <xdr:nvCxnSpPr>
        <xdr:cNvPr id="610" name="直線コネクタ 609"/>
        <xdr:cNvCxnSpPr/>
      </xdr:nvCxnSpPr>
      <xdr:spPr>
        <a:xfrm flipV="1">
          <a:off x="18656300" y="103610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611" name="n_1aveValue【学校施設】&#10;一人当たり面積"/>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143164</xdr:rowOff>
    </xdr:from>
    <xdr:ext cx="469744" cy="259045"/>
    <xdr:sp macro="" textlink="">
      <xdr:nvSpPr>
        <xdr:cNvPr id="612" name="n_2aveValue【学校施設】&#10;一人当たり面積"/>
        <xdr:cNvSpPr txBox="1"/>
      </xdr:nvSpPr>
      <xdr:spPr>
        <a:xfrm>
          <a:off x="20199427" y="1043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3"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14"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76036</xdr:rowOff>
    </xdr:from>
    <xdr:ext cx="469744" cy="259045"/>
    <xdr:sp macro="" textlink="">
      <xdr:nvSpPr>
        <xdr:cNvPr id="615" name="n_1mainValue【学校施設】&#10;一人当たり面積"/>
        <xdr:cNvSpPr txBox="1"/>
      </xdr:nvSpPr>
      <xdr:spPr>
        <a:xfrm>
          <a:off x="21075727" y="1002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80390</xdr:rowOff>
    </xdr:from>
    <xdr:ext cx="469744" cy="259045"/>
    <xdr:sp macro="" textlink="">
      <xdr:nvSpPr>
        <xdr:cNvPr id="616" name="n_2mainValue【学校施設】&#10;一人当たり面積"/>
        <xdr:cNvSpPr txBox="1"/>
      </xdr:nvSpPr>
      <xdr:spPr>
        <a:xfrm>
          <a:off x="20199427" y="100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115950</xdr:rowOff>
    </xdr:from>
    <xdr:ext cx="469744" cy="259045"/>
    <xdr:sp macro="" textlink="">
      <xdr:nvSpPr>
        <xdr:cNvPr id="617" name="n_3mainValue【学校施設】&#10;一人当たり面積"/>
        <xdr:cNvSpPr txBox="1"/>
      </xdr:nvSpPr>
      <xdr:spPr>
        <a:xfrm>
          <a:off x="19310427"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119215</xdr:rowOff>
    </xdr:from>
    <xdr:ext cx="469744" cy="259045"/>
    <xdr:sp macro="" textlink="">
      <xdr:nvSpPr>
        <xdr:cNvPr id="618" name="n_4mainValue【学校施設】&#10;一人当たり面積"/>
        <xdr:cNvSpPr txBox="1"/>
      </xdr:nvSpPr>
      <xdr:spPr>
        <a:xfrm>
          <a:off x="18421427" y="1040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3" name="直線コネクタ 642"/>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46"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47" name="直線コネクタ 646"/>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48"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9" name="フローチャート: 判断 648"/>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0" name="フローチャート: 判断 649"/>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1" name="フローチャート: 判断 650"/>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2" name="フローチャート: 判断 651"/>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3" name="フローチャート: 判断 652"/>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166370</xdr:rowOff>
    </xdr:from>
    <xdr:to>
      <xdr:col>85</xdr:col>
      <xdr:colOff>177800</xdr:colOff>
      <xdr:row>84</xdr:row>
      <xdr:rowOff>96520</xdr:rowOff>
    </xdr:to>
    <xdr:sp macro="" textlink="">
      <xdr:nvSpPr>
        <xdr:cNvPr id="659" name="楕円 658"/>
        <xdr:cNvSpPr/>
      </xdr:nvSpPr>
      <xdr:spPr>
        <a:xfrm>
          <a:off x="16268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144797</xdr:rowOff>
    </xdr:from>
    <xdr:ext cx="405111" cy="259045"/>
    <xdr:sp macro="" textlink="">
      <xdr:nvSpPr>
        <xdr:cNvPr id="660" name="【児童館】&#10;有形固定資産減価償却率該当値テキスト"/>
        <xdr:cNvSpPr txBox="1"/>
      </xdr:nvSpPr>
      <xdr:spPr>
        <a:xfrm>
          <a:off x="16357600"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661" name="楕円 660"/>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45720</xdr:rowOff>
    </xdr:to>
    <xdr:cxnSp macro="">
      <xdr:nvCxnSpPr>
        <xdr:cNvPr id="662" name="直線コネクタ 661"/>
        <xdr:cNvCxnSpPr/>
      </xdr:nvCxnSpPr>
      <xdr:spPr>
        <a:xfrm>
          <a:off x="15481300" y="144056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82550</xdr:rowOff>
    </xdr:from>
    <xdr:to>
      <xdr:col>76</xdr:col>
      <xdr:colOff>165100</xdr:colOff>
      <xdr:row>84</xdr:row>
      <xdr:rowOff>12700</xdr:rowOff>
    </xdr:to>
    <xdr:sp macro="" textlink="">
      <xdr:nvSpPr>
        <xdr:cNvPr id="663" name="楕円 662"/>
        <xdr:cNvSpPr/>
      </xdr:nvSpPr>
      <xdr:spPr>
        <a:xfrm>
          <a:off x="14541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133350</xdr:rowOff>
    </xdr:from>
    <xdr:to>
      <xdr:col>81</xdr:col>
      <xdr:colOff>50800</xdr:colOff>
      <xdr:row>84</xdr:row>
      <xdr:rowOff>3811</xdr:rowOff>
    </xdr:to>
    <xdr:cxnSp macro="">
      <xdr:nvCxnSpPr>
        <xdr:cNvPr id="664" name="直線コネクタ 663"/>
        <xdr:cNvCxnSpPr/>
      </xdr:nvCxnSpPr>
      <xdr:spPr>
        <a:xfrm>
          <a:off x="14592300" y="14363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665" name="楕円 664"/>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133350</xdr:rowOff>
    </xdr:from>
    <xdr:to>
      <xdr:col>76</xdr:col>
      <xdr:colOff>114300</xdr:colOff>
      <xdr:row>83</xdr:row>
      <xdr:rowOff>152400</xdr:rowOff>
    </xdr:to>
    <xdr:cxnSp macro="">
      <xdr:nvCxnSpPr>
        <xdr:cNvPr id="666" name="直線コネクタ 665"/>
        <xdr:cNvCxnSpPr/>
      </xdr:nvCxnSpPr>
      <xdr:spPr>
        <a:xfrm flipV="1">
          <a:off x="13703300" y="1436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59689</xdr:rowOff>
    </xdr:from>
    <xdr:to>
      <xdr:col>67</xdr:col>
      <xdr:colOff>101600</xdr:colOff>
      <xdr:row>83</xdr:row>
      <xdr:rowOff>161289</xdr:rowOff>
    </xdr:to>
    <xdr:sp macro="" textlink="">
      <xdr:nvSpPr>
        <xdr:cNvPr id="667" name="楕円 666"/>
        <xdr:cNvSpPr/>
      </xdr:nvSpPr>
      <xdr:spPr>
        <a:xfrm>
          <a:off x="12763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110489</xdr:rowOff>
    </xdr:from>
    <xdr:to>
      <xdr:col>71</xdr:col>
      <xdr:colOff>177800</xdr:colOff>
      <xdr:row>83</xdr:row>
      <xdr:rowOff>152400</xdr:rowOff>
    </xdr:to>
    <xdr:cxnSp macro="">
      <xdr:nvCxnSpPr>
        <xdr:cNvPr id="668" name="直線コネクタ 667"/>
        <xdr:cNvCxnSpPr/>
      </xdr:nvCxnSpPr>
      <xdr:spPr>
        <a:xfrm>
          <a:off x="12814300" y="14340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69"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0"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1"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2"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673" name="n_1mainValue【児童館】&#10;有形固定資産減価償却率"/>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3827</xdr:rowOff>
    </xdr:from>
    <xdr:ext cx="405111" cy="259045"/>
    <xdr:sp macro="" textlink="">
      <xdr:nvSpPr>
        <xdr:cNvPr id="674" name="n_2mainValue【児童館】&#10;有形固定資産減価償却率"/>
        <xdr:cNvSpPr txBox="1"/>
      </xdr:nvSpPr>
      <xdr:spPr>
        <a:xfrm>
          <a:off x="14389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675" name="n_3mainValue【児童館】&#10;有形固定資産減価償却率"/>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152416</xdr:rowOff>
    </xdr:from>
    <xdr:ext cx="405111" cy="259045"/>
    <xdr:sp macro="" textlink="">
      <xdr:nvSpPr>
        <xdr:cNvPr id="676" name="n_4mainValue【児童館】&#10;有形固定資産減価償却率"/>
        <xdr:cNvSpPr txBox="1"/>
      </xdr:nvSpPr>
      <xdr:spPr>
        <a:xfrm>
          <a:off x="12611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2" name="直線コネクタ 701"/>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3"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4" name="直線コネクタ 703"/>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7"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8" name="フローチャート: 判断 707"/>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9" name="フローチャート: 判断 708"/>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0" name="フローチャート: 判断 709"/>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1" name="フローチャート: 判断 710"/>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2" name="フローチャート: 判断 711"/>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18" name="楕円 717"/>
        <xdr:cNvSpPr/>
      </xdr:nvSpPr>
      <xdr:spPr>
        <a:xfrm>
          <a:off x="22110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75491</xdr:rowOff>
    </xdr:from>
    <xdr:ext cx="469744" cy="259045"/>
    <xdr:sp macro="" textlink="">
      <xdr:nvSpPr>
        <xdr:cNvPr id="719" name="【児童館】&#10;一人当たり面積該当値テキスト"/>
        <xdr:cNvSpPr txBox="1"/>
      </xdr:nvSpPr>
      <xdr:spPr>
        <a:xfrm>
          <a:off x="22199600" y="1396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20" name="楕円 719"/>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103414</xdr:rowOff>
    </xdr:to>
    <xdr:cxnSp macro="">
      <xdr:nvCxnSpPr>
        <xdr:cNvPr id="721" name="直線コネクタ 720"/>
        <xdr:cNvCxnSpPr/>
      </xdr:nvCxnSpPr>
      <xdr:spPr>
        <a:xfrm>
          <a:off x="21323300" y="140970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2" name="楕円 721"/>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23" name="直線コネクタ 722"/>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24" name="楕円 723"/>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725" name="直線コネクタ 724"/>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26" name="楕円 725"/>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727" name="直線コネクタ 726"/>
        <xdr:cNvCxnSpPr/>
      </xdr:nvCxnSpPr>
      <xdr:spPr>
        <a:xfrm>
          <a:off x="18656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8"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29"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0"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1" name="n_4aveValue【児童館】&#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32"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3"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4" name="n_3main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35" name="n_4mainValue【児童館】&#10;一人当たり面積"/>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0" name="直線コネクタ 759"/>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1"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2" name="直線コネクタ 761"/>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3"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64" name="直線コネクタ 763"/>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65"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66" name="フローチャート: 判断 765"/>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67" name="フローチャート: 判断 766"/>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68" name="フローチャート: 判断 767"/>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69" name="フローチャート: 判断 768"/>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0" name="フローチャート: 判断 769"/>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12064</xdr:rowOff>
    </xdr:from>
    <xdr:to>
      <xdr:col>85</xdr:col>
      <xdr:colOff>177800</xdr:colOff>
      <xdr:row>105</xdr:row>
      <xdr:rowOff>113664</xdr:rowOff>
    </xdr:to>
    <xdr:sp macro="" textlink="">
      <xdr:nvSpPr>
        <xdr:cNvPr id="776" name="楕円 775"/>
        <xdr:cNvSpPr/>
      </xdr:nvSpPr>
      <xdr:spPr>
        <a:xfrm>
          <a:off x="162687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161941</xdr:rowOff>
    </xdr:from>
    <xdr:ext cx="405111" cy="259045"/>
    <xdr:sp macro="" textlink="">
      <xdr:nvSpPr>
        <xdr:cNvPr id="777" name="【公民館】&#10;有形固定資産減価償却率該当値テキスト"/>
        <xdr:cNvSpPr txBox="1"/>
      </xdr:nvSpPr>
      <xdr:spPr>
        <a:xfrm>
          <a:off x="16357600"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153036</xdr:rowOff>
    </xdr:from>
    <xdr:to>
      <xdr:col>81</xdr:col>
      <xdr:colOff>101600</xdr:colOff>
      <xdr:row>105</xdr:row>
      <xdr:rowOff>83186</xdr:rowOff>
    </xdr:to>
    <xdr:sp macro="" textlink="">
      <xdr:nvSpPr>
        <xdr:cNvPr id="778" name="楕円 777"/>
        <xdr:cNvSpPr/>
      </xdr:nvSpPr>
      <xdr:spPr>
        <a:xfrm>
          <a:off x="15430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32386</xdr:rowOff>
    </xdr:from>
    <xdr:to>
      <xdr:col>85</xdr:col>
      <xdr:colOff>127000</xdr:colOff>
      <xdr:row>105</xdr:row>
      <xdr:rowOff>62864</xdr:rowOff>
    </xdr:to>
    <xdr:cxnSp macro="">
      <xdr:nvCxnSpPr>
        <xdr:cNvPr id="779" name="直線コネクタ 778"/>
        <xdr:cNvCxnSpPr/>
      </xdr:nvCxnSpPr>
      <xdr:spPr>
        <a:xfrm>
          <a:off x="15481300" y="180346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80" name="楕円 779"/>
        <xdr:cNvSpPr/>
      </xdr:nvSpPr>
      <xdr:spPr>
        <a:xfrm>
          <a:off x="14541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32386</xdr:rowOff>
    </xdr:from>
    <xdr:to>
      <xdr:col>81</xdr:col>
      <xdr:colOff>50800</xdr:colOff>
      <xdr:row>105</xdr:row>
      <xdr:rowOff>32386</xdr:rowOff>
    </xdr:to>
    <xdr:cxnSp macro="">
      <xdr:nvCxnSpPr>
        <xdr:cNvPr id="781" name="直線コネクタ 780"/>
        <xdr:cNvCxnSpPr/>
      </xdr:nvCxnSpPr>
      <xdr:spPr>
        <a:xfrm>
          <a:off x="14592300" y="18034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82" name="楕円 781"/>
        <xdr:cNvSpPr/>
      </xdr:nvSpPr>
      <xdr:spPr>
        <a:xfrm>
          <a:off x="13652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15239</xdr:rowOff>
    </xdr:from>
    <xdr:to>
      <xdr:col>76</xdr:col>
      <xdr:colOff>114300</xdr:colOff>
      <xdr:row>105</xdr:row>
      <xdr:rowOff>32386</xdr:rowOff>
    </xdr:to>
    <xdr:cxnSp macro="">
      <xdr:nvCxnSpPr>
        <xdr:cNvPr id="783" name="直線コネクタ 782"/>
        <xdr:cNvCxnSpPr/>
      </xdr:nvCxnSpPr>
      <xdr:spPr>
        <a:xfrm>
          <a:off x="13703300" y="180174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784" name="楕円 783"/>
        <xdr:cNvSpPr/>
      </xdr:nvSpPr>
      <xdr:spPr>
        <a:xfrm>
          <a:off x="1276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0</xdr:rowOff>
    </xdr:from>
    <xdr:to>
      <xdr:col>71</xdr:col>
      <xdr:colOff>177800</xdr:colOff>
      <xdr:row>105</xdr:row>
      <xdr:rowOff>15239</xdr:rowOff>
    </xdr:to>
    <xdr:cxnSp macro="">
      <xdr:nvCxnSpPr>
        <xdr:cNvPr id="785" name="直線コネクタ 784"/>
        <xdr:cNvCxnSpPr/>
      </xdr:nvCxnSpPr>
      <xdr:spPr>
        <a:xfrm>
          <a:off x="12814300" y="180022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86"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87"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88"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89"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74313</xdr:rowOff>
    </xdr:from>
    <xdr:ext cx="405111" cy="259045"/>
    <xdr:sp macro="" textlink="">
      <xdr:nvSpPr>
        <xdr:cNvPr id="790" name="n_1main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91" name="n_2mainValue【公民館】&#10;有形固定資産減価償却率"/>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792" name="n_3mainValue【公民館】&#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793" name="n_4mainValue【公民館】&#10;有形固定資産減価償却率"/>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17" name="直線コネクタ 816"/>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8"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19" name="直線コネクタ 81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0"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1" name="直線コネクタ 820"/>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22"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3" name="フローチャート: 判断 822"/>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24" name="フローチャート: 判断 823"/>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25" name="フローチャート: 判断 824"/>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26" name="フローチャート: 判断 825"/>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7" name="フローチャート: 判断 826"/>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147320</xdr:rowOff>
    </xdr:from>
    <xdr:to>
      <xdr:col>116</xdr:col>
      <xdr:colOff>114300</xdr:colOff>
      <xdr:row>103</xdr:row>
      <xdr:rowOff>77470</xdr:rowOff>
    </xdr:to>
    <xdr:sp macro="" textlink="">
      <xdr:nvSpPr>
        <xdr:cNvPr id="833" name="楕円 832"/>
        <xdr:cNvSpPr/>
      </xdr:nvSpPr>
      <xdr:spPr>
        <a:xfrm>
          <a:off x="22110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170197</xdr:rowOff>
    </xdr:from>
    <xdr:ext cx="469744" cy="259045"/>
    <xdr:sp macro="" textlink="">
      <xdr:nvSpPr>
        <xdr:cNvPr id="834" name="【公民館】&#10;一人当たり面積該当値テキスト"/>
        <xdr:cNvSpPr txBox="1"/>
      </xdr:nvSpPr>
      <xdr:spPr>
        <a:xfrm>
          <a:off x="22199600"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147320</xdr:rowOff>
    </xdr:from>
    <xdr:to>
      <xdr:col>112</xdr:col>
      <xdr:colOff>38100</xdr:colOff>
      <xdr:row>103</xdr:row>
      <xdr:rowOff>77470</xdr:rowOff>
    </xdr:to>
    <xdr:sp macro="" textlink="">
      <xdr:nvSpPr>
        <xdr:cNvPr id="835" name="楕円 834"/>
        <xdr:cNvSpPr/>
      </xdr:nvSpPr>
      <xdr:spPr>
        <a:xfrm>
          <a:off x="21272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26670</xdr:rowOff>
    </xdr:from>
    <xdr:to>
      <xdr:col>116</xdr:col>
      <xdr:colOff>63500</xdr:colOff>
      <xdr:row>103</xdr:row>
      <xdr:rowOff>26670</xdr:rowOff>
    </xdr:to>
    <xdr:cxnSp macro="">
      <xdr:nvCxnSpPr>
        <xdr:cNvPr id="836" name="直線コネクタ 835"/>
        <xdr:cNvCxnSpPr/>
      </xdr:nvCxnSpPr>
      <xdr:spPr>
        <a:xfrm>
          <a:off x="21323300" y="17686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837" name="楕円 836"/>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26670</xdr:rowOff>
    </xdr:to>
    <xdr:cxnSp macro="">
      <xdr:nvCxnSpPr>
        <xdr:cNvPr id="838" name="直線コネクタ 837"/>
        <xdr:cNvCxnSpPr/>
      </xdr:nvCxnSpPr>
      <xdr:spPr>
        <a:xfrm>
          <a:off x="20434300" y="1767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839" name="楕円 838"/>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11430</xdr:rowOff>
    </xdr:to>
    <xdr:cxnSp macro="">
      <xdr:nvCxnSpPr>
        <xdr:cNvPr id="840" name="直線コネクタ 839"/>
        <xdr:cNvCxnSpPr/>
      </xdr:nvCxnSpPr>
      <xdr:spPr>
        <a:xfrm>
          <a:off x="19545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132080</xdr:rowOff>
    </xdr:from>
    <xdr:to>
      <xdr:col>98</xdr:col>
      <xdr:colOff>38100</xdr:colOff>
      <xdr:row>103</xdr:row>
      <xdr:rowOff>62230</xdr:rowOff>
    </xdr:to>
    <xdr:sp macro="" textlink="">
      <xdr:nvSpPr>
        <xdr:cNvPr id="841" name="楕円 840"/>
        <xdr:cNvSpPr/>
      </xdr:nvSpPr>
      <xdr:spPr>
        <a:xfrm>
          <a:off x="18605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xdr:rowOff>
    </xdr:from>
    <xdr:to>
      <xdr:col>102</xdr:col>
      <xdr:colOff>114300</xdr:colOff>
      <xdr:row>103</xdr:row>
      <xdr:rowOff>11430</xdr:rowOff>
    </xdr:to>
    <xdr:cxnSp macro="">
      <xdr:nvCxnSpPr>
        <xdr:cNvPr id="842" name="直線コネクタ 841"/>
        <xdr:cNvCxnSpPr/>
      </xdr:nvCxnSpPr>
      <xdr:spPr>
        <a:xfrm>
          <a:off x="18656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43"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844" name="n_2aveValue【公民館】&#10;一人当たり面積"/>
        <xdr:cNvSpPr txBox="1"/>
      </xdr:nvSpPr>
      <xdr:spPr>
        <a:xfrm>
          <a:off x="20199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45" name="n_3ave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6"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93997</xdr:rowOff>
    </xdr:from>
    <xdr:ext cx="469744" cy="259045"/>
    <xdr:sp macro="" textlink="">
      <xdr:nvSpPr>
        <xdr:cNvPr id="847" name="n_1main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848" name="n_2mainValue【公民館】&#10;一人当たり面積"/>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849" name="n_3mainValue【公民館】&#10;一人当たり面積"/>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78757</xdr:rowOff>
    </xdr:from>
    <xdr:ext cx="469744" cy="259045"/>
    <xdr:sp macro="" textlink="">
      <xdr:nvSpPr>
        <xdr:cNvPr id="850" name="n_4mainValue【公民館】&#10;一人当たり面積"/>
        <xdr:cNvSpPr txBox="1"/>
      </xdr:nvSpPr>
      <xdr:spPr>
        <a:xfrm>
          <a:off x="18421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分析表①では類似団体と比べ、有形固定資産減価償却率が大幅に高い施設は、幼稚園・保育所及び児童館である。</a:t>
          </a:r>
        </a:p>
        <a:p>
          <a:r>
            <a:rPr kumimoji="1" lang="ja-JP" altLang="en-US" sz="1300">
              <a:latin typeface="ＭＳ Ｐゴシック" panose="020B0600070205080204" pitchFamily="50" charset="-128"/>
              <a:ea typeface="ＭＳ Ｐゴシック" panose="020B0600070205080204" pitchFamily="50" charset="-128"/>
            </a:rPr>
            <a:t>保育所は、点検・調査を実施したうえで、保育状況等を踏まえ、機能を維持する。</a:t>
          </a:r>
        </a:p>
        <a:p>
          <a:r>
            <a:rPr kumimoji="1" lang="ja-JP" altLang="en-US" sz="1300">
              <a:latin typeface="ＭＳ Ｐゴシック" panose="020B0600070205080204" pitchFamily="50" charset="-128"/>
              <a:ea typeface="ＭＳ Ｐゴシック" panose="020B0600070205080204" pitchFamily="50" charset="-128"/>
            </a:rPr>
            <a:t>児童館は、計画改修を実施し、長寿命化を図る。なお、更新時には他の施設への複合化を検討していく。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埼玉県坂戸市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100,612
97,635
41.02
44,589,208
43,011,461
1,255,744
19,131,300
29,530,763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102144</xdr:rowOff>
    </xdr:from>
    <xdr:to>
      <xdr:col>24</xdr:col>
      <xdr:colOff>114300</xdr:colOff>
      <xdr:row>40</xdr:row>
      <xdr:rowOff>32294</xdr:rowOff>
    </xdr:to>
    <xdr:sp macro="" textlink="">
      <xdr:nvSpPr>
        <xdr:cNvPr id="74" name="楕円 73"/>
        <xdr:cNvSpPr/>
      </xdr:nvSpPr>
      <xdr:spPr>
        <a:xfrm>
          <a:off x="45847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80571</xdr:rowOff>
    </xdr:from>
    <xdr:ext cx="405111" cy="259045"/>
    <xdr:sp macro="" textlink="">
      <xdr:nvSpPr>
        <xdr:cNvPr id="75" name="【図書館】&#10;有形固定資産減価償却率該当値テキスト"/>
        <xdr:cNvSpPr txBox="1"/>
      </xdr:nvSpPr>
      <xdr:spPr>
        <a:xfrm>
          <a:off x="4673600"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6" name="楕円 75"/>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152944</xdr:rowOff>
    </xdr:to>
    <xdr:cxnSp macro="">
      <xdr:nvCxnSpPr>
        <xdr:cNvPr id="77" name="直線コネクタ 76"/>
        <xdr:cNvCxnSpPr/>
      </xdr:nvCxnSpPr>
      <xdr:spPr>
        <a:xfrm>
          <a:off x="3797300" y="68084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8" name="楕円 77"/>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121920</xdr:rowOff>
    </xdr:to>
    <xdr:cxnSp macro="">
      <xdr:nvCxnSpPr>
        <xdr:cNvPr id="79" name="直線コネクタ 78"/>
        <xdr:cNvCxnSpPr/>
      </xdr:nvCxnSpPr>
      <xdr:spPr>
        <a:xfrm>
          <a:off x="2908300" y="678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80" name="楕円 79"/>
        <xdr:cNvSpPr/>
      </xdr:nvSpPr>
      <xdr:spPr>
        <a:xfrm>
          <a:off x="1968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99060</xdr:rowOff>
    </xdr:to>
    <xdr:cxnSp macro="">
      <xdr:nvCxnSpPr>
        <xdr:cNvPr id="81" name="直線コネクタ 80"/>
        <xdr:cNvCxnSpPr/>
      </xdr:nvCxnSpPr>
      <xdr:spPr>
        <a:xfrm>
          <a:off x="2019300" y="677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15603</xdr:rowOff>
    </xdr:from>
    <xdr:to>
      <xdr:col>6</xdr:col>
      <xdr:colOff>38100</xdr:colOff>
      <xdr:row>39</xdr:row>
      <xdr:rowOff>117203</xdr:rowOff>
    </xdr:to>
    <xdr:sp macro="" textlink="">
      <xdr:nvSpPr>
        <xdr:cNvPr id="82" name="楕円 81"/>
        <xdr:cNvSpPr/>
      </xdr:nvSpPr>
      <xdr:spPr>
        <a:xfrm>
          <a:off x="1079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66403</xdr:rowOff>
    </xdr:from>
    <xdr:to>
      <xdr:col>10</xdr:col>
      <xdr:colOff>114300</xdr:colOff>
      <xdr:row>39</xdr:row>
      <xdr:rowOff>87630</xdr:rowOff>
    </xdr:to>
    <xdr:cxnSp macro="">
      <xdr:nvCxnSpPr>
        <xdr:cNvPr id="83" name="直線コネクタ 82"/>
        <xdr:cNvCxnSpPr/>
      </xdr:nvCxnSpPr>
      <xdr:spPr>
        <a:xfrm>
          <a:off x="1130300" y="67529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8" name="n_1mainValue【図書館】&#10;有形固定資産減価償却率"/>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9" name="n_2mainValue【図書館】&#10;有形固定資産減価償却率"/>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90" name="n_3mainValue【図書館】&#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108330</xdr:rowOff>
    </xdr:from>
    <xdr:ext cx="405111" cy="259045"/>
    <xdr:sp macro="" textlink="">
      <xdr:nvSpPr>
        <xdr:cNvPr id="91" name="n_4mainValue【図書館】&#10;有形固定資産減価償却率"/>
        <xdr:cNvSpPr txBox="1"/>
      </xdr:nvSpPr>
      <xdr:spPr>
        <a:xfrm>
          <a:off x="927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33" name="楕円 132"/>
        <xdr:cNvSpPr/>
      </xdr:nvSpPr>
      <xdr:spPr>
        <a:xfrm>
          <a:off x="10426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93634</xdr:rowOff>
    </xdr:from>
    <xdr:ext cx="469744" cy="259045"/>
    <xdr:sp macro="" textlink="">
      <xdr:nvSpPr>
        <xdr:cNvPr id="134" name="【図書館】&#10;一人当たり面積該当値テキスト"/>
        <xdr:cNvSpPr txBox="1"/>
      </xdr:nvSpPr>
      <xdr:spPr>
        <a:xfrm>
          <a:off x="10515600"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115207</xdr:rowOff>
    </xdr:from>
    <xdr:to>
      <xdr:col>50</xdr:col>
      <xdr:colOff>165100</xdr:colOff>
      <xdr:row>40</xdr:row>
      <xdr:rowOff>45357</xdr:rowOff>
    </xdr:to>
    <xdr:sp macro="" textlink="">
      <xdr:nvSpPr>
        <xdr:cNvPr id="135" name="楕円 134"/>
        <xdr:cNvSpPr/>
      </xdr:nvSpPr>
      <xdr:spPr>
        <a:xfrm>
          <a:off x="9588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166007</xdr:rowOff>
    </xdr:from>
    <xdr:to>
      <xdr:col>55</xdr:col>
      <xdr:colOff>0</xdr:colOff>
      <xdr:row>39</xdr:row>
      <xdr:rowOff>166007</xdr:rowOff>
    </xdr:to>
    <xdr:cxnSp macro="">
      <xdr:nvCxnSpPr>
        <xdr:cNvPr id="136" name="直線コネクタ 135"/>
        <xdr:cNvCxnSpPr/>
      </xdr:nvCxnSpPr>
      <xdr:spPr>
        <a:xfrm>
          <a:off x="9639300" y="685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37" name="楕円 136"/>
        <xdr:cNvSpPr/>
      </xdr:nvSpPr>
      <xdr:spPr>
        <a:xfrm>
          <a:off x="869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166007</xdr:rowOff>
    </xdr:from>
    <xdr:to>
      <xdr:col>50</xdr:col>
      <xdr:colOff>114300</xdr:colOff>
      <xdr:row>39</xdr:row>
      <xdr:rowOff>166007</xdr:rowOff>
    </xdr:to>
    <xdr:cxnSp macro="">
      <xdr:nvCxnSpPr>
        <xdr:cNvPr id="138" name="直線コネクタ 137"/>
        <xdr:cNvCxnSpPr/>
      </xdr:nvCxnSpPr>
      <xdr:spPr>
        <a:xfrm>
          <a:off x="8750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115207</xdr:rowOff>
    </xdr:from>
    <xdr:to>
      <xdr:col>41</xdr:col>
      <xdr:colOff>101600</xdr:colOff>
      <xdr:row>40</xdr:row>
      <xdr:rowOff>45357</xdr:rowOff>
    </xdr:to>
    <xdr:sp macro="" textlink="">
      <xdr:nvSpPr>
        <xdr:cNvPr id="139" name="楕円 138"/>
        <xdr:cNvSpPr/>
      </xdr:nvSpPr>
      <xdr:spPr>
        <a:xfrm>
          <a:off x="781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166007</xdr:rowOff>
    </xdr:from>
    <xdr:to>
      <xdr:col>45</xdr:col>
      <xdr:colOff>177800</xdr:colOff>
      <xdr:row>39</xdr:row>
      <xdr:rowOff>166007</xdr:rowOff>
    </xdr:to>
    <xdr:cxnSp macro="">
      <xdr:nvCxnSpPr>
        <xdr:cNvPr id="140" name="直線コネクタ 139"/>
        <xdr:cNvCxnSpPr/>
      </xdr:nvCxnSpPr>
      <xdr:spPr>
        <a:xfrm>
          <a:off x="7861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115207</xdr:rowOff>
    </xdr:from>
    <xdr:to>
      <xdr:col>36</xdr:col>
      <xdr:colOff>165100</xdr:colOff>
      <xdr:row>40</xdr:row>
      <xdr:rowOff>45357</xdr:rowOff>
    </xdr:to>
    <xdr:sp macro="" textlink="">
      <xdr:nvSpPr>
        <xdr:cNvPr id="141" name="楕円 140"/>
        <xdr:cNvSpPr/>
      </xdr:nvSpPr>
      <xdr:spPr>
        <a:xfrm>
          <a:off x="6921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166007</xdr:rowOff>
    </xdr:from>
    <xdr:to>
      <xdr:col>41</xdr:col>
      <xdr:colOff>50800</xdr:colOff>
      <xdr:row>39</xdr:row>
      <xdr:rowOff>166007</xdr:rowOff>
    </xdr:to>
    <xdr:cxnSp macro="">
      <xdr:nvCxnSpPr>
        <xdr:cNvPr id="142" name="直線コネクタ 141"/>
        <xdr:cNvCxnSpPr/>
      </xdr:nvCxnSpPr>
      <xdr:spPr>
        <a:xfrm>
          <a:off x="6972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36484</xdr:rowOff>
    </xdr:from>
    <xdr:ext cx="469744" cy="259045"/>
    <xdr:sp macro="" textlink="">
      <xdr:nvSpPr>
        <xdr:cNvPr id="147" name="n_1mainValue【図書館】&#10;一人当たり面積"/>
        <xdr:cNvSpPr txBox="1"/>
      </xdr:nvSpPr>
      <xdr:spPr>
        <a:xfrm>
          <a:off x="9391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36484</xdr:rowOff>
    </xdr:from>
    <xdr:ext cx="469744" cy="259045"/>
    <xdr:sp macro="" textlink="">
      <xdr:nvSpPr>
        <xdr:cNvPr id="148" name="n_2mainValue【図書館】&#10;一人当たり面積"/>
        <xdr:cNvSpPr txBox="1"/>
      </xdr:nvSpPr>
      <xdr:spPr>
        <a:xfrm>
          <a:off x="8515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36484</xdr:rowOff>
    </xdr:from>
    <xdr:ext cx="469744" cy="259045"/>
    <xdr:sp macro="" textlink="">
      <xdr:nvSpPr>
        <xdr:cNvPr id="149" name="n_3mainValue【図書館】&#10;一人当たり面積"/>
        <xdr:cNvSpPr txBox="1"/>
      </xdr:nvSpPr>
      <xdr:spPr>
        <a:xfrm>
          <a:off x="7626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36484</xdr:rowOff>
    </xdr:from>
    <xdr:ext cx="469744" cy="259045"/>
    <xdr:sp macro="" textlink="">
      <xdr:nvSpPr>
        <xdr:cNvPr id="150" name="n_4mainValue【図書館】&#10;一人当たり面積"/>
        <xdr:cNvSpPr txBox="1"/>
      </xdr:nvSpPr>
      <xdr:spPr>
        <a:xfrm>
          <a:off x="6737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170180</xdr:rowOff>
    </xdr:from>
    <xdr:to>
      <xdr:col>24</xdr:col>
      <xdr:colOff>114300</xdr:colOff>
      <xdr:row>63</xdr:row>
      <xdr:rowOff>100330</xdr:rowOff>
    </xdr:to>
    <xdr:sp macro="" textlink="">
      <xdr:nvSpPr>
        <xdr:cNvPr id="191" name="楕円 190"/>
        <xdr:cNvSpPr/>
      </xdr:nvSpPr>
      <xdr:spPr>
        <a:xfrm>
          <a:off x="4584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85107</xdr:rowOff>
    </xdr:from>
    <xdr:ext cx="405111" cy="259045"/>
    <xdr:sp macro="" textlink="">
      <xdr:nvSpPr>
        <xdr:cNvPr id="192" name="【体育館・プール】&#10;有形固定資産減価償却率該当値テキスト"/>
        <xdr:cNvSpPr txBox="1"/>
      </xdr:nvSpPr>
      <xdr:spPr>
        <a:xfrm>
          <a:off x="4673600" y="1071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135890</xdr:rowOff>
    </xdr:from>
    <xdr:to>
      <xdr:col>20</xdr:col>
      <xdr:colOff>38100</xdr:colOff>
      <xdr:row>63</xdr:row>
      <xdr:rowOff>66040</xdr:rowOff>
    </xdr:to>
    <xdr:sp macro="" textlink="">
      <xdr:nvSpPr>
        <xdr:cNvPr id="193" name="楕円 192"/>
        <xdr:cNvSpPr/>
      </xdr:nvSpPr>
      <xdr:spPr>
        <a:xfrm>
          <a:off x="3746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15240</xdr:rowOff>
    </xdr:from>
    <xdr:to>
      <xdr:col>24</xdr:col>
      <xdr:colOff>63500</xdr:colOff>
      <xdr:row>63</xdr:row>
      <xdr:rowOff>49530</xdr:rowOff>
    </xdr:to>
    <xdr:cxnSp macro="">
      <xdr:nvCxnSpPr>
        <xdr:cNvPr id="194" name="直線コネクタ 193"/>
        <xdr:cNvCxnSpPr/>
      </xdr:nvCxnSpPr>
      <xdr:spPr>
        <a:xfrm>
          <a:off x="3797300" y="108165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99695</xdr:rowOff>
    </xdr:from>
    <xdr:to>
      <xdr:col>15</xdr:col>
      <xdr:colOff>101600</xdr:colOff>
      <xdr:row>63</xdr:row>
      <xdr:rowOff>29845</xdr:rowOff>
    </xdr:to>
    <xdr:sp macro="" textlink="">
      <xdr:nvSpPr>
        <xdr:cNvPr id="195" name="楕円 194"/>
        <xdr:cNvSpPr/>
      </xdr:nvSpPr>
      <xdr:spPr>
        <a:xfrm>
          <a:off x="2857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150495</xdr:rowOff>
    </xdr:from>
    <xdr:to>
      <xdr:col>19</xdr:col>
      <xdr:colOff>177800</xdr:colOff>
      <xdr:row>63</xdr:row>
      <xdr:rowOff>15240</xdr:rowOff>
    </xdr:to>
    <xdr:cxnSp macro="">
      <xdr:nvCxnSpPr>
        <xdr:cNvPr id="196" name="直線コネクタ 195"/>
        <xdr:cNvCxnSpPr/>
      </xdr:nvCxnSpPr>
      <xdr:spPr>
        <a:xfrm>
          <a:off x="2908300" y="107803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107315</xdr:rowOff>
    </xdr:from>
    <xdr:to>
      <xdr:col>10</xdr:col>
      <xdr:colOff>165100</xdr:colOff>
      <xdr:row>63</xdr:row>
      <xdr:rowOff>37465</xdr:rowOff>
    </xdr:to>
    <xdr:sp macro="" textlink="">
      <xdr:nvSpPr>
        <xdr:cNvPr id="197" name="楕円 196"/>
        <xdr:cNvSpPr/>
      </xdr:nvSpPr>
      <xdr:spPr>
        <a:xfrm>
          <a:off x="196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62</xdr:row>
      <xdr:rowOff>158115</xdr:rowOff>
    </xdr:to>
    <xdr:cxnSp macro="">
      <xdr:nvCxnSpPr>
        <xdr:cNvPr id="198" name="直線コネクタ 197"/>
        <xdr:cNvCxnSpPr/>
      </xdr:nvCxnSpPr>
      <xdr:spPr>
        <a:xfrm flipV="1">
          <a:off x="2019300" y="107803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67310</xdr:rowOff>
    </xdr:from>
    <xdr:to>
      <xdr:col>6</xdr:col>
      <xdr:colOff>38100</xdr:colOff>
      <xdr:row>62</xdr:row>
      <xdr:rowOff>168910</xdr:rowOff>
    </xdr:to>
    <xdr:sp macro="" textlink="">
      <xdr:nvSpPr>
        <xdr:cNvPr id="199" name="楕円 198"/>
        <xdr:cNvSpPr/>
      </xdr:nvSpPr>
      <xdr:spPr>
        <a:xfrm>
          <a:off x="107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118110</xdr:rowOff>
    </xdr:from>
    <xdr:to>
      <xdr:col>10</xdr:col>
      <xdr:colOff>114300</xdr:colOff>
      <xdr:row>62</xdr:row>
      <xdr:rowOff>158115</xdr:rowOff>
    </xdr:to>
    <xdr:cxnSp macro="">
      <xdr:nvCxnSpPr>
        <xdr:cNvPr id="200" name="直線コネクタ 199"/>
        <xdr:cNvCxnSpPr/>
      </xdr:nvCxnSpPr>
      <xdr:spPr>
        <a:xfrm>
          <a:off x="1130300" y="107480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57167</xdr:rowOff>
    </xdr:from>
    <xdr:ext cx="405111" cy="259045"/>
    <xdr:sp macro="" textlink="">
      <xdr:nvSpPr>
        <xdr:cNvPr id="205" name="n_1mainValue【体育館・プール】&#10;有形固定資産減価償却率"/>
        <xdr:cNvSpPr txBox="1"/>
      </xdr:nvSpPr>
      <xdr:spPr>
        <a:xfrm>
          <a:off x="3582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20972</xdr:rowOff>
    </xdr:from>
    <xdr:ext cx="405111" cy="259045"/>
    <xdr:sp macro="" textlink="">
      <xdr:nvSpPr>
        <xdr:cNvPr id="206" name="n_2mainValue【体育館・プール】&#10;有形固定資産減価償却率"/>
        <xdr:cNvSpPr txBox="1"/>
      </xdr:nvSpPr>
      <xdr:spPr>
        <a:xfrm>
          <a:off x="2705744"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28592</xdr:rowOff>
    </xdr:from>
    <xdr:ext cx="405111" cy="259045"/>
    <xdr:sp macro="" textlink="">
      <xdr:nvSpPr>
        <xdr:cNvPr id="207" name="n_3mainValue【体育館・プール】&#10;有形固定資産減価償却率"/>
        <xdr:cNvSpPr txBox="1"/>
      </xdr:nvSpPr>
      <xdr:spPr>
        <a:xfrm>
          <a:off x="1816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160037</xdr:rowOff>
    </xdr:from>
    <xdr:ext cx="405111" cy="259045"/>
    <xdr:sp macro="" textlink="">
      <xdr:nvSpPr>
        <xdr:cNvPr id="208" name="n_4mainValue【体育館・プール】&#10;有形固定資産減価償却率"/>
        <xdr:cNvSpPr txBox="1"/>
      </xdr:nvSpPr>
      <xdr:spPr>
        <a:xfrm>
          <a:off x="927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8" name="楕円 247"/>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249" name="【体育館・プール】&#10;一人当たり面積該当値テキスト"/>
        <xdr:cNvSpPr txBox="1"/>
      </xdr:nvSpPr>
      <xdr:spPr>
        <a:xfrm>
          <a:off x="10515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50" name="楕円 249"/>
        <xdr:cNvSpPr/>
      </xdr:nvSpPr>
      <xdr:spPr>
        <a:xfrm>
          <a:off x="9588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95250</xdr:rowOff>
    </xdr:to>
    <xdr:cxnSp macro="">
      <xdr:nvCxnSpPr>
        <xdr:cNvPr id="251" name="直線コネクタ 250"/>
        <xdr:cNvCxnSpPr/>
      </xdr:nvCxnSpPr>
      <xdr:spPr>
        <a:xfrm flipV="1">
          <a:off x="9639300" y="10721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52" name="楕円 251"/>
        <xdr:cNvSpPr/>
      </xdr:nvSpPr>
      <xdr:spPr>
        <a:xfrm>
          <a:off x="869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95250</xdr:rowOff>
    </xdr:to>
    <xdr:cxnSp macro="">
      <xdr:nvCxnSpPr>
        <xdr:cNvPr id="253" name="直線コネクタ 252"/>
        <xdr:cNvCxnSpPr/>
      </xdr:nvCxnSpPr>
      <xdr:spPr>
        <a:xfrm>
          <a:off x="8750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4" name="楕円 253"/>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95250</xdr:rowOff>
    </xdr:from>
    <xdr:to>
      <xdr:col>45</xdr:col>
      <xdr:colOff>177800</xdr:colOff>
      <xdr:row>62</xdr:row>
      <xdr:rowOff>95250</xdr:rowOff>
    </xdr:to>
    <xdr:cxnSp macro="">
      <xdr:nvCxnSpPr>
        <xdr:cNvPr id="255" name="直線コネクタ 254"/>
        <xdr:cNvCxnSpPr/>
      </xdr:nvCxnSpPr>
      <xdr:spPr>
        <a:xfrm>
          <a:off x="7861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6" name="楕円 255"/>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95250</xdr:rowOff>
    </xdr:to>
    <xdr:cxnSp macro="">
      <xdr:nvCxnSpPr>
        <xdr:cNvPr id="257" name="直線コネクタ 256"/>
        <xdr:cNvCxnSpPr/>
      </xdr:nvCxnSpPr>
      <xdr:spPr>
        <a:xfrm>
          <a:off x="6972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62" name="n_1mainValue【体育館・プール】&#10;一人当たり面積"/>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3" name="n_2main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4" name="n_3main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5" name="n_4main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306" name="直線コネクタ 305"/>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07"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8" name="直線コネクタ 307"/>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10" name="直線コネクタ 30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11"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12" name="フローチャート: 判断 311"/>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13" name="フローチャート: 判断 312"/>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14" name="フローチャート: 判断 313"/>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15" name="フローチャート: 判断 314"/>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316" name="フローチャート: 判断 315"/>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156845</xdr:rowOff>
    </xdr:from>
    <xdr:to>
      <xdr:col>24</xdr:col>
      <xdr:colOff>114300</xdr:colOff>
      <xdr:row>103</xdr:row>
      <xdr:rowOff>86995</xdr:rowOff>
    </xdr:to>
    <xdr:sp macro="" textlink="">
      <xdr:nvSpPr>
        <xdr:cNvPr id="322" name="楕円 321"/>
        <xdr:cNvSpPr/>
      </xdr:nvSpPr>
      <xdr:spPr>
        <a:xfrm>
          <a:off x="4584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8272</xdr:rowOff>
    </xdr:from>
    <xdr:ext cx="405111" cy="259045"/>
    <xdr:sp macro="" textlink="">
      <xdr:nvSpPr>
        <xdr:cNvPr id="323" name="【市民会館】&#10;有形固定資産減価償却率該当値テキスト"/>
        <xdr:cNvSpPr txBox="1"/>
      </xdr:nvSpPr>
      <xdr:spPr>
        <a:xfrm>
          <a:off x="4673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111125</xdr:rowOff>
    </xdr:from>
    <xdr:to>
      <xdr:col>20</xdr:col>
      <xdr:colOff>38100</xdr:colOff>
      <xdr:row>103</xdr:row>
      <xdr:rowOff>41275</xdr:rowOff>
    </xdr:to>
    <xdr:sp macro="" textlink="">
      <xdr:nvSpPr>
        <xdr:cNvPr id="324" name="楕円 323"/>
        <xdr:cNvSpPr/>
      </xdr:nvSpPr>
      <xdr:spPr>
        <a:xfrm>
          <a:off x="3746500" y="1759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161925</xdr:rowOff>
    </xdr:from>
    <xdr:to>
      <xdr:col>24</xdr:col>
      <xdr:colOff>63500</xdr:colOff>
      <xdr:row>103</xdr:row>
      <xdr:rowOff>36195</xdr:rowOff>
    </xdr:to>
    <xdr:cxnSp macro="">
      <xdr:nvCxnSpPr>
        <xdr:cNvPr id="325" name="直線コネクタ 324"/>
        <xdr:cNvCxnSpPr/>
      </xdr:nvCxnSpPr>
      <xdr:spPr>
        <a:xfrm>
          <a:off x="3797300" y="176498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67311</xdr:rowOff>
    </xdr:from>
    <xdr:to>
      <xdr:col>15</xdr:col>
      <xdr:colOff>101600</xdr:colOff>
      <xdr:row>102</xdr:row>
      <xdr:rowOff>168911</xdr:rowOff>
    </xdr:to>
    <xdr:sp macro="" textlink="">
      <xdr:nvSpPr>
        <xdr:cNvPr id="326" name="楕円 325"/>
        <xdr:cNvSpPr/>
      </xdr:nvSpPr>
      <xdr:spPr>
        <a:xfrm>
          <a:off x="2857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118111</xdr:rowOff>
    </xdr:from>
    <xdr:to>
      <xdr:col>19</xdr:col>
      <xdr:colOff>177800</xdr:colOff>
      <xdr:row>102</xdr:row>
      <xdr:rowOff>161925</xdr:rowOff>
    </xdr:to>
    <xdr:cxnSp macro="">
      <xdr:nvCxnSpPr>
        <xdr:cNvPr id="327" name="直線コネクタ 326"/>
        <xdr:cNvCxnSpPr/>
      </xdr:nvCxnSpPr>
      <xdr:spPr>
        <a:xfrm>
          <a:off x="2908300" y="176060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17780</xdr:rowOff>
    </xdr:from>
    <xdr:to>
      <xdr:col>10</xdr:col>
      <xdr:colOff>165100</xdr:colOff>
      <xdr:row>102</xdr:row>
      <xdr:rowOff>119380</xdr:rowOff>
    </xdr:to>
    <xdr:sp macro="" textlink="">
      <xdr:nvSpPr>
        <xdr:cNvPr id="328" name="楕円 327"/>
        <xdr:cNvSpPr/>
      </xdr:nvSpPr>
      <xdr:spPr>
        <a:xfrm>
          <a:off x="1968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68580</xdr:rowOff>
    </xdr:from>
    <xdr:to>
      <xdr:col>15</xdr:col>
      <xdr:colOff>50800</xdr:colOff>
      <xdr:row>102</xdr:row>
      <xdr:rowOff>118111</xdr:rowOff>
    </xdr:to>
    <xdr:cxnSp macro="">
      <xdr:nvCxnSpPr>
        <xdr:cNvPr id="329" name="直線コネクタ 328"/>
        <xdr:cNvCxnSpPr/>
      </xdr:nvCxnSpPr>
      <xdr:spPr>
        <a:xfrm>
          <a:off x="2019300" y="17556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156845</xdr:rowOff>
    </xdr:from>
    <xdr:to>
      <xdr:col>6</xdr:col>
      <xdr:colOff>38100</xdr:colOff>
      <xdr:row>102</xdr:row>
      <xdr:rowOff>86995</xdr:rowOff>
    </xdr:to>
    <xdr:sp macro="" textlink="">
      <xdr:nvSpPr>
        <xdr:cNvPr id="330" name="楕円 329"/>
        <xdr:cNvSpPr/>
      </xdr:nvSpPr>
      <xdr:spPr>
        <a:xfrm>
          <a:off x="1079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36195</xdr:rowOff>
    </xdr:from>
    <xdr:to>
      <xdr:col>10</xdr:col>
      <xdr:colOff>114300</xdr:colOff>
      <xdr:row>102</xdr:row>
      <xdr:rowOff>68580</xdr:rowOff>
    </xdr:to>
    <xdr:cxnSp macro="">
      <xdr:nvCxnSpPr>
        <xdr:cNvPr id="331" name="直線コネクタ 330"/>
        <xdr:cNvCxnSpPr/>
      </xdr:nvCxnSpPr>
      <xdr:spPr>
        <a:xfrm>
          <a:off x="1130300" y="175240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332" name="n_1aveValue【市民会館】&#10;有形固定資産減価償却率"/>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333"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334"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335" name="n_4aveValue【市民会館】&#10;有形固定資産減価償却率"/>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57802</xdr:rowOff>
    </xdr:from>
    <xdr:ext cx="405111" cy="259045"/>
    <xdr:sp macro="" textlink="">
      <xdr:nvSpPr>
        <xdr:cNvPr id="336" name="n_1mainValue【市民会館】&#10;有形固定資産減価償却率"/>
        <xdr:cNvSpPr txBox="1"/>
      </xdr:nvSpPr>
      <xdr:spPr>
        <a:xfrm>
          <a:off x="3582044" y="1737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13988</xdr:rowOff>
    </xdr:from>
    <xdr:ext cx="405111" cy="259045"/>
    <xdr:sp macro="" textlink="">
      <xdr:nvSpPr>
        <xdr:cNvPr id="337" name="n_2mainValue【市民会館】&#10;有形固定資産減価償却率"/>
        <xdr:cNvSpPr txBox="1"/>
      </xdr:nvSpPr>
      <xdr:spPr>
        <a:xfrm>
          <a:off x="2705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135907</xdr:rowOff>
    </xdr:from>
    <xdr:ext cx="405111" cy="259045"/>
    <xdr:sp macro="" textlink="">
      <xdr:nvSpPr>
        <xdr:cNvPr id="338" name="n_3mainValue【市民会館】&#10;有形固定資産減価償却率"/>
        <xdr:cNvSpPr txBox="1"/>
      </xdr:nvSpPr>
      <xdr:spPr>
        <a:xfrm>
          <a:off x="1816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103522</xdr:rowOff>
    </xdr:from>
    <xdr:ext cx="405111" cy="259045"/>
    <xdr:sp macro="" textlink="">
      <xdr:nvSpPr>
        <xdr:cNvPr id="339" name="n_4mainValue【市民会館】&#10;有形固定資産減価償却率"/>
        <xdr:cNvSpPr txBox="1"/>
      </xdr:nvSpPr>
      <xdr:spPr>
        <a:xfrm>
          <a:off x="9277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361" name="直線コネクタ 360"/>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62"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63" name="直線コネクタ 362"/>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364"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365" name="直線コネクタ 364"/>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366"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367" name="フローチャート: 判断 366"/>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8" name="フローチャート: 判断 367"/>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69" name="フローチャート: 判断 368"/>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370" name="フローチャート: 判断 369"/>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371" name="フローチャート: 判断 370"/>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18542</xdr:rowOff>
    </xdr:from>
    <xdr:to>
      <xdr:col>55</xdr:col>
      <xdr:colOff>50800</xdr:colOff>
      <xdr:row>105</xdr:row>
      <xdr:rowOff>120142</xdr:rowOff>
    </xdr:to>
    <xdr:sp macro="" textlink="">
      <xdr:nvSpPr>
        <xdr:cNvPr id="377" name="楕円 376"/>
        <xdr:cNvSpPr/>
      </xdr:nvSpPr>
      <xdr:spPr>
        <a:xfrm>
          <a:off x="10426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41419</xdr:rowOff>
    </xdr:from>
    <xdr:ext cx="469744" cy="259045"/>
    <xdr:sp macro="" textlink="">
      <xdr:nvSpPr>
        <xdr:cNvPr id="378" name="【市民会館】&#10;一人当たり面積該当値テキスト"/>
        <xdr:cNvSpPr txBox="1"/>
      </xdr:nvSpPr>
      <xdr:spPr>
        <a:xfrm>
          <a:off x="10515600"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23113</xdr:rowOff>
    </xdr:from>
    <xdr:to>
      <xdr:col>50</xdr:col>
      <xdr:colOff>165100</xdr:colOff>
      <xdr:row>105</xdr:row>
      <xdr:rowOff>124713</xdr:rowOff>
    </xdr:to>
    <xdr:sp macro="" textlink="">
      <xdr:nvSpPr>
        <xdr:cNvPr id="379" name="楕円 378"/>
        <xdr:cNvSpPr/>
      </xdr:nvSpPr>
      <xdr:spPr>
        <a:xfrm>
          <a:off x="9588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69342</xdr:rowOff>
    </xdr:from>
    <xdr:to>
      <xdr:col>55</xdr:col>
      <xdr:colOff>0</xdr:colOff>
      <xdr:row>105</xdr:row>
      <xdr:rowOff>73913</xdr:rowOff>
    </xdr:to>
    <xdr:cxnSp macro="">
      <xdr:nvCxnSpPr>
        <xdr:cNvPr id="380" name="直線コネクタ 379"/>
        <xdr:cNvCxnSpPr/>
      </xdr:nvCxnSpPr>
      <xdr:spPr>
        <a:xfrm flipV="1">
          <a:off x="9639300" y="180715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381" name="楕円 380"/>
        <xdr:cNvSpPr/>
      </xdr:nvSpPr>
      <xdr:spPr>
        <a:xfrm>
          <a:off x="8699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73913</xdr:rowOff>
    </xdr:from>
    <xdr:to>
      <xdr:col>50</xdr:col>
      <xdr:colOff>114300</xdr:colOff>
      <xdr:row>105</xdr:row>
      <xdr:rowOff>73913</xdr:rowOff>
    </xdr:to>
    <xdr:cxnSp macro="">
      <xdr:nvCxnSpPr>
        <xdr:cNvPr id="382" name="直線コネクタ 381"/>
        <xdr:cNvCxnSpPr/>
      </xdr:nvCxnSpPr>
      <xdr:spPr>
        <a:xfrm>
          <a:off x="8750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23113</xdr:rowOff>
    </xdr:from>
    <xdr:to>
      <xdr:col>41</xdr:col>
      <xdr:colOff>101600</xdr:colOff>
      <xdr:row>105</xdr:row>
      <xdr:rowOff>124713</xdr:rowOff>
    </xdr:to>
    <xdr:sp macro="" textlink="">
      <xdr:nvSpPr>
        <xdr:cNvPr id="383" name="楕円 382"/>
        <xdr:cNvSpPr/>
      </xdr:nvSpPr>
      <xdr:spPr>
        <a:xfrm>
          <a:off x="781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73913</xdr:rowOff>
    </xdr:from>
    <xdr:to>
      <xdr:col>45</xdr:col>
      <xdr:colOff>177800</xdr:colOff>
      <xdr:row>105</xdr:row>
      <xdr:rowOff>73913</xdr:rowOff>
    </xdr:to>
    <xdr:cxnSp macro="">
      <xdr:nvCxnSpPr>
        <xdr:cNvPr id="384" name="直線コネクタ 383"/>
        <xdr:cNvCxnSpPr/>
      </xdr:nvCxnSpPr>
      <xdr:spPr>
        <a:xfrm>
          <a:off x="7861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23113</xdr:rowOff>
    </xdr:from>
    <xdr:to>
      <xdr:col>36</xdr:col>
      <xdr:colOff>165100</xdr:colOff>
      <xdr:row>105</xdr:row>
      <xdr:rowOff>124713</xdr:rowOff>
    </xdr:to>
    <xdr:sp macro="" textlink="">
      <xdr:nvSpPr>
        <xdr:cNvPr id="385" name="楕円 384"/>
        <xdr:cNvSpPr/>
      </xdr:nvSpPr>
      <xdr:spPr>
        <a:xfrm>
          <a:off x="6921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73913</xdr:rowOff>
    </xdr:from>
    <xdr:to>
      <xdr:col>41</xdr:col>
      <xdr:colOff>50800</xdr:colOff>
      <xdr:row>105</xdr:row>
      <xdr:rowOff>73913</xdr:rowOff>
    </xdr:to>
    <xdr:cxnSp macro="">
      <xdr:nvCxnSpPr>
        <xdr:cNvPr id="386" name="直線コネクタ 385"/>
        <xdr:cNvCxnSpPr/>
      </xdr:nvCxnSpPr>
      <xdr:spPr>
        <a:xfrm>
          <a:off x="6972300" y="1807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87"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388"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389" name="n_3aveValue【市民会館】&#10;一人当たり面積"/>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390"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141240</xdr:rowOff>
    </xdr:from>
    <xdr:ext cx="469744" cy="259045"/>
    <xdr:sp macro="" textlink="">
      <xdr:nvSpPr>
        <xdr:cNvPr id="391" name="n_1mainValue【市民会館】&#10;一人当たり面積"/>
        <xdr:cNvSpPr txBox="1"/>
      </xdr:nvSpPr>
      <xdr:spPr>
        <a:xfrm>
          <a:off x="9391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392" name="n_2mainValue【市民会館】&#10;一人当たり面積"/>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141240</xdr:rowOff>
    </xdr:from>
    <xdr:ext cx="469744" cy="259045"/>
    <xdr:sp macro="" textlink="">
      <xdr:nvSpPr>
        <xdr:cNvPr id="393" name="n_3mainValue【市民会館】&#10;一人当たり面積"/>
        <xdr:cNvSpPr txBox="1"/>
      </xdr:nvSpPr>
      <xdr:spPr>
        <a:xfrm>
          <a:off x="7626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141240</xdr:rowOff>
    </xdr:from>
    <xdr:ext cx="469744" cy="259045"/>
    <xdr:sp macro="" textlink="">
      <xdr:nvSpPr>
        <xdr:cNvPr id="394" name="n_4mainValue【市民会館】&#10;一人当たり面積"/>
        <xdr:cNvSpPr txBox="1"/>
      </xdr:nvSpPr>
      <xdr:spPr>
        <a:xfrm>
          <a:off x="6737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20" name="直線コネクタ 419"/>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21"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22" name="直線コネクタ 421"/>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23"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24" name="直線コネクタ 423"/>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425"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26" name="フローチャート: 判断 425"/>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27" name="フローチャート: 判断 426"/>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28" name="フローチャート: 判断 427"/>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429" name="フローチャート: 判断 428"/>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430" name="フローチャート: 判断 429"/>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121738</xdr:rowOff>
    </xdr:from>
    <xdr:to>
      <xdr:col>85</xdr:col>
      <xdr:colOff>177800</xdr:colOff>
      <xdr:row>41</xdr:row>
      <xdr:rowOff>51888</xdr:rowOff>
    </xdr:to>
    <xdr:sp macro="" textlink="">
      <xdr:nvSpPr>
        <xdr:cNvPr id="436" name="楕円 435"/>
        <xdr:cNvSpPr/>
      </xdr:nvSpPr>
      <xdr:spPr>
        <a:xfrm>
          <a:off x="162687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100165</xdr:rowOff>
    </xdr:from>
    <xdr:ext cx="405111" cy="259045"/>
    <xdr:sp macro="" textlink="">
      <xdr:nvSpPr>
        <xdr:cNvPr id="437" name="【一般廃棄物処理施設】&#10;有形固定資産減価償却率該当値テキスト"/>
        <xdr:cNvSpPr txBox="1"/>
      </xdr:nvSpPr>
      <xdr:spPr>
        <a:xfrm>
          <a:off x="16357600" y="695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74385</xdr:rowOff>
    </xdr:from>
    <xdr:to>
      <xdr:col>81</xdr:col>
      <xdr:colOff>101600</xdr:colOff>
      <xdr:row>41</xdr:row>
      <xdr:rowOff>4535</xdr:rowOff>
    </xdr:to>
    <xdr:sp macro="" textlink="">
      <xdr:nvSpPr>
        <xdr:cNvPr id="438" name="楕円 437"/>
        <xdr:cNvSpPr/>
      </xdr:nvSpPr>
      <xdr:spPr>
        <a:xfrm>
          <a:off x="15430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125185</xdr:rowOff>
    </xdr:from>
    <xdr:to>
      <xdr:col>85</xdr:col>
      <xdr:colOff>127000</xdr:colOff>
      <xdr:row>41</xdr:row>
      <xdr:rowOff>1088</xdr:rowOff>
    </xdr:to>
    <xdr:cxnSp macro="">
      <xdr:nvCxnSpPr>
        <xdr:cNvPr id="439" name="直線コネクタ 438"/>
        <xdr:cNvCxnSpPr/>
      </xdr:nvCxnSpPr>
      <xdr:spPr>
        <a:xfrm>
          <a:off x="15481300" y="6983185"/>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440" name="楕円 439"/>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125185</xdr:rowOff>
    </xdr:to>
    <xdr:cxnSp macro="">
      <xdr:nvCxnSpPr>
        <xdr:cNvPr id="441" name="直線コネクタ 440"/>
        <xdr:cNvCxnSpPr/>
      </xdr:nvCxnSpPr>
      <xdr:spPr>
        <a:xfrm>
          <a:off x="14592300" y="693583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146231</xdr:rowOff>
    </xdr:from>
    <xdr:to>
      <xdr:col>72</xdr:col>
      <xdr:colOff>38100</xdr:colOff>
      <xdr:row>40</xdr:row>
      <xdr:rowOff>76381</xdr:rowOff>
    </xdr:to>
    <xdr:sp macro="" textlink="">
      <xdr:nvSpPr>
        <xdr:cNvPr id="442" name="楕円 441"/>
        <xdr:cNvSpPr/>
      </xdr:nvSpPr>
      <xdr:spPr>
        <a:xfrm>
          <a:off x="13652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25581</xdr:rowOff>
    </xdr:from>
    <xdr:to>
      <xdr:col>76</xdr:col>
      <xdr:colOff>114300</xdr:colOff>
      <xdr:row>40</xdr:row>
      <xdr:rowOff>77833</xdr:rowOff>
    </xdr:to>
    <xdr:cxnSp macro="">
      <xdr:nvCxnSpPr>
        <xdr:cNvPr id="443" name="直線コネクタ 442"/>
        <xdr:cNvCxnSpPr/>
      </xdr:nvCxnSpPr>
      <xdr:spPr>
        <a:xfrm>
          <a:off x="13703300" y="688358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444" name="楕円 443"/>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40</xdr:row>
      <xdr:rowOff>25581</xdr:rowOff>
    </xdr:to>
    <xdr:cxnSp macro="">
      <xdr:nvCxnSpPr>
        <xdr:cNvPr id="445" name="直線コネクタ 444"/>
        <xdr:cNvCxnSpPr/>
      </xdr:nvCxnSpPr>
      <xdr:spPr>
        <a:xfrm>
          <a:off x="12814300" y="68313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446"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47"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448"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449"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167112</xdr:rowOff>
    </xdr:from>
    <xdr:ext cx="405111" cy="259045"/>
    <xdr:sp macro="" textlink="">
      <xdr:nvSpPr>
        <xdr:cNvPr id="450" name="n_1mainValue【一般廃棄物処理施設】&#10;有形固定資産減価償却率"/>
        <xdr:cNvSpPr txBox="1"/>
      </xdr:nvSpPr>
      <xdr:spPr>
        <a:xfrm>
          <a:off x="152660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451" name="n_2mainValue【一般廃棄物処理施設】&#10;有形固定資産減価償却率"/>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67508</xdr:rowOff>
    </xdr:from>
    <xdr:ext cx="405111" cy="259045"/>
    <xdr:sp macro="" textlink="">
      <xdr:nvSpPr>
        <xdr:cNvPr id="452" name="n_3mainValue【一般廃棄物処理施設】&#10;有形固定資産減価償却率"/>
        <xdr:cNvSpPr txBox="1"/>
      </xdr:nvSpPr>
      <xdr:spPr>
        <a:xfrm>
          <a:off x="13500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453" name="n_4mainValue【一般廃棄物処理施設】&#10;有形固定資産減価償却率"/>
        <xdr:cNvSpPr txBox="1"/>
      </xdr:nvSpPr>
      <xdr:spPr>
        <a:xfrm>
          <a:off x="12611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475" name="直線コネクタ 474"/>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476"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477" name="直線コネクタ 476"/>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478"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479" name="直線コネクタ 478"/>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480" name="【一般廃棄物処理施設】&#10;一人当たり有形固定資産（償却資産）額平均値テキスト"/>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481" name="フローチャート: 判断 480"/>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482" name="フローチャート: 判断 481"/>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483" name="フローチャート: 判断 482"/>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484" name="フローチャート: 判断 483"/>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485" name="フローチャート: 判断 484"/>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27539</xdr:rowOff>
    </xdr:from>
    <xdr:to>
      <xdr:col>116</xdr:col>
      <xdr:colOff>114300</xdr:colOff>
      <xdr:row>39</xdr:row>
      <xdr:rowOff>129139</xdr:rowOff>
    </xdr:to>
    <xdr:sp macro="" textlink="">
      <xdr:nvSpPr>
        <xdr:cNvPr id="491" name="楕円 490"/>
        <xdr:cNvSpPr/>
      </xdr:nvSpPr>
      <xdr:spPr>
        <a:xfrm>
          <a:off x="22110700" y="67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50416</xdr:rowOff>
    </xdr:from>
    <xdr:ext cx="534377" cy="259045"/>
    <xdr:sp macro="" textlink="">
      <xdr:nvSpPr>
        <xdr:cNvPr id="492" name="【一般廃棄物処理施設】&#10;一人当たり有形固定資産（償却資産）額該当値テキスト"/>
        <xdr:cNvSpPr txBox="1"/>
      </xdr:nvSpPr>
      <xdr:spPr>
        <a:xfrm>
          <a:off x="22199600" y="65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29437</xdr:rowOff>
    </xdr:from>
    <xdr:to>
      <xdr:col>112</xdr:col>
      <xdr:colOff>38100</xdr:colOff>
      <xdr:row>39</xdr:row>
      <xdr:rowOff>131037</xdr:rowOff>
    </xdr:to>
    <xdr:sp macro="" textlink="">
      <xdr:nvSpPr>
        <xdr:cNvPr id="493" name="楕円 492"/>
        <xdr:cNvSpPr/>
      </xdr:nvSpPr>
      <xdr:spPr>
        <a:xfrm>
          <a:off x="21272500" y="67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78339</xdr:rowOff>
    </xdr:from>
    <xdr:to>
      <xdr:col>116</xdr:col>
      <xdr:colOff>63500</xdr:colOff>
      <xdr:row>39</xdr:row>
      <xdr:rowOff>80237</xdr:rowOff>
    </xdr:to>
    <xdr:cxnSp macro="">
      <xdr:nvCxnSpPr>
        <xdr:cNvPr id="494" name="直線コネクタ 493"/>
        <xdr:cNvCxnSpPr/>
      </xdr:nvCxnSpPr>
      <xdr:spPr>
        <a:xfrm flipV="1">
          <a:off x="21323300" y="6764889"/>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21423</xdr:rowOff>
    </xdr:from>
    <xdr:to>
      <xdr:col>107</xdr:col>
      <xdr:colOff>101600</xdr:colOff>
      <xdr:row>39</xdr:row>
      <xdr:rowOff>123023</xdr:rowOff>
    </xdr:to>
    <xdr:sp macro="" textlink="">
      <xdr:nvSpPr>
        <xdr:cNvPr id="495" name="楕円 494"/>
        <xdr:cNvSpPr/>
      </xdr:nvSpPr>
      <xdr:spPr>
        <a:xfrm>
          <a:off x="20383500" y="67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72223</xdr:rowOff>
    </xdr:from>
    <xdr:to>
      <xdr:col>111</xdr:col>
      <xdr:colOff>177800</xdr:colOff>
      <xdr:row>39</xdr:row>
      <xdr:rowOff>80237</xdr:rowOff>
    </xdr:to>
    <xdr:cxnSp macro="">
      <xdr:nvCxnSpPr>
        <xdr:cNvPr id="496" name="直線コネクタ 495"/>
        <xdr:cNvCxnSpPr/>
      </xdr:nvCxnSpPr>
      <xdr:spPr>
        <a:xfrm>
          <a:off x="20434300" y="6758773"/>
          <a:ext cx="8890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22254</xdr:rowOff>
    </xdr:from>
    <xdr:to>
      <xdr:col>102</xdr:col>
      <xdr:colOff>165100</xdr:colOff>
      <xdr:row>39</xdr:row>
      <xdr:rowOff>123854</xdr:rowOff>
    </xdr:to>
    <xdr:sp macro="" textlink="">
      <xdr:nvSpPr>
        <xdr:cNvPr id="497" name="楕円 496"/>
        <xdr:cNvSpPr/>
      </xdr:nvSpPr>
      <xdr:spPr>
        <a:xfrm>
          <a:off x="19494500" y="670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72223</xdr:rowOff>
    </xdr:from>
    <xdr:to>
      <xdr:col>107</xdr:col>
      <xdr:colOff>50800</xdr:colOff>
      <xdr:row>39</xdr:row>
      <xdr:rowOff>73054</xdr:rowOff>
    </xdr:to>
    <xdr:cxnSp macro="">
      <xdr:nvCxnSpPr>
        <xdr:cNvPr id="498" name="直線コネクタ 497"/>
        <xdr:cNvCxnSpPr/>
      </xdr:nvCxnSpPr>
      <xdr:spPr>
        <a:xfrm flipV="1">
          <a:off x="19545300" y="6758773"/>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23393</xdr:rowOff>
    </xdr:from>
    <xdr:to>
      <xdr:col>98</xdr:col>
      <xdr:colOff>38100</xdr:colOff>
      <xdr:row>39</xdr:row>
      <xdr:rowOff>124993</xdr:rowOff>
    </xdr:to>
    <xdr:sp macro="" textlink="">
      <xdr:nvSpPr>
        <xdr:cNvPr id="499" name="楕円 498"/>
        <xdr:cNvSpPr/>
      </xdr:nvSpPr>
      <xdr:spPr>
        <a:xfrm>
          <a:off x="18605500" y="67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73054</xdr:rowOff>
    </xdr:from>
    <xdr:to>
      <xdr:col>102</xdr:col>
      <xdr:colOff>114300</xdr:colOff>
      <xdr:row>39</xdr:row>
      <xdr:rowOff>74193</xdr:rowOff>
    </xdr:to>
    <xdr:cxnSp macro="">
      <xdr:nvCxnSpPr>
        <xdr:cNvPr id="500" name="直線コネクタ 499"/>
        <xdr:cNvCxnSpPr/>
      </xdr:nvCxnSpPr>
      <xdr:spPr>
        <a:xfrm flipV="1">
          <a:off x="18656300" y="6759604"/>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501" name="n_1aveValue【一般廃棄物処理施設】&#10;一人当たり有形固定資産（償却資産）額"/>
        <xdr:cNvSpPr txBox="1"/>
      </xdr:nvSpPr>
      <xdr:spPr>
        <a:xfrm>
          <a:off x="210434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140795</xdr:rowOff>
    </xdr:from>
    <xdr:ext cx="534377" cy="259045"/>
    <xdr:sp macro="" textlink="">
      <xdr:nvSpPr>
        <xdr:cNvPr id="502" name="n_2aveValue【一般廃棄物処理施設】&#10;一人当たり有形固定資産（償却資産）額"/>
        <xdr:cNvSpPr txBox="1"/>
      </xdr:nvSpPr>
      <xdr:spPr>
        <a:xfrm>
          <a:off x="20167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503" name="n_3aveValue【一般廃棄物処理施設】&#10;一人当たり有形固定資産（償却資産）額"/>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504" name="n_4aveValue【一般廃棄物処理施設】&#10;一人当たり有形固定資産（償却資産）額"/>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147564</xdr:rowOff>
    </xdr:from>
    <xdr:ext cx="534377" cy="259045"/>
    <xdr:sp macro="" textlink="">
      <xdr:nvSpPr>
        <xdr:cNvPr id="505" name="n_1mainValue【一般廃棄物処理施設】&#10;一人当たり有形固定資産（償却資産）額"/>
        <xdr:cNvSpPr txBox="1"/>
      </xdr:nvSpPr>
      <xdr:spPr>
        <a:xfrm>
          <a:off x="21043411" y="649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139550</xdr:rowOff>
    </xdr:from>
    <xdr:ext cx="534377" cy="259045"/>
    <xdr:sp macro="" textlink="">
      <xdr:nvSpPr>
        <xdr:cNvPr id="506" name="n_2mainValue【一般廃棄物処理施設】&#10;一人当たり有形固定資産（償却資産）額"/>
        <xdr:cNvSpPr txBox="1"/>
      </xdr:nvSpPr>
      <xdr:spPr>
        <a:xfrm>
          <a:off x="20167111" y="64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140381</xdr:rowOff>
    </xdr:from>
    <xdr:ext cx="534377" cy="259045"/>
    <xdr:sp macro="" textlink="">
      <xdr:nvSpPr>
        <xdr:cNvPr id="507" name="n_3mainValue【一般廃棄物処理施設】&#10;一人当たり有形固定資産（償却資産）額"/>
        <xdr:cNvSpPr txBox="1"/>
      </xdr:nvSpPr>
      <xdr:spPr>
        <a:xfrm>
          <a:off x="19278111" y="648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141520</xdr:rowOff>
    </xdr:from>
    <xdr:ext cx="534377" cy="259045"/>
    <xdr:sp macro="" textlink="">
      <xdr:nvSpPr>
        <xdr:cNvPr id="508" name="n_4mainValue【一般廃棄物処理施設】&#10;一人当たり有形固定資産（償却資産）額"/>
        <xdr:cNvSpPr txBox="1"/>
      </xdr:nvSpPr>
      <xdr:spPr>
        <a:xfrm>
          <a:off x="18389111" y="64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9" name="テキスト ボックス 528"/>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32" name="直線コネクタ 531"/>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3"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34" name="直線コネクタ 533"/>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35"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6" name="直線コネクタ 53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4462</xdr:rowOff>
    </xdr:from>
    <xdr:ext cx="405111" cy="259045"/>
    <xdr:sp macro="" textlink="">
      <xdr:nvSpPr>
        <xdr:cNvPr id="537" name="【保健センター・保健所】&#10;有形固定資産減価償却率平均値テキスト"/>
        <xdr:cNvSpPr txBox="1"/>
      </xdr:nvSpPr>
      <xdr:spPr>
        <a:xfrm>
          <a:off x="16357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38" name="フローチャート: 判断 537"/>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539" name="フローチャート: 判断 538"/>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540" name="フローチャート: 判断 539"/>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1" name="フローチャート: 判断 540"/>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542" name="フローチャート: 判断 541"/>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93980</xdr:rowOff>
    </xdr:from>
    <xdr:to>
      <xdr:col>85</xdr:col>
      <xdr:colOff>177800</xdr:colOff>
      <xdr:row>64</xdr:row>
      <xdr:rowOff>24130</xdr:rowOff>
    </xdr:to>
    <xdr:sp macro="" textlink="">
      <xdr:nvSpPr>
        <xdr:cNvPr id="548" name="楕円 547"/>
        <xdr:cNvSpPr/>
      </xdr:nvSpPr>
      <xdr:spPr>
        <a:xfrm>
          <a:off x="16268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72407</xdr:rowOff>
    </xdr:from>
    <xdr:ext cx="405111" cy="259045"/>
    <xdr:sp macro="" textlink="">
      <xdr:nvSpPr>
        <xdr:cNvPr id="549" name="【保健センター・保健所】&#10;有形固定資産減価償却率該当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55880</xdr:rowOff>
    </xdr:from>
    <xdr:to>
      <xdr:col>81</xdr:col>
      <xdr:colOff>101600</xdr:colOff>
      <xdr:row>63</xdr:row>
      <xdr:rowOff>157480</xdr:rowOff>
    </xdr:to>
    <xdr:sp macro="" textlink="">
      <xdr:nvSpPr>
        <xdr:cNvPr id="550" name="楕円 549"/>
        <xdr:cNvSpPr/>
      </xdr:nvSpPr>
      <xdr:spPr>
        <a:xfrm>
          <a:off x="15430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106680</xdr:rowOff>
    </xdr:from>
    <xdr:to>
      <xdr:col>85</xdr:col>
      <xdr:colOff>127000</xdr:colOff>
      <xdr:row>63</xdr:row>
      <xdr:rowOff>144780</xdr:rowOff>
    </xdr:to>
    <xdr:cxnSp macro="">
      <xdr:nvCxnSpPr>
        <xdr:cNvPr id="551" name="直線コネクタ 550"/>
        <xdr:cNvCxnSpPr/>
      </xdr:nvCxnSpPr>
      <xdr:spPr>
        <a:xfrm>
          <a:off x="15481300" y="109080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15875</xdr:rowOff>
    </xdr:from>
    <xdr:to>
      <xdr:col>76</xdr:col>
      <xdr:colOff>165100</xdr:colOff>
      <xdr:row>63</xdr:row>
      <xdr:rowOff>117475</xdr:rowOff>
    </xdr:to>
    <xdr:sp macro="" textlink="">
      <xdr:nvSpPr>
        <xdr:cNvPr id="552" name="楕円 551"/>
        <xdr:cNvSpPr/>
      </xdr:nvSpPr>
      <xdr:spPr>
        <a:xfrm>
          <a:off x="14541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66675</xdr:rowOff>
    </xdr:from>
    <xdr:to>
      <xdr:col>81</xdr:col>
      <xdr:colOff>50800</xdr:colOff>
      <xdr:row>63</xdr:row>
      <xdr:rowOff>106680</xdr:rowOff>
    </xdr:to>
    <xdr:cxnSp macro="">
      <xdr:nvCxnSpPr>
        <xdr:cNvPr id="553" name="直線コネクタ 552"/>
        <xdr:cNvCxnSpPr/>
      </xdr:nvCxnSpPr>
      <xdr:spPr>
        <a:xfrm>
          <a:off x="14592300" y="10868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149225</xdr:rowOff>
    </xdr:from>
    <xdr:to>
      <xdr:col>72</xdr:col>
      <xdr:colOff>38100</xdr:colOff>
      <xdr:row>63</xdr:row>
      <xdr:rowOff>79375</xdr:rowOff>
    </xdr:to>
    <xdr:sp macro="" textlink="">
      <xdr:nvSpPr>
        <xdr:cNvPr id="554" name="楕円 553"/>
        <xdr:cNvSpPr/>
      </xdr:nvSpPr>
      <xdr:spPr>
        <a:xfrm>
          <a:off x="13652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28575</xdr:rowOff>
    </xdr:from>
    <xdr:to>
      <xdr:col>76</xdr:col>
      <xdr:colOff>114300</xdr:colOff>
      <xdr:row>63</xdr:row>
      <xdr:rowOff>66675</xdr:rowOff>
    </xdr:to>
    <xdr:cxnSp macro="">
      <xdr:nvCxnSpPr>
        <xdr:cNvPr id="555" name="直線コネクタ 554"/>
        <xdr:cNvCxnSpPr/>
      </xdr:nvCxnSpPr>
      <xdr:spPr>
        <a:xfrm>
          <a:off x="13703300" y="10829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158750</xdr:rowOff>
    </xdr:from>
    <xdr:to>
      <xdr:col>67</xdr:col>
      <xdr:colOff>101600</xdr:colOff>
      <xdr:row>63</xdr:row>
      <xdr:rowOff>88900</xdr:rowOff>
    </xdr:to>
    <xdr:sp macro="" textlink="">
      <xdr:nvSpPr>
        <xdr:cNvPr id="556" name="楕円 555"/>
        <xdr:cNvSpPr/>
      </xdr:nvSpPr>
      <xdr:spPr>
        <a:xfrm>
          <a:off x="1276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28575</xdr:rowOff>
    </xdr:from>
    <xdr:to>
      <xdr:col>71</xdr:col>
      <xdr:colOff>177800</xdr:colOff>
      <xdr:row>63</xdr:row>
      <xdr:rowOff>38100</xdr:rowOff>
    </xdr:to>
    <xdr:cxnSp macro="">
      <xdr:nvCxnSpPr>
        <xdr:cNvPr id="557" name="直線コネクタ 556"/>
        <xdr:cNvCxnSpPr/>
      </xdr:nvCxnSpPr>
      <xdr:spPr>
        <a:xfrm flipV="1">
          <a:off x="12814300" y="10829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59707</xdr:rowOff>
    </xdr:from>
    <xdr:ext cx="405111" cy="259045"/>
    <xdr:sp macro="" textlink="">
      <xdr:nvSpPr>
        <xdr:cNvPr id="558"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559"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60"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153052</xdr:rowOff>
    </xdr:from>
    <xdr:ext cx="405111" cy="259045"/>
    <xdr:sp macro="" textlink="">
      <xdr:nvSpPr>
        <xdr:cNvPr id="561" name="n_4aveValue【保健センター・保健所】&#10;有形固定資産減価償却率"/>
        <xdr:cNvSpPr txBox="1"/>
      </xdr:nvSpPr>
      <xdr:spPr>
        <a:xfrm>
          <a:off x="12611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148607</xdr:rowOff>
    </xdr:from>
    <xdr:ext cx="405111" cy="259045"/>
    <xdr:sp macro="" textlink="">
      <xdr:nvSpPr>
        <xdr:cNvPr id="562" name="n_1mainValue【保健センター・保健所】&#10;有形固定資産減価償却率"/>
        <xdr:cNvSpPr txBox="1"/>
      </xdr:nvSpPr>
      <xdr:spPr>
        <a:xfrm>
          <a:off x="15266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108602</xdr:rowOff>
    </xdr:from>
    <xdr:ext cx="405111" cy="259045"/>
    <xdr:sp macro="" textlink="">
      <xdr:nvSpPr>
        <xdr:cNvPr id="563" name="n_2mainValue【保健センター・保健所】&#10;有形固定資産減価償却率"/>
        <xdr:cNvSpPr txBox="1"/>
      </xdr:nvSpPr>
      <xdr:spPr>
        <a:xfrm>
          <a:off x="14389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70502</xdr:rowOff>
    </xdr:from>
    <xdr:ext cx="405111" cy="259045"/>
    <xdr:sp macro="" textlink="">
      <xdr:nvSpPr>
        <xdr:cNvPr id="564" name="n_3mainValue【保健センター・保健所】&#10;有形固定資産減価償却率"/>
        <xdr:cNvSpPr txBox="1"/>
      </xdr:nvSpPr>
      <xdr:spPr>
        <a:xfrm>
          <a:off x="135007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80027</xdr:rowOff>
    </xdr:from>
    <xdr:ext cx="405111" cy="259045"/>
    <xdr:sp macro="" textlink="">
      <xdr:nvSpPr>
        <xdr:cNvPr id="565" name="n_4mainValue【保健センター・保健所】&#10;有形固定資産減価償却率"/>
        <xdr:cNvSpPr txBox="1"/>
      </xdr:nvSpPr>
      <xdr:spPr>
        <a:xfrm>
          <a:off x="12611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9" name="直線コネクタ 588"/>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0"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1" name="直線コネクタ 590"/>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92"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93" name="直線コネクタ 592"/>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94"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5" name="フローチャート: 判断 59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6" name="フローチャート: 判断 595"/>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8" name="フローチャート: 判断 597"/>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99" name="フローチャート: 判断 598"/>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605" name="楕円 604"/>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606" name="【保健センター・保健所】&#10;一人当たり面積該当値テキスト"/>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607" name="楕円 606"/>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133350</xdr:rowOff>
    </xdr:to>
    <xdr:cxnSp macro="">
      <xdr:nvCxnSpPr>
        <xdr:cNvPr id="608" name="直線コネクタ 607"/>
        <xdr:cNvCxnSpPr/>
      </xdr:nvCxnSpPr>
      <xdr:spPr>
        <a:xfrm>
          <a:off x="21323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609" name="楕円 608"/>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610" name="直線コネクタ 609"/>
        <xdr:cNvCxnSpPr/>
      </xdr:nvCxnSpPr>
      <xdr:spPr>
        <a:xfrm>
          <a:off x="20434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11" name="楕円 610"/>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612" name="直線コネクタ 611"/>
        <xdr:cNvCxnSpPr/>
      </xdr:nvCxnSpPr>
      <xdr:spPr>
        <a:xfrm>
          <a:off x="19545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613" name="楕円 612"/>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133350</xdr:rowOff>
    </xdr:to>
    <xdr:cxnSp macro="">
      <xdr:nvCxnSpPr>
        <xdr:cNvPr id="614" name="直線コネクタ 613"/>
        <xdr:cNvCxnSpPr/>
      </xdr:nvCxnSpPr>
      <xdr:spPr>
        <a:xfrm>
          <a:off x="18656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15"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17"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18"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619" name="n_1mainValue【保健センター・保健所】&#10;一人当たり面積"/>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620" name="n_2main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21" name="n_3main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622" name="n_4main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47" name="直線コネクタ 646"/>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48"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49" name="直線コネクタ 648"/>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50"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51" name="直線コネクタ 650"/>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652"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53" name="フローチャート: 判断 652"/>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54" name="フローチャート: 判断 653"/>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56" name="フローチャート: 判断 655"/>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57" name="フローチャート: 判断 656"/>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663" name="楕円 662"/>
        <xdr:cNvSpPr/>
      </xdr:nvSpPr>
      <xdr:spPr>
        <a:xfrm>
          <a:off x="16268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150513</xdr:rowOff>
    </xdr:from>
    <xdr:ext cx="405111" cy="259045"/>
    <xdr:sp macro="" textlink="">
      <xdr:nvSpPr>
        <xdr:cNvPr id="664" name="【消防施設】&#10;有形固定資産減価償却率該当値テキスト"/>
        <xdr:cNvSpPr txBox="1"/>
      </xdr:nvSpPr>
      <xdr:spPr>
        <a:xfrm>
          <a:off x="16357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162561</xdr:rowOff>
    </xdr:from>
    <xdr:to>
      <xdr:col>81</xdr:col>
      <xdr:colOff>101600</xdr:colOff>
      <xdr:row>83</xdr:row>
      <xdr:rowOff>92711</xdr:rowOff>
    </xdr:to>
    <xdr:sp macro="" textlink="">
      <xdr:nvSpPr>
        <xdr:cNvPr id="665" name="楕円 664"/>
        <xdr:cNvSpPr/>
      </xdr:nvSpPr>
      <xdr:spPr>
        <a:xfrm>
          <a:off x="15430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41911</xdr:rowOff>
    </xdr:from>
    <xdr:to>
      <xdr:col>85</xdr:col>
      <xdr:colOff>127000</xdr:colOff>
      <xdr:row>83</xdr:row>
      <xdr:rowOff>51436</xdr:rowOff>
    </xdr:to>
    <xdr:cxnSp macro="">
      <xdr:nvCxnSpPr>
        <xdr:cNvPr id="666" name="直線コネクタ 665"/>
        <xdr:cNvCxnSpPr/>
      </xdr:nvCxnSpPr>
      <xdr:spPr>
        <a:xfrm>
          <a:off x="15481300" y="142722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636</xdr:rowOff>
    </xdr:from>
    <xdr:to>
      <xdr:col>76</xdr:col>
      <xdr:colOff>165100</xdr:colOff>
      <xdr:row>83</xdr:row>
      <xdr:rowOff>102236</xdr:rowOff>
    </xdr:to>
    <xdr:sp macro="" textlink="">
      <xdr:nvSpPr>
        <xdr:cNvPr id="667" name="楕円 666"/>
        <xdr:cNvSpPr/>
      </xdr:nvSpPr>
      <xdr:spPr>
        <a:xfrm>
          <a:off x="14541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41911</xdr:rowOff>
    </xdr:from>
    <xdr:to>
      <xdr:col>81</xdr:col>
      <xdr:colOff>50800</xdr:colOff>
      <xdr:row>83</xdr:row>
      <xdr:rowOff>51436</xdr:rowOff>
    </xdr:to>
    <xdr:cxnSp macro="">
      <xdr:nvCxnSpPr>
        <xdr:cNvPr id="668" name="直線コネクタ 667"/>
        <xdr:cNvCxnSpPr/>
      </xdr:nvCxnSpPr>
      <xdr:spPr>
        <a:xfrm flipV="1">
          <a:off x="14592300" y="142722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669" name="楕円 668"/>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51436</xdr:rowOff>
    </xdr:to>
    <xdr:cxnSp macro="">
      <xdr:nvCxnSpPr>
        <xdr:cNvPr id="670" name="直線コネクタ 669"/>
        <xdr:cNvCxnSpPr/>
      </xdr:nvCxnSpPr>
      <xdr:spPr>
        <a:xfrm>
          <a:off x="13703300" y="14264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141605</xdr:rowOff>
    </xdr:from>
    <xdr:to>
      <xdr:col>67</xdr:col>
      <xdr:colOff>101600</xdr:colOff>
      <xdr:row>83</xdr:row>
      <xdr:rowOff>71755</xdr:rowOff>
    </xdr:to>
    <xdr:sp macro="" textlink="">
      <xdr:nvSpPr>
        <xdr:cNvPr id="671" name="楕円 670"/>
        <xdr:cNvSpPr/>
      </xdr:nvSpPr>
      <xdr:spPr>
        <a:xfrm>
          <a:off x="12763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20955</xdr:rowOff>
    </xdr:from>
    <xdr:to>
      <xdr:col>71</xdr:col>
      <xdr:colOff>177800</xdr:colOff>
      <xdr:row>83</xdr:row>
      <xdr:rowOff>34289</xdr:rowOff>
    </xdr:to>
    <xdr:cxnSp macro="">
      <xdr:nvCxnSpPr>
        <xdr:cNvPr id="672" name="直線コネクタ 671"/>
        <xdr:cNvCxnSpPr/>
      </xdr:nvCxnSpPr>
      <xdr:spPr>
        <a:xfrm>
          <a:off x="12814300" y="142513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673"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675"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676"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83838</xdr:rowOff>
    </xdr:from>
    <xdr:ext cx="405111" cy="259045"/>
    <xdr:sp macro="" textlink="">
      <xdr:nvSpPr>
        <xdr:cNvPr id="677" name="n_1mainValue【消防施設】&#10;有形固定資産減価償却率"/>
        <xdr:cNvSpPr txBox="1"/>
      </xdr:nvSpPr>
      <xdr:spPr>
        <a:xfrm>
          <a:off x="15266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93363</xdr:rowOff>
    </xdr:from>
    <xdr:ext cx="405111" cy="259045"/>
    <xdr:sp macro="" textlink="">
      <xdr:nvSpPr>
        <xdr:cNvPr id="678" name="n_2mainValue【消防施設】&#10;有形固定資産減価償却率"/>
        <xdr:cNvSpPr txBox="1"/>
      </xdr:nvSpPr>
      <xdr:spPr>
        <a:xfrm>
          <a:off x="14389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679" name="n_3mainValue【消防施設】&#10;有形固定資産減価償却率"/>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680" name="n_4mainValue【消防施設】&#10;有形固定資産減価償却率"/>
        <xdr:cNvSpPr txBox="1"/>
      </xdr:nvSpPr>
      <xdr:spPr>
        <a:xfrm>
          <a:off x="12611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04" name="直線コネクタ 703"/>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5"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6" name="直線コネクタ 705"/>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7"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8" name="直線コネクタ 707"/>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09"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10" name="フローチャート: 判断 709"/>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1" name="フローチャート: 判断 710"/>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2" name="フローチャート: 判断 711"/>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3" name="フローチャート: 判断 712"/>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14" name="フローチャート: 判断 713"/>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0" name="楕円 719"/>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1" name="【消防施設】&#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2" name="楕円 721"/>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3" name="直線コネクタ 722"/>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4" name="楕円 723"/>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5" name="直線コネクタ 724"/>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6" name="楕円 725"/>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7" name="直線コネクタ 726"/>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48261</xdr:rowOff>
    </xdr:from>
    <xdr:to>
      <xdr:col>98</xdr:col>
      <xdr:colOff>38100</xdr:colOff>
      <xdr:row>85</xdr:row>
      <xdr:rowOff>149861</xdr:rowOff>
    </xdr:to>
    <xdr:sp macro="" textlink="">
      <xdr:nvSpPr>
        <xdr:cNvPr id="728" name="楕円 727"/>
        <xdr:cNvSpPr/>
      </xdr:nvSpPr>
      <xdr:spPr>
        <a:xfrm>
          <a:off x="18605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99061</xdr:rowOff>
    </xdr:to>
    <xdr:cxnSp macro="">
      <xdr:nvCxnSpPr>
        <xdr:cNvPr id="729" name="直線コネクタ 728"/>
        <xdr:cNvCxnSpPr/>
      </xdr:nvCxnSpPr>
      <xdr:spPr>
        <a:xfrm flipV="1">
          <a:off x="18656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0"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31"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2"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33"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4" name="n_1mainValue【消防施設】&#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5"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6"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140988</xdr:rowOff>
    </xdr:from>
    <xdr:ext cx="469744" cy="259045"/>
    <xdr:sp macro="" textlink="">
      <xdr:nvSpPr>
        <xdr:cNvPr id="737" name="n_4mainValue【消防施設】&#10;一人当たり面積"/>
        <xdr:cNvSpPr txBox="1"/>
      </xdr:nvSpPr>
      <xdr:spPr>
        <a:xfrm>
          <a:off x="18421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63" name="直線コネクタ 762"/>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66"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67" name="直線コネクタ 766"/>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8"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69" name="フローチャート: 判断 768"/>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0" name="フローチャート: 判断 769"/>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71" name="フローチャート: 判断 770"/>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72" name="フローチャート: 判断 771"/>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773" name="フローチャート: 判断 772"/>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779" name="楕円 778"/>
        <xdr:cNvSpPr/>
      </xdr:nvSpPr>
      <xdr:spPr>
        <a:xfrm>
          <a:off x="162687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780" name="【庁舎】&#10;有形固定資産減価償却率該当値テキスト"/>
        <xdr:cNvSpPr txBox="1"/>
      </xdr:nvSpPr>
      <xdr:spPr>
        <a:xfrm>
          <a:off x="16357600"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100512</xdr:rowOff>
    </xdr:from>
    <xdr:to>
      <xdr:col>81</xdr:col>
      <xdr:colOff>101600</xdr:colOff>
      <xdr:row>106</xdr:row>
      <xdr:rowOff>30662</xdr:rowOff>
    </xdr:to>
    <xdr:sp macro="" textlink="">
      <xdr:nvSpPr>
        <xdr:cNvPr id="781" name="楕円 780"/>
        <xdr:cNvSpPr/>
      </xdr:nvSpPr>
      <xdr:spPr>
        <a:xfrm>
          <a:off x="15430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151312</xdr:rowOff>
    </xdr:from>
    <xdr:to>
      <xdr:col>85</xdr:col>
      <xdr:colOff>127000</xdr:colOff>
      <xdr:row>106</xdr:row>
      <xdr:rowOff>40277</xdr:rowOff>
    </xdr:to>
    <xdr:cxnSp macro="">
      <xdr:nvCxnSpPr>
        <xdr:cNvPr id="782" name="直線コネクタ 781"/>
        <xdr:cNvCxnSpPr/>
      </xdr:nvCxnSpPr>
      <xdr:spPr>
        <a:xfrm>
          <a:off x="15481300" y="1815356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783" name="楕円 782"/>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151312</xdr:rowOff>
    </xdr:to>
    <xdr:cxnSp macro="">
      <xdr:nvCxnSpPr>
        <xdr:cNvPr id="784" name="直線コネクタ 783"/>
        <xdr:cNvCxnSpPr/>
      </xdr:nvCxnSpPr>
      <xdr:spPr>
        <a:xfrm>
          <a:off x="14592300" y="1809314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85" name="楕円 784"/>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77832</xdr:rowOff>
    </xdr:from>
    <xdr:to>
      <xdr:col>76</xdr:col>
      <xdr:colOff>114300</xdr:colOff>
      <xdr:row>105</xdr:row>
      <xdr:rowOff>90895</xdr:rowOff>
    </xdr:to>
    <xdr:cxnSp macro="">
      <xdr:nvCxnSpPr>
        <xdr:cNvPr id="786" name="直線コネクタ 785"/>
        <xdr:cNvCxnSpPr/>
      </xdr:nvCxnSpPr>
      <xdr:spPr>
        <a:xfrm>
          <a:off x="13703300" y="180800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103777</xdr:rowOff>
    </xdr:from>
    <xdr:to>
      <xdr:col>67</xdr:col>
      <xdr:colOff>101600</xdr:colOff>
      <xdr:row>106</xdr:row>
      <xdr:rowOff>33927</xdr:rowOff>
    </xdr:to>
    <xdr:sp macro="" textlink="">
      <xdr:nvSpPr>
        <xdr:cNvPr id="787" name="楕円 786"/>
        <xdr:cNvSpPr/>
      </xdr:nvSpPr>
      <xdr:spPr>
        <a:xfrm>
          <a:off x="12763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77832</xdr:rowOff>
    </xdr:from>
    <xdr:to>
      <xdr:col>71</xdr:col>
      <xdr:colOff>177800</xdr:colOff>
      <xdr:row>105</xdr:row>
      <xdr:rowOff>154577</xdr:rowOff>
    </xdr:to>
    <xdr:cxnSp macro="">
      <xdr:nvCxnSpPr>
        <xdr:cNvPr id="788" name="直線コネクタ 787"/>
        <xdr:cNvCxnSpPr/>
      </xdr:nvCxnSpPr>
      <xdr:spPr>
        <a:xfrm flipV="1">
          <a:off x="12814300" y="18080082"/>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789"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90"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91"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92"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21789</xdr:rowOff>
    </xdr:from>
    <xdr:ext cx="405111" cy="259045"/>
    <xdr:sp macro="" textlink="">
      <xdr:nvSpPr>
        <xdr:cNvPr id="793" name="n_1mainValue【庁舎】&#10;有形固定資産減価償却率"/>
        <xdr:cNvSpPr txBox="1"/>
      </xdr:nvSpPr>
      <xdr:spPr>
        <a:xfrm>
          <a:off x="152660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132822</xdr:rowOff>
    </xdr:from>
    <xdr:ext cx="405111" cy="259045"/>
    <xdr:sp macro="" textlink="">
      <xdr:nvSpPr>
        <xdr:cNvPr id="794" name="n_2mainValue【庁舎】&#10;有形固定資産減価償却率"/>
        <xdr:cNvSpPr txBox="1"/>
      </xdr:nvSpPr>
      <xdr:spPr>
        <a:xfrm>
          <a:off x="14389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5" name="n_3main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25054</xdr:rowOff>
    </xdr:from>
    <xdr:ext cx="405111" cy="259045"/>
    <xdr:sp macro="" textlink="">
      <xdr:nvSpPr>
        <xdr:cNvPr id="796" name="n_4mainValue【庁舎】&#10;有形固定資産減価償却率"/>
        <xdr:cNvSpPr txBox="1"/>
      </xdr:nvSpPr>
      <xdr:spPr>
        <a:xfrm>
          <a:off x="12611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22" name="直線コネクタ 821"/>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823"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24" name="直線コネクタ 823"/>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25"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26" name="直線コネクタ 825"/>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827"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828" name="フローチャート: 判断 827"/>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829" name="フローチャート: 判断 828"/>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30" name="フローチャート: 判断 829"/>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831" name="フローチャート: 判断 830"/>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32" name="フローチャート: 判断 831"/>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838" name="楕円 837"/>
        <xdr:cNvSpPr/>
      </xdr:nvSpPr>
      <xdr:spPr>
        <a:xfrm>
          <a:off x="221107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128106</xdr:rowOff>
    </xdr:from>
    <xdr:ext cx="469744" cy="259045"/>
    <xdr:sp macro="" textlink="">
      <xdr:nvSpPr>
        <xdr:cNvPr id="839" name="【庁舎】&#10;一人当たり面積該当値テキスト"/>
        <xdr:cNvSpPr txBox="1"/>
      </xdr:nvSpPr>
      <xdr:spPr>
        <a:xfrm>
          <a:off x="22199600" y="184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41729</xdr:rowOff>
    </xdr:from>
    <xdr:to>
      <xdr:col>112</xdr:col>
      <xdr:colOff>38100</xdr:colOff>
      <xdr:row>108</xdr:row>
      <xdr:rowOff>143329</xdr:rowOff>
    </xdr:to>
    <xdr:sp macro="" textlink="">
      <xdr:nvSpPr>
        <xdr:cNvPr id="840" name="楕円 839"/>
        <xdr:cNvSpPr/>
      </xdr:nvSpPr>
      <xdr:spPr>
        <a:xfrm>
          <a:off x="21272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92529</xdr:rowOff>
    </xdr:from>
    <xdr:to>
      <xdr:col>116</xdr:col>
      <xdr:colOff>63500</xdr:colOff>
      <xdr:row>108</xdr:row>
      <xdr:rowOff>92529</xdr:rowOff>
    </xdr:to>
    <xdr:cxnSp macro="">
      <xdr:nvCxnSpPr>
        <xdr:cNvPr id="841" name="直線コネクタ 840"/>
        <xdr:cNvCxnSpPr/>
      </xdr:nvCxnSpPr>
      <xdr:spPr>
        <a:xfrm>
          <a:off x="21323300" y="18609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842" name="楕円 841"/>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92529</xdr:rowOff>
    </xdr:from>
    <xdr:to>
      <xdr:col>111</xdr:col>
      <xdr:colOff>177800</xdr:colOff>
      <xdr:row>108</xdr:row>
      <xdr:rowOff>92529</xdr:rowOff>
    </xdr:to>
    <xdr:cxnSp macro="">
      <xdr:nvCxnSpPr>
        <xdr:cNvPr id="843" name="直線コネクタ 842"/>
        <xdr:cNvCxnSpPr/>
      </xdr:nvCxnSpPr>
      <xdr:spPr>
        <a:xfrm>
          <a:off x="20434300" y="1860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42818</xdr:rowOff>
    </xdr:from>
    <xdr:to>
      <xdr:col>102</xdr:col>
      <xdr:colOff>165100</xdr:colOff>
      <xdr:row>108</xdr:row>
      <xdr:rowOff>144418</xdr:rowOff>
    </xdr:to>
    <xdr:sp macro="" textlink="">
      <xdr:nvSpPr>
        <xdr:cNvPr id="844" name="楕円 843"/>
        <xdr:cNvSpPr/>
      </xdr:nvSpPr>
      <xdr:spPr>
        <a:xfrm>
          <a:off x="19494500" y="185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92529</xdr:rowOff>
    </xdr:from>
    <xdr:to>
      <xdr:col>107</xdr:col>
      <xdr:colOff>50800</xdr:colOff>
      <xdr:row>108</xdr:row>
      <xdr:rowOff>93618</xdr:rowOff>
    </xdr:to>
    <xdr:cxnSp macro="">
      <xdr:nvCxnSpPr>
        <xdr:cNvPr id="845" name="直線コネクタ 844"/>
        <xdr:cNvCxnSpPr/>
      </xdr:nvCxnSpPr>
      <xdr:spPr>
        <a:xfrm flipV="1">
          <a:off x="19545300" y="186091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42818</xdr:rowOff>
    </xdr:from>
    <xdr:to>
      <xdr:col>98</xdr:col>
      <xdr:colOff>38100</xdr:colOff>
      <xdr:row>108</xdr:row>
      <xdr:rowOff>144418</xdr:rowOff>
    </xdr:to>
    <xdr:sp macro="" textlink="">
      <xdr:nvSpPr>
        <xdr:cNvPr id="846" name="楕円 845"/>
        <xdr:cNvSpPr/>
      </xdr:nvSpPr>
      <xdr:spPr>
        <a:xfrm>
          <a:off x="18605500" y="1855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93618</xdr:rowOff>
    </xdr:from>
    <xdr:to>
      <xdr:col>102</xdr:col>
      <xdr:colOff>114300</xdr:colOff>
      <xdr:row>108</xdr:row>
      <xdr:rowOff>93618</xdr:rowOff>
    </xdr:to>
    <xdr:cxnSp macro="">
      <xdr:nvCxnSpPr>
        <xdr:cNvPr id="847" name="直線コネクタ 846"/>
        <xdr:cNvCxnSpPr/>
      </xdr:nvCxnSpPr>
      <xdr:spPr>
        <a:xfrm>
          <a:off x="18656300" y="18610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848"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849"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850"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851"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134456</xdr:rowOff>
    </xdr:from>
    <xdr:ext cx="469744" cy="259045"/>
    <xdr:sp macro="" textlink="">
      <xdr:nvSpPr>
        <xdr:cNvPr id="852" name="n_1mainValue【庁舎】&#10;一人当たり面積"/>
        <xdr:cNvSpPr txBox="1"/>
      </xdr:nvSpPr>
      <xdr:spPr>
        <a:xfrm>
          <a:off x="21075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853" name="n_2mainValue【庁舎】&#10;一人当たり面積"/>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135545</xdr:rowOff>
    </xdr:from>
    <xdr:ext cx="469744" cy="259045"/>
    <xdr:sp macro="" textlink="">
      <xdr:nvSpPr>
        <xdr:cNvPr id="854" name="n_3mainValue【庁舎】&#10;一人当たり面積"/>
        <xdr:cNvSpPr txBox="1"/>
      </xdr:nvSpPr>
      <xdr:spPr>
        <a:xfrm>
          <a:off x="19310427" y="1865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135545</xdr:rowOff>
    </xdr:from>
    <xdr:ext cx="469744" cy="259045"/>
    <xdr:sp macro="" textlink="">
      <xdr:nvSpPr>
        <xdr:cNvPr id="855" name="n_4mainValue【庁舎】&#10;一人当たり面積"/>
        <xdr:cNvSpPr txBox="1"/>
      </xdr:nvSpPr>
      <xdr:spPr>
        <a:xfrm>
          <a:off x="18421427" y="1865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分析表②では類似団体と比べ、有形固定資産減価償却率が大幅に高い施設は、体育館・プール、保健センター及び図書館である。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体育室やクラブハウス、運動場等の各施設の改修等の優先順位に基づき、長寿命化を図る。なお、大体育室等については、耐震診断を実施し、必要に応じて耐震改修等により耐震性を確保する。</a:t>
          </a:r>
        </a:p>
        <a:p>
          <a:r>
            <a:rPr kumimoji="1" lang="ja-JP" altLang="en-US" sz="1300">
              <a:latin typeface="ＭＳ Ｐゴシック" panose="020B0600070205080204" pitchFamily="50" charset="-128"/>
              <a:ea typeface="ＭＳ Ｐゴシック" panose="020B0600070205080204" pitchFamily="50" charset="-128"/>
            </a:rPr>
            <a:t>保健センターについては、設備改修や空調設備改修などの計画改修を実施し、長寿命化を図る。</a:t>
          </a:r>
        </a:p>
        <a:p>
          <a:r>
            <a:rPr kumimoji="1" lang="ja-JP" altLang="en-US" sz="1300">
              <a:latin typeface="ＭＳ Ｐゴシック" panose="020B0600070205080204" pitchFamily="50" charset="-128"/>
              <a:ea typeface="ＭＳ Ｐゴシック" panose="020B0600070205080204" pitchFamily="50" charset="-128"/>
            </a:rPr>
            <a:t>図書館については、設備や内装などの改修を実施し、長寿命化を図る。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6001;&#25919;&#25285;&#24403;/01_&#24246;&#21209;/02_&#30476;&#25991;&#26360;/10_&#24066;&#30010;&#26449;&#35506;&#65306;&#36001;&#25919;&#25285;&#24403;/11_R4/R4.9.6_&#12304;&#22524;&#29577;&#30476;&#24066;&#30010;&#26449;&#35506;&#12305;&#65288;921&#12294;&#12539;&#20316;&#26989;&#20381;&#38972;&#65289;&#20196;&#21644;&#65298;&#24180;&#24230;&#36001;&#25919;&#29366;&#27841;&#36039;&#26009;&#38598;&#12398;&#20316;&#25104;&#12395;&#12388;&#12356;&#12390;&#65288;&#65298;&#22238;&#30446;&#65289;/02_&#22238;&#31572;/&#12304;&#36001;&#25919;&#29366;&#27841;&#36039;&#26009;&#38598;&#12305;_112399_&#22338;&#25144;&#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43.1</v>
          </cell>
          <cell r="BX51">
            <v>41</v>
          </cell>
          <cell r="CF51">
            <v>30.6</v>
          </cell>
          <cell r="CN51">
            <v>32.9</v>
          </cell>
          <cell r="CV51">
            <v>24.6</v>
          </cell>
        </row>
        <row r="53">
          <cell r="BP53">
            <v>57</v>
          </cell>
          <cell r="BX53">
            <v>58.8</v>
          </cell>
          <cell r="CF53">
            <v>60.5</v>
          </cell>
          <cell r="CN53">
            <v>62.3</v>
          </cell>
          <cell r="CV53">
            <v>63.8</v>
          </cell>
        </row>
        <row r="55">
          <cell r="AN55" t="str">
            <v>類似団体内平均値</v>
          </cell>
          <cell r="BP55">
            <v>15</v>
          </cell>
          <cell r="BX55">
            <v>12.2</v>
          </cell>
          <cell r="CF55">
            <v>5</v>
          </cell>
          <cell r="CN55">
            <v>5.4</v>
          </cell>
          <cell r="CV55">
            <v>3.9</v>
          </cell>
        </row>
        <row r="57">
          <cell r="BP57">
            <v>60.1</v>
          </cell>
          <cell r="BX57">
            <v>61.2</v>
          </cell>
          <cell r="CF57">
            <v>61.7</v>
          </cell>
          <cell r="CN57">
            <v>62.6</v>
          </cell>
          <cell r="CV57">
            <v>63.1</v>
          </cell>
        </row>
        <row r="72">
          <cell r="BP72" t="str">
            <v>H28</v>
          </cell>
          <cell r="BX72" t="str">
            <v>H29</v>
          </cell>
          <cell r="CF72" t="str">
            <v>H30</v>
          </cell>
          <cell r="CN72" t="str">
            <v>R01</v>
          </cell>
          <cell r="CV72" t="str">
            <v>R02</v>
          </cell>
        </row>
        <row r="73">
          <cell r="AN73" t="str">
            <v>当該団体値</v>
          </cell>
          <cell r="BP73">
            <v>43.1</v>
          </cell>
          <cell r="BX73">
            <v>41</v>
          </cell>
          <cell r="CF73">
            <v>30.6</v>
          </cell>
          <cell r="CN73">
            <v>32.9</v>
          </cell>
          <cell r="CV73">
            <v>24.6</v>
          </cell>
        </row>
        <row r="75">
          <cell r="BP75">
            <v>4.5</v>
          </cell>
          <cell r="BX75">
            <v>4.8</v>
          </cell>
          <cell r="CF75">
            <v>5.0999999999999996</v>
          </cell>
          <cell r="CN75">
            <v>5.6</v>
          </cell>
          <cell r="CV75">
            <v>6.1</v>
          </cell>
        </row>
        <row r="77">
          <cell r="AN77" t="str">
            <v>類似団体内平均値</v>
          </cell>
          <cell r="BP77">
            <v>15</v>
          </cell>
          <cell r="BX77">
            <v>12.2</v>
          </cell>
          <cell r="CF77">
            <v>5</v>
          </cell>
          <cell r="CN77">
            <v>5.4</v>
          </cell>
          <cell r="CV77">
            <v>3.9</v>
          </cell>
        </row>
        <row r="79">
          <cell r="BP79">
            <v>5</v>
          </cell>
          <cell r="BX79">
            <v>4.8</v>
          </cell>
          <cell r="CF79">
            <v>4.5</v>
          </cell>
          <cell r="CN79">
            <v>4.2</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DL76" sqref="DL76:DP7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44589208</v>
      </c>
      <c r="BO4" s="395"/>
      <c r="BP4" s="395"/>
      <c r="BQ4" s="395"/>
      <c r="BR4" s="395"/>
      <c r="BS4" s="395"/>
      <c r="BT4" s="395"/>
      <c r="BU4" s="396"/>
      <c r="BV4" s="394">
        <v>32597222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6.6</v>
      </c>
      <c r="CU4" s="401"/>
      <c r="CV4" s="401"/>
      <c r="CW4" s="401"/>
      <c r="CX4" s="401"/>
      <c r="CY4" s="401"/>
      <c r="CZ4" s="401"/>
      <c r="DA4" s="402"/>
      <c r="DB4" s="400">
        <v>8.5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43011461</v>
      </c>
      <c r="BO5" s="432"/>
      <c r="BP5" s="432"/>
      <c r="BQ5" s="432"/>
      <c r="BR5" s="432"/>
      <c r="BS5" s="432"/>
      <c r="BT5" s="432"/>
      <c r="BU5" s="433"/>
      <c r="BV5" s="431">
        <v>30793681</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92.2</v>
      </c>
      <c r="CU5" s="429"/>
      <c r="CV5" s="429"/>
      <c r="CW5" s="429"/>
      <c r="CX5" s="429"/>
      <c r="CY5" s="429"/>
      <c r="CZ5" s="429"/>
      <c r="DA5" s="430"/>
      <c r="DB5" s="428">
        <v>93.2</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1577747</v>
      </c>
      <c r="BO6" s="432"/>
      <c r="BP6" s="432"/>
      <c r="BQ6" s="432"/>
      <c r="BR6" s="432"/>
      <c r="BS6" s="432"/>
      <c r="BT6" s="432"/>
      <c r="BU6" s="433"/>
      <c r="BV6" s="431">
        <v>1803541</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98.2</v>
      </c>
      <c r="CU6" s="469"/>
      <c r="CV6" s="469"/>
      <c r="CW6" s="469"/>
      <c r="CX6" s="469"/>
      <c r="CY6" s="469"/>
      <c r="CZ6" s="469"/>
      <c r="DA6" s="470"/>
      <c r="DB6" s="468">
        <v>99.7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322003</v>
      </c>
      <c r="BO7" s="432"/>
      <c r="BP7" s="432"/>
      <c r="BQ7" s="432"/>
      <c r="BR7" s="432"/>
      <c r="BS7" s="432"/>
      <c r="BT7" s="432"/>
      <c r="BU7" s="433"/>
      <c r="BV7" s="431">
        <v>218895</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19131300</v>
      </c>
      <c r="CU7" s="432"/>
      <c r="CV7" s="432"/>
      <c r="CW7" s="432"/>
      <c r="CX7" s="432"/>
      <c r="CY7" s="432"/>
      <c r="CZ7" s="432"/>
      <c r="DA7" s="433"/>
      <c r="DB7" s="431">
        <v>18545402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1255744</v>
      </c>
      <c r="BO8" s="432"/>
      <c r="BP8" s="432"/>
      <c r="BQ8" s="432"/>
      <c r="BR8" s="432"/>
      <c r="BS8" s="432"/>
      <c r="BT8" s="432"/>
      <c r="BU8" s="433"/>
      <c r="BV8" s="431">
        <v>1584646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0.83</v>
      </c>
      <c r="CU8" s="472"/>
      <c r="CV8" s="472"/>
      <c r="CW8" s="472"/>
      <c r="CX8" s="472"/>
      <c r="CY8" s="472"/>
      <c r="CZ8" s="472"/>
      <c r="DA8" s="473"/>
      <c r="DB8" s="471">
        <v>0.83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100275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93</v>
      </c>
      <c r="AV9" s="464"/>
      <c r="AW9" s="464"/>
      <c r="AX9" s="464"/>
      <c r="AY9" s="465" t="s">
        <v>115</v>
      </c>
      <c r="AZ9" s="466"/>
      <c r="BA9" s="466"/>
      <c r="BB9" s="466"/>
      <c r="BC9" s="466"/>
      <c r="BD9" s="466"/>
      <c r="BE9" s="466"/>
      <c r="BF9" s="466"/>
      <c r="BG9" s="466"/>
      <c r="BH9" s="466"/>
      <c r="BI9" s="466"/>
      <c r="BJ9" s="466"/>
      <c r="BK9" s="466"/>
      <c r="BL9" s="466"/>
      <c r="BM9" s="467"/>
      <c r="BN9" s="431">
        <v>-328902</v>
      </c>
      <c r="BO9" s="432"/>
      <c r="BP9" s="432"/>
      <c r="BQ9" s="432"/>
      <c r="BR9" s="432"/>
      <c r="BS9" s="432"/>
      <c r="BT9" s="432"/>
      <c r="BU9" s="433"/>
      <c r="BV9" s="431">
        <v>622450</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12.4</v>
      </c>
      <c r="CU9" s="429"/>
      <c r="CV9" s="429"/>
      <c r="CW9" s="429"/>
      <c r="CX9" s="429"/>
      <c r="CY9" s="429"/>
      <c r="CZ9" s="429"/>
      <c r="DA9" s="430"/>
      <c r="DB9" s="428">
        <v>12.8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101679</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1694858</v>
      </c>
      <c r="BO10" s="432"/>
      <c r="BP10" s="432"/>
      <c r="BQ10" s="432"/>
      <c r="BR10" s="432"/>
      <c r="BS10" s="432"/>
      <c r="BT10" s="432"/>
      <c r="BU10" s="433"/>
      <c r="BV10" s="431">
        <v>836195</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93</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100612</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134</v>
      </c>
      <c r="AV12" s="464"/>
      <c r="AW12" s="464"/>
      <c r="AX12" s="464"/>
      <c r="AY12" s="465" t="s">
        <v>135</v>
      </c>
      <c r="AZ12" s="466"/>
      <c r="BA12" s="466"/>
      <c r="BB12" s="466"/>
      <c r="BC12" s="466"/>
      <c r="BD12" s="466"/>
      <c r="BE12" s="466"/>
      <c r="BF12" s="466"/>
      <c r="BG12" s="466"/>
      <c r="BH12" s="466"/>
      <c r="BI12" s="466"/>
      <c r="BJ12" s="466"/>
      <c r="BK12" s="466"/>
      <c r="BL12" s="466"/>
      <c r="BM12" s="467"/>
      <c r="BN12" s="431">
        <v>1444922</v>
      </c>
      <c r="BO12" s="432"/>
      <c r="BP12" s="432"/>
      <c r="BQ12" s="432"/>
      <c r="BR12" s="432"/>
      <c r="BS12" s="432"/>
      <c r="BT12" s="432"/>
      <c r="BU12" s="433"/>
      <c r="BV12" s="431">
        <v>1843666</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97635</v>
      </c>
      <c r="S13" s="516"/>
      <c r="T13" s="516"/>
      <c r="U13" s="516"/>
      <c r="V13" s="517"/>
      <c r="W13" s="447" t="s">
        <v>138</v>
      </c>
      <c r="X13" s="448"/>
      <c r="Y13" s="448"/>
      <c r="Z13" s="448"/>
      <c r="AA13" s="448"/>
      <c r="AB13" s="438"/>
      <c r="AC13" s="482">
        <v>571</v>
      </c>
      <c r="AD13" s="483"/>
      <c r="AE13" s="483"/>
      <c r="AF13" s="483"/>
      <c r="AG13" s="525"/>
      <c r="AH13" s="482">
        <v>565</v>
      </c>
      <c r="AI13" s="483"/>
      <c r="AJ13" s="483"/>
      <c r="AK13" s="483"/>
      <c r="AL13" s="484"/>
      <c r="AM13" s="460" t="s">
        <v>139</v>
      </c>
      <c r="AN13" s="461"/>
      <c r="AO13" s="461"/>
      <c r="AP13" s="461"/>
      <c r="AQ13" s="461"/>
      <c r="AR13" s="461"/>
      <c r="AS13" s="461"/>
      <c r="AT13" s="462"/>
      <c r="AU13" s="463" t="s">
        <v>104</v>
      </c>
      <c r="AV13" s="464"/>
      <c r="AW13" s="464"/>
      <c r="AX13" s="464"/>
      <c r="AY13" s="465" t="s">
        <v>140</v>
      </c>
      <c r="AZ13" s="466"/>
      <c r="BA13" s="466"/>
      <c r="BB13" s="466"/>
      <c r="BC13" s="466"/>
      <c r="BD13" s="466"/>
      <c r="BE13" s="466"/>
      <c r="BF13" s="466"/>
      <c r="BG13" s="466"/>
      <c r="BH13" s="466"/>
      <c r="BI13" s="466"/>
      <c r="BJ13" s="466"/>
      <c r="BK13" s="466"/>
      <c r="BL13" s="466"/>
      <c r="BM13" s="467"/>
      <c r="BN13" s="431">
        <v>-78966</v>
      </c>
      <c r="BO13" s="432"/>
      <c r="BP13" s="432"/>
      <c r="BQ13" s="432"/>
      <c r="BR13" s="432"/>
      <c r="BS13" s="432"/>
      <c r="BT13" s="432"/>
      <c r="BU13" s="433"/>
      <c r="BV13" s="431">
        <v>-385021</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6.1</v>
      </c>
      <c r="CU13" s="429"/>
      <c r="CV13" s="429"/>
      <c r="CW13" s="429"/>
      <c r="CX13" s="429"/>
      <c r="CY13" s="429"/>
      <c r="CZ13" s="429"/>
      <c r="DA13" s="430"/>
      <c r="DB13" s="428">
        <v>5.6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101026</v>
      </c>
      <c r="S14" s="516"/>
      <c r="T14" s="516"/>
      <c r="U14" s="516"/>
      <c r="V14" s="517"/>
      <c r="W14" s="421"/>
      <c r="X14" s="422"/>
      <c r="Y14" s="422"/>
      <c r="Z14" s="422"/>
      <c r="AA14" s="422"/>
      <c r="AB14" s="411"/>
      <c r="AC14" s="518">
        <v>1.3</v>
      </c>
      <c r="AD14" s="519"/>
      <c r="AE14" s="519"/>
      <c r="AF14" s="519"/>
      <c r="AG14" s="520"/>
      <c r="AH14" s="518">
        <v>1.3</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v>24.6</v>
      </c>
      <c r="CU14" s="530"/>
      <c r="CV14" s="530"/>
      <c r="CW14" s="530"/>
      <c r="CX14" s="530"/>
      <c r="CY14" s="530"/>
      <c r="CZ14" s="530"/>
      <c r="DA14" s="531"/>
      <c r="DB14" s="529">
        <v>32.9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98016</v>
      </c>
      <c r="S15" s="516"/>
      <c r="T15" s="516"/>
      <c r="U15" s="516"/>
      <c r="V15" s="517"/>
      <c r="W15" s="447" t="s">
        <v>145</v>
      </c>
      <c r="X15" s="448"/>
      <c r="Y15" s="448"/>
      <c r="Z15" s="448"/>
      <c r="AA15" s="448"/>
      <c r="AB15" s="438"/>
      <c r="AC15" s="482">
        <v>12628</v>
      </c>
      <c r="AD15" s="483"/>
      <c r="AE15" s="483"/>
      <c r="AF15" s="483"/>
      <c r="AG15" s="525"/>
      <c r="AH15" s="482">
        <v>13008</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12186494</v>
      </c>
      <c r="BO15" s="395"/>
      <c r="BP15" s="395"/>
      <c r="BQ15" s="395"/>
      <c r="BR15" s="395"/>
      <c r="BS15" s="395"/>
      <c r="BT15" s="395"/>
      <c r="BU15" s="396"/>
      <c r="BV15" s="394">
        <v>11620834</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28.6</v>
      </c>
      <c r="AD16" s="519"/>
      <c r="AE16" s="519"/>
      <c r="AF16" s="519"/>
      <c r="AG16" s="520"/>
      <c r="AH16" s="518">
        <v>29.4</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14654076</v>
      </c>
      <c r="BO16" s="432"/>
      <c r="BP16" s="432"/>
      <c r="BQ16" s="432"/>
      <c r="BR16" s="432"/>
      <c r="BS16" s="432"/>
      <c r="BT16" s="432"/>
      <c r="BU16" s="433"/>
      <c r="BV16" s="431">
        <v>14104722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30920</v>
      </c>
      <c r="AD17" s="483"/>
      <c r="AE17" s="483"/>
      <c r="AF17" s="483"/>
      <c r="AG17" s="525"/>
      <c r="AH17" s="482">
        <v>30731</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15458449</v>
      </c>
      <c r="BO17" s="432"/>
      <c r="BP17" s="432"/>
      <c r="BQ17" s="432"/>
      <c r="BR17" s="432"/>
      <c r="BS17" s="432"/>
      <c r="BT17" s="432"/>
      <c r="BU17" s="433"/>
      <c r="BV17" s="431">
        <v>14835516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41.02</v>
      </c>
      <c r="M18" s="547"/>
      <c r="N18" s="547"/>
      <c r="O18" s="547"/>
      <c r="P18" s="547"/>
      <c r="Q18" s="547"/>
      <c r="R18" s="548"/>
      <c r="S18" s="548"/>
      <c r="T18" s="548"/>
      <c r="U18" s="548"/>
      <c r="V18" s="549"/>
      <c r="W18" s="449"/>
      <c r="X18" s="450"/>
      <c r="Y18" s="450"/>
      <c r="Z18" s="450"/>
      <c r="AA18" s="450"/>
      <c r="AB18" s="441"/>
      <c r="AC18" s="550">
        <v>70.099999999999994</v>
      </c>
      <c r="AD18" s="551"/>
      <c r="AE18" s="551"/>
      <c r="AF18" s="551"/>
      <c r="AG18" s="552"/>
      <c r="AH18" s="550">
        <v>69.400000000000006</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17815281</v>
      </c>
      <c r="BO18" s="432"/>
      <c r="BP18" s="432"/>
      <c r="BQ18" s="432"/>
      <c r="BR18" s="432"/>
      <c r="BS18" s="432"/>
      <c r="BT18" s="432"/>
      <c r="BU18" s="433"/>
      <c r="BV18" s="431">
        <v>17786696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2445</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24702489</v>
      </c>
      <c r="BO19" s="432"/>
      <c r="BP19" s="432"/>
      <c r="BQ19" s="432"/>
      <c r="BR19" s="432"/>
      <c r="BS19" s="432"/>
      <c r="BT19" s="432"/>
      <c r="BU19" s="433"/>
      <c r="BV19" s="431">
        <v>23514251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44555</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29530763</v>
      </c>
      <c r="BO23" s="432"/>
      <c r="BP23" s="432"/>
      <c r="BQ23" s="432"/>
      <c r="BR23" s="432"/>
      <c r="BS23" s="432"/>
      <c r="BT23" s="432"/>
      <c r="BU23" s="433"/>
      <c r="BV23" s="431">
        <v>30050675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9250</v>
      </c>
      <c r="R24" s="483"/>
      <c r="S24" s="483"/>
      <c r="T24" s="483"/>
      <c r="U24" s="483"/>
      <c r="V24" s="525"/>
      <c r="W24" s="584"/>
      <c r="X24" s="572"/>
      <c r="Y24" s="573"/>
      <c r="Z24" s="481" t="s">
        <v>169</v>
      </c>
      <c r="AA24" s="461"/>
      <c r="AB24" s="461"/>
      <c r="AC24" s="461"/>
      <c r="AD24" s="461"/>
      <c r="AE24" s="461"/>
      <c r="AF24" s="461"/>
      <c r="AG24" s="462"/>
      <c r="AH24" s="482">
        <v>527</v>
      </c>
      <c r="AI24" s="483"/>
      <c r="AJ24" s="483"/>
      <c r="AK24" s="483"/>
      <c r="AL24" s="525"/>
      <c r="AM24" s="482">
        <v>1569933</v>
      </c>
      <c r="AN24" s="483"/>
      <c r="AO24" s="483"/>
      <c r="AP24" s="483"/>
      <c r="AQ24" s="483"/>
      <c r="AR24" s="525"/>
      <c r="AS24" s="482">
        <v>2979</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19492034</v>
      </c>
      <c r="BO24" s="432"/>
      <c r="BP24" s="432"/>
      <c r="BQ24" s="432"/>
      <c r="BR24" s="432"/>
      <c r="BS24" s="432"/>
      <c r="BT24" s="432"/>
      <c r="BU24" s="433"/>
      <c r="BV24" s="431">
        <v>19899608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7830</v>
      </c>
      <c r="R25" s="483"/>
      <c r="S25" s="483"/>
      <c r="T25" s="483"/>
      <c r="U25" s="483"/>
      <c r="V25" s="525"/>
      <c r="W25" s="584"/>
      <c r="X25" s="572"/>
      <c r="Y25" s="573"/>
      <c r="Z25" s="481" t="s">
        <v>172</v>
      </c>
      <c r="AA25" s="461"/>
      <c r="AB25" s="461"/>
      <c r="AC25" s="461"/>
      <c r="AD25" s="461"/>
      <c r="AE25" s="461"/>
      <c r="AF25" s="461"/>
      <c r="AG25" s="462"/>
      <c r="AH25" s="482" t="s">
        <v>127</v>
      </c>
      <c r="AI25" s="483"/>
      <c r="AJ25" s="483"/>
      <c r="AK25" s="483"/>
      <c r="AL25" s="525"/>
      <c r="AM25" s="482" t="s">
        <v>128</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8366514</v>
      </c>
      <c r="BO25" s="395"/>
      <c r="BP25" s="395"/>
      <c r="BQ25" s="395"/>
      <c r="BR25" s="395"/>
      <c r="BS25" s="395"/>
      <c r="BT25" s="395"/>
      <c r="BU25" s="396"/>
      <c r="BV25" s="394">
        <v>7995608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7090</v>
      </c>
      <c r="R26" s="483"/>
      <c r="S26" s="483"/>
      <c r="T26" s="483"/>
      <c r="U26" s="483"/>
      <c r="V26" s="525"/>
      <c r="W26" s="584"/>
      <c r="X26" s="572"/>
      <c r="Y26" s="573"/>
      <c r="Z26" s="481" t="s">
        <v>176</v>
      </c>
      <c r="AA26" s="594"/>
      <c r="AB26" s="594"/>
      <c r="AC26" s="594"/>
      <c r="AD26" s="594"/>
      <c r="AE26" s="594"/>
      <c r="AF26" s="594"/>
      <c r="AG26" s="595"/>
      <c r="AH26" s="482">
        <v>9</v>
      </c>
      <c r="AI26" s="483"/>
      <c r="AJ26" s="483"/>
      <c r="AK26" s="483"/>
      <c r="AL26" s="525"/>
      <c r="AM26" s="482">
        <v>29592</v>
      </c>
      <c r="AN26" s="483"/>
      <c r="AO26" s="483"/>
      <c r="AP26" s="483"/>
      <c r="AQ26" s="483"/>
      <c r="AR26" s="525"/>
      <c r="AS26" s="482">
        <v>3288</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173</v>
      </c>
      <c r="BO26" s="432"/>
      <c r="BP26" s="432"/>
      <c r="BQ26" s="432"/>
      <c r="BR26" s="432"/>
      <c r="BS26" s="432"/>
      <c r="BT26" s="432"/>
      <c r="BU26" s="433"/>
      <c r="BV26" s="431" t="s">
        <v>178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4710</v>
      </c>
      <c r="R27" s="483"/>
      <c r="S27" s="483"/>
      <c r="T27" s="483"/>
      <c r="U27" s="483"/>
      <c r="V27" s="525"/>
      <c r="W27" s="584"/>
      <c r="X27" s="572"/>
      <c r="Y27" s="573"/>
      <c r="Z27" s="481" t="s">
        <v>180</v>
      </c>
      <c r="AA27" s="461"/>
      <c r="AB27" s="461"/>
      <c r="AC27" s="461"/>
      <c r="AD27" s="461"/>
      <c r="AE27" s="461"/>
      <c r="AF27" s="461"/>
      <c r="AG27" s="462"/>
      <c r="AH27" s="482">
        <v>13</v>
      </c>
      <c r="AI27" s="483"/>
      <c r="AJ27" s="483"/>
      <c r="AK27" s="483"/>
      <c r="AL27" s="525"/>
      <c r="AM27" s="482">
        <v>45420</v>
      </c>
      <c r="AN27" s="483"/>
      <c r="AO27" s="483"/>
      <c r="AP27" s="483"/>
      <c r="AQ27" s="483"/>
      <c r="AR27" s="525"/>
      <c r="AS27" s="482">
        <v>3494</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200000</v>
      </c>
      <c r="BO27" s="608"/>
      <c r="BP27" s="608"/>
      <c r="BQ27" s="608"/>
      <c r="BR27" s="608"/>
      <c r="BS27" s="608"/>
      <c r="BT27" s="608"/>
      <c r="BU27" s="609"/>
      <c r="BV27" s="607">
        <v>200000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4130</v>
      </c>
      <c r="R28" s="483"/>
      <c r="S28" s="483"/>
      <c r="T28" s="483"/>
      <c r="U28" s="483"/>
      <c r="V28" s="525"/>
      <c r="W28" s="584"/>
      <c r="X28" s="572"/>
      <c r="Y28" s="573"/>
      <c r="Z28" s="481" t="s">
        <v>183</v>
      </c>
      <c r="AA28" s="461"/>
      <c r="AB28" s="461"/>
      <c r="AC28" s="461"/>
      <c r="AD28" s="461"/>
      <c r="AE28" s="461"/>
      <c r="AF28" s="461"/>
      <c r="AG28" s="462"/>
      <c r="AH28" s="482" t="s">
        <v>178</v>
      </c>
      <c r="AI28" s="483"/>
      <c r="AJ28" s="483"/>
      <c r="AK28" s="483"/>
      <c r="AL28" s="525"/>
      <c r="AM28" s="482" t="s">
        <v>178</v>
      </c>
      <c r="AN28" s="483"/>
      <c r="AO28" s="483"/>
      <c r="AP28" s="483"/>
      <c r="AQ28" s="483"/>
      <c r="AR28" s="525"/>
      <c r="AS28" s="482" t="s">
        <v>173</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3929599</v>
      </c>
      <c r="BO28" s="395"/>
      <c r="BP28" s="395"/>
      <c r="BQ28" s="395"/>
      <c r="BR28" s="395"/>
      <c r="BS28" s="395"/>
      <c r="BT28" s="395"/>
      <c r="BU28" s="396"/>
      <c r="BV28" s="394">
        <v>3679663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18</v>
      </c>
      <c r="M29" s="483"/>
      <c r="N29" s="483"/>
      <c r="O29" s="483"/>
      <c r="P29" s="525"/>
      <c r="Q29" s="482">
        <v>3900</v>
      </c>
      <c r="R29" s="483"/>
      <c r="S29" s="483"/>
      <c r="T29" s="483"/>
      <c r="U29" s="483"/>
      <c r="V29" s="525"/>
      <c r="W29" s="585"/>
      <c r="X29" s="586"/>
      <c r="Y29" s="587"/>
      <c r="Z29" s="481" t="s">
        <v>186</v>
      </c>
      <c r="AA29" s="461"/>
      <c r="AB29" s="461"/>
      <c r="AC29" s="461"/>
      <c r="AD29" s="461"/>
      <c r="AE29" s="461"/>
      <c r="AF29" s="461"/>
      <c r="AG29" s="462"/>
      <c r="AH29" s="482">
        <v>540</v>
      </c>
      <c r="AI29" s="483"/>
      <c r="AJ29" s="483"/>
      <c r="AK29" s="483"/>
      <c r="AL29" s="525"/>
      <c r="AM29" s="482">
        <v>1615353</v>
      </c>
      <c r="AN29" s="483"/>
      <c r="AO29" s="483"/>
      <c r="AP29" s="483"/>
      <c r="AQ29" s="483"/>
      <c r="AR29" s="525"/>
      <c r="AS29" s="482">
        <v>2991</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2222</v>
      </c>
      <c r="BO29" s="432"/>
      <c r="BP29" s="432"/>
      <c r="BQ29" s="432"/>
      <c r="BR29" s="432"/>
      <c r="BS29" s="432"/>
      <c r="BT29" s="432"/>
      <c r="BU29" s="433"/>
      <c r="BV29" s="431">
        <v>2222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676634</v>
      </c>
      <c r="BO30" s="608"/>
      <c r="BP30" s="608"/>
      <c r="BQ30" s="608"/>
      <c r="BR30" s="608"/>
      <c r="BS30" s="608"/>
      <c r="BT30" s="608"/>
      <c r="BU30" s="609"/>
      <c r="BV30" s="607">
        <v>619645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197</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7</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坂戸、鶴ヶ島下水道組合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坂戸市土地開発公社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石井土地区画整理事業特別会計</v>
      </c>
      <c r="F35" s="621"/>
      <c r="G35" s="621"/>
      <c r="H35" s="621"/>
      <c r="I35" s="621"/>
      <c r="J35" s="621"/>
      <c r="K35" s="621"/>
      <c r="L35" s="621"/>
      <c r="M35" s="621"/>
      <c r="N35" s="621"/>
      <c r="O35" s="621"/>
      <c r="P35" s="621"/>
      <c r="Q35" s="621"/>
      <c r="R35" s="621"/>
      <c r="S35" s="621"/>
      <c r="T35" s="214"/>
      <c r="U35" s="620">
        <f>IF(W35="","",U34+1)</f>
        <v>8</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坂戸、鶴ヶ島水道企業団</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川越市総合卸売市場㈱</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坂戸中央２日の出町土地区画整理事業特別会計</v>
      </c>
      <c r="F36" s="621"/>
      <c r="G36" s="621"/>
      <c r="H36" s="621"/>
      <c r="I36" s="621"/>
      <c r="J36" s="621"/>
      <c r="K36" s="621"/>
      <c r="L36" s="621"/>
      <c r="M36" s="621"/>
      <c r="N36" s="621"/>
      <c r="O36" s="621"/>
      <c r="P36" s="621"/>
      <c r="Q36" s="621"/>
      <c r="R36" s="621"/>
      <c r="S36" s="621"/>
      <c r="T36" s="214"/>
      <c r="U36" s="620">
        <f t="shared" ref="U36:U43" si="4">IF(W36="","",U35+1)</f>
        <v>9</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坂戸・鶴ヶ島消防組合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片柳土地区画整理事業特別会計</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坂戸地区衛生組合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f t="shared" ref="C38:C43" si="5">IF(E38="","",C37+1)</f>
        <v>5</v>
      </c>
      <c r="D38" s="620"/>
      <c r="E38" s="621" t="str">
        <f>IF('各会計、関係団体の財政状況及び健全化判断比率'!B11="","",'各会計、関係団体の財政状況及び健全化判断比率'!B11)</f>
        <v>関間四丁目土地区画整理事業特別会計</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広域静苑組合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f t="shared" si="5"/>
        <v>6</v>
      </c>
      <c r="D39" s="620"/>
      <c r="E39" s="621" t="str">
        <f>IF('各会計、関係団体の財政状況及び健全化判断比率'!B12="","",'各会計、関係団体の財政状況及び健全化判断比率'!B12)</f>
        <v>坂戸市、鶴ヶ島市外三組合公平委員会特別会計</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埼玉県後期高齢者医療広域連合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埼玉県後期高齢者医療広域連合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埼玉県市町村総合事務組合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埼玉県市町村総合事務組合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19</v>
      </c>
      <c r="BX43" s="620"/>
      <c r="BY43" s="621" t="str">
        <f>IF('各会計、関係団体の財政状況及び健全化判断比率'!B77="","",'各会計、関係団体の財政状況及び健全化判断比率'!B77)</f>
        <v>彩の国さいたま人づくり広域連合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lCDDKlvzvIKX7eFC1t3FW2JOy61xcTRbOwLOOC6bTuzKnxoBsqvS2mmi85AbuCHKL1gyf8y4UaIOBE67Gtf+g==" saltValue="q26ipN+PErQXvDA+G2v1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L76" sqref="DL76:DP7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13621283</v>
      </c>
      <c r="S5" s="637"/>
      <c r="T5" s="637"/>
      <c r="U5" s="637"/>
      <c r="V5" s="637"/>
      <c r="W5" s="637"/>
      <c r="X5" s="637"/>
      <c r="Y5" s="638"/>
      <c r="Z5" s="639">
        <v>30.5</v>
      </c>
      <c r="AA5" s="639"/>
      <c r="AB5" s="639"/>
      <c r="AC5" s="639"/>
      <c r="AD5" s="640">
        <v>12930411</v>
      </c>
      <c r="AE5" s="640"/>
      <c r="AF5" s="640"/>
      <c r="AG5" s="640"/>
      <c r="AH5" s="640"/>
      <c r="AI5" s="640"/>
      <c r="AJ5" s="640"/>
      <c r="AK5" s="640"/>
      <c r="AL5" s="641">
        <v>71.3</v>
      </c>
      <c r="AM5" s="642"/>
      <c r="AN5" s="642"/>
      <c r="AO5" s="643"/>
      <c r="AP5" s="633" t="s">
        <v>225</v>
      </c>
      <c r="AQ5" s="634"/>
      <c r="AR5" s="634"/>
      <c r="AS5" s="634"/>
      <c r="AT5" s="634"/>
      <c r="AU5" s="634"/>
      <c r="AV5" s="634"/>
      <c r="AW5" s="634"/>
      <c r="AX5" s="634"/>
      <c r="AY5" s="634"/>
      <c r="AZ5" s="634"/>
      <c r="BA5" s="634"/>
      <c r="BB5" s="634"/>
      <c r="BC5" s="634"/>
      <c r="BD5" s="634"/>
      <c r="BE5" s="634"/>
      <c r="BF5" s="635"/>
      <c r="BG5" s="647">
        <v>12930411</v>
      </c>
      <c r="BH5" s="648"/>
      <c r="BI5" s="648"/>
      <c r="BJ5" s="648"/>
      <c r="BK5" s="648"/>
      <c r="BL5" s="648"/>
      <c r="BM5" s="648"/>
      <c r="BN5" s="649"/>
      <c r="BO5" s="650">
        <v>94.9</v>
      </c>
      <c r="BP5" s="650"/>
      <c r="BQ5" s="650"/>
      <c r="BR5" s="650"/>
      <c r="BS5" s="651">
        <v>62613</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254868</v>
      </c>
      <c r="S6" s="648"/>
      <c r="T6" s="648"/>
      <c r="U6" s="648"/>
      <c r="V6" s="648"/>
      <c r="W6" s="648"/>
      <c r="X6" s="648"/>
      <c r="Y6" s="649"/>
      <c r="Z6" s="650">
        <v>0.6</v>
      </c>
      <c r="AA6" s="650"/>
      <c r="AB6" s="650"/>
      <c r="AC6" s="650"/>
      <c r="AD6" s="651">
        <v>254868</v>
      </c>
      <c r="AE6" s="651"/>
      <c r="AF6" s="651"/>
      <c r="AG6" s="651"/>
      <c r="AH6" s="651"/>
      <c r="AI6" s="651"/>
      <c r="AJ6" s="651"/>
      <c r="AK6" s="651"/>
      <c r="AL6" s="652">
        <v>1.4</v>
      </c>
      <c r="AM6" s="653"/>
      <c r="AN6" s="653"/>
      <c r="AO6" s="654"/>
      <c r="AP6" s="644" t="s">
        <v>230</v>
      </c>
      <c r="AQ6" s="645"/>
      <c r="AR6" s="645"/>
      <c r="AS6" s="645"/>
      <c r="AT6" s="645"/>
      <c r="AU6" s="645"/>
      <c r="AV6" s="645"/>
      <c r="AW6" s="645"/>
      <c r="AX6" s="645"/>
      <c r="AY6" s="645"/>
      <c r="AZ6" s="645"/>
      <c r="BA6" s="645"/>
      <c r="BB6" s="645"/>
      <c r="BC6" s="645"/>
      <c r="BD6" s="645"/>
      <c r="BE6" s="645"/>
      <c r="BF6" s="646"/>
      <c r="BG6" s="647">
        <v>12930411</v>
      </c>
      <c r="BH6" s="648"/>
      <c r="BI6" s="648"/>
      <c r="BJ6" s="648"/>
      <c r="BK6" s="648"/>
      <c r="BL6" s="648"/>
      <c r="BM6" s="648"/>
      <c r="BN6" s="649"/>
      <c r="BO6" s="650">
        <v>94.9</v>
      </c>
      <c r="BP6" s="650"/>
      <c r="BQ6" s="650"/>
      <c r="BR6" s="650"/>
      <c r="BS6" s="651">
        <v>62613</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235810</v>
      </c>
      <c r="CS6" s="648"/>
      <c r="CT6" s="648"/>
      <c r="CU6" s="648"/>
      <c r="CV6" s="648"/>
      <c r="CW6" s="648"/>
      <c r="CX6" s="648"/>
      <c r="CY6" s="649"/>
      <c r="CZ6" s="641">
        <v>0.5</v>
      </c>
      <c r="DA6" s="642"/>
      <c r="DB6" s="642"/>
      <c r="DC6" s="661"/>
      <c r="DD6" s="656" t="s">
        <v>232</v>
      </c>
      <c r="DE6" s="648"/>
      <c r="DF6" s="648"/>
      <c r="DG6" s="648"/>
      <c r="DH6" s="648"/>
      <c r="DI6" s="648"/>
      <c r="DJ6" s="648"/>
      <c r="DK6" s="648"/>
      <c r="DL6" s="648"/>
      <c r="DM6" s="648"/>
      <c r="DN6" s="648"/>
      <c r="DO6" s="648"/>
      <c r="DP6" s="649"/>
      <c r="DQ6" s="656">
        <v>235810</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10437</v>
      </c>
      <c r="S7" s="648"/>
      <c r="T7" s="648"/>
      <c r="U7" s="648"/>
      <c r="V7" s="648"/>
      <c r="W7" s="648"/>
      <c r="X7" s="648"/>
      <c r="Y7" s="649"/>
      <c r="Z7" s="650">
        <v>0</v>
      </c>
      <c r="AA7" s="650"/>
      <c r="AB7" s="650"/>
      <c r="AC7" s="650"/>
      <c r="AD7" s="651">
        <v>10437</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6291488</v>
      </c>
      <c r="BH7" s="648"/>
      <c r="BI7" s="648"/>
      <c r="BJ7" s="648"/>
      <c r="BK7" s="648"/>
      <c r="BL7" s="648"/>
      <c r="BM7" s="648"/>
      <c r="BN7" s="649"/>
      <c r="BO7" s="650">
        <v>46.2</v>
      </c>
      <c r="BP7" s="650"/>
      <c r="BQ7" s="650"/>
      <c r="BR7" s="650"/>
      <c r="BS7" s="651">
        <v>62613</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15676602</v>
      </c>
      <c r="CS7" s="648"/>
      <c r="CT7" s="648"/>
      <c r="CU7" s="648"/>
      <c r="CV7" s="648"/>
      <c r="CW7" s="648"/>
      <c r="CX7" s="648"/>
      <c r="CY7" s="649"/>
      <c r="CZ7" s="650">
        <v>36.4</v>
      </c>
      <c r="DA7" s="650"/>
      <c r="DB7" s="650"/>
      <c r="DC7" s="650"/>
      <c r="DD7" s="656">
        <v>401148</v>
      </c>
      <c r="DE7" s="648"/>
      <c r="DF7" s="648"/>
      <c r="DG7" s="648"/>
      <c r="DH7" s="648"/>
      <c r="DI7" s="648"/>
      <c r="DJ7" s="648"/>
      <c r="DK7" s="648"/>
      <c r="DL7" s="648"/>
      <c r="DM7" s="648"/>
      <c r="DN7" s="648"/>
      <c r="DO7" s="648"/>
      <c r="DP7" s="649"/>
      <c r="DQ7" s="656">
        <v>4734989</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55246</v>
      </c>
      <c r="S8" s="648"/>
      <c r="T8" s="648"/>
      <c r="U8" s="648"/>
      <c r="V8" s="648"/>
      <c r="W8" s="648"/>
      <c r="X8" s="648"/>
      <c r="Y8" s="649"/>
      <c r="Z8" s="650">
        <v>0.1</v>
      </c>
      <c r="AA8" s="650"/>
      <c r="AB8" s="650"/>
      <c r="AC8" s="650"/>
      <c r="AD8" s="651">
        <v>55246</v>
      </c>
      <c r="AE8" s="651"/>
      <c r="AF8" s="651"/>
      <c r="AG8" s="651"/>
      <c r="AH8" s="651"/>
      <c r="AI8" s="651"/>
      <c r="AJ8" s="651"/>
      <c r="AK8" s="651"/>
      <c r="AL8" s="652">
        <v>0.3</v>
      </c>
      <c r="AM8" s="653"/>
      <c r="AN8" s="653"/>
      <c r="AO8" s="654"/>
      <c r="AP8" s="644" t="s">
        <v>237</v>
      </c>
      <c r="AQ8" s="645"/>
      <c r="AR8" s="645"/>
      <c r="AS8" s="645"/>
      <c r="AT8" s="645"/>
      <c r="AU8" s="645"/>
      <c r="AV8" s="645"/>
      <c r="AW8" s="645"/>
      <c r="AX8" s="645"/>
      <c r="AY8" s="645"/>
      <c r="AZ8" s="645"/>
      <c r="BA8" s="645"/>
      <c r="BB8" s="645"/>
      <c r="BC8" s="645"/>
      <c r="BD8" s="645"/>
      <c r="BE8" s="645"/>
      <c r="BF8" s="646"/>
      <c r="BG8" s="647">
        <v>184629</v>
      </c>
      <c r="BH8" s="648"/>
      <c r="BI8" s="648"/>
      <c r="BJ8" s="648"/>
      <c r="BK8" s="648"/>
      <c r="BL8" s="648"/>
      <c r="BM8" s="648"/>
      <c r="BN8" s="649"/>
      <c r="BO8" s="650">
        <v>1.4</v>
      </c>
      <c r="BP8" s="650"/>
      <c r="BQ8" s="650"/>
      <c r="BR8" s="650"/>
      <c r="BS8" s="656" t="s">
        <v>238</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12564083</v>
      </c>
      <c r="CS8" s="648"/>
      <c r="CT8" s="648"/>
      <c r="CU8" s="648"/>
      <c r="CV8" s="648"/>
      <c r="CW8" s="648"/>
      <c r="CX8" s="648"/>
      <c r="CY8" s="649"/>
      <c r="CZ8" s="650">
        <v>29.2</v>
      </c>
      <c r="DA8" s="650"/>
      <c r="DB8" s="650"/>
      <c r="DC8" s="650"/>
      <c r="DD8" s="656">
        <v>163823</v>
      </c>
      <c r="DE8" s="648"/>
      <c r="DF8" s="648"/>
      <c r="DG8" s="648"/>
      <c r="DH8" s="648"/>
      <c r="DI8" s="648"/>
      <c r="DJ8" s="648"/>
      <c r="DK8" s="648"/>
      <c r="DL8" s="648"/>
      <c r="DM8" s="648"/>
      <c r="DN8" s="648"/>
      <c r="DO8" s="648"/>
      <c r="DP8" s="649"/>
      <c r="DQ8" s="656">
        <v>6047288</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66156</v>
      </c>
      <c r="S9" s="648"/>
      <c r="T9" s="648"/>
      <c r="U9" s="648"/>
      <c r="V9" s="648"/>
      <c r="W9" s="648"/>
      <c r="X9" s="648"/>
      <c r="Y9" s="649"/>
      <c r="Z9" s="650">
        <v>0.1</v>
      </c>
      <c r="AA9" s="650"/>
      <c r="AB9" s="650"/>
      <c r="AC9" s="650"/>
      <c r="AD9" s="651">
        <v>66156</v>
      </c>
      <c r="AE9" s="651"/>
      <c r="AF9" s="651"/>
      <c r="AG9" s="651"/>
      <c r="AH9" s="651"/>
      <c r="AI9" s="651"/>
      <c r="AJ9" s="651"/>
      <c r="AK9" s="651"/>
      <c r="AL9" s="652">
        <v>0.4</v>
      </c>
      <c r="AM9" s="653"/>
      <c r="AN9" s="653"/>
      <c r="AO9" s="654"/>
      <c r="AP9" s="644" t="s">
        <v>241</v>
      </c>
      <c r="AQ9" s="645"/>
      <c r="AR9" s="645"/>
      <c r="AS9" s="645"/>
      <c r="AT9" s="645"/>
      <c r="AU9" s="645"/>
      <c r="AV9" s="645"/>
      <c r="AW9" s="645"/>
      <c r="AX9" s="645"/>
      <c r="AY9" s="645"/>
      <c r="AZ9" s="645"/>
      <c r="BA9" s="645"/>
      <c r="BB9" s="645"/>
      <c r="BC9" s="645"/>
      <c r="BD9" s="645"/>
      <c r="BE9" s="645"/>
      <c r="BF9" s="646"/>
      <c r="BG9" s="647">
        <v>5467154</v>
      </c>
      <c r="BH9" s="648"/>
      <c r="BI9" s="648"/>
      <c r="BJ9" s="648"/>
      <c r="BK9" s="648"/>
      <c r="BL9" s="648"/>
      <c r="BM9" s="648"/>
      <c r="BN9" s="649"/>
      <c r="BO9" s="650">
        <v>40.1</v>
      </c>
      <c r="BP9" s="650"/>
      <c r="BQ9" s="650"/>
      <c r="BR9" s="650"/>
      <c r="BS9" s="656" t="s">
        <v>232</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2718277</v>
      </c>
      <c r="CS9" s="648"/>
      <c r="CT9" s="648"/>
      <c r="CU9" s="648"/>
      <c r="CV9" s="648"/>
      <c r="CW9" s="648"/>
      <c r="CX9" s="648"/>
      <c r="CY9" s="649"/>
      <c r="CZ9" s="650">
        <v>6.3</v>
      </c>
      <c r="DA9" s="650"/>
      <c r="DB9" s="650"/>
      <c r="DC9" s="650"/>
      <c r="DD9" s="656">
        <v>212100</v>
      </c>
      <c r="DE9" s="648"/>
      <c r="DF9" s="648"/>
      <c r="DG9" s="648"/>
      <c r="DH9" s="648"/>
      <c r="DI9" s="648"/>
      <c r="DJ9" s="648"/>
      <c r="DK9" s="648"/>
      <c r="DL9" s="648"/>
      <c r="DM9" s="648"/>
      <c r="DN9" s="648"/>
      <c r="DO9" s="648"/>
      <c r="DP9" s="649"/>
      <c r="DQ9" s="656">
        <v>2360874</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238</v>
      </c>
      <c r="S10" s="648"/>
      <c r="T10" s="648"/>
      <c r="U10" s="648"/>
      <c r="V10" s="648"/>
      <c r="W10" s="648"/>
      <c r="X10" s="648"/>
      <c r="Y10" s="649"/>
      <c r="Z10" s="650" t="s">
        <v>232</v>
      </c>
      <c r="AA10" s="650"/>
      <c r="AB10" s="650"/>
      <c r="AC10" s="650"/>
      <c r="AD10" s="651" t="s">
        <v>232</v>
      </c>
      <c r="AE10" s="651"/>
      <c r="AF10" s="651"/>
      <c r="AG10" s="651"/>
      <c r="AH10" s="651"/>
      <c r="AI10" s="651"/>
      <c r="AJ10" s="651"/>
      <c r="AK10" s="651"/>
      <c r="AL10" s="652" t="s">
        <v>238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218026</v>
      </c>
      <c r="BH10" s="648"/>
      <c r="BI10" s="648"/>
      <c r="BJ10" s="648"/>
      <c r="BK10" s="648"/>
      <c r="BL10" s="648"/>
      <c r="BM10" s="648"/>
      <c r="BN10" s="649"/>
      <c r="BO10" s="650">
        <v>1.6</v>
      </c>
      <c r="BP10" s="650"/>
      <c r="BQ10" s="650"/>
      <c r="BR10" s="650"/>
      <c r="BS10" s="656" t="s">
        <v>232</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v>40682</v>
      </c>
      <c r="CS10" s="648"/>
      <c r="CT10" s="648"/>
      <c r="CU10" s="648"/>
      <c r="CV10" s="648"/>
      <c r="CW10" s="648"/>
      <c r="CX10" s="648"/>
      <c r="CY10" s="649"/>
      <c r="CZ10" s="650">
        <v>0.1</v>
      </c>
      <c r="DA10" s="650"/>
      <c r="DB10" s="650"/>
      <c r="DC10" s="650"/>
      <c r="DD10" s="656">
        <v>626</v>
      </c>
      <c r="DE10" s="648"/>
      <c r="DF10" s="648"/>
      <c r="DG10" s="648"/>
      <c r="DH10" s="648"/>
      <c r="DI10" s="648"/>
      <c r="DJ10" s="648"/>
      <c r="DK10" s="648"/>
      <c r="DL10" s="648"/>
      <c r="DM10" s="648"/>
      <c r="DN10" s="648"/>
      <c r="DO10" s="648"/>
      <c r="DP10" s="649"/>
      <c r="DQ10" s="656">
        <v>38272</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1984521</v>
      </c>
      <c r="S11" s="648"/>
      <c r="T11" s="648"/>
      <c r="U11" s="648"/>
      <c r="V11" s="648"/>
      <c r="W11" s="648"/>
      <c r="X11" s="648"/>
      <c r="Y11" s="649"/>
      <c r="Z11" s="652">
        <v>4.5</v>
      </c>
      <c r="AA11" s="653"/>
      <c r="AB11" s="653"/>
      <c r="AC11" s="665"/>
      <c r="AD11" s="656">
        <v>1984521</v>
      </c>
      <c r="AE11" s="648"/>
      <c r="AF11" s="648"/>
      <c r="AG11" s="648"/>
      <c r="AH11" s="648"/>
      <c r="AI11" s="648"/>
      <c r="AJ11" s="648"/>
      <c r="AK11" s="649"/>
      <c r="AL11" s="652">
        <v>10.9</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421679</v>
      </c>
      <c r="BH11" s="648"/>
      <c r="BI11" s="648"/>
      <c r="BJ11" s="648"/>
      <c r="BK11" s="648"/>
      <c r="BL11" s="648"/>
      <c r="BM11" s="648"/>
      <c r="BN11" s="649"/>
      <c r="BO11" s="650">
        <v>3.1</v>
      </c>
      <c r="BP11" s="650"/>
      <c r="BQ11" s="650"/>
      <c r="BR11" s="650"/>
      <c r="BS11" s="656">
        <v>62613</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357840</v>
      </c>
      <c r="CS11" s="648"/>
      <c r="CT11" s="648"/>
      <c r="CU11" s="648"/>
      <c r="CV11" s="648"/>
      <c r="CW11" s="648"/>
      <c r="CX11" s="648"/>
      <c r="CY11" s="649"/>
      <c r="CZ11" s="650">
        <v>0.8</v>
      </c>
      <c r="DA11" s="650"/>
      <c r="DB11" s="650"/>
      <c r="DC11" s="650"/>
      <c r="DD11" s="656">
        <v>43035</v>
      </c>
      <c r="DE11" s="648"/>
      <c r="DF11" s="648"/>
      <c r="DG11" s="648"/>
      <c r="DH11" s="648"/>
      <c r="DI11" s="648"/>
      <c r="DJ11" s="648"/>
      <c r="DK11" s="648"/>
      <c r="DL11" s="648"/>
      <c r="DM11" s="648"/>
      <c r="DN11" s="648"/>
      <c r="DO11" s="648"/>
      <c r="DP11" s="649"/>
      <c r="DQ11" s="656">
        <v>217110</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238</v>
      </c>
      <c r="S12" s="648"/>
      <c r="T12" s="648"/>
      <c r="U12" s="648"/>
      <c r="V12" s="648"/>
      <c r="W12" s="648"/>
      <c r="X12" s="648"/>
      <c r="Y12" s="649"/>
      <c r="Z12" s="650" t="s">
        <v>232</v>
      </c>
      <c r="AA12" s="650"/>
      <c r="AB12" s="650"/>
      <c r="AC12" s="650"/>
      <c r="AD12" s="651" t="s">
        <v>232</v>
      </c>
      <c r="AE12" s="651"/>
      <c r="AF12" s="651"/>
      <c r="AG12" s="651"/>
      <c r="AH12" s="651"/>
      <c r="AI12" s="651"/>
      <c r="AJ12" s="651"/>
      <c r="AK12" s="651"/>
      <c r="AL12" s="652" t="s">
        <v>232</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5880748</v>
      </c>
      <c r="BH12" s="648"/>
      <c r="BI12" s="648"/>
      <c r="BJ12" s="648"/>
      <c r="BK12" s="648"/>
      <c r="BL12" s="648"/>
      <c r="BM12" s="648"/>
      <c r="BN12" s="649"/>
      <c r="BO12" s="650">
        <v>43.2</v>
      </c>
      <c r="BP12" s="650"/>
      <c r="BQ12" s="650"/>
      <c r="BR12" s="650"/>
      <c r="BS12" s="656" t="s">
        <v>238</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281529</v>
      </c>
      <c r="CS12" s="648"/>
      <c r="CT12" s="648"/>
      <c r="CU12" s="648"/>
      <c r="CV12" s="648"/>
      <c r="CW12" s="648"/>
      <c r="CX12" s="648"/>
      <c r="CY12" s="649"/>
      <c r="CZ12" s="650">
        <v>0.7</v>
      </c>
      <c r="DA12" s="650"/>
      <c r="DB12" s="650"/>
      <c r="DC12" s="650"/>
      <c r="DD12" s="656" t="s">
        <v>252</v>
      </c>
      <c r="DE12" s="648"/>
      <c r="DF12" s="648"/>
      <c r="DG12" s="648"/>
      <c r="DH12" s="648"/>
      <c r="DI12" s="648"/>
      <c r="DJ12" s="648"/>
      <c r="DK12" s="648"/>
      <c r="DL12" s="648"/>
      <c r="DM12" s="648"/>
      <c r="DN12" s="648"/>
      <c r="DO12" s="648"/>
      <c r="DP12" s="649"/>
      <c r="DQ12" s="656">
        <v>270345</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238</v>
      </c>
      <c r="AA13" s="650"/>
      <c r="AB13" s="650"/>
      <c r="AC13" s="650"/>
      <c r="AD13" s="651" t="s">
        <v>252</v>
      </c>
      <c r="AE13" s="651"/>
      <c r="AF13" s="651"/>
      <c r="AG13" s="651"/>
      <c r="AH13" s="651"/>
      <c r="AI13" s="651"/>
      <c r="AJ13" s="651"/>
      <c r="AK13" s="651"/>
      <c r="AL13" s="652" t="s">
        <v>232</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5875943</v>
      </c>
      <c r="BH13" s="648"/>
      <c r="BI13" s="648"/>
      <c r="BJ13" s="648"/>
      <c r="BK13" s="648"/>
      <c r="BL13" s="648"/>
      <c r="BM13" s="648"/>
      <c r="BN13" s="649"/>
      <c r="BO13" s="650">
        <v>43.1</v>
      </c>
      <c r="BP13" s="650"/>
      <c r="BQ13" s="650"/>
      <c r="BR13" s="650"/>
      <c r="BS13" s="656" t="s">
        <v>232</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2620710</v>
      </c>
      <c r="CS13" s="648"/>
      <c r="CT13" s="648"/>
      <c r="CU13" s="648"/>
      <c r="CV13" s="648"/>
      <c r="CW13" s="648"/>
      <c r="CX13" s="648"/>
      <c r="CY13" s="649"/>
      <c r="CZ13" s="650">
        <v>6.1</v>
      </c>
      <c r="DA13" s="650"/>
      <c r="DB13" s="650"/>
      <c r="DC13" s="650"/>
      <c r="DD13" s="656">
        <v>1144452</v>
      </c>
      <c r="DE13" s="648"/>
      <c r="DF13" s="648"/>
      <c r="DG13" s="648"/>
      <c r="DH13" s="648"/>
      <c r="DI13" s="648"/>
      <c r="DJ13" s="648"/>
      <c r="DK13" s="648"/>
      <c r="DL13" s="648"/>
      <c r="DM13" s="648"/>
      <c r="DN13" s="648"/>
      <c r="DO13" s="648"/>
      <c r="DP13" s="649"/>
      <c r="DQ13" s="656">
        <v>1883238</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232</v>
      </c>
      <c r="S14" s="648"/>
      <c r="T14" s="648"/>
      <c r="U14" s="648"/>
      <c r="V14" s="648"/>
      <c r="W14" s="648"/>
      <c r="X14" s="648"/>
      <c r="Y14" s="649"/>
      <c r="Z14" s="650" t="s">
        <v>232</v>
      </c>
      <c r="AA14" s="650"/>
      <c r="AB14" s="650"/>
      <c r="AC14" s="650"/>
      <c r="AD14" s="651" t="s">
        <v>238</v>
      </c>
      <c r="AE14" s="651"/>
      <c r="AF14" s="651"/>
      <c r="AG14" s="651"/>
      <c r="AH14" s="651"/>
      <c r="AI14" s="651"/>
      <c r="AJ14" s="651"/>
      <c r="AK14" s="651"/>
      <c r="AL14" s="652" t="s">
        <v>252</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231509</v>
      </c>
      <c r="BH14" s="648"/>
      <c r="BI14" s="648"/>
      <c r="BJ14" s="648"/>
      <c r="BK14" s="648"/>
      <c r="BL14" s="648"/>
      <c r="BM14" s="648"/>
      <c r="BN14" s="649"/>
      <c r="BO14" s="650">
        <v>1.7</v>
      </c>
      <c r="BP14" s="650"/>
      <c r="BQ14" s="650"/>
      <c r="BR14" s="650"/>
      <c r="BS14" s="656" t="s">
        <v>232</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1365419</v>
      </c>
      <c r="CS14" s="648"/>
      <c r="CT14" s="648"/>
      <c r="CU14" s="648"/>
      <c r="CV14" s="648"/>
      <c r="CW14" s="648"/>
      <c r="CX14" s="648"/>
      <c r="CY14" s="649"/>
      <c r="CZ14" s="650">
        <v>3.2</v>
      </c>
      <c r="DA14" s="650"/>
      <c r="DB14" s="650"/>
      <c r="DC14" s="650"/>
      <c r="DD14" s="656" t="s">
        <v>232</v>
      </c>
      <c r="DE14" s="648"/>
      <c r="DF14" s="648"/>
      <c r="DG14" s="648"/>
      <c r="DH14" s="648"/>
      <c r="DI14" s="648"/>
      <c r="DJ14" s="648"/>
      <c r="DK14" s="648"/>
      <c r="DL14" s="648"/>
      <c r="DM14" s="648"/>
      <c r="DN14" s="648"/>
      <c r="DO14" s="648"/>
      <c r="DP14" s="649"/>
      <c r="DQ14" s="656">
        <v>1364957</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232</v>
      </c>
      <c r="S15" s="648"/>
      <c r="T15" s="648"/>
      <c r="U15" s="648"/>
      <c r="V15" s="648"/>
      <c r="W15" s="648"/>
      <c r="X15" s="648"/>
      <c r="Y15" s="649"/>
      <c r="Z15" s="650" t="s">
        <v>232</v>
      </c>
      <c r="AA15" s="650"/>
      <c r="AB15" s="650"/>
      <c r="AC15" s="650"/>
      <c r="AD15" s="651" t="s">
        <v>232</v>
      </c>
      <c r="AE15" s="651"/>
      <c r="AF15" s="651"/>
      <c r="AG15" s="651"/>
      <c r="AH15" s="651"/>
      <c r="AI15" s="651"/>
      <c r="AJ15" s="651"/>
      <c r="AK15" s="651"/>
      <c r="AL15" s="652" t="s">
        <v>238</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526666</v>
      </c>
      <c r="BH15" s="648"/>
      <c r="BI15" s="648"/>
      <c r="BJ15" s="648"/>
      <c r="BK15" s="648"/>
      <c r="BL15" s="648"/>
      <c r="BM15" s="648"/>
      <c r="BN15" s="649"/>
      <c r="BO15" s="650">
        <v>3.9</v>
      </c>
      <c r="BP15" s="650"/>
      <c r="BQ15" s="650"/>
      <c r="BR15" s="650"/>
      <c r="BS15" s="656" t="s">
        <v>252</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4032130</v>
      </c>
      <c r="CS15" s="648"/>
      <c r="CT15" s="648"/>
      <c r="CU15" s="648"/>
      <c r="CV15" s="648"/>
      <c r="CW15" s="648"/>
      <c r="CX15" s="648"/>
      <c r="CY15" s="649"/>
      <c r="CZ15" s="650">
        <v>9.4</v>
      </c>
      <c r="DA15" s="650"/>
      <c r="DB15" s="650"/>
      <c r="DC15" s="650"/>
      <c r="DD15" s="656">
        <v>696590</v>
      </c>
      <c r="DE15" s="648"/>
      <c r="DF15" s="648"/>
      <c r="DG15" s="648"/>
      <c r="DH15" s="648"/>
      <c r="DI15" s="648"/>
      <c r="DJ15" s="648"/>
      <c r="DK15" s="648"/>
      <c r="DL15" s="648"/>
      <c r="DM15" s="648"/>
      <c r="DN15" s="648"/>
      <c r="DO15" s="648"/>
      <c r="DP15" s="649"/>
      <c r="DQ15" s="656">
        <v>2900691</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35614</v>
      </c>
      <c r="S16" s="648"/>
      <c r="T16" s="648"/>
      <c r="U16" s="648"/>
      <c r="V16" s="648"/>
      <c r="W16" s="648"/>
      <c r="X16" s="648"/>
      <c r="Y16" s="649"/>
      <c r="Z16" s="650">
        <v>0.1</v>
      </c>
      <c r="AA16" s="650"/>
      <c r="AB16" s="650"/>
      <c r="AC16" s="650"/>
      <c r="AD16" s="651">
        <v>35614</v>
      </c>
      <c r="AE16" s="651"/>
      <c r="AF16" s="651"/>
      <c r="AG16" s="651"/>
      <c r="AH16" s="651"/>
      <c r="AI16" s="651"/>
      <c r="AJ16" s="651"/>
      <c r="AK16" s="651"/>
      <c r="AL16" s="652">
        <v>0.2</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238</v>
      </c>
      <c r="BP16" s="650"/>
      <c r="BQ16" s="650"/>
      <c r="BR16" s="650"/>
      <c r="BS16" s="656" t="s">
        <v>238</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19145</v>
      </c>
      <c r="CS16" s="648"/>
      <c r="CT16" s="648"/>
      <c r="CU16" s="648"/>
      <c r="CV16" s="648"/>
      <c r="CW16" s="648"/>
      <c r="CX16" s="648"/>
      <c r="CY16" s="649"/>
      <c r="CZ16" s="650">
        <v>0</v>
      </c>
      <c r="DA16" s="650"/>
      <c r="DB16" s="650"/>
      <c r="DC16" s="650"/>
      <c r="DD16" s="656" t="s">
        <v>232</v>
      </c>
      <c r="DE16" s="648"/>
      <c r="DF16" s="648"/>
      <c r="DG16" s="648"/>
      <c r="DH16" s="648"/>
      <c r="DI16" s="648"/>
      <c r="DJ16" s="648"/>
      <c r="DK16" s="648"/>
      <c r="DL16" s="648"/>
      <c r="DM16" s="648"/>
      <c r="DN16" s="648"/>
      <c r="DO16" s="648"/>
      <c r="DP16" s="649"/>
      <c r="DQ16" s="656">
        <v>40</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63937</v>
      </c>
      <c r="S17" s="648"/>
      <c r="T17" s="648"/>
      <c r="U17" s="648"/>
      <c r="V17" s="648"/>
      <c r="W17" s="648"/>
      <c r="X17" s="648"/>
      <c r="Y17" s="649"/>
      <c r="Z17" s="650">
        <v>0.1</v>
      </c>
      <c r="AA17" s="650"/>
      <c r="AB17" s="650"/>
      <c r="AC17" s="650"/>
      <c r="AD17" s="651">
        <v>63937</v>
      </c>
      <c r="AE17" s="651"/>
      <c r="AF17" s="651"/>
      <c r="AG17" s="651"/>
      <c r="AH17" s="651"/>
      <c r="AI17" s="651"/>
      <c r="AJ17" s="651"/>
      <c r="AK17" s="651"/>
      <c r="AL17" s="652">
        <v>0.4</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238</v>
      </c>
      <c r="BH17" s="648"/>
      <c r="BI17" s="648"/>
      <c r="BJ17" s="648"/>
      <c r="BK17" s="648"/>
      <c r="BL17" s="648"/>
      <c r="BM17" s="648"/>
      <c r="BN17" s="649"/>
      <c r="BO17" s="650" t="s">
        <v>232</v>
      </c>
      <c r="BP17" s="650"/>
      <c r="BQ17" s="650"/>
      <c r="BR17" s="650"/>
      <c r="BS17" s="656" t="s">
        <v>232</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3099234</v>
      </c>
      <c r="CS17" s="648"/>
      <c r="CT17" s="648"/>
      <c r="CU17" s="648"/>
      <c r="CV17" s="648"/>
      <c r="CW17" s="648"/>
      <c r="CX17" s="648"/>
      <c r="CY17" s="649"/>
      <c r="CZ17" s="650">
        <v>7.2</v>
      </c>
      <c r="DA17" s="650"/>
      <c r="DB17" s="650"/>
      <c r="DC17" s="650"/>
      <c r="DD17" s="656" t="s">
        <v>238</v>
      </c>
      <c r="DE17" s="648"/>
      <c r="DF17" s="648"/>
      <c r="DG17" s="648"/>
      <c r="DH17" s="648"/>
      <c r="DI17" s="648"/>
      <c r="DJ17" s="648"/>
      <c r="DK17" s="648"/>
      <c r="DL17" s="648"/>
      <c r="DM17" s="648"/>
      <c r="DN17" s="648"/>
      <c r="DO17" s="648"/>
      <c r="DP17" s="649"/>
      <c r="DQ17" s="656">
        <v>3071128</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124425</v>
      </c>
      <c r="S18" s="648"/>
      <c r="T18" s="648"/>
      <c r="U18" s="648"/>
      <c r="V18" s="648"/>
      <c r="W18" s="648"/>
      <c r="X18" s="648"/>
      <c r="Y18" s="649"/>
      <c r="Z18" s="650">
        <v>0.3</v>
      </c>
      <c r="AA18" s="650"/>
      <c r="AB18" s="650"/>
      <c r="AC18" s="650"/>
      <c r="AD18" s="651">
        <v>124425</v>
      </c>
      <c r="AE18" s="651"/>
      <c r="AF18" s="651"/>
      <c r="AG18" s="651"/>
      <c r="AH18" s="651"/>
      <c r="AI18" s="651"/>
      <c r="AJ18" s="651"/>
      <c r="AK18" s="651"/>
      <c r="AL18" s="652">
        <v>0.7</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232</v>
      </c>
      <c r="BH18" s="648"/>
      <c r="BI18" s="648"/>
      <c r="BJ18" s="648"/>
      <c r="BK18" s="648"/>
      <c r="BL18" s="648"/>
      <c r="BM18" s="648"/>
      <c r="BN18" s="649"/>
      <c r="BO18" s="650" t="s">
        <v>232</v>
      </c>
      <c r="BP18" s="650"/>
      <c r="BQ18" s="650"/>
      <c r="BR18" s="650"/>
      <c r="BS18" s="656" t="s">
        <v>232</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232</v>
      </c>
      <c r="CS18" s="648"/>
      <c r="CT18" s="648"/>
      <c r="CU18" s="648"/>
      <c r="CV18" s="648"/>
      <c r="CW18" s="648"/>
      <c r="CX18" s="648"/>
      <c r="CY18" s="649"/>
      <c r="CZ18" s="650" t="s">
        <v>238</v>
      </c>
      <c r="DA18" s="650"/>
      <c r="DB18" s="650"/>
      <c r="DC18" s="650"/>
      <c r="DD18" s="656" t="s">
        <v>238</v>
      </c>
      <c r="DE18" s="648"/>
      <c r="DF18" s="648"/>
      <c r="DG18" s="648"/>
      <c r="DH18" s="648"/>
      <c r="DI18" s="648"/>
      <c r="DJ18" s="648"/>
      <c r="DK18" s="648"/>
      <c r="DL18" s="648"/>
      <c r="DM18" s="648"/>
      <c r="DN18" s="648"/>
      <c r="DO18" s="648"/>
      <c r="DP18" s="649"/>
      <c r="DQ18" s="656" t="s">
        <v>232</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97128</v>
      </c>
      <c r="S19" s="648"/>
      <c r="T19" s="648"/>
      <c r="U19" s="648"/>
      <c r="V19" s="648"/>
      <c r="W19" s="648"/>
      <c r="X19" s="648"/>
      <c r="Y19" s="649"/>
      <c r="Z19" s="650">
        <v>0.2</v>
      </c>
      <c r="AA19" s="650"/>
      <c r="AB19" s="650"/>
      <c r="AC19" s="650"/>
      <c r="AD19" s="651">
        <v>97128</v>
      </c>
      <c r="AE19" s="651"/>
      <c r="AF19" s="651"/>
      <c r="AG19" s="651"/>
      <c r="AH19" s="651"/>
      <c r="AI19" s="651"/>
      <c r="AJ19" s="651"/>
      <c r="AK19" s="651"/>
      <c r="AL19" s="652">
        <v>0.5</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690872</v>
      </c>
      <c r="BH19" s="648"/>
      <c r="BI19" s="648"/>
      <c r="BJ19" s="648"/>
      <c r="BK19" s="648"/>
      <c r="BL19" s="648"/>
      <c r="BM19" s="648"/>
      <c r="BN19" s="649"/>
      <c r="BO19" s="650">
        <v>5.0999999999999996</v>
      </c>
      <c r="BP19" s="650"/>
      <c r="BQ19" s="650"/>
      <c r="BR19" s="650"/>
      <c r="BS19" s="656" t="s">
        <v>232</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238</v>
      </c>
      <c r="CS19" s="648"/>
      <c r="CT19" s="648"/>
      <c r="CU19" s="648"/>
      <c r="CV19" s="648"/>
      <c r="CW19" s="648"/>
      <c r="CX19" s="648"/>
      <c r="CY19" s="649"/>
      <c r="CZ19" s="650" t="s">
        <v>232</v>
      </c>
      <c r="DA19" s="650"/>
      <c r="DB19" s="650"/>
      <c r="DC19" s="650"/>
      <c r="DD19" s="656" t="s">
        <v>232</v>
      </c>
      <c r="DE19" s="648"/>
      <c r="DF19" s="648"/>
      <c r="DG19" s="648"/>
      <c r="DH19" s="648"/>
      <c r="DI19" s="648"/>
      <c r="DJ19" s="648"/>
      <c r="DK19" s="648"/>
      <c r="DL19" s="648"/>
      <c r="DM19" s="648"/>
      <c r="DN19" s="648"/>
      <c r="DO19" s="648"/>
      <c r="DP19" s="649"/>
      <c r="DQ19" s="656" t="s">
        <v>238</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18096</v>
      </c>
      <c r="S20" s="648"/>
      <c r="T20" s="648"/>
      <c r="U20" s="648"/>
      <c r="V20" s="648"/>
      <c r="W20" s="648"/>
      <c r="X20" s="648"/>
      <c r="Y20" s="649"/>
      <c r="Z20" s="650">
        <v>0</v>
      </c>
      <c r="AA20" s="650"/>
      <c r="AB20" s="650"/>
      <c r="AC20" s="650"/>
      <c r="AD20" s="651">
        <v>18096</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690872</v>
      </c>
      <c r="BH20" s="648"/>
      <c r="BI20" s="648"/>
      <c r="BJ20" s="648"/>
      <c r="BK20" s="648"/>
      <c r="BL20" s="648"/>
      <c r="BM20" s="648"/>
      <c r="BN20" s="649"/>
      <c r="BO20" s="650">
        <v>5.0999999999999996</v>
      </c>
      <c r="BP20" s="650"/>
      <c r="BQ20" s="650"/>
      <c r="BR20" s="650"/>
      <c r="BS20" s="656" t="s">
        <v>238</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43011461</v>
      </c>
      <c r="CS20" s="648"/>
      <c r="CT20" s="648"/>
      <c r="CU20" s="648"/>
      <c r="CV20" s="648"/>
      <c r="CW20" s="648"/>
      <c r="CX20" s="648"/>
      <c r="CY20" s="649"/>
      <c r="CZ20" s="650">
        <v>100</v>
      </c>
      <c r="DA20" s="650"/>
      <c r="DB20" s="650"/>
      <c r="DC20" s="650"/>
      <c r="DD20" s="656">
        <v>2661774</v>
      </c>
      <c r="DE20" s="648"/>
      <c r="DF20" s="648"/>
      <c r="DG20" s="648"/>
      <c r="DH20" s="648"/>
      <c r="DI20" s="648"/>
      <c r="DJ20" s="648"/>
      <c r="DK20" s="648"/>
      <c r="DL20" s="648"/>
      <c r="DM20" s="648"/>
      <c r="DN20" s="648"/>
      <c r="DO20" s="648"/>
      <c r="DP20" s="649"/>
      <c r="DQ20" s="656">
        <v>23124742</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9201</v>
      </c>
      <c r="S21" s="648"/>
      <c r="T21" s="648"/>
      <c r="U21" s="648"/>
      <c r="V21" s="648"/>
      <c r="W21" s="648"/>
      <c r="X21" s="648"/>
      <c r="Y21" s="649"/>
      <c r="Z21" s="650">
        <v>0</v>
      </c>
      <c r="AA21" s="650"/>
      <c r="AB21" s="650"/>
      <c r="AC21" s="650"/>
      <c r="AD21" s="651">
        <v>9201</v>
      </c>
      <c r="AE21" s="651"/>
      <c r="AF21" s="651"/>
      <c r="AG21" s="651"/>
      <c r="AH21" s="651"/>
      <c r="AI21" s="651"/>
      <c r="AJ21" s="651"/>
      <c r="AK21" s="651"/>
      <c r="AL21" s="652">
        <v>0.1</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232</v>
      </c>
      <c r="BH21" s="648"/>
      <c r="BI21" s="648"/>
      <c r="BJ21" s="648"/>
      <c r="BK21" s="648"/>
      <c r="BL21" s="648"/>
      <c r="BM21" s="648"/>
      <c r="BN21" s="649"/>
      <c r="BO21" s="650" t="s">
        <v>238</v>
      </c>
      <c r="BP21" s="650"/>
      <c r="BQ21" s="650"/>
      <c r="BR21" s="650"/>
      <c r="BS21" s="656" t="s">
        <v>232</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2868261</v>
      </c>
      <c r="S22" s="648"/>
      <c r="T22" s="648"/>
      <c r="U22" s="648"/>
      <c r="V22" s="648"/>
      <c r="W22" s="648"/>
      <c r="X22" s="648"/>
      <c r="Y22" s="649"/>
      <c r="Z22" s="650">
        <v>6.4</v>
      </c>
      <c r="AA22" s="650"/>
      <c r="AB22" s="650"/>
      <c r="AC22" s="650"/>
      <c r="AD22" s="651">
        <v>2487061</v>
      </c>
      <c r="AE22" s="651"/>
      <c r="AF22" s="651"/>
      <c r="AG22" s="651"/>
      <c r="AH22" s="651"/>
      <c r="AI22" s="651"/>
      <c r="AJ22" s="651"/>
      <c r="AK22" s="651"/>
      <c r="AL22" s="652">
        <v>13.7</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238</v>
      </c>
      <c r="BP22" s="650"/>
      <c r="BQ22" s="650"/>
      <c r="BR22" s="650"/>
      <c r="BS22" s="656" t="s">
        <v>232</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2487061</v>
      </c>
      <c r="S23" s="648"/>
      <c r="T23" s="648"/>
      <c r="U23" s="648"/>
      <c r="V23" s="648"/>
      <c r="W23" s="648"/>
      <c r="X23" s="648"/>
      <c r="Y23" s="649"/>
      <c r="Z23" s="650">
        <v>5.6</v>
      </c>
      <c r="AA23" s="650"/>
      <c r="AB23" s="650"/>
      <c r="AC23" s="650"/>
      <c r="AD23" s="651">
        <v>2487061</v>
      </c>
      <c r="AE23" s="651"/>
      <c r="AF23" s="651"/>
      <c r="AG23" s="651"/>
      <c r="AH23" s="651"/>
      <c r="AI23" s="651"/>
      <c r="AJ23" s="651"/>
      <c r="AK23" s="651"/>
      <c r="AL23" s="652">
        <v>13.7</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690872</v>
      </c>
      <c r="BH23" s="648"/>
      <c r="BI23" s="648"/>
      <c r="BJ23" s="648"/>
      <c r="BK23" s="648"/>
      <c r="BL23" s="648"/>
      <c r="BM23" s="648"/>
      <c r="BN23" s="649"/>
      <c r="BO23" s="650">
        <v>5.0999999999999996</v>
      </c>
      <c r="BP23" s="650"/>
      <c r="BQ23" s="650"/>
      <c r="BR23" s="650"/>
      <c r="BS23" s="656" t="s">
        <v>284</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380716</v>
      </c>
      <c r="S24" s="648"/>
      <c r="T24" s="648"/>
      <c r="U24" s="648"/>
      <c r="V24" s="648"/>
      <c r="W24" s="648"/>
      <c r="X24" s="648"/>
      <c r="Y24" s="649"/>
      <c r="Z24" s="650">
        <v>0.9</v>
      </c>
      <c r="AA24" s="650"/>
      <c r="AB24" s="650"/>
      <c r="AC24" s="650"/>
      <c r="AD24" s="651" t="s">
        <v>238</v>
      </c>
      <c r="AE24" s="651"/>
      <c r="AF24" s="651"/>
      <c r="AG24" s="651"/>
      <c r="AH24" s="651"/>
      <c r="AI24" s="651"/>
      <c r="AJ24" s="651"/>
      <c r="AK24" s="651"/>
      <c r="AL24" s="652" t="s">
        <v>238</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232</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15529744</v>
      </c>
      <c r="CS24" s="637"/>
      <c r="CT24" s="637"/>
      <c r="CU24" s="637"/>
      <c r="CV24" s="637"/>
      <c r="CW24" s="637"/>
      <c r="CX24" s="637"/>
      <c r="CY24" s="638"/>
      <c r="CZ24" s="641">
        <v>36.1</v>
      </c>
      <c r="DA24" s="642"/>
      <c r="DB24" s="642"/>
      <c r="DC24" s="661"/>
      <c r="DD24" s="683">
        <v>9376066</v>
      </c>
      <c r="DE24" s="637"/>
      <c r="DF24" s="637"/>
      <c r="DG24" s="637"/>
      <c r="DH24" s="637"/>
      <c r="DI24" s="637"/>
      <c r="DJ24" s="637"/>
      <c r="DK24" s="638"/>
      <c r="DL24" s="683">
        <v>9311377</v>
      </c>
      <c r="DM24" s="637"/>
      <c r="DN24" s="637"/>
      <c r="DO24" s="637"/>
      <c r="DP24" s="637"/>
      <c r="DQ24" s="637"/>
      <c r="DR24" s="637"/>
      <c r="DS24" s="637"/>
      <c r="DT24" s="637"/>
      <c r="DU24" s="637"/>
      <c r="DV24" s="638"/>
      <c r="DW24" s="641">
        <v>48.2</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484</v>
      </c>
      <c r="S25" s="648"/>
      <c r="T25" s="648"/>
      <c r="U25" s="648"/>
      <c r="V25" s="648"/>
      <c r="W25" s="648"/>
      <c r="X25" s="648"/>
      <c r="Y25" s="649"/>
      <c r="Z25" s="650">
        <v>0</v>
      </c>
      <c r="AA25" s="650"/>
      <c r="AB25" s="650"/>
      <c r="AC25" s="650"/>
      <c r="AD25" s="651" t="s">
        <v>232</v>
      </c>
      <c r="AE25" s="651"/>
      <c r="AF25" s="651"/>
      <c r="AG25" s="651"/>
      <c r="AH25" s="651"/>
      <c r="AI25" s="651"/>
      <c r="AJ25" s="651"/>
      <c r="AK25" s="651"/>
      <c r="AL25" s="652" t="s">
        <v>232</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238</v>
      </c>
      <c r="BH25" s="648"/>
      <c r="BI25" s="648"/>
      <c r="BJ25" s="648"/>
      <c r="BK25" s="648"/>
      <c r="BL25" s="648"/>
      <c r="BM25" s="648"/>
      <c r="BN25" s="649"/>
      <c r="BO25" s="650" t="s">
        <v>238</v>
      </c>
      <c r="BP25" s="650"/>
      <c r="BQ25" s="650"/>
      <c r="BR25" s="650"/>
      <c r="BS25" s="656" t="s">
        <v>232</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4750588</v>
      </c>
      <c r="CS25" s="684"/>
      <c r="CT25" s="684"/>
      <c r="CU25" s="684"/>
      <c r="CV25" s="684"/>
      <c r="CW25" s="684"/>
      <c r="CX25" s="684"/>
      <c r="CY25" s="685"/>
      <c r="CZ25" s="652">
        <v>11</v>
      </c>
      <c r="DA25" s="681"/>
      <c r="DB25" s="681"/>
      <c r="DC25" s="686"/>
      <c r="DD25" s="656">
        <v>4118478</v>
      </c>
      <c r="DE25" s="684"/>
      <c r="DF25" s="684"/>
      <c r="DG25" s="684"/>
      <c r="DH25" s="684"/>
      <c r="DI25" s="684"/>
      <c r="DJ25" s="684"/>
      <c r="DK25" s="685"/>
      <c r="DL25" s="656">
        <v>4105255</v>
      </c>
      <c r="DM25" s="684"/>
      <c r="DN25" s="684"/>
      <c r="DO25" s="684"/>
      <c r="DP25" s="684"/>
      <c r="DQ25" s="684"/>
      <c r="DR25" s="684"/>
      <c r="DS25" s="684"/>
      <c r="DT25" s="684"/>
      <c r="DU25" s="684"/>
      <c r="DV25" s="685"/>
      <c r="DW25" s="652">
        <v>21.2</v>
      </c>
      <c r="DX25" s="681"/>
      <c r="DY25" s="681"/>
      <c r="DZ25" s="681"/>
      <c r="EA25" s="681"/>
      <c r="EB25" s="681"/>
      <c r="EC25" s="682"/>
    </row>
    <row r="26" spans="2:133" ht="11.25" customHeight="1" x14ac:dyDescent="0.15">
      <c r="B26" s="644" t="s">
        <v>296</v>
      </c>
      <c r="C26" s="645"/>
      <c r="D26" s="645"/>
      <c r="E26" s="645"/>
      <c r="F26" s="645"/>
      <c r="G26" s="645"/>
      <c r="H26" s="645"/>
      <c r="I26" s="645"/>
      <c r="J26" s="645"/>
      <c r="K26" s="645"/>
      <c r="L26" s="645"/>
      <c r="M26" s="645"/>
      <c r="N26" s="645"/>
      <c r="O26" s="645"/>
      <c r="P26" s="645"/>
      <c r="Q26" s="646"/>
      <c r="R26" s="647">
        <v>19084748</v>
      </c>
      <c r="S26" s="648"/>
      <c r="T26" s="648"/>
      <c r="U26" s="648"/>
      <c r="V26" s="648"/>
      <c r="W26" s="648"/>
      <c r="X26" s="648"/>
      <c r="Y26" s="649"/>
      <c r="Z26" s="650">
        <v>42.8</v>
      </c>
      <c r="AA26" s="650"/>
      <c r="AB26" s="650"/>
      <c r="AC26" s="650"/>
      <c r="AD26" s="651">
        <v>18012676</v>
      </c>
      <c r="AE26" s="651"/>
      <c r="AF26" s="651"/>
      <c r="AG26" s="651"/>
      <c r="AH26" s="651"/>
      <c r="AI26" s="651"/>
      <c r="AJ26" s="651"/>
      <c r="AK26" s="651"/>
      <c r="AL26" s="652">
        <v>99.3</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238</v>
      </c>
      <c r="BH26" s="648"/>
      <c r="BI26" s="648"/>
      <c r="BJ26" s="648"/>
      <c r="BK26" s="648"/>
      <c r="BL26" s="648"/>
      <c r="BM26" s="648"/>
      <c r="BN26" s="649"/>
      <c r="BO26" s="650" t="s">
        <v>238</v>
      </c>
      <c r="BP26" s="650"/>
      <c r="BQ26" s="650"/>
      <c r="BR26" s="650"/>
      <c r="BS26" s="656" t="s">
        <v>238</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3052647</v>
      </c>
      <c r="CS26" s="648"/>
      <c r="CT26" s="648"/>
      <c r="CU26" s="648"/>
      <c r="CV26" s="648"/>
      <c r="CW26" s="648"/>
      <c r="CX26" s="648"/>
      <c r="CY26" s="649"/>
      <c r="CZ26" s="652">
        <v>7.1</v>
      </c>
      <c r="DA26" s="681"/>
      <c r="DB26" s="681"/>
      <c r="DC26" s="686"/>
      <c r="DD26" s="656">
        <v>2539451</v>
      </c>
      <c r="DE26" s="648"/>
      <c r="DF26" s="648"/>
      <c r="DG26" s="648"/>
      <c r="DH26" s="648"/>
      <c r="DI26" s="648"/>
      <c r="DJ26" s="648"/>
      <c r="DK26" s="649"/>
      <c r="DL26" s="656" t="s">
        <v>238</v>
      </c>
      <c r="DM26" s="648"/>
      <c r="DN26" s="648"/>
      <c r="DO26" s="648"/>
      <c r="DP26" s="648"/>
      <c r="DQ26" s="648"/>
      <c r="DR26" s="648"/>
      <c r="DS26" s="648"/>
      <c r="DT26" s="648"/>
      <c r="DU26" s="648"/>
      <c r="DV26" s="649"/>
      <c r="DW26" s="652" t="s">
        <v>232</v>
      </c>
      <c r="DX26" s="681"/>
      <c r="DY26" s="681"/>
      <c r="DZ26" s="681"/>
      <c r="EA26" s="681"/>
      <c r="EB26" s="681"/>
      <c r="EC26" s="682"/>
    </row>
    <row r="27" spans="2:133" ht="11.25" customHeight="1" x14ac:dyDescent="0.15">
      <c r="B27" s="644" t="s">
        <v>299</v>
      </c>
      <c r="C27" s="645"/>
      <c r="D27" s="645"/>
      <c r="E27" s="645"/>
      <c r="F27" s="645"/>
      <c r="G27" s="645"/>
      <c r="H27" s="645"/>
      <c r="I27" s="645"/>
      <c r="J27" s="645"/>
      <c r="K27" s="645"/>
      <c r="L27" s="645"/>
      <c r="M27" s="645"/>
      <c r="N27" s="645"/>
      <c r="O27" s="645"/>
      <c r="P27" s="645"/>
      <c r="Q27" s="646"/>
      <c r="R27" s="647">
        <v>13392</v>
      </c>
      <c r="S27" s="648"/>
      <c r="T27" s="648"/>
      <c r="U27" s="648"/>
      <c r="V27" s="648"/>
      <c r="W27" s="648"/>
      <c r="X27" s="648"/>
      <c r="Y27" s="649"/>
      <c r="Z27" s="650">
        <v>0</v>
      </c>
      <c r="AA27" s="650"/>
      <c r="AB27" s="650"/>
      <c r="AC27" s="650"/>
      <c r="AD27" s="651">
        <v>13392</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13621283</v>
      </c>
      <c r="BH27" s="648"/>
      <c r="BI27" s="648"/>
      <c r="BJ27" s="648"/>
      <c r="BK27" s="648"/>
      <c r="BL27" s="648"/>
      <c r="BM27" s="648"/>
      <c r="BN27" s="649"/>
      <c r="BO27" s="650">
        <v>100</v>
      </c>
      <c r="BP27" s="650"/>
      <c r="BQ27" s="650"/>
      <c r="BR27" s="650"/>
      <c r="BS27" s="656">
        <v>62613</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7679922</v>
      </c>
      <c r="CS27" s="684"/>
      <c r="CT27" s="684"/>
      <c r="CU27" s="684"/>
      <c r="CV27" s="684"/>
      <c r="CW27" s="684"/>
      <c r="CX27" s="684"/>
      <c r="CY27" s="685"/>
      <c r="CZ27" s="652">
        <v>17.899999999999999</v>
      </c>
      <c r="DA27" s="681"/>
      <c r="DB27" s="681"/>
      <c r="DC27" s="686"/>
      <c r="DD27" s="656">
        <v>2186460</v>
      </c>
      <c r="DE27" s="684"/>
      <c r="DF27" s="684"/>
      <c r="DG27" s="684"/>
      <c r="DH27" s="684"/>
      <c r="DI27" s="684"/>
      <c r="DJ27" s="684"/>
      <c r="DK27" s="685"/>
      <c r="DL27" s="656">
        <v>2134994</v>
      </c>
      <c r="DM27" s="684"/>
      <c r="DN27" s="684"/>
      <c r="DO27" s="684"/>
      <c r="DP27" s="684"/>
      <c r="DQ27" s="684"/>
      <c r="DR27" s="684"/>
      <c r="DS27" s="684"/>
      <c r="DT27" s="684"/>
      <c r="DU27" s="684"/>
      <c r="DV27" s="685"/>
      <c r="DW27" s="652">
        <v>11.1</v>
      </c>
      <c r="DX27" s="681"/>
      <c r="DY27" s="681"/>
      <c r="DZ27" s="681"/>
      <c r="EA27" s="681"/>
      <c r="EB27" s="681"/>
      <c r="EC27" s="682"/>
    </row>
    <row r="28" spans="2:133" ht="11.25" customHeight="1" x14ac:dyDescent="0.15">
      <c r="B28" s="644" t="s">
        <v>302</v>
      </c>
      <c r="C28" s="645"/>
      <c r="D28" s="645"/>
      <c r="E28" s="645"/>
      <c r="F28" s="645"/>
      <c r="G28" s="645"/>
      <c r="H28" s="645"/>
      <c r="I28" s="645"/>
      <c r="J28" s="645"/>
      <c r="K28" s="645"/>
      <c r="L28" s="645"/>
      <c r="M28" s="645"/>
      <c r="N28" s="645"/>
      <c r="O28" s="645"/>
      <c r="P28" s="645"/>
      <c r="Q28" s="646"/>
      <c r="R28" s="647">
        <v>93178</v>
      </c>
      <c r="S28" s="648"/>
      <c r="T28" s="648"/>
      <c r="U28" s="648"/>
      <c r="V28" s="648"/>
      <c r="W28" s="648"/>
      <c r="X28" s="648"/>
      <c r="Y28" s="649"/>
      <c r="Z28" s="650">
        <v>0.2</v>
      </c>
      <c r="AA28" s="650"/>
      <c r="AB28" s="650"/>
      <c r="AC28" s="650"/>
      <c r="AD28" s="651" t="s">
        <v>232</v>
      </c>
      <c r="AE28" s="651"/>
      <c r="AF28" s="651"/>
      <c r="AG28" s="651"/>
      <c r="AH28" s="651"/>
      <c r="AI28" s="651"/>
      <c r="AJ28" s="651"/>
      <c r="AK28" s="651"/>
      <c r="AL28" s="652" t="s">
        <v>238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3099234</v>
      </c>
      <c r="CS28" s="648"/>
      <c r="CT28" s="648"/>
      <c r="CU28" s="648"/>
      <c r="CV28" s="648"/>
      <c r="CW28" s="648"/>
      <c r="CX28" s="648"/>
      <c r="CY28" s="649"/>
      <c r="CZ28" s="652">
        <v>7.2</v>
      </c>
      <c r="DA28" s="681"/>
      <c r="DB28" s="681"/>
      <c r="DC28" s="686"/>
      <c r="DD28" s="656">
        <v>3071128</v>
      </c>
      <c r="DE28" s="648"/>
      <c r="DF28" s="648"/>
      <c r="DG28" s="648"/>
      <c r="DH28" s="648"/>
      <c r="DI28" s="648"/>
      <c r="DJ28" s="648"/>
      <c r="DK28" s="649"/>
      <c r="DL28" s="656">
        <v>3071128</v>
      </c>
      <c r="DM28" s="648"/>
      <c r="DN28" s="648"/>
      <c r="DO28" s="648"/>
      <c r="DP28" s="648"/>
      <c r="DQ28" s="648"/>
      <c r="DR28" s="648"/>
      <c r="DS28" s="648"/>
      <c r="DT28" s="648"/>
      <c r="DU28" s="648"/>
      <c r="DV28" s="649"/>
      <c r="DW28" s="652">
        <v>15.9</v>
      </c>
      <c r="DX28" s="681"/>
      <c r="DY28" s="681"/>
      <c r="DZ28" s="681"/>
      <c r="EA28" s="681"/>
      <c r="EB28" s="681"/>
      <c r="EC28" s="682"/>
    </row>
    <row r="29" spans="2:133" ht="11.25" customHeight="1" x14ac:dyDescent="0.15">
      <c r="B29" s="644" t="s">
        <v>304</v>
      </c>
      <c r="C29" s="645"/>
      <c r="D29" s="645"/>
      <c r="E29" s="645"/>
      <c r="F29" s="645"/>
      <c r="G29" s="645"/>
      <c r="H29" s="645"/>
      <c r="I29" s="645"/>
      <c r="J29" s="645"/>
      <c r="K29" s="645"/>
      <c r="L29" s="645"/>
      <c r="M29" s="645"/>
      <c r="N29" s="645"/>
      <c r="O29" s="645"/>
      <c r="P29" s="645"/>
      <c r="Q29" s="646"/>
      <c r="R29" s="647">
        <v>161630</v>
      </c>
      <c r="S29" s="648"/>
      <c r="T29" s="648"/>
      <c r="U29" s="648"/>
      <c r="V29" s="648"/>
      <c r="W29" s="648"/>
      <c r="X29" s="648"/>
      <c r="Y29" s="649"/>
      <c r="Z29" s="650">
        <v>0.4</v>
      </c>
      <c r="AA29" s="650"/>
      <c r="AB29" s="650"/>
      <c r="AC29" s="650"/>
      <c r="AD29" s="651">
        <v>57227</v>
      </c>
      <c r="AE29" s="651"/>
      <c r="AF29" s="651"/>
      <c r="AG29" s="651"/>
      <c r="AH29" s="651"/>
      <c r="AI29" s="651"/>
      <c r="AJ29" s="651"/>
      <c r="AK29" s="651"/>
      <c r="AL29" s="652">
        <v>0.3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3099234</v>
      </c>
      <c r="CS29" s="684"/>
      <c r="CT29" s="684"/>
      <c r="CU29" s="684"/>
      <c r="CV29" s="684"/>
      <c r="CW29" s="684"/>
      <c r="CX29" s="684"/>
      <c r="CY29" s="685"/>
      <c r="CZ29" s="652">
        <v>7.2</v>
      </c>
      <c r="DA29" s="681"/>
      <c r="DB29" s="681"/>
      <c r="DC29" s="686"/>
      <c r="DD29" s="656">
        <v>3071128</v>
      </c>
      <c r="DE29" s="684"/>
      <c r="DF29" s="684"/>
      <c r="DG29" s="684"/>
      <c r="DH29" s="684"/>
      <c r="DI29" s="684"/>
      <c r="DJ29" s="684"/>
      <c r="DK29" s="685"/>
      <c r="DL29" s="656">
        <v>3071128</v>
      </c>
      <c r="DM29" s="684"/>
      <c r="DN29" s="684"/>
      <c r="DO29" s="684"/>
      <c r="DP29" s="684"/>
      <c r="DQ29" s="684"/>
      <c r="DR29" s="684"/>
      <c r="DS29" s="684"/>
      <c r="DT29" s="684"/>
      <c r="DU29" s="684"/>
      <c r="DV29" s="685"/>
      <c r="DW29" s="652">
        <v>15.9</v>
      </c>
      <c r="DX29" s="681"/>
      <c r="DY29" s="681"/>
      <c r="DZ29" s="681"/>
      <c r="EA29" s="681"/>
      <c r="EB29" s="681"/>
      <c r="EC29" s="682"/>
    </row>
    <row r="30" spans="2:133" ht="11.25" customHeight="1" x14ac:dyDescent="0.15">
      <c r="B30" s="644" t="s">
        <v>307</v>
      </c>
      <c r="C30" s="645"/>
      <c r="D30" s="645"/>
      <c r="E30" s="645"/>
      <c r="F30" s="645"/>
      <c r="G30" s="645"/>
      <c r="H30" s="645"/>
      <c r="I30" s="645"/>
      <c r="J30" s="645"/>
      <c r="K30" s="645"/>
      <c r="L30" s="645"/>
      <c r="M30" s="645"/>
      <c r="N30" s="645"/>
      <c r="O30" s="645"/>
      <c r="P30" s="645"/>
      <c r="Q30" s="646"/>
      <c r="R30" s="647">
        <v>166246</v>
      </c>
      <c r="S30" s="648"/>
      <c r="T30" s="648"/>
      <c r="U30" s="648"/>
      <c r="V30" s="648"/>
      <c r="W30" s="648"/>
      <c r="X30" s="648"/>
      <c r="Y30" s="649"/>
      <c r="Z30" s="650">
        <v>0.4</v>
      </c>
      <c r="AA30" s="650"/>
      <c r="AB30" s="650"/>
      <c r="AC30" s="650"/>
      <c r="AD30" s="651" t="s">
        <v>238</v>
      </c>
      <c r="AE30" s="651"/>
      <c r="AF30" s="651"/>
      <c r="AG30" s="651"/>
      <c r="AH30" s="651"/>
      <c r="AI30" s="651"/>
      <c r="AJ30" s="651"/>
      <c r="AK30" s="651"/>
      <c r="AL30" s="652" t="s">
        <v>232</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2950427</v>
      </c>
      <c r="CS30" s="648"/>
      <c r="CT30" s="648"/>
      <c r="CU30" s="648"/>
      <c r="CV30" s="648"/>
      <c r="CW30" s="648"/>
      <c r="CX30" s="648"/>
      <c r="CY30" s="649"/>
      <c r="CZ30" s="652">
        <v>6.9</v>
      </c>
      <c r="DA30" s="681"/>
      <c r="DB30" s="681"/>
      <c r="DC30" s="686"/>
      <c r="DD30" s="656">
        <v>2924120</v>
      </c>
      <c r="DE30" s="648"/>
      <c r="DF30" s="648"/>
      <c r="DG30" s="648"/>
      <c r="DH30" s="648"/>
      <c r="DI30" s="648"/>
      <c r="DJ30" s="648"/>
      <c r="DK30" s="649"/>
      <c r="DL30" s="656">
        <v>2924120</v>
      </c>
      <c r="DM30" s="648"/>
      <c r="DN30" s="648"/>
      <c r="DO30" s="648"/>
      <c r="DP30" s="648"/>
      <c r="DQ30" s="648"/>
      <c r="DR30" s="648"/>
      <c r="DS30" s="648"/>
      <c r="DT30" s="648"/>
      <c r="DU30" s="648"/>
      <c r="DV30" s="649"/>
      <c r="DW30" s="652">
        <v>15.1</v>
      </c>
      <c r="DX30" s="681"/>
      <c r="DY30" s="681"/>
      <c r="DZ30" s="681"/>
      <c r="EA30" s="681"/>
      <c r="EB30" s="681"/>
      <c r="EC30" s="682"/>
    </row>
    <row r="31" spans="2:133" ht="11.25" customHeight="1" x14ac:dyDescent="0.15">
      <c r="B31" s="644" t="s">
        <v>311</v>
      </c>
      <c r="C31" s="645"/>
      <c r="D31" s="645"/>
      <c r="E31" s="645"/>
      <c r="F31" s="645"/>
      <c r="G31" s="645"/>
      <c r="H31" s="645"/>
      <c r="I31" s="645"/>
      <c r="J31" s="645"/>
      <c r="K31" s="645"/>
      <c r="L31" s="645"/>
      <c r="M31" s="645"/>
      <c r="N31" s="645"/>
      <c r="O31" s="645"/>
      <c r="P31" s="645"/>
      <c r="Q31" s="646"/>
      <c r="R31" s="647">
        <v>16536374</v>
      </c>
      <c r="S31" s="648"/>
      <c r="T31" s="648"/>
      <c r="U31" s="648"/>
      <c r="V31" s="648"/>
      <c r="W31" s="648"/>
      <c r="X31" s="648"/>
      <c r="Y31" s="649"/>
      <c r="Z31" s="650">
        <v>37.1</v>
      </c>
      <c r="AA31" s="650"/>
      <c r="AB31" s="650"/>
      <c r="AC31" s="650"/>
      <c r="AD31" s="651" t="s">
        <v>238</v>
      </c>
      <c r="AE31" s="651"/>
      <c r="AF31" s="651"/>
      <c r="AG31" s="651"/>
      <c r="AH31" s="651"/>
      <c r="AI31" s="651"/>
      <c r="AJ31" s="651"/>
      <c r="AK31" s="651"/>
      <c r="AL31" s="652" t="s">
        <v>238</v>
      </c>
      <c r="AM31" s="653"/>
      <c r="AN31" s="653"/>
      <c r="AO31" s="654"/>
      <c r="AP31" s="704" t="s">
        <v>312</v>
      </c>
      <c r="AQ31" s="705"/>
      <c r="AR31" s="705"/>
      <c r="AS31" s="705"/>
      <c r="AT31" s="710" t="s">
        <v>313</v>
      </c>
      <c r="AU31" s="231"/>
      <c r="AV31" s="231"/>
      <c r="AW31" s="231"/>
      <c r="AX31" s="633" t="s">
        <v>186</v>
      </c>
      <c r="AY31" s="634"/>
      <c r="AZ31" s="634"/>
      <c r="BA31" s="634"/>
      <c r="BB31" s="634"/>
      <c r="BC31" s="634"/>
      <c r="BD31" s="634"/>
      <c r="BE31" s="634"/>
      <c r="BF31" s="635"/>
      <c r="BG31" s="703">
        <v>98.8</v>
      </c>
      <c r="BH31" s="699"/>
      <c r="BI31" s="699"/>
      <c r="BJ31" s="699"/>
      <c r="BK31" s="699"/>
      <c r="BL31" s="699"/>
      <c r="BM31" s="642">
        <v>97.2</v>
      </c>
      <c r="BN31" s="699"/>
      <c r="BO31" s="699"/>
      <c r="BP31" s="699"/>
      <c r="BQ31" s="700"/>
      <c r="BR31" s="703">
        <v>98.7</v>
      </c>
      <c r="BS31" s="699"/>
      <c r="BT31" s="699"/>
      <c r="BU31" s="699"/>
      <c r="BV31" s="699"/>
      <c r="BW31" s="699"/>
      <c r="BX31" s="642">
        <v>96.5</v>
      </c>
      <c r="BY31" s="699"/>
      <c r="BZ31" s="699"/>
      <c r="CA31" s="699"/>
      <c r="CB31" s="700"/>
      <c r="CD31" s="695"/>
      <c r="CE31" s="696"/>
      <c r="CF31" s="662" t="s">
        <v>314</v>
      </c>
      <c r="CG31" s="663"/>
      <c r="CH31" s="663"/>
      <c r="CI31" s="663"/>
      <c r="CJ31" s="663"/>
      <c r="CK31" s="663"/>
      <c r="CL31" s="663"/>
      <c r="CM31" s="663"/>
      <c r="CN31" s="663"/>
      <c r="CO31" s="663"/>
      <c r="CP31" s="663"/>
      <c r="CQ31" s="664"/>
      <c r="CR31" s="647">
        <v>148807</v>
      </c>
      <c r="CS31" s="684"/>
      <c r="CT31" s="684"/>
      <c r="CU31" s="684"/>
      <c r="CV31" s="684"/>
      <c r="CW31" s="684"/>
      <c r="CX31" s="684"/>
      <c r="CY31" s="685"/>
      <c r="CZ31" s="652">
        <v>0.3</v>
      </c>
      <c r="DA31" s="681"/>
      <c r="DB31" s="681"/>
      <c r="DC31" s="686"/>
      <c r="DD31" s="656">
        <v>147008</v>
      </c>
      <c r="DE31" s="684"/>
      <c r="DF31" s="684"/>
      <c r="DG31" s="684"/>
      <c r="DH31" s="684"/>
      <c r="DI31" s="684"/>
      <c r="DJ31" s="684"/>
      <c r="DK31" s="685"/>
      <c r="DL31" s="656">
        <v>147008</v>
      </c>
      <c r="DM31" s="684"/>
      <c r="DN31" s="684"/>
      <c r="DO31" s="684"/>
      <c r="DP31" s="684"/>
      <c r="DQ31" s="684"/>
      <c r="DR31" s="684"/>
      <c r="DS31" s="684"/>
      <c r="DT31" s="684"/>
      <c r="DU31" s="684"/>
      <c r="DV31" s="685"/>
      <c r="DW31" s="652">
        <v>0.8</v>
      </c>
      <c r="DX31" s="681"/>
      <c r="DY31" s="681"/>
      <c r="DZ31" s="681"/>
      <c r="EA31" s="681"/>
      <c r="EB31" s="681"/>
      <c r="EC31" s="682"/>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232</v>
      </c>
      <c r="S32" s="648"/>
      <c r="T32" s="648"/>
      <c r="U32" s="648"/>
      <c r="V32" s="648"/>
      <c r="W32" s="648"/>
      <c r="X32" s="648"/>
      <c r="Y32" s="649"/>
      <c r="Z32" s="650" t="s">
        <v>238</v>
      </c>
      <c r="AA32" s="650"/>
      <c r="AB32" s="650"/>
      <c r="AC32" s="650"/>
      <c r="AD32" s="651" t="s">
        <v>238</v>
      </c>
      <c r="AE32" s="651"/>
      <c r="AF32" s="651"/>
      <c r="AG32" s="651"/>
      <c r="AH32" s="651"/>
      <c r="AI32" s="651"/>
      <c r="AJ32" s="651"/>
      <c r="AK32" s="651"/>
      <c r="AL32" s="652" t="s">
        <v>284</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98.5</v>
      </c>
      <c r="BH32" s="684"/>
      <c r="BI32" s="684"/>
      <c r="BJ32" s="684"/>
      <c r="BK32" s="684"/>
      <c r="BL32" s="684"/>
      <c r="BM32" s="653">
        <v>97.1</v>
      </c>
      <c r="BN32" s="701"/>
      <c r="BO32" s="701"/>
      <c r="BP32" s="701"/>
      <c r="BQ32" s="702"/>
      <c r="BR32" s="713">
        <v>98.6</v>
      </c>
      <c r="BS32" s="684"/>
      <c r="BT32" s="684"/>
      <c r="BU32" s="684"/>
      <c r="BV32" s="684"/>
      <c r="BW32" s="684"/>
      <c r="BX32" s="653">
        <v>96.5</v>
      </c>
      <c r="BY32" s="701"/>
      <c r="BZ32" s="701"/>
      <c r="CA32" s="701"/>
      <c r="CB32" s="702"/>
      <c r="CD32" s="697"/>
      <c r="CE32" s="698"/>
      <c r="CF32" s="662" t="s">
        <v>318</v>
      </c>
      <c r="CG32" s="663"/>
      <c r="CH32" s="663"/>
      <c r="CI32" s="663"/>
      <c r="CJ32" s="663"/>
      <c r="CK32" s="663"/>
      <c r="CL32" s="663"/>
      <c r="CM32" s="663"/>
      <c r="CN32" s="663"/>
      <c r="CO32" s="663"/>
      <c r="CP32" s="663"/>
      <c r="CQ32" s="664"/>
      <c r="CR32" s="647" t="s">
        <v>232</v>
      </c>
      <c r="CS32" s="648"/>
      <c r="CT32" s="648"/>
      <c r="CU32" s="648"/>
      <c r="CV32" s="648"/>
      <c r="CW32" s="648"/>
      <c r="CX32" s="648"/>
      <c r="CY32" s="649"/>
      <c r="CZ32" s="652" t="s">
        <v>238</v>
      </c>
      <c r="DA32" s="681"/>
      <c r="DB32" s="681"/>
      <c r="DC32" s="686"/>
      <c r="DD32" s="656" t="s">
        <v>238</v>
      </c>
      <c r="DE32" s="648"/>
      <c r="DF32" s="648"/>
      <c r="DG32" s="648"/>
      <c r="DH32" s="648"/>
      <c r="DI32" s="648"/>
      <c r="DJ32" s="648"/>
      <c r="DK32" s="649"/>
      <c r="DL32" s="656" t="s">
        <v>232</v>
      </c>
      <c r="DM32" s="648"/>
      <c r="DN32" s="648"/>
      <c r="DO32" s="648"/>
      <c r="DP32" s="648"/>
      <c r="DQ32" s="648"/>
      <c r="DR32" s="648"/>
      <c r="DS32" s="648"/>
      <c r="DT32" s="648"/>
      <c r="DU32" s="648"/>
      <c r="DV32" s="649"/>
      <c r="DW32" s="652" t="s">
        <v>238</v>
      </c>
      <c r="DX32" s="681"/>
      <c r="DY32" s="681"/>
      <c r="DZ32" s="681"/>
      <c r="EA32" s="681"/>
      <c r="EB32" s="681"/>
      <c r="EC32" s="682"/>
    </row>
    <row r="33" spans="2:133" ht="11.25" customHeight="1" x14ac:dyDescent="0.15">
      <c r="B33" s="644" t="s">
        <v>319</v>
      </c>
      <c r="C33" s="645"/>
      <c r="D33" s="645"/>
      <c r="E33" s="645"/>
      <c r="F33" s="645"/>
      <c r="G33" s="645"/>
      <c r="H33" s="645"/>
      <c r="I33" s="645"/>
      <c r="J33" s="645"/>
      <c r="K33" s="645"/>
      <c r="L33" s="645"/>
      <c r="M33" s="645"/>
      <c r="N33" s="645"/>
      <c r="O33" s="645"/>
      <c r="P33" s="645"/>
      <c r="Q33" s="646"/>
      <c r="R33" s="647">
        <v>2275479</v>
      </c>
      <c r="S33" s="648"/>
      <c r="T33" s="648"/>
      <c r="U33" s="648"/>
      <c r="V33" s="648"/>
      <c r="W33" s="648"/>
      <c r="X33" s="648"/>
      <c r="Y33" s="649"/>
      <c r="Z33" s="650">
        <v>5.0999999999999996</v>
      </c>
      <c r="AA33" s="650"/>
      <c r="AB33" s="650"/>
      <c r="AC33" s="650"/>
      <c r="AD33" s="651" t="s">
        <v>232</v>
      </c>
      <c r="AE33" s="651"/>
      <c r="AF33" s="651"/>
      <c r="AG33" s="651"/>
      <c r="AH33" s="651"/>
      <c r="AI33" s="651"/>
      <c r="AJ33" s="651"/>
      <c r="AK33" s="651"/>
      <c r="AL33" s="652" t="s">
        <v>232</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99</v>
      </c>
      <c r="BH33" s="718"/>
      <c r="BI33" s="718"/>
      <c r="BJ33" s="718"/>
      <c r="BK33" s="718"/>
      <c r="BL33" s="718"/>
      <c r="BM33" s="719">
        <v>97.2</v>
      </c>
      <c r="BN33" s="718"/>
      <c r="BO33" s="718"/>
      <c r="BP33" s="718"/>
      <c r="BQ33" s="720"/>
      <c r="BR33" s="717">
        <v>98.8</v>
      </c>
      <c r="BS33" s="718"/>
      <c r="BT33" s="718"/>
      <c r="BU33" s="718"/>
      <c r="BV33" s="718"/>
      <c r="BW33" s="718"/>
      <c r="BX33" s="719">
        <v>96.3</v>
      </c>
      <c r="BY33" s="718"/>
      <c r="BZ33" s="718"/>
      <c r="CA33" s="718"/>
      <c r="CB33" s="720"/>
      <c r="CD33" s="662" t="s">
        <v>321</v>
      </c>
      <c r="CE33" s="663"/>
      <c r="CF33" s="663"/>
      <c r="CG33" s="663"/>
      <c r="CH33" s="663"/>
      <c r="CI33" s="663"/>
      <c r="CJ33" s="663"/>
      <c r="CK33" s="663"/>
      <c r="CL33" s="663"/>
      <c r="CM33" s="663"/>
      <c r="CN33" s="663"/>
      <c r="CO33" s="663"/>
      <c r="CP33" s="663"/>
      <c r="CQ33" s="664"/>
      <c r="CR33" s="647">
        <v>24800798</v>
      </c>
      <c r="CS33" s="684"/>
      <c r="CT33" s="684"/>
      <c r="CU33" s="684"/>
      <c r="CV33" s="684"/>
      <c r="CW33" s="684"/>
      <c r="CX33" s="684"/>
      <c r="CY33" s="685"/>
      <c r="CZ33" s="652">
        <v>57.7</v>
      </c>
      <c r="DA33" s="681"/>
      <c r="DB33" s="681"/>
      <c r="DC33" s="686"/>
      <c r="DD33" s="656">
        <v>12866758</v>
      </c>
      <c r="DE33" s="684"/>
      <c r="DF33" s="684"/>
      <c r="DG33" s="684"/>
      <c r="DH33" s="684"/>
      <c r="DI33" s="684"/>
      <c r="DJ33" s="684"/>
      <c r="DK33" s="685"/>
      <c r="DL33" s="656">
        <v>8503904</v>
      </c>
      <c r="DM33" s="684"/>
      <c r="DN33" s="684"/>
      <c r="DO33" s="684"/>
      <c r="DP33" s="684"/>
      <c r="DQ33" s="684"/>
      <c r="DR33" s="684"/>
      <c r="DS33" s="684"/>
      <c r="DT33" s="684"/>
      <c r="DU33" s="684"/>
      <c r="DV33" s="685"/>
      <c r="DW33" s="652">
        <v>44</v>
      </c>
      <c r="DX33" s="681"/>
      <c r="DY33" s="681"/>
      <c r="DZ33" s="681"/>
      <c r="EA33" s="681"/>
      <c r="EB33" s="681"/>
      <c r="EC33" s="682"/>
    </row>
    <row r="34" spans="2:133" ht="11.25" customHeight="1" x14ac:dyDescent="0.15">
      <c r="B34" s="644" t="s">
        <v>322</v>
      </c>
      <c r="C34" s="645"/>
      <c r="D34" s="645"/>
      <c r="E34" s="645"/>
      <c r="F34" s="645"/>
      <c r="G34" s="645"/>
      <c r="H34" s="645"/>
      <c r="I34" s="645"/>
      <c r="J34" s="645"/>
      <c r="K34" s="645"/>
      <c r="L34" s="645"/>
      <c r="M34" s="645"/>
      <c r="N34" s="645"/>
      <c r="O34" s="645"/>
      <c r="P34" s="645"/>
      <c r="Q34" s="646"/>
      <c r="R34" s="647">
        <v>61620</v>
      </c>
      <c r="S34" s="648"/>
      <c r="T34" s="648"/>
      <c r="U34" s="648"/>
      <c r="V34" s="648"/>
      <c r="W34" s="648"/>
      <c r="X34" s="648"/>
      <c r="Y34" s="649"/>
      <c r="Z34" s="650">
        <v>0.1</v>
      </c>
      <c r="AA34" s="650"/>
      <c r="AB34" s="650"/>
      <c r="AC34" s="650"/>
      <c r="AD34" s="651">
        <v>38736</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5789318</v>
      </c>
      <c r="CS34" s="648"/>
      <c r="CT34" s="648"/>
      <c r="CU34" s="648"/>
      <c r="CV34" s="648"/>
      <c r="CW34" s="648"/>
      <c r="CX34" s="648"/>
      <c r="CY34" s="649"/>
      <c r="CZ34" s="652">
        <v>13.5</v>
      </c>
      <c r="DA34" s="681"/>
      <c r="DB34" s="681"/>
      <c r="DC34" s="686"/>
      <c r="DD34" s="656">
        <v>4767765</v>
      </c>
      <c r="DE34" s="648"/>
      <c r="DF34" s="648"/>
      <c r="DG34" s="648"/>
      <c r="DH34" s="648"/>
      <c r="DI34" s="648"/>
      <c r="DJ34" s="648"/>
      <c r="DK34" s="649"/>
      <c r="DL34" s="656">
        <v>4037898</v>
      </c>
      <c r="DM34" s="648"/>
      <c r="DN34" s="648"/>
      <c r="DO34" s="648"/>
      <c r="DP34" s="648"/>
      <c r="DQ34" s="648"/>
      <c r="DR34" s="648"/>
      <c r="DS34" s="648"/>
      <c r="DT34" s="648"/>
      <c r="DU34" s="648"/>
      <c r="DV34" s="649"/>
      <c r="DW34" s="652">
        <v>20.9</v>
      </c>
      <c r="DX34" s="681"/>
      <c r="DY34" s="681"/>
      <c r="DZ34" s="681"/>
      <c r="EA34" s="681"/>
      <c r="EB34" s="681"/>
      <c r="EC34" s="682"/>
    </row>
    <row r="35" spans="2:133" ht="11.25" customHeight="1" x14ac:dyDescent="0.15">
      <c r="B35" s="644" t="s">
        <v>324</v>
      </c>
      <c r="C35" s="645"/>
      <c r="D35" s="645"/>
      <c r="E35" s="645"/>
      <c r="F35" s="645"/>
      <c r="G35" s="645"/>
      <c r="H35" s="645"/>
      <c r="I35" s="645"/>
      <c r="J35" s="645"/>
      <c r="K35" s="645"/>
      <c r="L35" s="645"/>
      <c r="M35" s="645"/>
      <c r="N35" s="645"/>
      <c r="O35" s="645"/>
      <c r="P35" s="645"/>
      <c r="Q35" s="646"/>
      <c r="R35" s="647">
        <v>63751</v>
      </c>
      <c r="S35" s="648"/>
      <c r="T35" s="648"/>
      <c r="U35" s="648"/>
      <c r="V35" s="648"/>
      <c r="W35" s="648"/>
      <c r="X35" s="648"/>
      <c r="Y35" s="649"/>
      <c r="Z35" s="650">
        <v>0.1</v>
      </c>
      <c r="AA35" s="650"/>
      <c r="AB35" s="650"/>
      <c r="AC35" s="650"/>
      <c r="AD35" s="651" t="s">
        <v>238</v>
      </c>
      <c r="AE35" s="651"/>
      <c r="AF35" s="651"/>
      <c r="AG35" s="651"/>
      <c r="AH35" s="651"/>
      <c r="AI35" s="651"/>
      <c r="AJ35" s="651"/>
      <c r="AK35" s="651"/>
      <c r="AL35" s="652" t="s">
        <v>232</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273430</v>
      </c>
      <c r="CS35" s="684"/>
      <c r="CT35" s="684"/>
      <c r="CU35" s="684"/>
      <c r="CV35" s="684"/>
      <c r="CW35" s="684"/>
      <c r="CX35" s="684"/>
      <c r="CY35" s="685"/>
      <c r="CZ35" s="652">
        <v>0.6</v>
      </c>
      <c r="DA35" s="681"/>
      <c r="DB35" s="681"/>
      <c r="DC35" s="686"/>
      <c r="DD35" s="656">
        <v>232405</v>
      </c>
      <c r="DE35" s="684"/>
      <c r="DF35" s="684"/>
      <c r="DG35" s="684"/>
      <c r="DH35" s="684"/>
      <c r="DI35" s="684"/>
      <c r="DJ35" s="684"/>
      <c r="DK35" s="685"/>
      <c r="DL35" s="656">
        <v>141623</v>
      </c>
      <c r="DM35" s="684"/>
      <c r="DN35" s="684"/>
      <c r="DO35" s="684"/>
      <c r="DP35" s="684"/>
      <c r="DQ35" s="684"/>
      <c r="DR35" s="684"/>
      <c r="DS35" s="684"/>
      <c r="DT35" s="684"/>
      <c r="DU35" s="684"/>
      <c r="DV35" s="685"/>
      <c r="DW35" s="652">
        <v>0.7</v>
      </c>
      <c r="DX35" s="681"/>
      <c r="DY35" s="681"/>
      <c r="DZ35" s="681"/>
      <c r="EA35" s="681"/>
      <c r="EB35" s="681"/>
      <c r="EC35" s="682"/>
    </row>
    <row r="36" spans="2:133" ht="11.25" customHeight="1" x14ac:dyDescent="0.15">
      <c r="B36" s="644" t="s">
        <v>328</v>
      </c>
      <c r="C36" s="645"/>
      <c r="D36" s="645"/>
      <c r="E36" s="645"/>
      <c r="F36" s="645"/>
      <c r="G36" s="645"/>
      <c r="H36" s="645"/>
      <c r="I36" s="645"/>
      <c r="J36" s="645"/>
      <c r="K36" s="645"/>
      <c r="L36" s="645"/>
      <c r="M36" s="645"/>
      <c r="N36" s="645"/>
      <c r="O36" s="645"/>
      <c r="P36" s="645"/>
      <c r="Q36" s="646"/>
      <c r="R36" s="647">
        <v>1598020</v>
      </c>
      <c r="S36" s="648"/>
      <c r="T36" s="648"/>
      <c r="U36" s="648"/>
      <c r="V36" s="648"/>
      <c r="W36" s="648"/>
      <c r="X36" s="648"/>
      <c r="Y36" s="649"/>
      <c r="Z36" s="650">
        <v>3.6</v>
      </c>
      <c r="AA36" s="650"/>
      <c r="AB36" s="650"/>
      <c r="AC36" s="650"/>
      <c r="AD36" s="651" t="s">
        <v>238</v>
      </c>
      <c r="AE36" s="651"/>
      <c r="AF36" s="651"/>
      <c r="AG36" s="651"/>
      <c r="AH36" s="651"/>
      <c r="AI36" s="651"/>
      <c r="AJ36" s="651"/>
      <c r="AK36" s="651"/>
      <c r="AL36" s="652" t="s">
        <v>232</v>
      </c>
      <c r="AM36" s="653"/>
      <c r="AN36" s="653"/>
      <c r="AO36" s="654"/>
      <c r="AP36" s="235"/>
      <c r="AQ36" s="721" t="s">
        <v>329</v>
      </c>
      <c r="AR36" s="722"/>
      <c r="AS36" s="722"/>
      <c r="AT36" s="722"/>
      <c r="AU36" s="722"/>
      <c r="AV36" s="722"/>
      <c r="AW36" s="722"/>
      <c r="AX36" s="722"/>
      <c r="AY36" s="723"/>
      <c r="AZ36" s="636">
        <v>3734497</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414213</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13938403</v>
      </c>
      <c r="CS36" s="648"/>
      <c r="CT36" s="648"/>
      <c r="CU36" s="648"/>
      <c r="CV36" s="648"/>
      <c r="CW36" s="648"/>
      <c r="CX36" s="648"/>
      <c r="CY36" s="649"/>
      <c r="CZ36" s="652">
        <v>32.4</v>
      </c>
      <c r="DA36" s="681"/>
      <c r="DB36" s="681"/>
      <c r="DC36" s="686"/>
      <c r="DD36" s="656">
        <v>3608879</v>
      </c>
      <c r="DE36" s="648"/>
      <c r="DF36" s="648"/>
      <c r="DG36" s="648"/>
      <c r="DH36" s="648"/>
      <c r="DI36" s="648"/>
      <c r="DJ36" s="648"/>
      <c r="DK36" s="649"/>
      <c r="DL36" s="656">
        <v>2444842</v>
      </c>
      <c r="DM36" s="648"/>
      <c r="DN36" s="648"/>
      <c r="DO36" s="648"/>
      <c r="DP36" s="648"/>
      <c r="DQ36" s="648"/>
      <c r="DR36" s="648"/>
      <c r="DS36" s="648"/>
      <c r="DT36" s="648"/>
      <c r="DU36" s="648"/>
      <c r="DV36" s="649"/>
      <c r="DW36" s="652">
        <v>12.7</v>
      </c>
      <c r="DX36" s="681"/>
      <c r="DY36" s="681"/>
      <c r="DZ36" s="681"/>
      <c r="EA36" s="681"/>
      <c r="EB36" s="681"/>
      <c r="EC36" s="682"/>
    </row>
    <row r="37" spans="2:133" ht="11.25" customHeight="1" x14ac:dyDescent="0.15">
      <c r="B37" s="644" t="s">
        <v>332</v>
      </c>
      <c r="C37" s="645"/>
      <c r="D37" s="645"/>
      <c r="E37" s="645"/>
      <c r="F37" s="645"/>
      <c r="G37" s="645"/>
      <c r="H37" s="645"/>
      <c r="I37" s="645"/>
      <c r="J37" s="645"/>
      <c r="K37" s="645"/>
      <c r="L37" s="645"/>
      <c r="M37" s="645"/>
      <c r="N37" s="645"/>
      <c r="O37" s="645"/>
      <c r="P37" s="645"/>
      <c r="Q37" s="646"/>
      <c r="R37" s="647">
        <v>1803541</v>
      </c>
      <c r="S37" s="648"/>
      <c r="T37" s="648"/>
      <c r="U37" s="648"/>
      <c r="V37" s="648"/>
      <c r="W37" s="648"/>
      <c r="X37" s="648"/>
      <c r="Y37" s="649"/>
      <c r="Z37" s="650">
        <v>4</v>
      </c>
      <c r="AA37" s="650"/>
      <c r="AB37" s="650"/>
      <c r="AC37" s="650"/>
      <c r="AD37" s="651" t="s">
        <v>238</v>
      </c>
      <c r="AE37" s="651"/>
      <c r="AF37" s="651"/>
      <c r="AG37" s="651"/>
      <c r="AH37" s="651"/>
      <c r="AI37" s="651"/>
      <c r="AJ37" s="651"/>
      <c r="AK37" s="651"/>
      <c r="AL37" s="652" t="s">
        <v>238</v>
      </c>
      <c r="AM37" s="653"/>
      <c r="AN37" s="653"/>
      <c r="AO37" s="654"/>
      <c r="AQ37" s="725" t="s">
        <v>333</v>
      </c>
      <c r="AR37" s="726"/>
      <c r="AS37" s="726"/>
      <c r="AT37" s="726"/>
      <c r="AU37" s="726"/>
      <c r="AV37" s="726"/>
      <c r="AW37" s="726"/>
      <c r="AX37" s="726"/>
      <c r="AY37" s="727"/>
      <c r="AZ37" s="647">
        <v>754202</v>
      </c>
      <c r="BA37" s="648"/>
      <c r="BB37" s="648"/>
      <c r="BC37" s="648"/>
      <c r="BD37" s="684"/>
      <c r="BE37" s="684"/>
      <c r="BF37" s="702"/>
      <c r="BG37" s="662" t="s">
        <v>334</v>
      </c>
      <c r="BH37" s="663"/>
      <c r="BI37" s="663"/>
      <c r="BJ37" s="663"/>
      <c r="BK37" s="663"/>
      <c r="BL37" s="663"/>
      <c r="BM37" s="663"/>
      <c r="BN37" s="663"/>
      <c r="BO37" s="663"/>
      <c r="BP37" s="663"/>
      <c r="BQ37" s="663"/>
      <c r="BR37" s="663"/>
      <c r="BS37" s="663"/>
      <c r="BT37" s="663"/>
      <c r="BU37" s="664"/>
      <c r="BV37" s="647">
        <v>382003</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1532646</v>
      </c>
      <c r="CS37" s="684"/>
      <c r="CT37" s="684"/>
      <c r="CU37" s="684"/>
      <c r="CV37" s="684"/>
      <c r="CW37" s="684"/>
      <c r="CX37" s="684"/>
      <c r="CY37" s="685"/>
      <c r="CZ37" s="652">
        <v>3.6</v>
      </c>
      <c r="DA37" s="681"/>
      <c r="DB37" s="681"/>
      <c r="DC37" s="686"/>
      <c r="DD37" s="656">
        <v>1532646</v>
      </c>
      <c r="DE37" s="684"/>
      <c r="DF37" s="684"/>
      <c r="DG37" s="684"/>
      <c r="DH37" s="684"/>
      <c r="DI37" s="684"/>
      <c r="DJ37" s="684"/>
      <c r="DK37" s="685"/>
      <c r="DL37" s="656">
        <v>1532646</v>
      </c>
      <c r="DM37" s="684"/>
      <c r="DN37" s="684"/>
      <c r="DO37" s="684"/>
      <c r="DP37" s="684"/>
      <c r="DQ37" s="684"/>
      <c r="DR37" s="684"/>
      <c r="DS37" s="684"/>
      <c r="DT37" s="684"/>
      <c r="DU37" s="684"/>
      <c r="DV37" s="685"/>
      <c r="DW37" s="652">
        <v>7.9</v>
      </c>
      <c r="DX37" s="681"/>
      <c r="DY37" s="681"/>
      <c r="DZ37" s="681"/>
      <c r="EA37" s="681"/>
      <c r="EB37" s="681"/>
      <c r="EC37" s="682"/>
    </row>
    <row r="38" spans="2:133" ht="11.25" customHeight="1" x14ac:dyDescent="0.15">
      <c r="B38" s="644" t="s">
        <v>336</v>
      </c>
      <c r="C38" s="645"/>
      <c r="D38" s="645"/>
      <c r="E38" s="645"/>
      <c r="F38" s="645"/>
      <c r="G38" s="645"/>
      <c r="H38" s="645"/>
      <c r="I38" s="645"/>
      <c r="J38" s="645"/>
      <c r="K38" s="645"/>
      <c r="L38" s="645"/>
      <c r="M38" s="645"/>
      <c r="N38" s="645"/>
      <c r="O38" s="645"/>
      <c r="P38" s="645"/>
      <c r="Q38" s="646"/>
      <c r="R38" s="647">
        <v>300714</v>
      </c>
      <c r="S38" s="648"/>
      <c r="T38" s="648"/>
      <c r="U38" s="648"/>
      <c r="V38" s="648"/>
      <c r="W38" s="648"/>
      <c r="X38" s="648"/>
      <c r="Y38" s="649"/>
      <c r="Z38" s="650">
        <v>0.7</v>
      </c>
      <c r="AA38" s="650"/>
      <c r="AB38" s="650"/>
      <c r="AC38" s="650"/>
      <c r="AD38" s="651">
        <v>12050</v>
      </c>
      <c r="AE38" s="651"/>
      <c r="AF38" s="651"/>
      <c r="AG38" s="651"/>
      <c r="AH38" s="651"/>
      <c r="AI38" s="651"/>
      <c r="AJ38" s="651"/>
      <c r="AK38" s="651"/>
      <c r="AL38" s="652">
        <v>0.1</v>
      </c>
      <c r="AM38" s="653"/>
      <c r="AN38" s="653"/>
      <c r="AO38" s="654"/>
      <c r="AQ38" s="725" t="s">
        <v>337</v>
      </c>
      <c r="AR38" s="726"/>
      <c r="AS38" s="726"/>
      <c r="AT38" s="726"/>
      <c r="AU38" s="726"/>
      <c r="AV38" s="726"/>
      <c r="AW38" s="726"/>
      <c r="AX38" s="726"/>
      <c r="AY38" s="727"/>
      <c r="AZ38" s="647">
        <v>102120</v>
      </c>
      <c r="BA38" s="648"/>
      <c r="BB38" s="648"/>
      <c r="BC38" s="648"/>
      <c r="BD38" s="684"/>
      <c r="BE38" s="684"/>
      <c r="BF38" s="702"/>
      <c r="BG38" s="662" t="s">
        <v>338</v>
      </c>
      <c r="BH38" s="663"/>
      <c r="BI38" s="663"/>
      <c r="BJ38" s="663"/>
      <c r="BK38" s="663"/>
      <c r="BL38" s="663"/>
      <c r="BM38" s="663"/>
      <c r="BN38" s="663"/>
      <c r="BO38" s="663"/>
      <c r="BP38" s="663"/>
      <c r="BQ38" s="663"/>
      <c r="BR38" s="663"/>
      <c r="BS38" s="663"/>
      <c r="BT38" s="663"/>
      <c r="BU38" s="664"/>
      <c r="BV38" s="647">
        <v>15795</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2978942</v>
      </c>
      <c r="CS38" s="648"/>
      <c r="CT38" s="648"/>
      <c r="CU38" s="648"/>
      <c r="CV38" s="648"/>
      <c r="CW38" s="648"/>
      <c r="CX38" s="648"/>
      <c r="CY38" s="649"/>
      <c r="CZ38" s="652">
        <v>6.9</v>
      </c>
      <c r="DA38" s="681"/>
      <c r="DB38" s="681"/>
      <c r="DC38" s="686"/>
      <c r="DD38" s="656">
        <v>2505721</v>
      </c>
      <c r="DE38" s="648"/>
      <c r="DF38" s="648"/>
      <c r="DG38" s="648"/>
      <c r="DH38" s="648"/>
      <c r="DI38" s="648"/>
      <c r="DJ38" s="648"/>
      <c r="DK38" s="649"/>
      <c r="DL38" s="656">
        <v>1879541</v>
      </c>
      <c r="DM38" s="648"/>
      <c r="DN38" s="648"/>
      <c r="DO38" s="648"/>
      <c r="DP38" s="648"/>
      <c r="DQ38" s="648"/>
      <c r="DR38" s="648"/>
      <c r="DS38" s="648"/>
      <c r="DT38" s="648"/>
      <c r="DU38" s="648"/>
      <c r="DV38" s="649"/>
      <c r="DW38" s="652">
        <v>9.6999999999999993</v>
      </c>
      <c r="DX38" s="681"/>
      <c r="DY38" s="681"/>
      <c r="DZ38" s="681"/>
      <c r="EA38" s="681"/>
      <c r="EB38" s="681"/>
      <c r="EC38" s="682"/>
    </row>
    <row r="39" spans="2:133" ht="11.25" customHeight="1" x14ac:dyDescent="0.15">
      <c r="B39" s="644" t="s">
        <v>340</v>
      </c>
      <c r="C39" s="645"/>
      <c r="D39" s="645"/>
      <c r="E39" s="645"/>
      <c r="F39" s="645"/>
      <c r="G39" s="645"/>
      <c r="H39" s="645"/>
      <c r="I39" s="645"/>
      <c r="J39" s="645"/>
      <c r="K39" s="645"/>
      <c r="L39" s="645"/>
      <c r="M39" s="645"/>
      <c r="N39" s="645"/>
      <c r="O39" s="645"/>
      <c r="P39" s="645"/>
      <c r="Q39" s="646"/>
      <c r="R39" s="647">
        <v>2430515</v>
      </c>
      <c r="S39" s="648"/>
      <c r="T39" s="648"/>
      <c r="U39" s="648"/>
      <c r="V39" s="648"/>
      <c r="W39" s="648"/>
      <c r="X39" s="648"/>
      <c r="Y39" s="649"/>
      <c r="Z39" s="650">
        <v>5.5</v>
      </c>
      <c r="AA39" s="650"/>
      <c r="AB39" s="650"/>
      <c r="AC39" s="650"/>
      <c r="AD39" s="651" t="s">
        <v>232</v>
      </c>
      <c r="AE39" s="651"/>
      <c r="AF39" s="651"/>
      <c r="AG39" s="651"/>
      <c r="AH39" s="651"/>
      <c r="AI39" s="651"/>
      <c r="AJ39" s="651"/>
      <c r="AK39" s="651"/>
      <c r="AL39" s="652" t="s">
        <v>238</v>
      </c>
      <c r="AM39" s="653"/>
      <c r="AN39" s="653"/>
      <c r="AO39" s="654"/>
      <c r="AQ39" s="725" t="s">
        <v>341</v>
      </c>
      <c r="AR39" s="726"/>
      <c r="AS39" s="726"/>
      <c r="AT39" s="726"/>
      <c r="AU39" s="726"/>
      <c r="AV39" s="726"/>
      <c r="AW39" s="726"/>
      <c r="AX39" s="726"/>
      <c r="AY39" s="727"/>
      <c r="AZ39" s="647">
        <v>1353</v>
      </c>
      <c r="BA39" s="648"/>
      <c r="BB39" s="648"/>
      <c r="BC39" s="648"/>
      <c r="BD39" s="684"/>
      <c r="BE39" s="684"/>
      <c r="BF39" s="702"/>
      <c r="BG39" s="662" t="s">
        <v>342</v>
      </c>
      <c r="BH39" s="663"/>
      <c r="BI39" s="663"/>
      <c r="BJ39" s="663"/>
      <c r="BK39" s="663"/>
      <c r="BL39" s="663"/>
      <c r="BM39" s="663"/>
      <c r="BN39" s="663"/>
      <c r="BO39" s="663"/>
      <c r="BP39" s="663"/>
      <c r="BQ39" s="663"/>
      <c r="BR39" s="663"/>
      <c r="BS39" s="663"/>
      <c r="BT39" s="663"/>
      <c r="BU39" s="664"/>
      <c r="BV39" s="647">
        <v>23336</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1813705</v>
      </c>
      <c r="CS39" s="684"/>
      <c r="CT39" s="684"/>
      <c r="CU39" s="684"/>
      <c r="CV39" s="684"/>
      <c r="CW39" s="684"/>
      <c r="CX39" s="684"/>
      <c r="CY39" s="685"/>
      <c r="CZ39" s="652">
        <v>4.2</v>
      </c>
      <c r="DA39" s="681"/>
      <c r="DB39" s="681"/>
      <c r="DC39" s="686"/>
      <c r="DD39" s="656">
        <v>1751920</v>
      </c>
      <c r="DE39" s="684"/>
      <c r="DF39" s="684"/>
      <c r="DG39" s="684"/>
      <c r="DH39" s="684"/>
      <c r="DI39" s="684"/>
      <c r="DJ39" s="684"/>
      <c r="DK39" s="685"/>
      <c r="DL39" s="656" t="s">
        <v>232</v>
      </c>
      <c r="DM39" s="684"/>
      <c r="DN39" s="684"/>
      <c r="DO39" s="684"/>
      <c r="DP39" s="684"/>
      <c r="DQ39" s="684"/>
      <c r="DR39" s="684"/>
      <c r="DS39" s="684"/>
      <c r="DT39" s="684"/>
      <c r="DU39" s="684"/>
      <c r="DV39" s="685"/>
      <c r="DW39" s="652" t="s">
        <v>238</v>
      </c>
      <c r="DX39" s="681"/>
      <c r="DY39" s="681"/>
      <c r="DZ39" s="681"/>
      <c r="EA39" s="681"/>
      <c r="EB39" s="681"/>
      <c r="EC39" s="682"/>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238</v>
      </c>
      <c r="S40" s="648"/>
      <c r="T40" s="648"/>
      <c r="U40" s="648"/>
      <c r="V40" s="648"/>
      <c r="W40" s="648"/>
      <c r="X40" s="648"/>
      <c r="Y40" s="649"/>
      <c r="Z40" s="650" t="s">
        <v>238</v>
      </c>
      <c r="AA40" s="650"/>
      <c r="AB40" s="650"/>
      <c r="AC40" s="650"/>
      <c r="AD40" s="651" t="s">
        <v>284</v>
      </c>
      <c r="AE40" s="651"/>
      <c r="AF40" s="651"/>
      <c r="AG40" s="651"/>
      <c r="AH40" s="651"/>
      <c r="AI40" s="651"/>
      <c r="AJ40" s="651"/>
      <c r="AK40" s="651"/>
      <c r="AL40" s="652" t="s">
        <v>232</v>
      </c>
      <c r="AM40" s="653"/>
      <c r="AN40" s="653"/>
      <c r="AO40" s="654"/>
      <c r="AQ40" s="725" t="s">
        <v>345</v>
      </c>
      <c r="AR40" s="726"/>
      <c r="AS40" s="726"/>
      <c r="AT40" s="726"/>
      <c r="AU40" s="726"/>
      <c r="AV40" s="726"/>
      <c r="AW40" s="726"/>
      <c r="AX40" s="726"/>
      <c r="AY40" s="727"/>
      <c r="AZ40" s="647" t="s">
        <v>232</v>
      </c>
      <c r="BA40" s="648"/>
      <c r="BB40" s="648"/>
      <c r="BC40" s="648"/>
      <c r="BD40" s="684"/>
      <c r="BE40" s="684"/>
      <c r="BF40" s="702"/>
      <c r="BG40" s="728" t="s">
        <v>346</v>
      </c>
      <c r="BH40" s="729"/>
      <c r="BI40" s="729"/>
      <c r="BJ40" s="729"/>
      <c r="BK40" s="729"/>
      <c r="BL40" s="236"/>
      <c r="BM40" s="663" t="s">
        <v>347</v>
      </c>
      <c r="BN40" s="663"/>
      <c r="BO40" s="663"/>
      <c r="BP40" s="663"/>
      <c r="BQ40" s="663"/>
      <c r="BR40" s="663"/>
      <c r="BS40" s="663"/>
      <c r="BT40" s="663"/>
      <c r="BU40" s="664"/>
      <c r="BV40" s="647">
        <v>83</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7000</v>
      </c>
      <c r="CS40" s="648"/>
      <c r="CT40" s="648"/>
      <c r="CU40" s="648"/>
      <c r="CV40" s="648"/>
      <c r="CW40" s="648"/>
      <c r="CX40" s="648"/>
      <c r="CY40" s="649"/>
      <c r="CZ40" s="652">
        <v>0</v>
      </c>
      <c r="DA40" s="681"/>
      <c r="DB40" s="681"/>
      <c r="DC40" s="686"/>
      <c r="DD40" s="656">
        <v>68</v>
      </c>
      <c r="DE40" s="648"/>
      <c r="DF40" s="648"/>
      <c r="DG40" s="648"/>
      <c r="DH40" s="648"/>
      <c r="DI40" s="648"/>
      <c r="DJ40" s="648"/>
      <c r="DK40" s="649"/>
      <c r="DL40" s="656" t="s">
        <v>238</v>
      </c>
      <c r="DM40" s="648"/>
      <c r="DN40" s="648"/>
      <c r="DO40" s="648"/>
      <c r="DP40" s="648"/>
      <c r="DQ40" s="648"/>
      <c r="DR40" s="648"/>
      <c r="DS40" s="648"/>
      <c r="DT40" s="648"/>
      <c r="DU40" s="648"/>
      <c r="DV40" s="649"/>
      <c r="DW40" s="652" t="s">
        <v>252</v>
      </c>
      <c r="DX40" s="681"/>
      <c r="DY40" s="681"/>
      <c r="DZ40" s="681"/>
      <c r="EA40" s="681"/>
      <c r="EB40" s="681"/>
      <c r="EC40" s="682"/>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232</v>
      </c>
      <c r="AA41" s="650"/>
      <c r="AB41" s="650"/>
      <c r="AC41" s="650"/>
      <c r="AD41" s="651" t="s">
        <v>238</v>
      </c>
      <c r="AE41" s="651"/>
      <c r="AF41" s="651"/>
      <c r="AG41" s="651"/>
      <c r="AH41" s="651"/>
      <c r="AI41" s="651"/>
      <c r="AJ41" s="651"/>
      <c r="AK41" s="651"/>
      <c r="AL41" s="652" t="s">
        <v>232</v>
      </c>
      <c r="AM41" s="653"/>
      <c r="AN41" s="653"/>
      <c r="AO41" s="654"/>
      <c r="AQ41" s="725" t="s">
        <v>350</v>
      </c>
      <c r="AR41" s="726"/>
      <c r="AS41" s="726"/>
      <c r="AT41" s="726"/>
      <c r="AU41" s="726"/>
      <c r="AV41" s="726"/>
      <c r="AW41" s="726"/>
      <c r="AX41" s="726"/>
      <c r="AY41" s="727"/>
      <c r="AZ41" s="647">
        <v>688904</v>
      </c>
      <c r="BA41" s="648"/>
      <c r="BB41" s="648"/>
      <c r="BC41" s="648"/>
      <c r="BD41" s="684"/>
      <c r="BE41" s="684"/>
      <c r="BF41" s="702"/>
      <c r="BG41" s="728"/>
      <c r="BH41" s="729"/>
      <c r="BI41" s="729"/>
      <c r="BJ41" s="729"/>
      <c r="BK41" s="729"/>
      <c r="BL41" s="236"/>
      <c r="BM41" s="663" t="s">
        <v>351</v>
      </c>
      <c r="BN41" s="663"/>
      <c r="BO41" s="663"/>
      <c r="BP41" s="663"/>
      <c r="BQ41" s="663"/>
      <c r="BR41" s="663"/>
      <c r="BS41" s="663"/>
      <c r="BT41" s="663"/>
      <c r="BU41" s="664"/>
      <c r="BV41" s="647" t="s">
        <v>238</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232</v>
      </c>
      <c r="CS41" s="684"/>
      <c r="CT41" s="684"/>
      <c r="CU41" s="684"/>
      <c r="CV41" s="684"/>
      <c r="CW41" s="684"/>
      <c r="CX41" s="684"/>
      <c r="CY41" s="685"/>
      <c r="CZ41" s="652" t="s">
        <v>232</v>
      </c>
      <c r="DA41" s="681"/>
      <c r="DB41" s="681"/>
      <c r="DC41" s="686"/>
      <c r="DD41" s="656" t="s">
        <v>232</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1185790</v>
      </c>
      <c r="S42" s="648"/>
      <c r="T42" s="648"/>
      <c r="U42" s="648"/>
      <c r="V42" s="648"/>
      <c r="W42" s="648"/>
      <c r="X42" s="648"/>
      <c r="Y42" s="649"/>
      <c r="Z42" s="650">
        <v>2.7</v>
      </c>
      <c r="AA42" s="650"/>
      <c r="AB42" s="650"/>
      <c r="AC42" s="650"/>
      <c r="AD42" s="651" t="s">
        <v>232</v>
      </c>
      <c r="AE42" s="651"/>
      <c r="AF42" s="651"/>
      <c r="AG42" s="651"/>
      <c r="AH42" s="651"/>
      <c r="AI42" s="651"/>
      <c r="AJ42" s="651"/>
      <c r="AK42" s="651"/>
      <c r="AL42" s="652" t="s">
        <v>232</v>
      </c>
      <c r="AM42" s="653"/>
      <c r="AN42" s="653"/>
      <c r="AO42" s="654"/>
      <c r="AQ42" s="746" t="s">
        <v>354</v>
      </c>
      <c r="AR42" s="747"/>
      <c r="AS42" s="747"/>
      <c r="AT42" s="747"/>
      <c r="AU42" s="747"/>
      <c r="AV42" s="747"/>
      <c r="AW42" s="747"/>
      <c r="AX42" s="747"/>
      <c r="AY42" s="748"/>
      <c r="AZ42" s="738">
        <v>2187918</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275</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2680919</v>
      </c>
      <c r="CS42" s="648"/>
      <c r="CT42" s="648"/>
      <c r="CU42" s="648"/>
      <c r="CV42" s="648"/>
      <c r="CW42" s="648"/>
      <c r="CX42" s="648"/>
      <c r="CY42" s="649"/>
      <c r="CZ42" s="652">
        <v>6.2</v>
      </c>
      <c r="DA42" s="653"/>
      <c r="DB42" s="653"/>
      <c r="DC42" s="665"/>
      <c r="DD42" s="656">
        <v>881918</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44589208</v>
      </c>
      <c r="S43" s="739"/>
      <c r="T43" s="739"/>
      <c r="U43" s="739"/>
      <c r="V43" s="739"/>
      <c r="W43" s="739"/>
      <c r="X43" s="739"/>
      <c r="Y43" s="740"/>
      <c r="Z43" s="741">
        <v>100</v>
      </c>
      <c r="AA43" s="741"/>
      <c r="AB43" s="741"/>
      <c r="AC43" s="741"/>
      <c r="AD43" s="742">
        <v>18134081</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267515</v>
      </c>
      <c r="CS43" s="684"/>
      <c r="CT43" s="684"/>
      <c r="CU43" s="684"/>
      <c r="CV43" s="684"/>
      <c r="CW43" s="684"/>
      <c r="CX43" s="684"/>
      <c r="CY43" s="685"/>
      <c r="CZ43" s="652">
        <v>0.6</v>
      </c>
      <c r="DA43" s="681"/>
      <c r="DB43" s="681"/>
      <c r="DC43" s="686"/>
      <c r="DD43" s="656">
        <v>267515</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2661774</v>
      </c>
      <c r="CS44" s="648"/>
      <c r="CT44" s="648"/>
      <c r="CU44" s="648"/>
      <c r="CV44" s="648"/>
      <c r="CW44" s="648"/>
      <c r="CX44" s="648"/>
      <c r="CY44" s="649"/>
      <c r="CZ44" s="652">
        <v>6.2</v>
      </c>
      <c r="DA44" s="653"/>
      <c r="DB44" s="653"/>
      <c r="DC44" s="665"/>
      <c r="DD44" s="656">
        <v>881878</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1104909</v>
      </c>
      <c r="CS45" s="684"/>
      <c r="CT45" s="684"/>
      <c r="CU45" s="684"/>
      <c r="CV45" s="684"/>
      <c r="CW45" s="684"/>
      <c r="CX45" s="684"/>
      <c r="CY45" s="685"/>
      <c r="CZ45" s="652">
        <v>2.6</v>
      </c>
      <c r="DA45" s="681"/>
      <c r="DB45" s="681"/>
      <c r="DC45" s="686"/>
      <c r="DD45" s="656">
        <v>40098</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1551200</v>
      </c>
      <c r="CS46" s="648"/>
      <c r="CT46" s="648"/>
      <c r="CU46" s="648"/>
      <c r="CV46" s="648"/>
      <c r="CW46" s="648"/>
      <c r="CX46" s="648"/>
      <c r="CY46" s="649"/>
      <c r="CZ46" s="652">
        <v>3.6</v>
      </c>
      <c r="DA46" s="653"/>
      <c r="DB46" s="653"/>
      <c r="DC46" s="665"/>
      <c r="DD46" s="656">
        <v>840915</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19145</v>
      </c>
      <c r="CS47" s="684"/>
      <c r="CT47" s="684"/>
      <c r="CU47" s="684"/>
      <c r="CV47" s="684"/>
      <c r="CW47" s="684"/>
      <c r="CX47" s="684"/>
      <c r="CY47" s="685"/>
      <c r="CZ47" s="652">
        <v>0</v>
      </c>
      <c r="DA47" s="681"/>
      <c r="DB47" s="681"/>
      <c r="DC47" s="686"/>
      <c r="DD47" s="656">
        <v>40</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232</v>
      </c>
      <c r="CS48" s="648"/>
      <c r="CT48" s="648"/>
      <c r="CU48" s="648"/>
      <c r="CV48" s="648"/>
      <c r="CW48" s="648"/>
      <c r="CX48" s="648"/>
      <c r="CY48" s="649"/>
      <c r="CZ48" s="652" t="s">
        <v>232</v>
      </c>
      <c r="DA48" s="653"/>
      <c r="DB48" s="653"/>
      <c r="DC48" s="665"/>
      <c r="DD48" s="656" t="s">
        <v>232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43011461</v>
      </c>
      <c r="CS49" s="718"/>
      <c r="CT49" s="718"/>
      <c r="CU49" s="718"/>
      <c r="CV49" s="718"/>
      <c r="CW49" s="718"/>
      <c r="CX49" s="718"/>
      <c r="CY49" s="749"/>
      <c r="CZ49" s="743">
        <v>100</v>
      </c>
      <c r="DA49" s="750"/>
      <c r="DB49" s="750"/>
      <c r="DC49" s="751"/>
      <c r="DD49" s="752">
        <v>23124742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rM+WrEo5tC+n92LeJpLCLZUGYP9NbT4YWuUBhujtzemoslR9UP+gt4QGpsKfcIe8EmpdmGFNe8/BegqQ5X8onQ==" saltValue="dzdxYzOtXAzLGeIyAj0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7" sqref="AK7:AO7"/>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44211</v>
      </c>
      <c r="R7" s="783"/>
      <c r="S7" s="783"/>
      <c r="T7" s="783"/>
      <c r="U7" s="783"/>
      <c r="V7" s="783">
        <v>42655</v>
      </c>
      <c r="W7" s="783"/>
      <c r="X7" s="783"/>
      <c r="Y7" s="783"/>
      <c r="Z7" s="783"/>
      <c r="AA7" s="783">
        <v>1555</v>
      </c>
      <c r="AB7" s="783"/>
      <c r="AC7" s="783"/>
      <c r="AD7" s="783"/>
      <c r="AE7" s="784"/>
      <c r="AF7" s="785">
        <v>1256</v>
      </c>
      <c r="AG7" s="786"/>
      <c r="AH7" s="786"/>
      <c r="AI7" s="786"/>
      <c r="AJ7" s="787"/>
      <c r="AK7" s="822">
        <v>1598</v>
      </c>
      <c r="AL7" s="823"/>
      <c r="AM7" s="823"/>
      <c r="AN7" s="823"/>
      <c r="AO7" s="823"/>
      <c r="AP7" s="823">
        <v>26024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587</v>
      </c>
      <c r="BT7" s="827"/>
      <c r="BU7" s="827"/>
      <c r="BV7" s="827"/>
      <c r="BW7" s="827"/>
      <c r="BX7" s="827"/>
      <c r="BY7" s="827"/>
      <c r="BZ7" s="827"/>
      <c r="CA7" s="827"/>
      <c r="CB7" s="827"/>
      <c r="CC7" s="827"/>
      <c r="CD7" s="827"/>
      <c r="CE7" s="827"/>
      <c r="CF7" s="827"/>
      <c r="CG7" s="828"/>
      <c r="CH7" s="819">
        <v>11</v>
      </c>
      <c r="CI7" s="820"/>
      <c r="CJ7" s="820"/>
      <c r="CK7" s="820"/>
      <c r="CL7" s="821"/>
      <c r="CM7" s="819">
        <v>3348</v>
      </c>
      <c r="CN7" s="820"/>
      <c r="CO7" s="820"/>
      <c r="CP7" s="820"/>
      <c r="CQ7" s="821"/>
      <c r="CR7" s="819">
        <v>5</v>
      </c>
      <c r="CS7" s="820"/>
      <c r="CT7" s="820"/>
      <c r="CU7" s="820"/>
      <c r="CV7" s="821"/>
      <c r="CW7" s="819" t="s">
        <v>597</v>
      </c>
      <c r="CX7" s="820"/>
      <c r="CY7" s="820"/>
      <c r="CZ7" s="820"/>
      <c r="DA7" s="821"/>
      <c r="DB7" s="819" t="s">
        <v>597</v>
      </c>
      <c r="DC7" s="820"/>
      <c r="DD7" s="820"/>
      <c r="DE7" s="820"/>
      <c r="DF7" s="821"/>
      <c r="DG7" s="819" t="s">
        <v>597</v>
      </c>
      <c r="DH7" s="820"/>
      <c r="DI7" s="820"/>
      <c r="DJ7" s="820"/>
      <c r="DK7" s="821"/>
      <c r="DL7" s="819" t="s">
        <v>597</v>
      </c>
      <c r="DM7" s="820"/>
      <c r="DN7" s="820"/>
      <c r="DO7" s="820"/>
      <c r="DP7" s="821"/>
      <c r="DQ7" s="819" t="s">
        <v>597</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575</v>
      </c>
      <c r="R8" s="807"/>
      <c r="S8" s="807"/>
      <c r="T8" s="807"/>
      <c r="U8" s="807"/>
      <c r="V8" s="807">
        <v>524</v>
      </c>
      <c r="W8" s="807"/>
      <c r="X8" s="807"/>
      <c r="Y8" s="807"/>
      <c r="Z8" s="807"/>
      <c r="AA8" s="807">
        <v>51</v>
      </c>
      <c r="AB8" s="807"/>
      <c r="AC8" s="807"/>
      <c r="AD8" s="807"/>
      <c r="AE8" s="808"/>
      <c r="AF8" s="809">
        <v>51</v>
      </c>
      <c r="AG8" s="810"/>
      <c r="AH8" s="810"/>
      <c r="AI8" s="810"/>
      <c r="AJ8" s="811"/>
      <c r="AK8" s="812">
        <v>288</v>
      </c>
      <c r="AL8" s="813"/>
      <c r="AM8" s="813"/>
      <c r="AN8" s="813"/>
      <c r="AO8" s="813"/>
      <c r="AP8" s="813">
        <v>1629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588</v>
      </c>
      <c r="BT8" s="817"/>
      <c r="BU8" s="817"/>
      <c r="BV8" s="817"/>
      <c r="BW8" s="817"/>
      <c r="BX8" s="817"/>
      <c r="BY8" s="817"/>
      <c r="BZ8" s="817"/>
      <c r="CA8" s="817"/>
      <c r="CB8" s="817"/>
      <c r="CC8" s="817"/>
      <c r="CD8" s="817"/>
      <c r="CE8" s="817"/>
      <c r="CF8" s="817"/>
      <c r="CG8" s="818"/>
      <c r="CH8" s="829">
        <v>148</v>
      </c>
      <c r="CI8" s="830"/>
      <c r="CJ8" s="830"/>
      <c r="CK8" s="830"/>
      <c r="CL8" s="831"/>
      <c r="CM8" s="829">
        <v>11780</v>
      </c>
      <c r="CN8" s="830"/>
      <c r="CO8" s="830"/>
      <c r="CP8" s="830"/>
      <c r="CQ8" s="831"/>
      <c r="CR8" s="829">
        <v>798</v>
      </c>
      <c r="CS8" s="830"/>
      <c r="CT8" s="830"/>
      <c r="CU8" s="830"/>
      <c r="CV8" s="831"/>
      <c r="CW8" s="829" t="s">
        <v>597</v>
      </c>
      <c r="CX8" s="830"/>
      <c r="CY8" s="830"/>
      <c r="CZ8" s="830"/>
      <c r="DA8" s="831"/>
      <c r="DB8" s="829" t="s">
        <v>597</v>
      </c>
      <c r="DC8" s="830"/>
      <c r="DD8" s="830"/>
      <c r="DE8" s="830"/>
      <c r="DF8" s="831"/>
      <c r="DG8" s="829" t="s">
        <v>597</v>
      </c>
      <c r="DH8" s="830"/>
      <c r="DI8" s="830"/>
      <c r="DJ8" s="830"/>
      <c r="DK8" s="831"/>
      <c r="DL8" s="829" t="s">
        <v>597</v>
      </c>
      <c r="DM8" s="830"/>
      <c r="DN8" s="830"/>
      <c r="DO8" s="830"/>
      <c r="DP8" s="831"/>
      <c r="DQ8" s="829" t="s">
        <v>597</v>
      </c>
      <c r="DR8" s="830"/>
      <c r="DS8" s="830"/>
      <c r="DT8" s="830"/>
      <c r="DU8" s="831"/>
      <c r="DV8" s="832"/>
      <c r="DW8" s="833"/>
      <c r="DX8" s="833"/>
      <c r="DY8" s="833"/>
      <c r="DZ8" s="834"/>
      <c r="EA8" s="256"/>
    </row>
    <row r="9" spans="1:131" s="257" customFormat="1" ht="26.25" customHeight="1" x14ac:dyDescent="0.15">
      <c r="A9" s="263">
        <v>3</v>
      </c>
      <c r="B9" s="803" t="s">
        <v>392</v>
      </c>
      <c r="C9" s="804"/>
      <c r="D9" s="804"/>
      <c r="E9" s="804"/>
      <c r="F9" s="804"/>
      <c r="G9" s="804"/>
      <c r="H9" s="804"/>
      <c r="I9" s="804"/>
      <c r="J9" s="804"/>
      <c r="K9" s="804"/>
      <c r="L9" s="804"/>
      <c r="M9" s="804"/>
      <c r="N9" s="804"/>
      <c r="O9" s="804"/>
      <c r="P9" s="805"/>
      <c r="Q9" s="806">
        <v>72</v>
      </c>
      <c r="R9" s="807"/>
      <c r="S9" s="807"/>
      <c r="T9" s="807"/>
      <c r="U9" s="807"/>
      <c r="V9" s="807">
        <v>62</v>
      </c>
      <c r="W9" s="807"/>
      <c r="X9" s="807"/>
      <c r="Y9" s="807"/>
      <c r="Z9" s="807"/>
      <c r="AA9" s="807">
        <v>10</v>
      </c>
      <c r="AB9" s="807"/>
      <c r="AC9" s="807"/>
      <c r="AD9" s="807"/>
      <c r="AE9" s="808"/>
      <c r="AF9" s="809">
        <v>10</v>
      </c>
      <c r="AG9" s="810"/>
      <c r="AH9" s="810"/>
      <c r="AI9" s="810"/>
      <c r="AJ9" s="811"/>
      <c r="AK9" s="812">
        <v>34</v>
      </c>
      <c r="AL9" s="813"/>
      <c r="AM9" s="813"/>
      <c r="AN9" s="813"/>
      <c r="AO9" s="813"/>
      <c r="AP9" s="813">
        <v>148</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t="s">
        <v>393</v>
      </c>
      <c r="C10" s="804"/>
      <c r="D10" s="804"/>
      <c r="E10" s="804"/>
      <c r="F10" s="804"/>
      <c r="G10" s="804"/>
      <c r="H10" s="804"/>
      <c r="I10" s="804"/>
      <c r="J10" s="804"/>
      <c r="K10" s="804"/>
      <c r="L10" s="804"/>
      <c r="M10" s="804"/>
      <c r="N10" s="804"/>
      <c r="O10" s="804"/>
      <c r="P10" s="805"/>
      <c r="Q10" s="806">
        <v>626</v>
      </c>
      <c r="R10" s="807"/>
      <c r="S10" s="807"/>
      <c r="T10" s="807"/>
      <c r="U10" s="807"/>
      <c r="V10" s="807">
        <v>508</v>
      </c>
      <c r="W10" s="807"/>
      <c r="X10" s="807"/>
      <c r="Y10" s="807"/>
      <c r="Z10" s="807"/>
      <c r="AA10" s="807">
        <v>118</v>
      </c>
      <c r="AB10" s="807"/>
      <c r="AC10" s="807"/>
      <c r="AD10" s="807"/>
      <c r="AE10" s="808"/>
      <c r="AF10" s="809">
        <v>95</v>
      </c>
      <c r="AG10" s="810"/>
      <c r="AH10" s="810"/>
      <c r="AI10" s="810"/>
      <c r="AJ10" s="811"/>
      <c r="AK10" s="812">
        <v>189</v>
      </c>
      <c r="AL10" s="813"/>
      <c r="AM10" s="813"/>
      <c r="AN10" s="813"/>
      <c r="AO10" s="813"/>
      <c r="AP10" s="813">
        <v>1115</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t="s">
        <v>394</v>
      </c>
      <c r="C11" s="804"/>
      <c r="D11" s="804"/>
      <c r="E11" s="804"/>
      <c r="F11" s="804"/>
      <c r="G11" s="804"/>
      <c r="H11" s="804"/>
      <c r="I11" s="804"/>
      <c r="J11" s="804"/>
      <c r="K11" s="804"/>
      <c r="L11" s="804"/>
      <c r="M11" s="804"/>
      <c r="N11" s="804"/>
      <c r="O11" s="804"/>
      <c r="P11" s="805"/>
      <c r="Q11" s="806">
        <v>250</v>
      </c>
      <c r="R11" s="807"/>
      <c r="S11" s="807"/>
      <c r="T11" s="807"/>
      <c r="U11" s="807"/>
      <c r="V11" s="807">
        <v>180</v>
      </c>
      <c r="W11" s="807"/>
      <c r="X11" s="807"/>
      <c r="Y11" s="807"/>
      <c r="Z11" s="807"/>
      <c r="AA11" s="807">
        <v>70</v>
      </c>
      <c r="AB11" s="807"/>
      <c r="AC11" s="807"/>
      <c r="AD11" s="807"/>
      <c r="AE11" s="808"/>
      <c r="AF11" s="809">
        <v>70</v>
      </c>
      <c r="AG11" s="810"/>
      <c r="AH11" s="810"/>
      <c r="AI11" s="810"/>
      <c r="AJ11" s="811"/>
      <c r="AK11" s="812">
        <v>139</v>
      </c>
      <c r="AL11" s="813"/>
      <c r="AM11" s="813"/>
      <c r="AN11" s="813"/>
      <c r="AO11" s="813"/>
      <c r="AP11" s="813">
        <v>615</v>
      </c>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t="s">
        <v>395</v>
      </c>
      <c r="C12" s="804"/>
      <c r="D12" s="804"/>
      <c r="E12" s="804"/>
      <c r="F12" s="804"/>
      <c r="G12" s="804"/>
      <c r="H12" s="804"/>
      <c r="I12" s="804"/>
      <c r="J12" s="804"/>
      <c r="K12" s="804"/>
      <c r="L12" s="804"/>
      <c r="M12" s="804"/>
      <c r="N12" s="804"/>
      <c r="O12" s="804"/>
      <c r="P12" s="805"/>
      <c r="Q12" s="806">
        <v>1</v>
      </c>
      <c r="R12" s="807"/>
      <c r="S12" s="807"/>
      <c r="T12" s="807"/>
      <c r="U12" s="807"/>
      <c r="V12" s="807">
        <v>0</v>
      </c>
      <c r="W12" s="807"/>
      <c r="X12" s="807"/>
      <c r="Y12" s="807"/>
      <c r="Z12" s="807"/>
      <c r="AA12" s="807">
        <v>0</v>
      </c>
      <c r="AB12" s="807"/>
      <c r="AC12" s="807"/>
      <c r="AD12" s="807"/>
      <c r="AE12" s="808"/>
      <c r="AF12" s="809">
        <v>0</v>
      </c>
      <c r="AG12" s="810"/>
      <c r="AH12" s="810"/>
      <c r="AI12" s="810"/>
      <c r="AJ12" s="811"/>
      <c r="AK12" s="812">
        <v>0</v>
      </c>
      <c r="AL12" s="813"/>
      <c r="AM12" s="813"/>
      <c r="AN12" s="813"/>
      <c r="AO12" s="813"/>
      <c r="AP12" s="813">
        <v>0</v>
      </c>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49"/>
      <c r="AL22" s="850"/>
      <c r="AM22" s="850"/>
      <c r="AN22" s="850"/>
      <c r="AO22" s="850"/>
      <c r="AP22" s="850"/>
      <c r="AQ22" s="850"/>
      <c r="AR22" s="850"/>
      <c r="AS22" s="850"/>
      <c r="AT22" s="850"/>
      <c r="AU22" s="851"/>
      <c r="AV22" s="851"/>
      <c r="AW22" s="851"/>
      <c r="AX22" s="851"/>
      <c r="AY22" s="852"/>
      <c r="AZ22" s="853" t="s">
        <v>396</v>
      </c>
      <c r="BA22" s="853"/>
      <c r="BB22" s="853"/>
      <c r="BC22" s="853"/>
      <c r="BD22" s="854"/>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397</v>
      </c>
      <c r="B23" s="838" t="s">
        <v>398</v>
      </c>
      <c r="C23" s="839"/>
      <c r="D23" s="839"/>
      <c r="E23" s="839"/>
      <c r="F23" s="839"/>
      <c r="G23" s="839"/>
      <c r="H23" s="839"/>
      <c r="I23" s="839"/>
      <c r="J23" s="839"/>
      <c r="K23" s="839"/>
      <c r="L23" s="839"/>
      <c r="M23" s="839"/>
      <c r="N23" s="839"/>
      <c r="O23" s="839"/>
      <c r="P23" s="840"/>
      <c r="Q23" s="841">
        <v>45186</v>
      </c>
      <c r="R23" s="842"/>
      <c r="S23" s="842"/>
      <c r="T23" s="842"/>
      <c r="U23" s="842"/>
      <c r="V23" s="841">
        <v>43381</v>
      </c>
      <c r="W23" s="842"/>
      <c r="X23" s="842"/>
      <c r="Y23" s="842"/>
      <c r="Z23" s="842"/>
      <c r="AA23" s="841">
        <v>1805</v>
      </c>
      <c r="AB23" s="842"/>
      <c r="AC23" s="842"/>
      <c r="AD23" s="842"/>
      <c r="AE23" s="842"/>
      <c r="AF23" s="843">
        <v>1483</v>
      </c>
      <c r="AG23" s="842"/>
      <c r="AH23" s="842"/>
      <c r="AI23" s="842"/>
      <c r="AJ23" s="844"/>
      <c r="AK23" s="845"/>
      <c r="AL23" s="846"/>
      <c r="AM23" s="846"/>
      <c r="AN23" s="846"/>
      <c r="AO23" s="846"/>
      <c r="AP23" s="842">
        <f>SUM(AP7:AT12)</f>
        <v>29531</v>
      </c>
      <c r="AQ23" s="842"/>
      <c r="AR23" s="842"/>
      <c r="AS23" s="842"/>
      <c r="AT23" s="842"/>
      <c r="AU23" s="847"/>
      <c r="AV23" s="847"/>
      <c r="AW23" s="847"/>
      <c r="AX23" s="847"/>
      <c r="AY23" s="848"/>
      <c r="AZ23" s="856" t="s">
        <v>232</v>
      </c>
      <c r="BA23" s="857"/>
      <c r="BB23" s="857"/>
      <c r="BC23" s="857"/>
      <c r="BD23" s="858"/>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5" t="s">
        <v>399</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59" t="s">
        <v>404</v>
      </c>
      <c r="AG26" s="860"/>
      <c r="AH26" s="860"/>
      <c r="AI26" s="860"/>
      <c r="AJ26" s="861"/>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2"/>
      <c r="AG27" s="863"/>
      <c r="AH27" s="863"/>
      <c r="AI27" s="863"/>
      <c r="AJ27" s="864"/>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69">
        <v>9680</v>
      </c>
      <c r="R28" s="870"/>
      <c r="S28" s="870"/>
      <c r="T28" s="870"/>
      <c r="U28" s="870"/>
      <c r="V28" s="870">
        <v>9266</v>
      </c>
      <c r="W28" s="870"/>
      <c r="X28" s="870"/>
      <c r="Y28" s="870"/>
      <c r="Z28" s="870"/>
      <c r="AA28" s="870">
        <v>414</v>
      </c>
      <c r="AB28" s="870"/>
      <c r="AC28" s="870"/>
      <c r="AD28" s="870"/>
      <c r="AE28" s="871"/>
      <c r="AF28" s="872">
        <v>414</v>
      </c>
      <c r="AG28" s="870"/>
      <c r="AH28" s="870"/>
      <c r="AI28" s="870"/>
      <c r="AJ28" s="873"/>
      <c r="AK28" s="874">
        <v>763</v>
      </c>
      <c r="AL28" s="865"/>
      <c r="AM28" s="865"/>
      <c r="AN28" s="865"/>
      <c r="AO28" s="865"/>
      <c r="AP28" s="865" t="s">
        <v>586</v>
      </c>
      <c r="AQ28" s="865"/>
      <c r="AR28" s="865"/>
      <c r="AS28" s="865"/>
      <c r="AT28" s="865"/>
      <c r="AU28" s="865" t="s">
        <v>586</v>
      </c>
      <c r="AV28" s="865"/>
      <c r="AW28" s="865"/>
      <c r="AX28" s="865"/>
      <c r="AY28" s="865"/>
      <c r="AZ28" s="866" t="s">
        <v>586</v>
      </c>
      <c r="BA28" s="866"/>
      <c r="BB28" s="866"/>
      <c r="BC28" s="866"/>
      <c r="BD28" s="866"/>
      <c r="BE28" s="867"/>
      <c r="BF28" s="867"/>
      <c r="BG28" s="867"/>
      <c r="BH28" s="867"/>
      <c r="BI28" s="868"/>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7306</v>
      </c>
      <c r="R29" s="807"/>
      <c r="S29" s="807"/>
      <c r="T29" s="807"/>
      <c r="U29" s="807"/>
      <c r="V29" s="807">
        <v>6747</v>
      </c>
      <c r="W29" s="807"/>
      <c r="X29" s="807"/>
      <c r="Y29" s="807"/>
      <c r="Z29" s="807"/>
      <c r="AA29" s="807">
        <v>559</v>
      </c>
      <c r="AB29" s="807"/>
      <c r="AC29" s="807"/>
      <c r="AD29" s="807"/>
      <c r="AE29" s="808"/>
      <c r="AF29" s="809">
        <v>559</v>
      </c>
      <c r="AG29" s="810"/>
      <c r="AH29" s="810"/>
      <c r="AI29" s="810"/>
      <c r="AJ29" s="811"/>
      <c r="AK29" s="877">
        <v>1345</v>
      </c>
      <c r="AL29" s="878"/>
      <c r="AM29" s="878"/>
      <c r="AN29" s="878"/>
      <c r="AO29" s="878"/>
      <c r="AP29" s="878" t="s">
        <v>586</v>
      </c>
      <c r="AQ29" s="878"/>
      <c r="AR29" s="878"/>
      <c r="AS29" s="878"/>
      <c r="AT29" s="878"/>
      <c r="AU29" s="878" t="s">
        <v>586</v>
      </c>
      <c r="AV29" s="878"/>
      <c r="AW29" s="878"/>
      <c r="AX29" s="878"/>
      <c r="AY29" s="878"/>
      <c r="AZ29" s="879" t="s">
        <v>586</v>
      </c>
      <c r="BA29" s="879"/>
      <c r="BB29" s="879"/>
      <c r="BC29" s="879"/>
      <c r="BD29" s="879"/>
      <c r="BE29" s="875"/>
      <c r="BF29" s="875"/>
      <c r="BG29" s="875"/>
      <c r="BH29" s="875"/>
      <c r="BI29" s="876"/>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1274</v>
      </c>
      <c r="R30" s="807"/>
      <c r="S30" s="807"/>
      <c r="T30" s="807"/>
      <c r="U30" s="807"/>
      <c r="V30" s="807">
        <v>1243</v>
      </c>
      <c r="W30" s="807"/>
      <c r="X30" s="807"/>
      <c r="Y30" s="807"/>
      <c r="Z30" s="807"/>
      <c r="AA30" s="807">
        <v>31</v>
      </c>
      <c r="AB30" s="807"/>
      <c r="AC30" s="807"/>
      <c r="AD30" s="807"/>
      <c r="AE30" s="808"/>
      <c r="AF30" s="809">
        <v>31</v>
      </c>
      <c r="AG30" s="810"/>
      <c r="AH30" s="810"/>
      <c r="AI30" s="810"/>
      <c r="AJ30" s="811"/>
      <c r="AK30" s="877">
        <v>198</v>
      </c>
      <c r="AL30" s="878"/>
      <c r="AM30" s="878"/>
      <c r="AN30" s="878"/>
      <c r="AO30" s="878"/>
      <c r="AP30" s="878" t="s">
        <v>586</v>
      </c>
      <c r="AQ30" s="878"/>
      <c r="AR30" s="878"/>
      <c r="AS30" s="878"/>
      <c r="AT30" s="878"/>
      <c r="AU30" s="878" t="s">
        <v>586</v>
      </c>
      <c r="AV30" s="878"/>
      <c r="AW30" s="878"/>
      <c r="AX30" s="878"/>
      <c r="AY30" s="878"/>
      <c r="AZ30" s="879" t="s">
        <v>586</v>
      </c>
      <c r="BA30" s="879"/>
      <c r="BB30" s="879"/>
      <c r="BC30" s="879"/>
      <c r="BD30" s="879"/>
      <c r="BE30" s="875"/>
      <c r="BF30" s="875"/>
      <c r="BG30" s="875"/>
      <c r="BH30" s="875"/>
      <c r="BI30" s="876"/>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77"/>
      <c r="AL31" s="878"/>
      <c r="AM31" s="878"/>
      <c r="AN31" s="878"/>
      <c r="AO31" s="878"/>
      <c r="AP31" s="878"/>
      <c r="AQ31" s="878"/>
      <c r="AR31" s="878"/>
      <c r="AS31" s="878"/>
      <c r="AT31" s="878"/>
      <c r="AU31" s="878"/>
      <c r="AV31" s="878"/>
      <c r="AW31" s="878"/>
      <c r="AX31" s="878"/>
      <c r="AY31" s="878"/>
      <c r="AZ31" s="879"/>
      <c r="BA31" s="879"/>
      <c r="BB31" s="879"/>
      <c r="BC31" s="879"/>
      <c r="BD31" s="879"/>
      <c r="BE31" s="875"/>
      <c r="BF31" s="875"/>
      <c r="BG31" s="875"/>
      <c r="BH31" s="875"/>
      <c r="BI31" s="876"/>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7"/>
      <c r="AL32" s="878"/>
      <c r="AM32" s="878"/>
      <c r="AN32" s="878"/>
      <c r="AO32" s="878"/>
      <c r="AP32" s="878"/>
      <c r="AQ32" s="878"/>
      <c r="AR32" s="878"/>
      <c r="AS32" s="878"/>
      <c r="AT32" s="878"/>
      <c r="AU32" s="878"/>
      <c r="AV32" s="878"/>
      <c r="AW32" s="878"/>
      <c r="AX32" s="878"/>
      <c r="AY32" s="878"/>
      <c r="AZ32" s="879"/>
      <c r="BA32" s="879"/>
      <c r="BB32" s="879"/>
      <c r="BC32" s="879"/>
      <c r="BD32" s="879"/>
      <c r="BE32" s="875"/>
      <c r="BF32" s="875"/>
      <c r="BG32" s="875"/>
      <c r="BH32" s="875"/>
      <c r="BI32" s="876"/>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7"/>
      <c r="AL33" s="878"/>
      <c r="AM33" s="878"/>
      <c r="AN33" s="878"/>
      <c r="AO33" s="878"/>
      <c r="AP33" s="878"/>
      <c r="AQ33" s="878"/>
      <c r="AR33" s="878"/>
      <c r="AS33" s="878"/>
      <c r="AT33" s="878"/>
      <c r="AU33" s="878"/>
      <c r="AV33" s="878"/>
      <c r="AW33" s="878"/>
      <c r="AX33" s="878"/>
      <c r="AY33" s="878"/>
      <c r="AZ33" s="879"/>
      <c r="BA33" s="879"/>
      <c r="BB33" s="879"/>
      <c r="BC33" s="879"/>
      <c r="BD33" s="879"/>
      <c r="BE33" s="875"/>
      <c r="BF33" s="875"/>
      <c r="BG33" s="875"/>
      <c r="BH33" s="875"/>
      <c r="BI33" s="876"/>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7"/>
      <c r="AL34" s="878"/>
      <c r="AM34" s="878"/>
      <c r="AN34" s="878"/>
      <c r="AO34" s="878"/>
      <c r="AP34" s="878"/>
      <c r="AQ34" s="878"/>
      <c r="AR34" s="878"/>
      <c r="AS34" s="878"/>
      <c r="AT34" s="878"/>
      <c r="AU34" s="878"/>
      <c r="AV34" s="878"/>
      <c r="AW34" s="878"/>
      <c r="AX34" s="878"/>
      <c r="AY34" s="878"/>
      <c r="AZ34" s="879"/>
      <c r="BA34" s="879"/>
      <c r="BB34" s="879"/>
      <c r="BC34" s="879"/>
      <c r="BD34" s="879"/>
      <c r="BE34" s="875"/>
      <c r="BF34" s="875"/>
      <c r="BG34" s="875"/>
      <c r="BH34" s="875"/>
      <c r="BI34" s="876"/>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7"/>
      <c r="AL35" s="878"/>
      <c r="AM35" s="878"/>
      <c r="AN35" s="878"/>
      <c r="AO35" s="878"/>
      <c r="AP35" s="878"/>
      <c r="AQ35" s="878"/>
      <c r="AR35" s="878"/>
      <c r="AS35" s="878"/>
      <c r="AT35" s="878"/>
      <c r="AU35" s="878"/>
      <c r="AV35" s="878"/>
      <c r="AW35" s="878"/>
      <c r="AX35" s="878"/>
      <c r="AY35" s="878"/>
      <c r="AZ35" s="879"/>
      <c r="BA35" s="879"/>
      <c r="BB35" s="879"/>
      <c r="BC35" s="879"/>
      <c r="BD35" s="879"/>
      <c r="BE35" s="875"/>
      <c r="BF35" s="875"/>
      <c r="BG35" s="875"/>
      <c r="BH35" s="875"/>
      <c r="BI35" s="876"/>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7"/>
      <c r="AL36" s="878"/>
      <c r="AM36" s="878"/>
      <c r="AN36" s="878"/>
      <c r="AO36" s="878"/>
      <c r="AP36" s="878"/>
      <c r="AQ36" s="878"/>
      <c r="AR36" s="878"/>
      <c r="AS36" s="878"/>
      <c r="AT36" s="878"/>
      <c r="AU36" s="878"/>
      <c r="AV36" s="878"/>
      <c r="AW36" s="878"/>
      <c r="AX36" s="878"/>
      <c r="AY36" s="878"/>
      <c r="AZ36" s="879"/>
      <c r="BA36" s="879"/>
      <c r="BB36" s="879"/>
      <c r="BC36" s="879"/>
      <c r="BD36" s="879"/>
      <c r="BE36" s="875"/>
      <c r="BF36" s="875"/>
      <c r="BG36" s="875"/>
      <c r="BH36" s="875"/>
      <c r="BI36" s="876"/>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7"/>
      <c r="AL37" s="878"/>
      <c r="AM37" s="878"/>
      <c r="AN37" s="878"/>
      <c r="AO37" s="878"/>
      <c r="AP37" s="878"/>
      <c r="AQ37" s="878"/>
      <c r="AR37" s="878"/>
      <c r="AS37" s="878"/>
      <c r="AT37" s="878"/>
      <c r="AU37" s="878"/>
      <c r="AV37" s="878"/>
      <c r="AW37" s="878"/>
      <c r="AX37" s="878"/>
      <c r="AY37" s="878"/>
      <c r="AZ37" s="879"/>
      <c r="BA37" s="879"/>
      <c r="BB37" s="879"/>
      <c r="BC37" s="879"/>
      <c r="BD37" s="879"/>
      <c r="BE37" s="875"/>
      <c r="BF37" s="875"/>
      <c r="BG37" s="875"/>
      <c r="BH37" s="875"/>
      <c r="BI37" s="876"/>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7"/>
      <c r="AL38" s="878"/>
      <c r="AM38" s="878"/>
      <c r="AN38" s="878"/>
      <c r="AO38" s="878"/>
      <c r="AP38" s="878"/>
      <c r="AQ38" s="878"/>
      <c r="AR38" s="878"/>
      <c r="AS38" s="878"/>
      <c r="AT38" s="878"/>
      <c r="AU38" s="878"/>
      <c r="AV38" s="878"/>
      <c r="AW38" s="878"/>
      <c r="AX38" s="878"/>
      <c r="AY38" s="878"/>
      <c r="AZ38" s="879"/>
      <c r="BA38" s="879"/>
      <c r="BB38" s="879"/>
      <c r="BC38" s="879"/>
      <c r="BD38" s="879"/>
      <c r="BE38" s="875"/>
      <c r="BF38" s="875"/>
      <c r="BG38" s="875"/>
      <c r="BH38" s="875"/>
      <c r="BI38" s="876"/>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7"/>
      <c r="AL39" s="878"/>
      <c r="AM39" s="878"/>
      <c r="AN39" s="878"/>
      <c r="AO39" s="878"/>
      <c r="AP39" s="878"/>
      <c r="AQ39" s="878"/>
      <c r="AR39" s="878"/>
      <c r="AS39" s="878"/>
      <c r="AT39" s="878"/>
      <c r="AU39" s="878"/>
      <c r="AV39" s="878"/>
      <c r="AW39" s="878"/>
      <c r="AX39" s="878"/>
      <c r="AY39" s="878"/>
      <c r="AZ39" s="879"/>
      <c r="BA39" s="879"/>
      <c r="BB39" s="879"/>
      <c r="BC39" s="879"/>
      <c r="BD39" s="879"/>
      <c r="BE39" s="875"/>
      <c r="BF39" s="875"/>
      <c r="BG39" s="875"/>
      <c r="BH39" s="875"/>
      <c r="BI39" s="876"/>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7"/>
      <c r="AL40" s="878"/>
      <c r="AM40" s="878"/>
      <c r="AN40" s="878"/>
      <c r="AO40" s="878"/>
      <c r="AP40" s="878"/>
      <c r="AQ40" s="878"/>
      <c r="AR40" s="878"/>
      <c r="AS40" s="878"/>
      <c r="AT40" s="878"/>
      <c r="AU40" s="878"/>
      <c r="AV40" s="878"/>
      <c r="AW40" s="878"/>
      <c r="AX40" s="878"/>
      <c r="AY40" s="878"/>
      <c r="AZ40" s="879"/>
      <c r="BA40" s="879"/>
      <c r="BB40" s="879"/>
      <c r="BC40" s="879"/>
      <c r="BD40" s="879"/>
      <c r="BE40" s="875"/>
      <c r="BF40" s="875"/>
      <c r="BG40" s="875"/>
      <c r="BH40" s="875"/>
      <c r="BI40" s="876"/>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7"/>
      <c r="AL41" s="878"/>
      <c r="AM41" s="878"/>
      <c r="AN41" s="878"/>
      <c r="AO41" s="878"/>
      <c r="AP41" s="878"/>
      <c r="AQ41" s="878"/>
      <c r="AR41" s="878"/>
      <c r="AS41" s="878"/>
      <c r="AT41" s="878"/>
      <c r="AU41" s="878"/>
      <c r="AV41" s="878"/>
      <c r="AW41" s="878"/>
      <c r="AX41" s="878"/>
      <c r="AY41" s="878"/>
      <c r="AZ41" s="879"/>
      <c r="BA41" s="879"/>
      <c r="BB41" s="879"/>
      <c r="BC41" s="879"/>
      <c r="BD41" s="879"/>
      <c r="BE41" s="875"/>
      <c r="BF41" s="875"/>
      <c r="BG41" s="875"/>
      <c r="BH41" s="875"/>
      <c r="BI41" s="876"/>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7"/>
      <c r="AL42" s="878"/>
      <c r="AM42" s="878"/>
      <c r="AN42" s="878"/>
      <c r="AO42" s="878"/>
      <c r="AP42" s="878"/>
      <c r="AQ42" s="878"/>
      <c r="AR42" s="878"/>
      <c r="AS42" s="878"/>
      <c r="AT42" s="878"/>
      <c r="AU42" s="878"/>
      <c r="AV42" s="878"/>
      <c r="AW42" s="878"/>
      <c r="AX42" s="878"/>
      <c r="AY42" s="878"/>
      <c r="AZ42" s="879"/>
      <c r="BA42" s="879"/>
      <c r="BB42" s="879"/>
      <c r="BC42" s="879"/>
      <c r="BD42" s="879"/>
      <c r="BE42" s="875"/>
      <c r="BF42" s="875"/>
      <c r="BG42" s="875"/>
      <c r="BH42" s="875"/>
      <c r="BI42" s="876"/>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7"/>
      <c r="AL43" s="878"/>
      <c r="AM43" s="878"/>
      <c r="AN43" s="878"/>
      <c r="AO43" s="878"/>
      <c r="AP43" s="878"/>
      <c r="AQ43" s="878"/>
      <c r="AR43" s="878"/>
      <c r="AS43" s="878"/>
      <c r="AT43" s="878"/>
      <c r="AU43" s="878"/>
      <c r="AV43" s="878"/>
      <c r="AW43" s="878"/>
      <c r="AX43" s="878"/>
      <c r="AY43" s="878"/>
      <c r="AZ43" s="879"/>
      <c r="BA43" s="879"/>
      <c r="BB43" s="879"/>
      <c r="BC43" s="879"/>
      <c r="BD43" s="879"/>
      <c r="BE43" s="875"/>
      <c r="BF43" s="875"/>
      <c r="BG43" s="875"/>
      <c r="BH43" s="875"/>
      <c r="BI43" s="876"/>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7"/>
      <c r="AL44" s="878"/>
      <c r="AM44" s="878"/>
      <c r="AN44" s="878"/>
      <c r="AO44" s="878"/>
      <c r="AP44" s="878"/>
      <c r="AQ44" s="878"/>
      <c r="AR44" s="878"/>
      <c r="AS44" s="878"/>
      <c r="AT44" s="878"/>
      <c r="AU44" s="878"/>
      <c r="AV44" s="878"/>
      <c r="AW44" s="878"/>
      <c r="AX44" s="878"/>
      <c r="AY44" s="878"/>
      <c r="AZ44" s="879"/>
      <c r="BA44" s="879"/>
      <c r="BB44" s="879"/>
      <c r="BC44" s="879"/>
      <c r="BD44" s="879"/>
      <c r="BE44" s="875"/>
      <c r="BF44" s="875"/>
      <c r="BG44" s="875"/>
      <c r="BH44" s="875"/>
      <c r="BI44" s="876"/>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7"/>
      <c r="AL45" s="878"/>
      <c r="AM45" s="878"/>
      <c r="AN45" s="878"/>
      <c r="AO45" s="878"/>
      <c r="AP45" s="878"/>
      <c r="AQ45" s="878"/>
      <c r="AR45" s="878"/>
      <c r="AS45" s="878"/>
      <c r="AT45" s="878"/>
      <c r="AU45" s="878"/>
      <c r="AV45" s="878"/>
      <c r="AW45" s="878"/>
      <c r="AX45" s="878"/>
      <c r="AY45" s="878"/>
      <c r="AZ45" s="879"/>
      <c r="BA45" s="879"/>
      <c r="BB45" s="879"/>
      <c r="BC45" s="879"/>
      <c r="BD45" s="879"/>
      <c r="BE45" s="875"/>
      <c r="BF45" s="875"/>
      <c r="BG45" s="875"/>
      <c r="BH45" s="875"/>
      <c r="BI45" s="876"/>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7"/>
      <c r="AL46" s="878"/>
      <c r="AM46" s="878"/>
      <c r="AN46" s="878"/>
      <c r="AO46" s="878"/>
      <c r="AP46" s="878"/>
      <c r="AQ46" s="878"/>
      <c r="AR46" s="878"/>
      <c r="AS46" s="878"/>
      <c r="AT46" s="878"/>
      <c r="AU46" s="878"/>
      <c r="AV46" s="878"/>
      <c r="AW46" s="878"/>
      <c r="AX46" s="878"/>
      <c r="AY46" s="878"/>
      <c r="AZ46" s="879"/>
      <c r="BA46" s="879"/>
      <c r="BB46" s="879"/>
      <c r="BC46" s="879"/>
      <c r="BD46" s="879"/>
      <c r="BE46" s="875"/>
      <c r="BF46" s="875"/>
      <c r="BG46" s="875"/>
      <c r="BH46" s="875"/>
      <c r="BI46" s="876"/>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7"/>
      <c r="AL47" s="878"/>
      <c r="AM47" s="878"/>
      <c r="AN47" s="878"/>
      <c r="AO47" s="878"/>
      <c r="AP47" s="878"/>
      <c r="AQ47" s="878"/>
      <c r="AR47" s="878"/>
      <c r="AS47" s="878"/>
      <c r="AT47" s="878"/>
      <c r="AU47" s="878"/>
      <c r="AV47" s="878"/>
      <c r="AW47" s="878"/>
      <c r="AX47" s="878"/>
      <c r="AY47" s="878"/>
      <c r="AZ47" s="879"/>
      <c r="BA47" s="879"/>
      <c r="BB47" s="879"/>
      <c r="BC47" s="879"/>
      <c r="BD47" s="879"/>
      <c r="BE47" s="875"/>
      <c r="BF47" s="875"/>
      <c r="BG47" s="875"/>
      <c r="BH47" s="875"/>
      <c r="BI47" s="876"/>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7"/>
      <c r="AL48" s="878"/>
      <c r="AM48" s="878"/>
      <c r="AN48" s="878"/>
      <c r="AO48" s="878"/>
      <c r="AP48" s="878"/>
      <c r="AQ48" s="878"/>
      <c r="AR48" s="878"/>
      <c r="AS48" s="878"/>
      <c r="AT48" s="878"/>
      <c r="AU48" s="878"/>
      <c r="AV48" s="878"/>
      <c r="AW48" s="878"/>
      <c r="AX48" s="878"/>
      <c r="AY48" s="878"/>
      <c r="AZ48" s="879"/>
      <c r="BA48" s="879"/>
      <c r="BB48" s="879"/>
      <c r="BC48" s="879"/>
      <c r="BD48" s="879"/>
      <c r="BE48" s="875"/>
      <c r="BF48" s="875"/>
      <c r="BG48" s="875"/>
      <c r="BH48" s="875"/>
      <c r="BI48" s="876"/>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7"/>
      <c r="AL49" s="878"/>
      <c r="AM49" s="878"/>
      <c r="AN49" s="878"/>
      <c r="AO49" s="878"/>
      <c r="AP49" s="878"/>
      <c r="AQ49" s="878"/>
      <c r="AR49" s="878"/>
      <c r="AS49" s="878"/>
      <c r="AT49" s="878"/>
      <c r="AU49" s="878"/>
      <c r="AV49" s="878"/>
      <c r="AW49" s="878"/>
      <c r="AX49" s="878"/>
      <c r="AY49" s="878"/>
      <c r="AZ49" s="879"/>
      <c r="BA49" s="879"/>
      <c r="BB49" s="879"/>
      <c r="BC49" s="879"/>
      <c r="BD49" s="879"/>
      <c r="BE49" s="875"/>
      <c r="BF49" s="875"/>
      <c r="BG49" s="875"/>
      <c r="BH49" s="875"/>
      <c r="BI49" s="876"/>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0"/>
      <c r="R50" s="881"/>
      <c r="S50" s="881"/>
      <c r="T50" s="881"/>
      <c r="U50" s="881"/>
      <c r="V50" s="881"/>
      <c r="W50" s="881"/>
      <c r="X50" s="881"/>
      <c r="Y50" s="881"/>
      <c r="Z50" s="881"/>
      <c r="AA50" s="881"/>
      <c r="AB50" s="881"/>
      <c r="AC50" s="881"/>
      <c r="AD50" s="881"/>
      <c r="AE50" s="882"/>
      <c r="AF50" s="809"/>
      <c r="AG50" s="810"/>
      <c r="AH50" s="810"/>
      <c r="AI50" s="810"/>
      <c r="AJ50" s="811"/>
      <c r="AK50" s="883"/>
      <c r="AL50" s="881"/>
      <c r="AM50" s="881"/>
      <c r="AN50" s="881"/>
      <c r="AO50" s="881"/>
      <c r="AP50" s="881"/>
      <c r="AQ50" s="881"/>
      <c r="AR50" s="881"/>
      <c r="AS50" s="881"/>
      <c r="AT50" s="881"/>
      <c r="AU50" s="881"/>
      <c r="AV50" s="881"/>
      <c r="AW50" s="881"/>
      <c r="AX50" s="881"/>
      <c r="AY50" s="881"/>
      <c r="AZ50" s="884"/>
      <c r="BA50" s="884"/>
      <c r="BB50" s="884"/>
      <c r="BC50" s="884"/>
      <c r="BD50" s="884"/>
      <c r="BE50" s="875"/>
      <c r="BF50" s="875"/>
      <c r="BG50" s="875"/>
      <c r="BH50" s="875"/>
      <c r="BI50" s="876"/>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0"/>
      <c r="R51" s="881"/>
      <c r="S51" s="881"/>
      <c r="T51" s="881"/>
      <c r="U51" s="881"/>
      <c r="V51" s="881"/>
      <c r="W51" s="881"/>
      <c r="X51" s="881"/>
      <c r="Y51" s="881"/>
      <c r="Z51" s="881"/>
      <c r="AA51" s="881"/>
      <c r="AB51" s="881"/>
      <c r="AC51" s="881"/>
      <c r="AD51" s="881"/>
      <c r="AE51" s="882"/>
      <c r="AF51" s="809"/>
      <c r="AG51" s="810"/>
      <c r="AH51" s="810"/>
      <c r="AI51" s="810"/>
      <c r="AJ51" s="811"/>
      <c r="AK51" s="883"/>
      <c r="AL51" s="881"/>
      <c r="AM51" s="881"/>
      <c r="AN51" s="881"/>
      <c r="AO51" s="881"/>
      <c r="AP51" s="881"/>
      <c r="AQ51" s="881"/>
      <c r="AR51" s="881"/>
      <c r="AS51" s="881"/>
      <c r="AT51" s="881"/>
      <c r="AU51" s="881"/>
      <c r="AV51" s="881"/>
      <c r="AW51" s="881"/>
      <c r="AX51" s="881"/>
      <c r="AY51" s="881"/>
      <c r="AZ51" s="884"/>
      <c r="BA51" s="884"/>
      <c r="BB51" s="884"/>
      <c r="BC51" s="884"/>
      <c r="BD51" s="884"/>
      <c r="BE51" s="875"/>
      <c r="BF51" s="875"/>
      <c r="BG51" s="875"/>
      <c r="BH51" s="875"/>
      <c r="BI51" s="876"/>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0"/>
      <c r="R52" s="881"/>
      <c r="S52" s="881"/>
      <c r="T52" s="881"/>
      <c r="U52" s="881"/>
      <c r="V52" s="881"/>
      <c r="W52" s="881"/>
      <c r="X52" s="881"/>
      <c r="Y52" s="881"/>
      <c r="Z52" s="881"/>
      <c r="AA52" s="881"/>
      <c r="AB52" s="881"/>
      <c r="AC52" s="881"/>
      <c r="AD52" s="881"/>
      <c r="AE52" s="882"/>
      <c r="AF52" s="809"/>
      <c r="AG52" s="810"/>
      <c r="AH52" s="810"/>
      <c r="AI52" s="810"/>
      <c r="AJ52" s="811"/>
      <c r="AK52" s="883"/>
      <c r="AL52" s="881"/>
      <c r="AM52" s="881"/>
      <c r="AN52" s="881"/>
      <c r="AO52" s="881"/>
      <c r="AP52" s="881"/>
      <c r="AQ52" s="881"/>
      <c r="AR52" s="881"/>
      <c r="AS52" s="881"/>
      <c r="AT52" s="881"/>
      <c r="AU52" s="881"/>
      <c r="AV52" s="881"/>
      <c r="AW52" s="881"/>
      <c r="AX52" s="881"/>
      <c r="AY52" s="881"/>
      <c r="AZ52" s="884"/>
      <c r="BA52" s="884"/>
      <c r="BB52" s="884"/>
      <c r="BC52" s="884"/>
      <c r="BD52" s="884"/>
      <c r="BE52" s="875"/>
      <c r="BF52" s="875"/>
      <c r="BG52" s="875"/>
      <c r="BH52" s="875"/>
      <c r="BI52" s="876"/>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0"/>
      <c r="R53" s="881"/>
      <c r="S53" s="881"/>
      <c r="T53" s="881"/>
      <c r="U53" s="881"/>
      <c r="V53" s="881"/>
      <c r="W53" s="881"/>
      <c r="X53" s="881"/>
      <c r="Y53" s="881"/>
      <c r="Z53" s="881"/>
      <c r="AA53" s="881"/>
      <c r="AB53" s="881"/>
      <c r="AC53" s="881"/>
      <c r="AD53" s="881"/>
      <c r="AE53" s="882"/>
      <c r="AF53" s="809"/>
      <c r="AG53" s="810"/>
      <c r="AH53" s="810"/>
      <c r="AI53" s="810"/>
      <c r="AJ53" s="811"/>
      <c r="AK53" s="883"/>
      <c r="AL53" s="881"/>
      <c r="AM53" s="881"/>
      <c r="AN53" s="881"/>
      <c r="AO53" s="881"/>
      <c r="AP53" s="881"/>
      <c r="AQ53" s="881"/>
      <c r="AR53" s="881"/>
      <c r="AS53" s="881"/>
      <c r="AT53" s="881"/>
      <c r="AU53" s="881"/>
      <c r="AV53" s="881"/>
      <c r="AW53" s="881"/>
      <c r="AX53" s="881"/>
      <c r="AY53" s="881"/>
      <c r="AZ53" s="884"/>
      <c r="BA53" s="884"/>
      <c r="BB53" s="884"/>
      <c r="BC53" s="884"/>
      <c r="BD53" s="884"/>
      <c r="BE53" s="875"/>
      <c r="BF53" s="875"/>
      <c r="BG53" s="875"/>
      <c r="BH53" s="875"/>
      <c r="BI53" s="876"/>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0"/>
      <c r="R54" s="881"/>
      <c r="S54" s="881"/>
      <c r="T54" s="881"/>
      <c r="U54" s="881"/>
      <c r="V54" s="881"/>
      <c r="W54" s="881"/>
      <c r="X54" s="881"/>
      <c r="Y54" s="881"/>
      <c r="Z54" s="881"/>
      <c r="AA54" s="881"/>
      <c r="AB54" s="881"/>
      <c r="AC54" s="881"/>
      <c r="AD54" s="881"/>
      <c r="AE54" s="882"/>
      <c r="AF54" s="809"/>
      <c r="AG54" s="810"/>
      <c r="AH54" s="810"/>
      <c r="AI54" s="810"/>
      <c r="AJ54" s="811"/>
      <c r="AK54" s="883"/>
      <c r="AL54" s="881"/>
      <c r="AM54" s="881"/>
      <c r="AN54" s="881"/>
      <c r="AO54" s="881"/>
      <c r="AP54" s="881"/>
      <c r="AQ54" s="881"/>
      <c r="AR54" s="881"/>
      <c r="AS54" s="881"/>
      <c r="AT54" s="881"/>
      <c r="AU54" s="881"/>
      <c r="AV54" s="881"/>
      <c r="AW54" s="881"/>
      <c r="AX54" s="881"/>
      <c r="AY54" s="881"/>
      <c r="AZ54" s="884"/>
      <c r="BA54" s="884"/>
      <c r="BB54" s="884"/>
      <c r="BC54" s="884"/>
      <c r="BD54" s="884"/>
      <c r="BE54" s="875"/>
      <c r="BF54" s="875"/>
      <c r="BG54" s="875"/>
      <c r="BH54" s="875"/>
      <c r="BI54" s="876"/>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0"/>
      <c r="R55" s="881"/>
      <c r="S55" s="881"/>
      <c r="T55" s="881"/>
      <c r="U55" s="881"/>
      <c r="V55" s="881"/>
      <c r="W55" s="881"/>
      <c r="X55" s="881"/>
      <c r="Y55" s="881"/>
      <c r="Z55" s="881"/>
      <c r="AA55" s="881"/>
      <c r="AB55" s="881"/>
      <c r="AC55" s="881"/>
      <c r="AD55" s="881"/>
      <c r="AE55" s="882"/>
      <c r="AF55" s="809"/>
      <c r="AG55" s="810"/>
      <c r="AH55" s="810"/>
      <c r="AI55" s="810"/>
      <c r="AJ55" s="811"/>
      <c r="AK55" s="883"/>
      <c r="AL55" s="881"/>
      <c r="AM55" s="881"/>
      <c r="AN55" s="881"/>
      <c r="AO55" s="881"/>
      <c r="AP55" s="881"/>
      <c r="AQ55" s="881"/>
      <c r="AR55" s="881"/>
      <c r="AS55" s="881"/>
      <c r="AT55" s="881"/>
      <c r="AU55" s="881"/>
      <c r="AV55" s="881"/>
      <c r="AW55" s="881"/>
      <c r="AX55" s="881"/>
      <c r="AY55" s="881"/>
      <c r="AZ55" s="884"/>
      <c r="BA55" s="884"/>
      <c r="BB55" s="884"/>
      <c r="BC55" s="884"/>
      <c r="BD55" s="884"/>
      <c r="BE55" s="875"/>
      <c r="BF55" s="875"/>
      <c r="BG55" s="875"/>
      <c r="BH55" s="875"/>
      <c r="BI55" s="876"/>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0"/>
      <c r="R56" s="881"/>
      <c r="S56" s="881"/>
      <c r="T56" s="881"/>
      <c r="U56" s="881"/>
      <c r="V56" s="881"/>
      <c r="W56" s="881"/>
      <c r="X56" s="881"/>
      <c r="Y56" s="881"/>
      <c r="Z56" s="881"/>
      <c r="AA56" s="881"/>
      <c r="AB56" s="881"/>
      <c r="AC56" s="881"/>
      <c r="AD56" s="881"/>
      <c r="AE56" s="882"/>
      <c r="AF56" s="809"/>
      <c r="AG56" s="810"/>
      <c r="AH56" s="810"/>
      <c r="AI56" s="810"/>
      <c r="AJ56" s="811"/>
      <c r="AK56" s="883"/>
      <c r="AL56" s="881"/>
      <c r="AM56" s="881"/>
      <c r="AN56" s="881"/>
      <c r="AO56" s="881"/>
      <c r="AP56" s="881"/>
      <c r="AQ56" s="881"/>
      <c r="AR56" s="881"/>
      <c r="AS56" s="881"/>
      <c r="AT56" s="881"/>
      <c r="AU56" s="881"/>
      <c r="AV56" s="881"/>
      <c r="AW56" s="881"/>
      <c r="AX56" s="881"/>
      <c r="AY56" s="881"/>
      <c r="AZ56" s="884"/>
      <c r="BA56" s="884"/>
      <c r="BB56" s="884"/>
      <c r="BC56" s="884"/>
      <c r="BD56" s="884"/>
      <c r="BE56" s="875"/>
      <c r="BF56" s="875"/>
      <c r="BG56" s="875"/>
      <c r="BH56" s="875"/>
      <c r="BI56" s="876"/>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0"/>
      <c r="R57" s="881"/>
      <c r="S57" s="881"/>
      <c r="T57" s="881"/>
      <c r="U57" s="881"/>
      <c r="V57" s="881"/>
      <c r="W57" s="881"/>
      <c r="X57" s="881"/>
      <c r="Y57" s="881"/>
      <c r="Z57" s="881"/>
      <c r="AA57" s="881"/>
      <c r="AB57" s="881"/>
      <c r="AC57" s="881"/>
      <c r="AD57" s="881"/>
      <c r="AE57" s="882"/>
      <c r="AF57" s="809"/>
      <c r="AG57" s="810"/>
      <c r="AH57" s="810"/>
      <c r="AI57" s="810"/>
      <c r="AJ57" s="811"/>
      <c r="AK57" s="883"/>
      <c r="AL57" s="881"/>
      <c r="AM57" s="881"/>
      <c r="AN57" s="881"/>
      <c r="AO57" s="881"/>
      <c r="AP57" s="881"/>
      <c r="AQ57" s="881"/>
      <c r="AR57" s="881"/>
      <c r="AS57" s="881"/>
      <c r="AT57" s="881"/>
      <c r="AU57" s="881"/>
      <c r="AV57" s="881"/>
      <c r="AW57" s="881"/>
      <c r="AX57" s="881"/>
      <c r="AY57" s="881"/>
      <c r="AZ57" s="884"/>
      <c r="BA57" s="884"/>
      <c r="BB57" s="884"/>
      <c r="BC57" s="884"/>
      <c r="BD57" s="884"/>
      <c r="BE57" s="875"/>
      <c r="BF57" s="875"/>
      <c r="BG57" s="875"/>
      <c r="BH57" s="875"/>
      <c r="BI57" s="876"/>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0"/>
      <c r="R58" s="881"/>
      <c r="S58" s="881"/>
      <c r="T58" s="881"/>
      <c r="U58" s="881"/>
      <c r="V58" s="881"/>
      <c r="W58" s="881"/>
      <c r="X58" s="881"/>
      <c r="Y58" s="881"/>
      <c r="Z58" s="881"/>
      <c r="AA58" s="881"/>
      <c r="AB58" s="881"/>
      <c r="AC58" s="881"/>
      <c r="AD58" s="881"/>
      <c r="AE58" s="882"/>
      <c r="AF58" s="809"/>
      <c r="AG58" s="810"/>
      <c r="AH58" s="810"/>
      <c r="AI58" s="810"/>
      <c r="AJ58" s="811"/>
      <c r="AK58" s="883"/>
      <c r="AL58" s="881"/>
      <c r="AM58" s="881"/>
      <c r="AN58" s="881"/>
      <c r="AO58" s="881"/>
      <c r="AP58" s="881"/>
      <c r="AQ58" s="881"/>
      <c r="AR58" s="881"/>
      <c r="AS58" s="881"/>
      <c r="AT58" s="881"/>
      <c r="AU58" s="881"/>
      <c r="AV58" s="881"/>
      <c r="AW58" s="881"/>
      <c r="AX58" s="881"/>
      <c r="AY58" s="881"/>
      <c r="AZ58" s="884"/>
      <c r="BA58" s="884"/>
      <c r="BB58" s="884"/>
      <c r="BC58" s="884"/>
      <c r="BD58" s="884"/>
      <c r="BE58" s="875"/>
      <c r="BF58" s="875"/>
      <c r="BG58" s="875"/>
      <c r="BH58" s="875"/>
      <c r="BI58" s="876"/>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0"/>
      <c r="R59" s="881"/>
      <c r="S59" s="881"/>
      <c r="T59" s="881"/>
      <c r="U59" s="881"/>
      <c r="V59" s="881"/>
      <c r="W59" s="881"/>
      <c r="X59" s="881"/>
      <c r="Y59" s="881"/>
      <c r="Z59" s="881"/>
      <c r="AA59" s="881"/>
      <c r="AB59" s="881"/>
      <c r="AC59" s="881"/>
      <c r="AD59" s="881"/>
      <c r="AE59" s="882"/>
      <c r="AF59" s="809"/>
      <c r="AG59" s="810"/>
      <c r="AH59" s="810"/>
      <c r="AI59" s="810"/>
      <c r="AJ59" s="811"/>
      <c r="AK59" s="883"/>
      <c r="AL59" s="881"/>
      <c r="AM59" s="881"/>
      <c r="AN59" s="881"/>
      <c r="AO59" s="881"/>
      <c r="AP59" s="881"/>
      <c r="AQ59" s="881"/>
      <c r="AR59" s="881"/>
      <c r="AS59" s="881"/>
      <c r="AT59" s="881"/>
      <c r="AU59" s="881"/>
      <c r="AV59" s="881"/>
      <c r="AW59" s="881"/>
      <c r="AX59" s="881"/>
      <c r="AY59" s="881"/>
      <c r="AZ59" s="884"/>
      <c r="BA59" s="884"/>
      <c r="BB59" s="884"/>
      <c r="BC59" s="884"/>
      <c r="BD59" s="884"/>
      <c r="BE59" s="875"/>
      <c r="BF59" s="875"/>
      <c r="BG59" s="875"/>
      <c r="BH59" s="875"/>
      <c r="BI59" s="876"/>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0"/>
      <c r="R60" s="881"/>
      <c r="S60" s="881"/>
      <c r="T60" s="881"/>
      <c r="U60" s="881"/>
      <c r="V60" s="881"/>
      <c r="W60" s="881"/>
      <c r="X60" s="881"/>
      <c r="Y60" s="881"/>
      <c r="Z60" s="881"/>
      <c r="AA60" s="881"/>
      <c r="AB60" s="881"/>
      <c r="AC60" s="881"/>
      <c r="AD60" s="881"/>
      <c r="AE60" s="882"/>
      <c r="AF60" s="809"/>
      <c r="AG60" s="810"/>
      <c r="AH60" s="810"/>
      <c r="AI60" s="810"/>
      <c r="AJ60" s="811"/>
      <c r="AK60" s="883"/>
      <c r="AL60" s="881"/>
      <c r="AM60" s="881"/>
      <c r="AN60" s="881"/>
      <c r="AO60" s="881"/>
      <c r="AP60" s="881"/>
      <c r="AQ60" s="881"/>
      <c r="AR60" s="881"/>
      <c r="AS60" s="881"/>
      <c r="AT60" s="881"/>
      <c r="AU60" s="881"/>
      <c r="AV60" s="881"/>
      <c r="AW60" s="881"/>
      <c r="AX60" s="881"/>
      <c r="AY60" s="881"/>
      <c r="AZ60" s="884"/>
      <c r="BA60" s="884"/>
      <c r="BB60" s="884"/>
      <c r="BC60" s="884"/>
      <c r="BD60" s="884"/>
      <c r="BE60" s="875"/>
      <c r="BF60" s="875"/>
      <c r="BG60" s="875"/>
      <c r="BH60" s="875"/>
      <c r="BI60" s="876"/>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0"/>
      <c r="R61" s="881"/>
      <c r="S61" s="881"/>
      <c r="T61" s="881"/>
      <c r="U61" s="881"/>
      <c r="V61" s="881"/>
      <c r="W61" s="881"/>
      <c r="X61" s="881"/>
      <c r="Y61" s="881"/>
      <c r="Z61" s="881"/>
      <c r="AA61" s="881"/>
      <c r="AB61" s="881"/>
      <c r="AC61" s="881"/>
      <c r="AD61" s="881"/>
      <c r="AE61" s="882"/>
      <c r="AF61" s="809"/>
      <c r="AG61" s="810"/>
      <c r="AH61" s="810"/>
      <c r="AI61" s="810"/>
      <c r="AJ61" s="811"/>
      <c r="AK61" s="883"/>
      <c r="AL61" s="881"/>
      <c r="AM61" s="881"/>
      <c r="AN61" s="881"/>
      <c r="AO61" s="881"/>
      <c r="AP61" s="881"/>
      <c r="AQ61" s="881"/>
      <c r="AR61" s="881"/>
      <c r="AS61" s="881"/>
      <c r="AT61" s="881"/>
      <c r="AU61" s="881"/>
      <c r="AV61" s="881"/>
      <c r="AW61" s="881"/>
      <c r="AX61" s="881"/>
      <c r="AY61" s="881"/>
      <c r="AZ61" s="884"/>
      <c r="BA61" s="884"/>
      <c r="BB61" s="884"/>
      <c r="BC61" s="884"/>
      <c r="BD61" s="884"/>
      <c r="BE61" s="875"/>
      <c r="BF61" s="875"/>
      <c r="BG61" s="875"/>
      <c r="BH61" s="875"/>
      <c r="BI61" s="876"/>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0"/>
      <c r="R62" s="881"/>
      <c r="S62" s="881"/>
      <c r="T62" s="881"/>
      <c r="U62" s="881"/>
      <c r="V62" s="881"/>
      <c r="W62" s="881"/>
      <c r="X62" s="881"/>
      <c r="Y62" s="881"/>
      <c r="Z62" s="881"/>
      <c r="AA62" s="881"/>
      <c r="AB62" s="881"/>
      <c r="AC62" s="881"/>
      <c r="AD62" s="881"/>
      <c r="AE62" s="882"/>
      <c r="AF62" s="809"/>
      <c r="AG62" s="810"/>
      <c r="AH62" s="810"/>
      <c r="AI62" s="810"/>
      <c r="AJ62" s="811"/>
      <c r="AK62" s="883"/>
      <c r="AL62" s="881"/>
      <c r="AM62" s="881"/>
      <c r="AN62" s="881"/>
      <c r="AO62" s="881"/>
      <c r="AP62" s="881"/>
      <c r="AQ62" s="881"/>
      <c r="AR62" s="881"/>
      <c r="AS62" s="881"/>
      <c r="AT62" s="881"/>
      <c r="AU62" s="881"/>
      <c r="AV62" s="881"/>
      <c r="AW62" s="881"/>
      <c r="AX62" s="881"/>
      <c r="AY62" s="881"/>
      <c r="AZ62" s="884"/>
      <c r="BA62" s="884"/>
      <c r="BB62" s="884"/>
      <c r="BC62" s="884"/>
      <c r="BD62" s="884"/>
      <c r="BE62" s="875"/>
      <c r="BF62" s="875"/>
      <c r="BG62" s="875"/>
      <c r="BH62" s="875"/>
      <c r="BI62" s="876"/>
      <c r="BJ62" s="892" t="s">
        <v>412</v>
      </c>
      <c r="BK62" s="853"/>
      <c r="BL62" s="853"/>
      <c r="BM62" s="853"/>
      <c r="BN62" s="854"/>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397</v>
      </c>
      <c r="B63" s="838" t="s">
        <v>413</v>
      </c>
      <c r="C63" s="839"/>
      <c r="D63" s="839"/>
      <c r="E63" s="839"/>
      <c r="F63" s="839"/>
      <c r="G63" s="839"/>
      <c r="H63" s="839"/>
      <c r="I63" s="839"/>
      <c r="J63" s="839"/>
      <c r="K63" s="839"/>
      <c r="L63" s="839"/>
      <c r="M63" s="839"/>
      <c r="N63" s="839"/>
      <c r="O63" s="839"/>
      <c r="P63" s="840"/>
      <c r="Q63" s="885"/>
      <c r="R63" s="886"/>
      <c r="S63" s="886"/>
      <c r="T63" s="886"/>
      <c r="U63" s="886"/>
      <c r="V63" s="886"/>
      <c r="W63" s="886"/>
      <c r="X63" s="886"/>
      <c r="Y63" s="886"/>
      <c r="Z63" s="886"/>
      <c r="AA63" s="886"/>
      <c r="AB63" s="886"/>
      <c r="AC63" s="886"/>
      <c r="AD63" s="886"/>
      <c r="AE63" s="887"/>
      <c r="AF63" s="888">
        <v>1004</v>
      </c>
      <c r="AG63" s="889"/>
      <c r="AH63" s="889"/>
      <c r="AI63" s="889"/>
      <c r="AJ63" s="890"/>
      <c r="AK63" s="891"/>
      <c r="AL63" s="886"/>
      <c r="AM63" s="886"/>
      <c r="AN63" s="886"/>
      <c r="AO63" s="886"/>
      <c r="AP63" s="889" t="s">
        <v>586</v>
      </c>
      <c r="AQ63" s="889"/>
      <c r="AR63" s="889"/>
      <c r="AS63" s="889"/>
      <c r="AT63" s="889"/>
      <c r="AU63" s="889" t="s">
        <v>586</v>
      </c>
      <c r="AV63" s="889"/>
      <c r="AW63" s="889"/>
      <c r="AX63" s="889"/>
      <c r="AY63" s="889"/>
      <c r="AZ63" s="893"/>
      <c r="BA63" s="893"/>
      <c r="BB63" s="893"/>
      <c r="BC63" s="893"/>
      <c r="BD63" s="893"/>
      <c r="BE63" s="894"/>
      <c r="BF63" s="894"/>
      <c r="BG63" s="894"/>
      <c r="BH63" s="894"/>
      <c r="BI63" s="895"/>
      <c r="BJ63" s="896" t="s">
        <v>414</v>
      </c>
      <c r="BK63" s="897"/>
      <c r="BL63" s="897"/>
      <c r="BM63" s="897"/>
      <c r="BN63" s="898"/>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899" t="s">
        <v>420</v>
      </c>
      <c r="AG66" s="860"/>
      <c r="AH66" s="860"/>
      <c r="AI66" s="860"/>
      <c r="AJ66" s="900"/>
      <c r="AK66" s="765" t="s">
        <v>421</v>
      </c>
      <c r="AL66" s="789"/>
      <c r="AM66" s="789"/>
      <c r="AN66" s="789"/>
      <c r="AO66" s="790"/>
      <c r="AP66" s="765" t="s">
        <v>422</v>
      </c>
      <c r="AQ66" s="766"/>
      <c r="AR66" s="766"/>
      <c r="AS66" s="766"/>
      <c r="AT66" s="767"/>
      <c r="AU66" s="765" t="s">
        <v>423</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1"/>
      <c r="AG67" s="863"/>
      <c r="AH67" s="863"/>
      <c r="AI67" s="863"/>
      <c r="AJ67" s="902"/>
      <c r="AK67" s="903"/>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8"/>
    </row>
    <row r="68" spans="1:131" s="249" customFormat="1" ht="26.25" customHeight="1" thickTop="1" x14ac:dyDescent="0.15">
      <c r="A68" s="260">
        <v>1</v>
      </c>
      <c r="B68" s="916" t="s">
        <v>596</v>
      </c>
      <c r="C68" s="917"/>
      <c r="D68" s="917"/>
      <c r="E68" s="917"/>
      <c r="F68" s="917"/>
      <c r="G68" s="917"/>
      <c r="H68" s="917"/>
      <c r="I68" s="917"/>
      <c r="J68" s="917"/>
      <c r="K68" s="917"/>
      <c r="L68" s="917"/>
      <c r="M68" s="917"/>
      <c r="N68" s="917"/>
      <c r="O68" s="917"/>
      <c r="P68" s="918"/>
      <c r="Q68" s="919">
        <v>4159</v>
      </c>
      <c r="R68" s="913"/>
      <c r="S68" s="913"/>
      <c r="T68" s="913"/>
      <c r="U68" s="913"/>
      <c r="V68" s="913">
        <v>4053</v>
      </c>
      <c r="W68" s="913"/>
      <c r="X68" s="913"/>
      <c r="Y68" s="913"/>
      <c r="Z68" s="913"/>
      <c r="AA68" s="913">
        <v>106</v>
      </c>
      <c r="AB68" s="913"/>
      <c r="AC68" s="913"/>
      <c r="AD68" s="913"/>
      <c r="AE68" s="913"/>
      <c r="AF68" s="913">
        <v>192</v>
      </c>
      <c r="AG68" s="913"/>
      <c r="AH68" s="913"/>
      <c r="AI68" s="913"/>
      <c r="AJ68" s="913"/>
      <c r="AK68" s="913" t="s">
        <v>597</v>
      </c>
      <c r="AL68" s="913"/>
      <c r="AM68" s="913"/>
      <c r="AN68" s="913"/>
      <c r="AO68" s="913"/>
      <c r="AP68" s="913">
        <v>12547</v>
      </c>
      <c r="AQ68" s="913"/>
      <c r="AR68" s="913"/>
      <c r="AS68" s="913"/>
      <c r="AT68" s="913"/>
      <c r="AU68" s="913">
        <v>4429</v>
      </c>
      <c r="AV68" s="913"/>
      <c r="AW68" s="913"/>
      <c r="AX68" s="913"/>
      <c r="AY68" s="913"/>
      <c r="AZ68" s="914" t="s">
        <v>599</v>
      </c>
      <c r="BA68" s="914"/>
      <c r="BB68" s="914"/>
      <c r="BC68" s="914"/>
      <c r="BD68" s="915"/>
      <c r="BE68" s="267"/>
      <c r="BF68" s="267"/>
      <c r="BG68" s="267"/>
      <c r="BH68" s="267"/>
      <c r="BI68" s="267"/>
      <c r="BJ68" s="267"/>
      <c r="BK68" s="267"/>
      <c r="BL68" s="267"/>
      <c r="BM68" s="267"/>
      <c r="BN68" s="267"/>
      <c r="BO68" s="267"/>
      <c r="BP68" s="267"/>
      <c r="BQ68" s="264">
        <v>62</v>
      </c>
      <c r="BR68" s="269"/>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8"/>
    </row>
    <row r="69" spans="1:131" s="249" customFormat="1" ht="26.25" customHeight="1" x14ac:dyDescent="0.15">
      <c r="A69" s="263">
        <v>2</v>
      </c>
      <c r="B69" s="920" t="s">
        <v>598</v>
      </c>
      <c r="C69" s="921"/>
      <c r="D69" s="921"/>
      <c r="E69" s="921"/>
      <c r="F69" s="921"/>
      <c r="G69" s="921"/>
      <c r="H69" s="921"/>
      <c r="I69" s="921"/>
      <c r="J69" s="921"/>
      <c r="K69" s="921"/>
      <c r="L69" s="921"/>
      <c r="M69" s="921"/>
      <c r="N69" s="921"/>
      <c r="O69" s="921"/>
      <c r="P69" s="922"/>
      <c r="Q69" s="923">
        <v>3213</v>
      </c>
      <c r="R69" s="878"/>
      <c r="S69" s="878"/>
      <c r="T69" s="878"/>
      <c r="U69" s="878"/>
      <c r="V69" s="878">
        <v>2874</v>
      </c>
      <c r="W69" s="878"/>
      <c r="X69" s="878"/>
      <c r="Y69" s="878"/>
      <c r="Z69" s="878"/>
      <c r="AA69" s="878">
        <v>340</v>
      </c>
      <c r="AB69" s="878"/>
      <c r="AC69" s="878"/>
      <c r="AD69" s="878"/>
      <c r="AE69" s="878"/>
      <c r="AF69" s="878">
        <v>340</v>
      </c>
      <c r="AG69" s="878"/>
      <c r="AH69" s="878"/>
      <c r="AI69" s="878"/>
      <c r="AJ69" s="878"/>
      <c r="AK69" s="878">
        <v>35</v>
      </c>
      <c r="AL69" s="878"/>
      <c r="AM69" s="878"/>
      <c r="AN69" s="878"/>
      <c r="AO69" s="878"/>
      <c r="AP69" s="878" t="s">
        <v>597</v>
      </c>
      <c r="AQ69" s="878"/>
      <c r="AR69" s="878"/>
      <c r="AS69" s="878"/>
      <c r="AT69" s="878"/>
      <c r="AU69" s="878" t="s">
        <v>597</v>
      </c>
      <c r="AV69" s="878"/>
      <c r="AW69" s="878"/>
      <c r="AX69" s="878"/>
      <c r="AY69" s="878"/>
      <c r="AZ69" s="924" t="s">
        <v>599</v>
      </c>
      <c r="BA69" s="924"/>
      <c r="BB69" s="924"/>
      <c r="BC69" s="924"/>
      <c r="BD69" s="925"/>
      <c r="BE69" s="267"/>
      <c r="BF69" s="267"/>
      <c r="BG69" s="267"/>
      <c r="BH69" s="267"/>
      <c r="BI69" s="267"/>
      <c r="BJ69" s="267"/>
      <c r="BK69" s="267"/>
      <c r="BL69" s="267"/>
      <c r="BM69" s="267"/>
      <c r="BN69" s="267"/>
      <c r="BO69" s="267"/>
      <c r="BP69" s="267"/>
      <c r="BQ69" s="264">
        <v>63</v>
      </c>
      <c r="BR69" s="269"/>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8"/>
    </row>
    <row r="70" spans="1:131" s="249" customFormat="1" ht="26.25" customHeight="1" x14ac:dyDescent="0.15">
      <c r="A70" s="263">
        <v>3</v>
      </c>
      <c r="B70" s="920" t="s">
        <v>600</v>
      </c>
      <c r="C70" s="921"/>
      <c r="D70" s="921"/>
      <c r="E70" s="921"/>
      <c r="F70" s="921"/>
      <c r="G70" s="921"/>
      <c r="H70" s="921"/>
      <c r="I70" s="921"/>
      <c r="J70" s="921"/>
      <c r="K70" s="921"/>
      <c r="L70" s="921"/>
      <c r="M70" s="921"/>
      <c r="N70" s="921"/>
      <c r="O70" s="921"/>
      <c r="P70" s="922"/>
      <c r="Q70" s="923">
        <v>2610</v>
      </c>
      <c r="R70" s="878"/>
      <c r="S70" s="878"/>
      <c r="T70" s="878"/>
      <c r="U70" s="878"/>
      <c r="V70" s="878">
        <v>2444</v>
      </c>
      <c r="W70" s="878"/>
      <c r="X70" s="878"/>
      <c r="Y70" s="878"/>
      <c r="Z70" s="878"/>
      <c r="AA70" s="878">
        <v>166</v>
      </c>
      <c r="AB70" s="878"/>
      <c r="AC70" s="878"/>
      <c r="AD70" s="878"/>
      <c r="AE70" s="878"/>
      <c r="AF70" s="878">
        <v>166</v>
      </c>
      <c r="AG70" s="878"/>
      <c r="AH70" s="878"/>
      <c r="AI70" s="878"/>
      <c r="AJ70" s="878"/>
      <c r="AK70" s="878" t="s">
        <v>597</v>
      </c>
      <c r="AL70" s="878"/>
      <c r="AM70" s="878"/>
      <c r="AN70" s="878"/>
      <c r="AO70" s="878"/>
      <c r="AP70" s="878">
        <v>635</v>
      </c>
      <c r="AQ70" s="878"/>
      <c r="AR70" s="878"/>
      <c r="AS70" s="878"/>
      <c r="AT70" s="878"/>
      <c r="AU70" s="878">
        <v>346</v>
      </c>
      <c r="AV70" s="878"/>
      <c r="AW70" s="878"/>
      <c r="AX70" s="878"/>
      <c r="AY70" s="878"/>
      <c r="AZ70" s="924"/>
      <c r="BA70" s="924"/>
      <c r="BB70" s="924"/>
      <c r="BC70" s="924"/>
      <c r="BD70" s="925"/>
      <c r="BE70" s="267"/>
      <c r="BF70" s="267"/>
      <c r="BG70" s="267"/>
      <c r="BH70" s="267"/>
      <c r="BI70" s="267"/>
      <c r="BJ70" s="267"/>
      <c r="BK70" s="267"/>
      <c r="BL70" s="267"/>
      <c r="BM70" s="267"/>
      <c r="BN70" s="267"/>
      <c r="BO70" s="267"/>
      <c r="BP70" s="267"/>
      <c r="BQ70" s="264">
        <v>64</v>
      </c>
      <c r="BR70" s="269"/>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8"/>
    </row>
    <row r="71" spans="1:131" s="249" customFormat="1" ht="26.25" customHeight="1" x14ac:dyDescent="0.15">
      <c r="A71" s="263">
        <v>4</v>
      </c>
      <c r="B71" s="920" t="s">
        <v>601</v>
      </c>
      <c r="C71" s="921"/>
      <c r="D71" s="921"/>
      <c r="E71" s="921"/>
      <c r="F71" s="921"/>
      <c r="G71" s="921"/>
      <c r="H71" s="921"/>
      <c r="I71" s="921"/>
      <c r="J71" s="921"/>
      <c r="K71" s="921"/>
      <c r="L71" s="921"/>
      <c r="M71" s="921"/>
      <c r="N71" s="921"/>
      <c r="O71" s="921"/>
      <c r="P71" s="922"/>
      <c r="Q71" s="923">
        <v>273</v>
      </c>
      <c r="R71" s="878"/>
      <c r="S71" s="878"/>
      <c r="T71" s="878"/>
      <c r="U71" s="878"/>
      <c r="V71" s="878">
        <v>244</v>
      </c>
      <c r="W71" s="878"/>
      <c r="X71" s="878"/>
      <c r="Y71" s="878"/>
      <c r="Z71" s="878"/>
      <c r="AA71" s="878">
        <v>30</v>
      </c>
      <c r="AB71" s="878"/>
      <c r="AC71" s="878"/>
      <c r="AD71" s="878"/>
      <c r="AE71" s="878"/>
      <c r="AF71" s="878">
        <v>30</v>
      </c>
      <c r="AG71" s="878"/>
      <c r="AH71" s="878"/>
      <c r="AI71" s="878"/>
      <c r="AJ71" s="878"/>
      <c r="AK71" s="878" t="s">
        <v>597</v>
      </c>
      <c r="AL71" s="878"/>
      <c r="AM71" s="878"/>
      <c r="AN71" s="878"/>
      <c r="AO71" s="878"/>
      <c r="AP71" s="878">
        <v>38</v>
      </c>
      <c r="AQ71" s="878"/>
      <c r="AR71" s="878"/>
      <c r="AS71" s="878"/>
      <c r="AT71" s="878"/>
      <c r="AU71" s="878">
        <v>15</v>
      </c>
      <c r="AV71" s="878"/>
      <c r="AW71" s="878"/>
      <c r="AX71" s="878"/>
      <c r="AY71" s="878"/>
      <c r="AZ71" s="924"/>
      <c r="BA71" s="924"/>
      <c r="BB71" s="924"/>
      <c r="BC71" s="924"/>
      <c r="BD71" s="925"/>
      <c r="BE71" s="267"/>
      <c r="BF71" s="267"/>
      <c r="BG71" s="267"/>
      <c r="BH71" s="267"/>
      <c r="BI71" s="267"/>
      <c r="BJ71" s="267"/>
      <c r="BK71" s="267"/>
      <c r="BL71" s="267"/>
      <c r="BM71" s="267"/>
      <c r="BN71" s="267"/>
      <c r="BO71" s="267"/>
      <c r="BP71" s="267"/>
      <c r="BQ71" s="264">
        <v>65</v>
      </c>
      <c r="BR71" s="269"/>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8"/>
    </row>
    <row r="72" spans="1:131" s="249" customFormat="1" ht="26.25" customHeight="1" x14ac:dyDescent="0.15">
      <c r="A72" s="263">
        <v>5</v>
      </c>
      <c r="B72" s="920" t="s">
        <v>602</v>
      </c>
      <c r="C72" s="921"/>
      <c r="D72" s="921"/>
      <c r="E72" s="921"/>
      <c r="F72" s="921"/>
      <c r="G72" s="921"/>
      <c r="H72" s="921"/>
      <c r="I72" s="921"/>
      <c r="J72" s="921"/>
      <c r="K72" s="921"/>
      <c r="L72" s="921"/>
      <c r="M72" s="921"/>
      <c r="N72" s="921"/>
      <c r="O72" s="921"/>
      <c r="P72" s="922"/>
      <c r="Q72" s="923">
        <v>221</v>
      </c>
      <c r="R72" s="878"/>
      <c r="S72" s="878"/>
      <c r="T72" s="878"/>
      <c r="U72" s="878"/>
      <c r="V72" s="878">
        <v>207</v>
      </c>
      <c r="W72" s="878"/>
      <c r="X72" s="878"/>
      <c r="Y72" s="878"/>
      <c r="Z72" s="878"/>
      <c r="AA72" s="878">
        <v>14</v>
      </c>
      <c r="AB72" s="878"/>
      <c r="AC72" s="878"/>
      <c r="AD72" s="878"/>
      <c r="AE72" s="878"/>
      <c r="AF72" s="878">
        <v>14</v>
      </c>
      <c r="AG72" s="878"/>
      <c r="AH72" s="878"/>
      <c r="AI72" s="878"/>
      <c r="AJ72" s="878"/>
      <c r="AK72" s="878" t="s">
        <v>597</v>
      </c>
      <c r="AL72" s="878"/>
      <c r="AM72" s="878"/>
      <c r="AN72" s="878"/>
      <c r="AO72" s="878"/>
      <c r="AP72" s="878">
        <v>1433</v>
      </c>
      <c r="AQ72" s="878"/>
      <c r="AR72" s="878"/>
      <c r="AS72" s="878"/>
      <c r="AT72" s="878"/>
      <c r="AU72" s="878">
        <v>1155</v>
      </c>
      <c r="AV72" s="878"/>
      <c r="AW72" s="878"/>
      <c r="AX72" s="878"/>
      <c r="AY72" s="878"/>
      <c r="AZ72" s="924"/>
      <c r="BA72" s="924"/>
      <c r="BB72" s="924"/>
      <c r="BC72" s="924"/>
      <c r="BD72" s="925"/>
      <c r="BE72" s="267"/>
      <c r="BF72" s="267"/>
      <c r="BG72" s="267"/>
      <c r="BH72" s="267"/>
      <c r="BI72" s="267"/>
      <c r="BJ72" s="267"/>
      <c r="BK72" s="267"/>
      <c r="BL72" s="267"/>
      <c r="BM72" s="267"/>
      <c r="BN72" s="267"/>
      <c r="BO72" s="267"/>
      <c r="BP72" s="267"/>
      <c r="BQ72" s="264">
        <v>66</v>
      </c>
      <c r="BR72" s="269"/>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8"/>
    </row>
    <row r="73" spans="1:131" s="249" customFormat="1" ht="26.25" customHeight="1" x14ac:dyDescent="0.15">
      <c r="A73" s="263">
        <v>6</v>
      </c>
      <c r="B73" s="920" t="s">
        <v>603</v>
      </c>
      <c r="C73" s="921"/>
      <c r="D73" s="921"/>
      <c r="E73" s="921"/>
      <c r="F73" s="921"/>
      <c r="G73" s="921"/>
      <c r="H73" s="921"/>
      <c r="I73" s="921"/>
      <c r="J73" s="921"/>
      <c r="K73" s="921"/>
      <c r="L73" s="921"/>
      <c r="M73" s="921"/>
      <c r="N73" s="921"/>
      <c r="O73" s="921"/>
      <c r="P73" s="922"/>
      <c r="Q73" s="923">
        <v>1662</v>
      </c>
      <c r="R73" s="878"/>
      <c r="S73" s="878"/>
      <c r="T73" s="878"/>
      <c r="U73" s="878"/>
      <c r="V73" s="878">
        <v>1628</v>
      </c>
      <c r="W73" s="878"/>
      <c r="X73" s="878"/>
      <c r="Y73" s="878"/>
      <c r="Z73" s="878"/>
      <c r="AA73" s="878">
        <v>35</v>
      </c>
      <c r="AB73" s="878"/>
      <c r="AC73" s="878"/>
      <c r="AD73" s="878"/>
      <c r="AE73" s="878"/>
      <c r="AF73" s="878">
        <v>35</v>
      </c>
      <c r="AG73" s="878"/>
      <c r="AH73" s="878"/>
      <c r="AI73" s="878"/>
      <c r="AJ73" s="878"/>
      <c r="AK73" s="878" t="s">
        <v>597</v>
      </c>
      <c r="AL73" s="878"/>
      <c r="AM73" s="878"/>
      <c r="AN73" s="878"/>
      <c r="AO73" s="878"/>
      <c r="AP73" s="878" t="s">
        <v>597</v>
      </c>
      <c r="AQ73" s="878"/>
      <c r="AR73" s="878"/>
      <c r="AS73" s="878"/>
      <c r="AT73" s="878"/>
      <c r="AU73" s="878" t="s">
        <v>597</v>
      </c>
      <c r="AV73" s="878"/>
      <c r="AW73" s="878"/>
      <c r="AX73" s="878"/>
      <c r="AY73" s="878"/>
      <c r="AZ73" s="924" t="s">
        <v>604</v>
      </c>
      <c r="BA73" s="924"/>
      <c r="BB73" s="924"/>
      <c r="BC73" s="924"/>
      <c r="BD73" s="925"/>
      <c r="BE73" s="267"/>
      <c r="BF73" s="267"/>
      <c r="BG73" s="267"/>
      <c r="BH73" s="267"/>
      <c r="BI73" s="267"/>
      <c r="BJ73" s="267"/>
      <c r="BK73" s="267"/>
      <c r="BL73" s="267"/>
      <c r="BM73" s="267"/>
      <c r="BN73" s="267"/>
      <c r="BO73" s="267"/>
      <c r="BP73" s="267"/>
      <c r="BQ73" s="264">
        <v>67</v>
      </c>
      <c r="BR73" s="269"/>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8"/>
    </row>
    <row r="74" spans="1:131" s="249" customFormat="1" ht="26.25" customHeight="1" x14ac:dyDescent="0.15">
      <c r="A74" s="263">
        <v>7</v>
      </c>
      <c r="B74" s="920" t="s">
        <v>603</v>
      </c>
      <c r="C74" s="921"/>
      <c r="D74" s="921"/>
      <c r="E74" s="921"/>
      <c r="F74" s="921"/>
      <c r="G74" s="921"/>
      <c r="H74" s="921"/>
      <c r="I74" s="921"/>
      <c r="J74" s="921"/>
      <c r="K74" s="921"/>
      <c r="L74" s="921"/>
      <c r="M74" s="921"/>
      <c r="N74" s="921"/>
      <c r="O74" s="921"/>
      <c r="P74" s="922"/>
      <c r="Q74" s="923">
        <v>778014</v>
      </c>
      <c r="R74" s="878"/>
      <c r="S74" s="878"/>
      <c r="T74" s="878"/>
      <c r="U74" s="878"/>
      <c r="V74" s="878">
        <v>737977</v>
      </c>
      <c r="W74" s="878"/>
      <c r="X74" s="878"/>
      <c r="Y74" s="878"/>
      <c r="Z74" s="878"/>
      <c r="AA74" s="878">
        <v>40037</v>
      </c>
      <c r="AB74" s="878"/>
      <c r="AC74" s="878"/>
      <c r="AD74" s="878"/>
      <c r="AE74" s="878"/>
      <c r="AF74" s="878">
        <v>40037</v>
      </c>
      <c r="AG74" s="878"/>
      <c r="AH74" s="878"/>
      <c r="AI74" s="878"/>
      <c r="AJ74" s="878"/>
      <c r="AK74" s="878">
        <v>7130</v>
      </c>
      <c r="AL74" s="878"/>
      <c r="AM74" s="878"/>
      <c r="AN74" s="878"/>
      <c r="AO74" s="878"/>
      <c r="AP74" s="878" t="s">
        <v>597</v>
      </c>
      <c r="AQ74" s="878"/>
      <c r="AR74" s="878"/>
      <c r="AS74" s="878"/>
      <c r="AT74" s="878"/>
      <c r="AU74" s="878" t="s">
        <v>597</v>
      </c>
      <c r="AV74" s="878"/>
      <c r="AW74" s="878"/>
      <c r="AX74" s="878"/>
      <c r="AY74" s="878"/>
      <c r="AZ74" s="924" t="s">
        <v>605</v>
      </c>
      <c r="BA74" s="924"/>
      <c r="BB74" s="924"/>
      <c r="BC74" s="924"/>
      <c r="BD74" s="925"/>
      <c r="BE74" s="267"/>
      <c r="BF74" s="267"/>
      <c r="BG74" s="267"/>
      <c r="BH74" s="267"/>
      <c r="BI74" s="267"/>
      <c r="BJ74" s="267"/>
      <c r="BK74" s="267"/>
      <c r="BL74" s="267"/>
      <c r="BM74" s="267"/>
      <c r="BN74" s="267"/>
      <c r="BO74" s="267"/>
      <c r="BP74" s="267"/>
      <c r="BQ74" s="264">
        <v>68</v>
      </c>
      <c r="BR74" s="269"/>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8"/>
    </row>
    <row r="75" spans="1:131" s="249" customFormat="1" ht="26.25" customHeight="1" x14ac:dyDescent="0.15">
      <c r="A75" s="263">
        <v>8</v>
      </c>
      <c r="B75" s="920" t="s">
        <v>606</v>
      </c>
      <c r="C75" s="921"/>
      <c r="D75" s="921"/>
      <c r="E75" s="921"/>
      <c r="F75" s="921"/>
      <c r="G75" s="921"/>
      <c r="H75" s="921"/>
      <c r="I75" s="921"/>
      <c r="J75" s="921"/>
      <c r="K75" s="921"/>
      <c r="L75" s="921"/>
      <c r="M75" s="921"/>
      <c r="N75" s="921"/>
      <c r="O75" s="921"/>
      <c r="P75" s="922"/>
      <c r="Q75" s="926">
        <v>23332</v>
      </c>
      <c r="R75" s="927"/>
      <c r="S75" s="927"/>
      <c r="T75" s="927"/>
      <c r="U75" s="877"/>
      <c r="V75" s="928">
        <v>22338</v>
      </c>
      <c r="W75" s="927"/>
      <c r="X75" s="927"/>
      <c r="Y75" s="927"/>
      <c r="Z75" s="877"/>
      <c r="AA75" s="928">
        <v>994</v>
      </c>
      <c r="AB75" s="927"/>
      <c r="AC75" s="927"/>
      <c r="AD75" s="927"/>
      <c r="AE75" s="877"/>
      <c r="AF75" s="928">
        <v>994</v>
      </c>
      <c r="AG75" s="927"/>
      <c r="AH75" s="927"/>
      <c r="AI75" s="927"/>
      <c r="AJ75" s="877"/>
      <c r="AK75" s="928">
        <v>28</v>
      </c>
      <c r="AL75" s="927"/>
      <c r="AM75" s="927"/>
      <c r="AN75" s="927"/>
      <c r="AO75" s="877"/>
      <c r="AP75" s="928" t="s">
        <v>597</v>
      </c>
      <c r="AQ75" s="927"/>
      <c r="AR75" s="927"/>
      <c r="AS75" s="927"/>
      <c r="AT75" s="877"/>
      <c r="AU75" s="928" t="s">
        <v>597</v>
      </c>
      <c r="AV75" s="927"/>
      <c r="AW75" s="927"/>
      <c r="AX75" s="927"/>
      <c r="AY75" s="877"/>
      <c r="AZ75" s="924" t="s">
        <v>604</v>
      </c>
      <c r="BA75" s="924"/>
      <c r="BB75" s="924"/>
      <c r="BC75" s="924"/>
      <c r="BD75" s="925"/>
      <c r="BE75" s="267"/>
      <c r="BF75" s="267"/>
      <c r="BG75" s="267"/>
      <c r="BH75" s="267"/>
      <c r="BI75" s="267"/>
      <c r="BJ75" s="267"/>
      <c r="BK75" s="267"/>
      <c r="BL75" s="267"/>
      <c r="BM75" s="267"/>
      <c r="BN75" s="267"/>
      <c r="BO75" s="267"/>
      <c r="BP75" s="267"/>
      <c r="BQ75" s="264">
        <v>69</v>
      </c>
      <c r="BR75" s="269"/>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8"/>
    </row>
    <row r="76" spans="1:131" s="249" customFormat="1" ht="26.25" customHeight="1" x14ac:dyDescent="0.15">
      <c r="A76" s="263">
        <v>9</v>
      </c>
      <c r="B76" s="920" t="s">
        <v>606</v>
      </c>
      <c r="C76" s="921"/>
      <c r="D76" s="921"/>
      <c r="E76" s="921"/>
      <c r="F76" s="921"/>
      <c r="G76" s="921"/>
      <c r="H76" s="921"/>
      <c r="I76" s="921"/>
      <c r="J76" s="921"/>
      <c r="K76" s="921"/>
      <c r="L76" s="921"/>
      <c r="M76" s="921"/>
      <c r="N76" s="921"/>
      <c r="O76" s="921"/>
      <c r="P76" s="922"/>
      <c r="Q76" s="926">
        <v>284</v>
      </c>
      <c r="R76" s="927"/>
      <c r="S76" s="927"/>
      <c r="T76" s="927"/>
      <c r="U76" s="877"/>
      <c r="V76" s="928">
        <v>122</v>
      </c>
      <c r="W76" s="927"/>
      <c r="X76" s="927"/>
      <c r="Y76" s="927"/>
      <c r="Z76" s="877"/>
      <c r="AA76" s="928">
        <v>162</v>
      </c>
      <c r="AB76" s="927"/>
      <c r="AC76" s="927"/>
      <c r="AD76" s="927"/>
      <c r="AE76" s="877"/>
      <c r="AF76" s="928">
        <v>162</v>
      </c>
      <c r="AG76" s="927"/>
      <c r="AH76" s="927"/>
      <c r="AI76" s="927"/>
      <c r="AJ76" s="877"/>
      <c r="AK76" s="928" t="s">
        <v>597</v>
      </c>
      <c r="AL76" s="927"/>
      <c r="AM76" s="927"/>
      <c r="AN76" s="927"/>
      <c r="AO76" s="877"/>
      <c r="AP76" s="928" t="s">
        <v>597</v>
      </c>
      <c r="AQ76" s="927"/>
      <c r="AR76" s="927"/>
      <c r="AS76" s="927"/>
      <c r="AT76" s="877"/>
      <c r="AU76" s="928" t="s">
        <v>597</v>
      </c>
      <c r="AV76" s="927"/>
      <c r="AW76" s="927"/>
      <c r="AX76" s="927"/>
      <c r="AY76" s="877"/>
      <c r="AZ76" s="924" t="s">
        <v>607</v>
      </c>
      <c r="BA76" s="924"/>
      <c r="BB76" s="924"/>
      <c r="BC76" s="924"/>
      <c r="BD76" s="925"/>
      <c r="BE76" s="267"/>
      <c r="BF76" s="267"/>
      <c r="BG76" s="267"/>
      <c r="BH76" s="267"/>
      <c r="BI76" s="267"/>
      <c r="BJ76" s="267"/>
      <c r="BK76" s="267"/>
      <c r="BL76" s="267"/>
      <c r="BM76" s="267"/>
      <c r="BN76" s="267"/>
      <c r="BO76" s="267"/>
      <c r="BP76" s="267"/>
      <c r="BQ76" s="264">
        <v>70</v>
      </c>
      <c r="BR76" s="269"/>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8"/>
    </row>
    <row r="77" spans="1:131" s="249" customFormat="1" ht="26.25" customHeight="1" x14ac:dyDescent="0.15">
      <c r="A77" s="263">
        <v>10</v>
      </c>
      <c r="B77" s="920" t="s">
        <v>608</v>
      </c>
      <c r="C77" s="921"/>
      <c r="D77" s="921"/>
      <c r="E77" s="921"/>
      <c r="F77" s="921"/>
      <c r="G77" s="921"/>
      <c r="H77" s="921"/>
      <c r="I77" s="921"/>
      <c r="J77" s="921"/>
      <c r="K77" s="921"/>
      <c r="L77" s="921"/>
      <c r="M77" s="921"/>
      <c r="N77" s="921"/>
      <c r="O77" s="921"/>
      <c r="P77" s="922"/>
      <c r="Q77" s="926">
        <v>313</v>
      </c>
      <c r="R77" s="927"/>
      <c r="S77" s="927"/>
      <c r="T77" s="927"/>
      <c r="U77" s="877"/>
      <c r="V77" s="928">
        <v>295</v>
      </c>
      <c r="W77" s="927"/>
      <c r="X77" s="927"/>
      <c r="Y77" s="927"/>
      <c r="Z77" s="877"/>
      <c r="AA77" s="928">
        <v>18</v>
      </c>
      <c r="AB77" s="927"/>
      <c r="AC77" s="927"/>
      <c r="AD77" s="927"/>
      <c r="AE77" s="877"/>
      <c r="AF77" s="928">
        <v>18</v>
      </c>
      <c r="AG77" s="927"/>
      <c r="AH77" s="927"/>
      <c r="AI77" s="927"/>
      <c r="AJ77" s="877"/>
      <c r="AK77" s="928">
        <v>12</v>
      </c>
      <c r="AL77" s="927"/>
      <c r="AM77" s="927"/>
      <c r="AN77" s="927"/>
      <c r="AO77" s="877"/>
      <c r="AP77" s="928" t="s">
        <v>597</v>
      </c>
      <c r="AQ77" s="927"/>
      <c r="AR77" s="927"/>
      <c r="AS77" s="927"/>
      <c r="AT77" s="877"/>
      <c r="AU77" s="928" t="s">
        <v>597</v>
      </c>
      <c r="AV77" s="927"/>
      <c r="AW77" s="927"/>
      <c r="AX77" s="927"/>
      <c r="AY77" s="877"/>
      <c r="AZ77" s="924"/>
      <c r="BA77" s="924"/>
      <c r="BB77" s="924"/>
      <c r="BC77" s="924"/>
      <c r="BD77" s="925"/>
      <c r="BE77" s="267"/>
      <c r="BF77" s="267"/>
      <c r="BG77" s="267"/>
      <c r="BH77" s="267"/>
      <c r="BI77" s="267"/>
      <c r="BJ77" s="267"/>
      <c r="BK77" s="267"/>
      <c r="BL77" s="267"/>
      <c r="BM77" s="267"/>
      <c r="BN77" s="267"/>
      <c r="BO77" s="267"/>
      <c r="BP77" s="267"/>
      <c r="BQ77" s="264">
        <v>71</v>
      </c>
      <c r="BR77" s="269"/>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8"/>
    </row>
    <row r="78" spans="1:131" s="249" customFormat="1" ht="26.25" customHeight="1" x14ac:dyDescent="0.15">
      <c r="A78" s="263">
        <v>11</v>
      </c>
      <c r="B78" s="920"/>
      <c r="C78" s="921"/>
      <c r="D78" s="921"/>
      <c r="E78" s="921"/>
      <c r="F78" s="921"/>
      <c r="G78" s="921"/>
      <c r="H78" s="921"/>
      <c r="I78" s="921"/>
      <c r="J78" s="921"/>
      <c r="K78" s="921"/>
      <c r="L78" s="921"/>
      <c r="M78" s="921"/>
      <c r="N78" s="921"/>
      <c r="O78" s="921"/>
      <c r="P78" s="922"/>
      <c r="Q78" s="923"/>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4"/>
      <c r="BA78" s="924"/>
      <c r="BB78" s="924"/>
      <c r="BC78" s="924"/>
      <c r="BD78" s="925"/>
      <c r="BE78" s="267"/>
      <c r="BF78" s="267"/>
      <c r="BG78" s="267"/>
      <c r="BH78" s="267"/>
      <c r="BI78" s="267"/>
      <c r="BJ78" s="270"/>
      <c r="BK78" s="270"/>
      <c r="BL78" s="270"/>
      <c r="BM78" s="270"/>
      <c r="BN78" s="270"/>
      <c r="BO78" s="267"/>
      <c r="BP78" s="267"/>
      <c r="BQ78" s="264">
        <v>72</v>
      </c>
      <c r="BR78" s="269"/>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8"/>
    </row>
    <row r="79" spans="1:131" s="249" customFormat="1" ht="26.25" customHeight="1" x14ac:dyDescent="0.15">
      <c r="A79" s="263">
        <v>12</v>
      </c>
      <c r="B79" s="920"/>
      <c r="C79" s="921"/>
      <c r="D79" s="921"/>
      <c r="E79" s="921"/>
      <c r="F79" s="921"/>
      <c r="G79" s="921"/>
      <c r="H79" s="921"/>
      <c r="I79" s="921"/>
      <c r="J79" s="921"/>
      <c r="K79" s="921"/>
      <c r="L79" s="921"/>
      <c r="M79" s="921"/>
      <c r="N79" s="921"/>
      <c r="O79" s="921"/>
      <c r="P79" s="922"/>
      <c r="Q79" s="923"/>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4"/>
      <c r="BA79" s="924"/>
      <c r="BB79" s="924"/>
      <c r="BC79" s="924"/>
      <c r="BD79" s="925"/>
      <c r="BE79" s="267"/>
      <c r="BF79" s="267"/>
      <c r="BG79" s="267"/>
      <c r="BH79" s="267"/>
      <c r="BI79" s="267"/>
      <c r="BJ79" s="270"/>
      <c r="BK79" s="270"/>
      <c r="BL79" s="270"/>
      <c r="BM79" s="270"/>
      <c r="BN79" s="270"/>
      <c r="BO79" s="267"/>
      <c r="BP79" s="267"/>
      <c r="BQ79" s="264">
        <v>73</v>
      </c>
      <c r="BR79" s="269"/>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8"/>
    </row>
    <row r="80" spans="1:131" s="249" customFormat="1" ht="26.25" customHeight="1" x14ac:dyDescent="0.15">
      <c r="A80" s="263">
        <v>13</v>
      </c>
      <c r="B80" s="920"/>
      <c r="C80" s="921"/>
      <c r="D80" s="921"/>
      <c r="E80" s="921"/>
      <c r="F80" s="921"/>
      <c r="G80" s="921"/>
      <c r="H80" s="921"/>
      <c r="I80" s="921"/>
      <c r="J80" s="921"/>
      <c r="K80" s="921"/>
      <c r="L80" s="921"/>
      <c r="M80" s="921"/>
      <c r="N80" s="921"/>
      <c r="O80" s="921"/>
      <c r="P80" s="922"/>
      <c r="Q80" s="923"/>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4"/>
      <c r="BA80" s="924"/>
      <c r="BB80" s="924"/>
      <c r="BC80" s="924"/>
      <c r="BD80" s="925"/>
      <c r="BE80" s="267"/>
      <c r="BF80" s="267"/>
      <c r="BG80" s="267"/>
      <c r="BH80" s="267"/>
      <c r="BI80" s="267"/>
      <c r="BJ80" s="267"/>
      <c r="BK80" s="267"/>
      <c r="BL80" s="267"/>
      <c r="BM80" s="267"/>
      <c r="BN80" s="267"/>
      <c r="BO80" s="267"/>
      <c r="BP80" s="267"/>
      <c r="BQ80" s="264">
        <v>74</v>
      </c>
      <c r="BR80" s="269"/>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8"/>
    </row>
    <row r="81" spans="1:131" s="249" customFormat="1" ht="26.25" customHeight="1" x14ac:dyDescent="0.15">
      <c r="A81" s="263">
        <v>14</v>
      </c>
      <c r="B81" s="920"/>
      <c r="C81" s="921"/>
      <c r="D81" s="921"/>
      <c r="E81" s="921"/>
      <c r="F81" s="921"/>
      <c r="G81" s="921"/>
      <c r="H81" s="921"/>
      <c r="I81" s="921"/>
      <c r="J81" s="921"/>
      <c r="K81" s="921"/>
      <c r="L81" s="921"/>
      <c r="M81" s="921"/>
      <c r="N81" s="921"/>
      <c r="O81" s="921"/>
      <c r="P81" s="922"/>
      <c r="Q81" s="923"/>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4"/>
      <c r="BA81" s="924"/>
      <c r="BB81" s="924"/>
      <c r="BC81" s="924"/>
      <c r="BD81" s="925"/>
      <c r="BE81" s="267"/>
      <c r="BF81" s="267"/>
      <c r="BG81" s="267"/>
      <c r="BH81" s="267"/>
      <c r="BI81" s="267"/>
      <c r="BJ81" s="267"/>
      <c r="BK81" s="267"/>
      <c r="BL81" s="267"/>
      <c r="BM81" s="267"/>
      <c r="BN81" s="267"/>
      <c r="BO81" s="267"/>
      <c r="BP81" s="267"/>
      <c r="BQ81" s="264">
        <v>75</v>
      </c>
      <c r="BR81" s="269"/>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8"/>
    </row>
    <row r="82" spans="1:131" s="249" customFormat="1" ht="26.25" customHeight="1" x14ac:dyDescent="0.15">
      <c r="A82" s="263">
        <v>15</v>
      </c>
      <c r="B82" s="920"/>
      <c r="C82" s="921"/>
      <c r="D82" s="921"/>
      <c r="E82" s="921"/>
      <c r="F82" s="921"/>
      <c r="G82" s="921"/>
      <c r="H82" s="921"/>
      <c r="I82" s="921"/>
      <c r="J82" s="921"/>
      <c r="K82" s="921"/>
      <c r="L82" s="921"/>
      <c r="M82" s="921"/>
      <c r="N82" s="921"/>
      <c r="O82" s="921"/>
      <c r="P82" s="922"/>
      <c r="Q82" s="923"/>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4"/>
      <c r="BA82" s="924"/>
      <c r="BB82" s="924"/>
      <c r="BC82" s="924"/>
      <c r="BD82" s="925"/>
      <c r="BE82" s="267"/>
      <c r="BF82" s="267"/>
      <c r="BG82" s="267"/>
      <c r="BH82" s="267"/>
      <c r="BI82" s="267"/>
      <c r="BJ82" s="267"/>
      <c r="BK82" s="267"/>
      <c r="BL82" s="267"/>
      <c r="BM82" s="267"/>
      <c r="BN82" s="267"/>
      <c r="BO82" s="267"/>
      <c r="BP82" s="267"/>
      <c r="BQ82" s="264">
        <v>76</v>
      </c>
      <c r="BR82" s="269"/>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8"/>
    </row>
    <row r="83" spans="1:131" s="249" customFormat="1" ht="26.25" customHeight="1" x14ac:dyDescent="0.15">
      <c r="A83" s="263">
        <v>16</v>
      </c>
      <c r="B83" s="920"/>
      <c r="C83" s="921"/>
      <c r="D83" s="921"/>
      <c r="E83" s="921"/>
      <c r="F83" s="921"/>
      <c r="G83" s="921"/>
      <c r="H83" s="921"/>
      <c r="I83" s="921"/>
      <c r="J83" s="921"/>
      <c r="K83" s="921"/>
      <c r="L83" s="921"/>
      <c r="M83" s="921"/>
      <c r="N83" s="921"/>
      <c r="O83" s="921"/>
      <c r="P83" s="922"/>
      <c r="Q83" s="923"/>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4"/>
      <c r="BA83" s="924"/>
      <c r="BB83" s="924"/>
      <c r="BC83" s="924"/>
      <c r="BD83" s="925"/>
      <c r="BE83" s="267"/>
      <c r="BF83" s="267"/>
      <c r="BG83" s="267"/>
      <c r="BH83" s="267"/>
      <c r="BI83" s="267"/>
      <c r="BJ83" s="267"/>
      <c r="BK83" s="267"/>
      <c r="BL83" s="267"/>
      <c r="BM83" s="267"/>
      <c r="BN83" s="267"/>
      <c r="BO83" s="267"/>
      <c r="BP83" s="267"/>
      <c r="BQ83" s="264">
        <v>77</v>
      </c>
      <c r="BR83" s="269"/>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8"/>
    </row>
    <row r="84" spans="1:131" s="249" customFormat="1" ht="26.25" customHeight="1" x14ac:dyDescent="0.15">
      <c r="A84" s="263">
        <v>17</v>
      </c>
      <c r="B84" s="920"/>
      <c r="C84" s="921"/>
      <c r="D84" s="921"/>
      <c r="E84" s="921"/>
      <c r="F84" s="921"/>
      <c r="G84" s="921"/>
      <c r="H84" s="921"/>
      <c r="I84" s="921"/>
      <c r="J84" s="921"/>
      <c r="K84" s="921"/>
      <c r="L84" s="921"/>
      <c r="M84" s="921"/>
      <c r="N84" s="921"/>
      <c r="O84" s="921"/>
      <c r="P84" s="922"/>
      <c r="Q84" s="923"/>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4"/>
      <c r="BA84" s="924"/>
      <c r="BB84" s="924"/>
      <c r="BC84" s="924"/>
      <c r="BD84" s="925"/>
      <c r="BE84" s="267"/>
      <c r="BF84" s="267"/>
      <c r="BG84" s="267"/>
      <c r="BH84" s="267"/>
      <c r="BI84" s="267"/>
      <c r="BJ84" s="267"/>
      <c r="BK84" s="267"/>
      <c r="BL84" s="267"/>
      <c r="BM84" s="267"/>
      <c r="BN84" s="267"/>
      <c r="BO84" s="267"/>
      <c r="BP84" s="267"/>
      <c r="BQ84" s="264">
        <v>78</v>
      </c>
      <c r="BR84" s="269"/>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8"/>
    </row>
    <row r="85" spans="1:131" s="249" customFormat="1" ht="26.25" customHeight="1" x14ac:dyDescent="0.15">
      <c r="A85" s="263">
        <v>18</v>
      </c>
      <c r="B85" s="920"/>
      <c r="C85" s="921"/>
      <c r="D85" s="921"/>
      <c r="E85" s="921"/>
      <c r="F85" s="921"/>
      <c r="G85" s="921"/>
      <c r="H85" s="921"/>
      <c r="I85" s="921"/>
      <c r="J85" s="921"/>
      <c r="K85" s="921"/>
      <c r="L85" s="921"/>
      <c r="M85" s="921"/>
      <c r="N85" s="921"/>
      <c r="O85" s="921"/>
      <c r="P85" s="922"/>
      <c r="Q85" s="923"/>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4"/>
      <c r="BA85" s="924"/>
      <c r="BB85" s="924"/>
      <c r="BC85" s="924"/>
      <c r="BD85" s="925"/>
      <c r="BE85" s="267"/>
      <c r="BF85" s="267"/>
      <c r="BG85" s="267"/>
      <c r="BH85" s="267"/>
      <c r="BI85" s="267"/>
      <c r="BJ85" s="267"/>
      <c r="BK85" s="267"/>
      <c r="BL85" s="267"/>
      <c r="BM85" s="267"/>
      <c r="BN85" s="267"/>
      <c r="BO85" s="267"/>
      <c r="BP85" s="267"/>
      <c r="BQ85" s="264">
        <v>79</v>
      </c>
      <c r="BR85" s="269"/>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8"/>
    </row>
    <row r="86" spans="1:131" s="249" customFormat="1" ht="26.25" customHeight="1" x14ac:dyDescent="0.15">
      <c r="A86" s="263">
        <v>19</v>
      </c>
      <c r="B86" s="920"/>
      <c r="C86" s="921"/>
      <c r="D86" s="921"/>
      <c r="E86" s="921"/>
      <c r="F86" s="921"/>
      <c r="G86" s="921"/>
      <c r="H86" s="921"/>
      <c r="I86" s="921"/>
      <c r="J86" s="921"/>
      <c r="K86" s="921"/>
      <c r="L86" s="921"/>
      <c r="M86" s="921"/>
      <c r="N86" s="921"/>
      <c r="O86" s="921"/>
      <c r="P86" s="922"/>
      <c r="Q86" s="923"/>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4"/>
      <c r="BA86" s="924"/>
      <c r="BB86" s="924"/>
      <c r="BC86" s="924"/>
      <c r="BD86" s="925"/>
      <c r="BE86" s="267"/>
      <c r="BF86" s="267"/>
      <c r="BG86" s="267"/>
      <c r="BH86" s="267"/>
      <c r="BI86" s="267"/>
      <c r="BJ86" s="267"/>
      <c r="BK86" s="267"/>
      <c r="BL86" s="267"/>
      <c r="BM86" s="267"/>
      <c r="BN86" s="267"/>
      <c r="BO86" s="267"/>
      <c r="BP86" s="267"/>
      <c r="BQ86" s="264">
        <v>80</v>
      </c>
      <c r="BR86" s="269"/>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8"/>
    </row>
    <row r="87" spans="1:131" s="249" customFormat="1" ht="26.25" customHeight="1" x14ac:dyDescent="0.15">
      <c r="A87" s="271">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7"/>
      <c r="BF87" s="267"/>
      <c r="BG87" s="267"/>
      <c r="BH87" s="267"/>
      <c r="BI87" s="267"/>
      <c r="BJ87" s="267"/>
      <c r="BK87" s="267"/>
      <c r="BL87" s="267"/>
      <c r="BM87" s="267"/>
      <c r="BN87" s="267"/>
      <c r="BO87" s="267"/>
      <c r="BP87" s="267"/>
      <c r="BQ87" s="264">
        <v>81</v>
      </c>
      <c r="BR87" s="269"/>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8"/>
    </row>
    <row r="88" spans="1:131" s="249" customFormat="1" ht="26.25" customHeight="1" thickBot="1" x14ac:dyDescent="0.2">
      <c r="A88" s="266" t="s">
        <v>397</v>
      </c>
      <c r="B88" s="838" t="s">
        <v>424</v>
      </c>
      <c r="C88" s="839"/>
      <c r="D88" s="839"/>
      <c r="E88" s="839"/>
      <c r="F88" s="839"/>
      <c r="G88" s="839"/>
      <c r="H88" s="839"/>
      <c r="I88" s="839"/>
      <c r="J88" s="839"/>
      <c r="K88" s="839"/>
      <c r="L88" s="839"/>
      <c r="M88" s="839"/>
      <c r="N88" s="839"/>
      <c r="O88" s="839"/>
      <c r="P88" s="840"/>
      <c r="Q88" s="885"/>
      <c r="R88" s="886"/>
      <c r="S88" s="886"/>
      <c r="T88" s="886"/>
      <c r="U88" s="886"/>
      <c r="V88" s="886"/>
      <c r="W88" s="886"/>
      <c r="X88" s="886"/>
      <c r="Y88" s="886"/>
      <c r="Z88" s="886"/>
      <c r="AA88" s="886"/>
      <c r="AB88" s="886"/>
      <c r="AC88" s="886"/>
      <c r="AD88" s="886"/>
      <c r="AE88" s="886"/>
      <c r="AF88" s="889">
        <f>SUM(AF68:AJ77)</f>
        <v>41988</v>
      </c>
      <c r="AG88" s="889"/>
      <c r="AH88" s="889"/>
      <c r="AI88" s="889"/>
      <c r="AJ88" s="889"/>
      <c r="AK88" s="886"/>
      <c r="AL88" s="886"/>
      <c r="AM88" s="886"/>
      <c r="AN88" s="886"/>
      <c r="AO88" s="886"/>
      <c r="AP88" s="889">
        <f>SUM(AP68:AT77)</f>
        <v>14653</v>
      </c>
      <c r="AQ88" s="889"/>
      <c r="AR88" s="889"/>
      <c r="AS88" s="889"/>
      <c r="AT88" s="889"/>
      <c r="AU88" s="889">
        <f>SUM(AU68:AY77)</f>
        <v>5945</v>
      </c>
      <c r="AV88" s="889"/>
      <c r="AW88" s="889"/>
      <c r="AX88" s="889"/>
      <c r="AY88" s="889"/>
      <c r="AZ88" s="894"/>
      <c r="BA88" s="894"/>
      <c r="BB88" s="894"/>
      <c r="BC88" s="894"/>
      <c r="BD88" s="895"/>
      <c r="BE88" s="267"/>
      <c r="BF88" s="267"/>
      <c r="BG88" s="267"/>
      <c r="BH88" s="267"/>
      <c r="BI88" s="267"/>
      <c r="BJ88" s="267"/>
      <c r="BK88" s="267"/>
      <c r="BL88" s="267"/>
      <c r="BM88" s="267"/>
      <c r="BN88" s="267"/>
      <c r="BO88" s="267"/>
      <c r="BP88" s="267"/>
      <c r="BQ88" s="264">
        <v>82</v>
      </c>
      <c r="BR88" s="269"/>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38" t="s">
        <v>425</v>
      </c>
      <c r="BS102" s="839"/>
      <c r="BT102" s="839"/>
      <c r="BU102" s="839"/>
      <c r="BV102" s="839"/>
      <c r="BW102" s="839"/>
      <c r="BX102" s="839"/>
      <c r="BY102" s="839"/>
      <c r="BZ102" s="839"/>
      <c r="CA102" s="839"/>
      <c r="CB102" s="839"/>
      <c r="CC102" s="839"/>
      <c r="CD102" s="839"/>
      <c r="CE102" s="839"/>
      <c r="CF102" s="839"/>
      <c r="CG102" s="840"/>
      <c r="CH102" s="936"/>
      <c r="CI102" s="937"/>
      <c r="CJ102" s="937"/>
      <c r="CK102" s="937"/>
      <c r="CL102" s="938"/>
      <c r="CM102" s="936"/>
      <c r="CN102" s="937"/>
      <c r="CO102" s="937"/>
      <c r="CP102" s="937"/>
      <c r="CQ102" s="938"/>
      <c r="CR102" s="939">
        <f>SUM(CR7:CV88)</f>
        <v>803</v>
      </c>
      <c r="CS102" s="897"/>
      <c r="CT102" s="897"/>
      <c r="CU102" s="897"/>
      <c r="CV102" s="940"/>
      <c r="CW102" s="939" t="s">
        <v>597</v>
      </c>
      <c r="CX102" s="897"/>
      <c r="CY102" s="897"/>
      <c r="CZ102" s="897"/>
      <c r="DA102" s="940"/>
      <c r="DB102" s="939" t="s">
        <v>597</v>
      </c>
      <c r="DC102" s="897"/>
      <c r="DD102" s="897"/>
      <c r="DE102" s="897"/>
      <c r="DF102" s="940"/>
      <c r="DG102" s="939" t="s">
        <v>597</v>
      </c>
      <c r="DH102" s="897"/>
      <c r="DI102" s="897"/>
      <c r="DJ102" s="897"/>
      <c r="DK102" s="940"/>
      <c r="DL102" s="939" t="s">
        <v>597</v>
      </c>
      <c r="DM102" s="897"/>
      <c r="DN102" s="897"/>
      <c r="DO102" s="897"/>
      <c r="DP102" s="940"/>
      <c r="DQ102" s="939" t="s">
        <v>597</v>
      </c>
      <c r="DR102" s="897"/>
      <c r="DS102" s="897"/>
      <c r="DT102" s="897"/>
      <c r="DU102" s="940"/>
      <c r="DV102" s="963"/>
      <c r="DW102" s="964"/>
      <c r="DX102" s="964"/>
      <c r="DY102" s="964"/>
      <c r="DZ102" s="96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6" t="s">
        <v>426</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7" t="s">
        <v>427</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8" t="s">
        <v>430</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431</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8" customFormat="1" ht="26.25" customHeight="1" x14ac:dyDescent="0.15">
      <c r="A109" s="961" t="s">
        <v>432</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433</v>
      </c>
      <c r="AB109" s="942"/>
      <c r="AC109" s="942"/>
      <c r="AD109" s="942"/>
      <c r="AE109" s="943"/>
      <c r="AF109" s="941" t="s">
        <v>434</v>
      </c>
      <c r="AG109" s="942"/>
      <c r="AH109" s="942"/>
      <c r="AI109" s="942"/>
      <c r="AJ109" s="943"/>
      <c r="AK109" s="941" t="s">
        <v>308</v>
      </c>
      <c r="AL109" s="942"/>
      <c r="AM109" s="942"/>
      <c r="AN109" s="942"/>
      <c r="AO109" s="943"/>
      <c r="AP109" s="941" t="s">
        <v>435</v>
      </c>
      <c r="AQ109" s="942"/>
      <c r="AR109" s="942"/>
      <c r="AS109" s="942"/>
      <c r="AT109" s="944"/>
      <c r="AU109" s="961" t="s">
        <v>432</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433</v>
      </c>
      <c r="BR109" s="942"/>
      <c r="BS109" s="942"/>
      <c r="BT109" s="942"/>
      <c r="BU109" s="943"/>
      <c r="BV109" s="941" t="s">
        <v>434</v>
      </c>
      <c r="BW109" s="942"/>
      <c r="BX109" s="942"/>
      <c r="BY109" s="942"/>
      <c r="BZ109" s="943"/>
      <c r="CA109" s="941" t="s">
        <v>308</v>
      </c>
      <c r="CB109" s="942"/>
      <c r="CC109" s="942"/>
      <c r="CD109" s="942"/>
      <c r="CE109" s="943"/>
      <c r="CF109" s="962" t="s">
        <v>435</v>
      </c>
      <c r="CG109" s="962"/>
      <c r="CH109" s="962"/>
      <c r="CI109" s="962"/>
      <c r="CJ109" s="962"/>
      <c r="CK109" s="941" t="s">
        <v>436</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433</v>
      </c>
      <c r="DH109" s="942"/>
      <c r="DI109" s="942"/>
      <c r="DJ109" s="942"/>
      <c r="DK109" s="943"/>
      <c r="DL109" s="941" t="s">
        <v>434</v>
      </c>
      <c r="DM109" s="942"/>
      <c r="DN109" s="942"/>
      <c r="DO109" s="942"/>
      <c r="DP109" s="943"/>
      <c r="DQ109" s="941" t="s">
        <v>308</v>
      </c>
      <c r="DR109" s="942"/>
      <c r="DS109" s="942"/>
      <c r="DT109" s="942"/>
      <c r="DU109" s="943"/>
      <c r="DV109" s="941" t="s">
        <v>435</v>
      </c>
      <c r="DW109" s="942"/>
      <c r="DX109" s="942"/>
      <c r="DY109" s="942"/>
      <c r="DZ109" s="944"/>
    </row>
    <row r="110" spans="1:131" s="248" customFormat="1" ht="26.25" customHeight="1" x14ac:dyDescent="0.15">
      <c r="A110" s="945" t="s">
        <v>437</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2899233</v>
      </c>
      <c r="AB110" s="949"/>
      <c r="AC110" s="949"/>
      <c r="AD110" s="949"/>
      <c r="AE110" s="950"/>
      <c r="AF110" s="951">
        <v>3027699</v>
      </c>
      <c r="AG110" s="949"/>
      <c r="AH110" s="949"/>
      <c r="AI110" s="949"/>
      <c r="AJ110" s="950"/>
      <c r="AK110" s="951">
        <v>3099234</v>
      </c>
      <c r="AL110" s="949"/>
      <c r="AM110" s="949"/>
      <c r="AN110" s="949"/>
      <c r="AO110" s="950"/>
      <c r="AP110" s="952">
        <v>18.2</v>
      </c>
      <c r="AQ110" s="953"/>
      <c r="AR110" s="953"/>
      <c r="AS110" s="953"/>
      <c r="AT110" s="954"/>
      <c r="AU110" s="955" t="s">
        <v>72</v>
      </c>
      <c r="AV110" s="956"/>
      <c r="AW110" s="956"/>
      <c r="AX110" s="956"/>
      <c r="AY110" s="956"/>
      <c r="AZ110" s="997" t="s">
        <v>438</v>
      </c>
      <c r="BA110" s="946"/>
      <c r="BB110" s="946"/>
      <c r="BC110" s="946"/>
      <c r="BD110" s="946"/>
      <c r="BE110" s="946"/>
      <c r="BF110" s="946"/>
      <c r="BG110" s="946"/>
      <c r="BH110" s="946"/>
      <c r="BI110" s="946"/>
      <c r="BJ110" s="946"/>
      <c r="BK110" s="946"/>
      <c r="BL110" s="946"/>
      <c r="BM110" s="946"/>
      <c r="BN110" s="946"/>
      <c r="BO110" s="946"/>
      <c r="BP110" s="947"/>
      <c r="BQ110" s="983">
        <v>30509878</v>
      </c>
      <c r="BR110" s="984"/>
      <c r="BS110" s="984"/>
      <c r="BT110" s="984"/>
      <c r="BU110" s="984"/>
      <c r="BV110" s="984">
        <v>30050676</v>
      </c>
      <c r="BW110" s="984"/>
      <c r="BX110" s="984"/>
      <c r="BY110" s="984"/>
      <c r="BZ110" s="984"/>
      <c r="CA110" s="984">
        <v>29530763</v>
      </c>
      <c r="CB110" s="984"/>
      <c r="CC110" s="984"/>
      <c r="CD110" s="984"/>
      <c r="CE110" s="984"/>
      <c r="CF110" s="998">
        <v>173.7</v>
      </c>
      <c r="CG110" s="999"/>
      <c r="CH110" s="999"/>
      <c r="CI110" s="999"/>
      <c r="CJ110" s="999"/>
      <c r="CK110" s="1000" t="s">
        <v>439</v>
      </c>
      <c r="CL110" s="1001"/>
      <c r="CM110" s="980" t="s">
        <v>440</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441</v>
      </c>
      <c r="DH110" s="984"/>
      <c r="DI110" s="984"/>
      <c r="DJ110" s="984"/>
      <c r="DK110" s="984"/>
      <c r="DL110" s="984" t="s">
        <v>441</v>
      </c>
      <c r="DM110" s="984"/>
      <c r="DN110" s="984"/>
      <c r="DO110" s="984"/>
      <c r="DP110" s="984"/>
      <c r="DQ110" s="984" t="s">
        <v>441</v>
      </c>
      <c r="DR110" s="984"/>
      <c r="DS110" s="984"/>
      <c r="DT110" s="984"/>
      <c r="DU110" s="984"/>
      <c r="DV110" s="985" t="s">
        <v>441</v>
      </c>
      <c r="DW110" s="985"/>
      <c r="DX110" s="985"/>
      <c r="DY110" s="985"/>
      <c r="DZ110" s="986"/>
    </row>
    <row r="111" spans="1:131" s="248" customFormat="1" ht="26.25" customHeight="1" x14ac:dyDescent="0.15">
      <c r="A111" s="987" t="s">
        <v>442</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414</v>
      </c>
      <c r="AB111" s="991"/>
      <c r="AC111" s="991"/>
      <c r="AD111" s="991"/>
      <c r="AE111" s="992"/>
      <c r="AF111" s="993" t="s">
        <v>414</v>
      </c>
      <c r="AG111" s="991"/>
      <c r="AH111" s="991"/>
      <c r="AI111" s="991"/>
      <c r="AJ111" s="992"/>
      <c r="AK111" s="993" t="s">
        <v>414</v>
      </c>
      <c r="AL111" s="991"/>
      <c r="AM111" s="991"/>
      <c r="AN111" s="991"/>
      <c r="AO111" s="992"/>
      <c r="AP111" s="994" t="s">
        <v>414</v>
      </c>
      <c r="AQ111" s="995"/>
      <c r="AR111" s="995"/>
      <c r="AS111" s="995"/>
      <c r="AT111" s="996"/>
      <c r="AU111" s="957"/>
      <c r="AV111" s="958"/>
      <c r="AW111" s="958"/>
      <c r="AX111" s="958"/>
      <c r="AY111" s="958"/>
      <c r="AZ111" s="1006" t="s">
        <v>443</v>
      </c>
      <c r="BA111" s="1007"/>
      <c r="BB111" s="1007"/>
      <c r="BC111" s="1007"/>
      <c r="BD111" s="1007"/>
      <c r="BE111" s="1007"/>
      <c r="BF111" s="1007"/>
      <c r="BG111" s="1007"/>
      <c r="BH111" s="1007"/>
      <c r="BI111" s="1007"/>
      <c r="BJ111" s="1007"/>
      <c r="BK111" s="1007"/>
      <c r="BL111" s="1007"/>
      <c r="BM111" s="1007"/>
      <c r="BN111" s="1007"/>
      <c r="BO111" s="1007"/>
      <c r="BP111" s="1008"/>
      <c r="BQ111" s="976">
        <v>2394097</v>
      </c>
      <c r="BR111" s="977"/>
      <c r="BS111" s="977"/>
      <c r="BT111" s="977"/>
      <c r="BU111" s="977"/>
      <c r="BV111" s="977">
        <v>2365678</v>
      </c>
      <c r="BW111" s="977"/>
      <c r="BX111" s="977"/>
      <c r="BY111" s="977"/>
      <c r="BZ111" s="977"/>
      <c r="CA111" s="977">
        <v>2365677</v>
      </c>
      <c r="CB111" s="977"/>
      <c r="CC111" s="977"/>
      <c r="CD111" s="977"/>
      <c r="CE111" s="977"/>
      <c r="CF111" s="971">
        <v>13.9</v>
      </c>
      <c r="CG111" s="972"/>
      <c r="CH111" s="972"/>
      <c r="CI111" s="972"/>
      <c r="CJ111" s="972"/>
      <c r="CK111" s="1002"/>
      <c r="CL111" s="1003"/>
      <c r="CM111" s="973" t="s">
        <v>444</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445</v>
      </c>
      <c r="DH111" s="977"/>
      <c r="DI111" s="977"/>
      <c r="DJ111" s="977"/>
      <c r="DK111" s="977"/>
      <c r="DL111" s="977" t="s">
        <v>445</v>
      </c>
      <c r="DM111" s="977"/>
      <c r="DN111" s="977"/>
      <c r="DO111" s="977"/>
      <c r="DP111" s="977"/>
      <c r="DQ111" s="977" t="s">
        <v>446</v>
      </c>
      <c r="DR111" s="977"/>
      <c r="DS111" s="977"/>
      <c r="DT111" s="977"/>
      <c r="DU111" s="977"/>
      <c r="DV111" s="978" t="s">
        <v>446</v>
      </c>
      <c r="DW111" s="978"/>
      <c r="DX111" s="978"/>
      <c r="DY111" s="978"/>
      <c r="DZ111" s="979"/>
    </row>
    <row r="112" spans="1:131" s="248" customFormat="1" ht="26.25" customHeight="1" x14ac:dyDescent="0.15">
      <c r="A112" s="1009" t="s">
        <v>447</v>
      </c>
      <c r="B112" s="1010"/>
      <c r="C112" s="1007" t="s">
        <v>448</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446</v>
      </c>
      <c r="AB112" s="1016"/>
      <c r="AC112" s="1016"/>
      <c r="AD112" s="1016"/>
      <c r="AE112" s="1017"/>
      <c r="AF112" s="1018" t="s">
        <v>449</v>
      </c>
      <c r="AG112" s="1016"/>
      <c r="AH112" s="1016"/>
      <c r="AI112" s="1016"/>
      <c r="AJ112" s="1017"/>
      <c r="AK112" s="1018" t="s">
        <v>446</v>
      </c>
      <c r="AL112" s="1016"/>
      <c r="AM112" s="1016"/>
      <c r="AN112" s="1016"/>
      <c r="AO112" s="1017"/>
      <c r="AP112" s="1019" t="s">
        <v>446</v>
      </c>
      <c r="AQ112" s="1020"/>
      <c r="AR112" s="1020"/>
      <c r="AS112" s="1020"/>
      <c r="AT112" s="1021"/>
      <c r="AU112" s="957"/>
      <c r="AV112" s="958"/>
      <c r="AW112" s="958"/>
      <c r="AX112" s="958"/>
      <c r="AY112" s="958"/>
      <c r="AZ112" s="1006" t="s">
        <v>450</v>
      </c>
      <c r="BA112" s="1007"/>
      <c r="BB112" s="1007"/>
      <c r="BC112" s="1007"/>
      <c r="BD112" s="1007"/>
      <c r="BE112" s="1007"/>
      <c r="BF112" s="1007"/>
      <c r="BG112" s="1007"/>
      <c r="BH112" s="1007"/>
      <c r="BI112" s="1007"/>
      <c r="BJ112" s="1007"/>
      <c r="BK112" s="1007"/>
      <c r="BL112" s="1007"/>
      <c r="BM112" s="1007"/>
      <c r="BN112" s="1007"/>
      <c r="BO112" s="1007"/>
      <c r="BP112" s="1008"/>
      <c r="BQ112" s="976" t="s">
        <v>449</v>
      </c>
      <c r="BR112" s="977"/>
      <c r="BS112" s="977"/>
      <c r="BT112" s="977"/>
      <c r="BU112" s="977"/>
      <c r="BV112" s="977" t="s">
        <v>446</v>
      </c>
      <c r="BW112" s="977"/>
      <c r="BX112" s="977"/>
      <c r="BY112" s="977"/>
      <c r="BZ112" s="977"/>
      <c r="CA112" s="977" t="s">
        <v>449</v>
      </c>
      <c r="CB112" s="977"/>
      <c r="CC112" s="977"/>
      <c r="CD112" s="977"/>
      <c r="CE112" s="977"/>
      <c r="CF112" s="971" t="s">
        <v>445</v>
      </c>
      <c r="CG112" s="972"/>
      <c r="CH112" s="972"/>
      <c r="CI112" s="972"/>
      <c r="CJ112" s="972"/>
      <c r="CK112" s="1002"/>
      <c r="CL112" s="1003"/>
      <c r="CM112" s="973" t="s">
        <v>451</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449</v>
      </c>
      <c r="DH112" s="977"/>
      <c r="DI112" s="977"/>
      <c r="DJ112" s="977"/>
      <c r="DK112" s="977"/>
      <c r="DL112" s="977" t="s">
        <v>449</v>
      </c>
      <c r="DM112" s="977"/>
      <c r="DN112" s="977"/>
      <c r="DO112" s="977"/>
      <c r="DP112" s="977"/>
      <c r="DQ112" s="977" t="s">
        <v>452</v>
      </c>
      <c r="DR112" s="977"/>
      <c r="DS112" s="977"/>
      <c r="DT112" s="977"/>
      <c r="DU112" s="977"/>
      <c r="DV112" s="978" t="s">
        <v>449</v>
      </c>
      <c r="DW112" s="978"/>
      <c r="DX112" s="978"/>
      <c r="DY112" s="978"/>
      <c r="DZ112" s="979"/>
    </row>
    <row r="113" spans="1:130" s="248" customFormat="1" ht="26.25" customHeight="1" x14ac:dyDescent="0.15">
      <c r="A113" s="1011"/>
      <c r="B113" s="1012"/>
      <c r="C113" s="1007" t="s">
        <v>453</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t="s">
        <v>446</v>
      </c>
      <c r="AB113" s="991"/>
      <c r="AC113" s="991"/>
      <c r="AD113" s="991"/>
      <c r="AE113" s="992"/>
      <c r="AF113" s="993" t="s">
        <v>445</v>
      </c>
      <c r="AG113" s="991"/>
      <c r="AH113" s="991"/>
      <c r="AI113" s="991"/>
      <c r="AJ113" s="992"/>
      <c r="AK113" s="993" t="s">
        <v>449</v>
      </c>
      <c r="AL113" s="991"/>
      <c r="AM113" s="991"/>
      <c r="AN113" s="991"/>
      <c r="AO113" s="992"/>
      <c r="AP113" s="994" t="s">
        <v>446</v>
      </c>
      <c r="AQ113" s="995"/>
      <c r="AR113" s="995"/>
      <c r="AS113" s="995"/>
      <c r="AT113" s="996"/>
      <c r="AU113" s="957"/>
      <c r="AV113" s="958"/>
      <c r="AW113" s="958"/>
      <c r="AX113" s="958"/>
      <c r="AY113" s="958"/>
      <c r="AZ113" s="1006" t="s">
        <v>454</v>
      </c>
      <c r="BA113" s="1007"/>
      <c r="BB113" s="1007"/>
      <c r="BC113" s="1007"/>
      <c r="BD113" s="1007"/>
      <c r="BE113" s="1007"/>
      <c r="BF113" s="1007"/>
      <c r="BG113" s="1007"/>
      <c r="BH113" s="1007"/>
      <c r="BI113" s="1007"/>
      <c r="BJ113" s="1007"/>
      <c r="BK113" s="1007"/>
      <c r="BL113" s="1007"/>
      <c r="BM113" s="1007"/>
      <c r="BN113" s="1007"/>
      <c r="BO113" s="1007"/>
      <c r="BP113" s="1008"/>
      <c r="BQ113" s="976">
        <v>6810701</v>
      </c>
      <c r="BR113" s="977"/>
      <c r="BS113" s="977"/>
      <c r="BT113" s="977"/>
      <c r="BU113" s="977"/>
      <c r="BV113" s="977">
        <v>6229867</v>
      </c>
      <c r="BW113" s="977"/>
      <c r="BX113" s="977"/>
      <c r="BY113" s="977"/>
      <c r="BZ113" s="977"/>
      <c r="CA113" s="977">
        <v>5945169</v>
      </c>
      <c r="CB113" s="977"/>
      <c r="CC113" s="977"/>
      <c r="CD113" s="977"/>
      <c r="CE113" s="977"/>
      <c r="CF113" s="971">
        <v>35</v>
      </c>
      <c r="CG113" s="972"/>
      <c r="CH113" s="972"/>
      <c r="CI113" s="972"/>
      <c r="CJ113" s="972"/>
      <c r="CK113" s="1002"/>
      <c r="CL113" s="1003"/>
      <c r="CM113" s="973" t="s">
        <v>455</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446</v>
      </c>
      <c r="DH113" s="1016"/>
      <c r="DI113" s="1016"/>
      <c r="DJ113" s="1016"/>
      <c r="DK113" s="1017"/>
      <c r="DL113" s="1018" t="s">
        <v>445</v>
      </c>
      <c r="DM113" s="1016"/>
      <c r="DN113" s="1016"/>
      <c r="DO113" s="1016"/>
      <c r="DP113" s="1017"/>
      <c r="DQ113" s="1018" t="s">
        <v>445</v>
      </c>
      <c r="DR113" s="1016"/>
      <c r="DS113" s="1016"/>
      <c r="DT113" s="1016"/>
      <c r="DU113" s="1017"/>
      <c r="DV113" s="1019" t="s">
        <v>452</v>
      </c>
      <c r="DW113" s="1020"/>
      <c r="DX113" s="1020"/>
      <c r="DY113" s="1020"/>
      <c r="DZ113" s="1021"/>
    </row>
    <row r="114" spans="1:130" s="248" customFormat="1" ht="26.25" customHeight="1" x14ac:dyDescent="0.15">
      <c r="A114" s="1011"/>
      <c r="B114" s="1012"/>
      <c r="C114" s="1007" t="s">
        <v>456</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627802</v>
      </c>
      <c r="AB114" s="1016"/>
      <c r="AC114" s="1016"/>
      <c r="AD114" s="1016"/>
      <c r="AE114" s="1017"/>
      <c r="AF114" s="1018">
        <v>548756</v>
      </c>
      <c r="AG114" s="1016"/>
      <c r="AH114" s="1016"/>
      <c r="AI114" s="1016"/>
      <c r="AJ114" s="1017"/>
      <c r="AK114" s="1018">
        <v>554512</v>
      </c>
      <c r="AL114" s="1016"/>
      <c r="AM114" s="1016"/>
      <c r="AN114" s="1016"/>
      <c r="AO114" s="1017"/>
      <c r="AP114" s="1019">
        <v>3.3</v>
      </c>
      <c r="AQ114" s="1020"/>
      <c r="AR114" s="1020"/>
      <c r="AS114" s="1020"/>
      <c r="AT114" s="1021"/>
      <c r="AU114" s="957"/>
      <c r="AV114" s="958"/>
      <c r="AW114" s="958"/>
      <c r="AX114" s="958"/>
      <c r="AY114" s="958"/>
      <c r="AZ114" s="1006" t="s">
        <v>457</v>
      </c>
      <c r="BA114" s="1007"/>
      <c r="BB114" s="1007"/>
      <c r="BC114" s="1007"/>
      <c r="BD114" s="1007"/>
      <c r="BE114" s="1007"/>
      <c r="BF114" s="1007"/>
      <c r="BG114" s="1007"/>
      <c r="BH114" s="1007"/>
      <c r="BI114" s="1007"/>
      <c r="BJ114" s="1007"/>
      <c r="BK114" s="1007"/>
      <c r="BL114" s="1007"/>
      <c r="BM114" s="1007"/>
      <c r="BN114" s="1007"/>
      <c r="BO114" s="1007"/>
      <c r="BP114" s="1008"/>
      <c r="BQ114" s="976">
        <v>3306445</v>
      </c>
      <c r="BR114" s="977"/>
      <c r="BS114" s="977"/>
      <c r="BT114" s="977"/>
      <c r="BU114" s="977"/>
      <c r="BV114" s="977">
        <v>3217843</v>
      </c>
      <c r="BW114" s="977"/>
      <c r="BX114" s="977"/>
      <c r="BY114" s="977"/>
      <c r="BZ114" s="977"/>
      <c r="CA114" s="977">
        <v>3158659</v>
      </c>
      <c r="CB114" s="977"/>
      <c r="CC114" s="977"/>
      <c r="CD114" s="977"/>
      <c r="CE114" s="977"/>
      <c r="CF114" s="971">
        <v>18.600000000000001</v>
      </c>
      <c r="CG114" s="972"/>
      <c r="CH114" s="972"/>
      <c r="CI114" s="972"/>
      <c r="CJ114" s="972"/>
      <c r="CK114" s="1002"/>
      <c r="CL114" s="1003"/>
      <c r="CM114" s="973" t="s">
        <v>458</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446</v>
      </c>
      <c r="DH114" s="1016"/>
      <c r="DI114" s="1016"/>
      <c r="DJ114" s="1016"/>
      <c r="DK114" s="1017"/>
      <c r="DL114" s="1018" t="s">
        <v>449</v>
      </c>
      <c r="DM114" s="1016"/>
      <c r="DN114" s="1016"/>
      <c r="DO114" s="1016"/>
      <c r="DP114" s="1017"/>
      <c r="DQ114" s="1018" t="s">
        <v>445</v>
      </c>
      <c r="DR114" s="1016"/>
      <c r="DS114" s="1016"/>
      <c r="DT114" s="1016"/>
      <c r="DU114" s="1017"/>
      <c r="DV114" s="1019" t="s">
        <v>446</v>
      </c>
      <c r="DW114" s="1020"/>
      <c r="DX114" s="1020"/>
      <c r="DY114" s="1020"/>
      <c r="DZ114" s="1021"/>
    </row>
    <row r="115" spans="1:130" s="248" customFormat="1" ht="26.25" customHeight="1" x14ac:dyDescent="0.15">
      <c r="A115" s="1011"/>
      <c r="B115" s="1012"/>
      <c r="C115" s="1007" t="s">
        <v>459</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t="s">
        <v>446</v>
      </c>
      <c r="AB115" s="991"/>
      <c r="AC115" s="991"/>
      <c r="AD115" s="991"/>
      <c r="AE115" s="992"/>
      <c r="AF115" s="993" t="s">
        <v>449</v>
      </c>
      <c r="AG115" s="991"/>
      <c r="AH115" s="991"/>
      <c r="AI115" s="991"/>
      <c r="AJ115" s="992"/>
      <c r="AK115" s="993" t="s">
        <v>449</v>
      </c>
      <c r="AL115" s="991"/>
      <c r="AM115" s="991"/>
      <c r="AN115" s="991"/>
      <c r="AO115" s="992"/>
      <c r="AP115" s="994" t="s">
        <v>449</v>
      </c>
      <c r="AQ115" s="995"/>
      <c r="AR115" s="995"/>
      <c r="AS115" s="995"/>
      <c r="AT115" s="996"/>
      <c r="AU115" s="957"/>
      <c r="AV115" s="958"/>
      <c r="AW115" s="958"/>
      <c r="AX115" s="958"/>
      <c r="AY115" s="958"/>
      <c r="AZ115" s="1006" t="s">
        <v>460</v>
      </c>
      <c r="BA115" s="1007"/>
      <c r="BB115" s="1007"/>
      <c r="BC115" s="1007"/>
      <c r="BD115" s="1007"/>
      <c r="BE115" s="1007"/>
      <c r="BF115" s="1007"/>
      <c r="BG115" s="1007"/>
      <c r="BH115" s="1007"/>
      <c r="BI115" s="1007"/>
      <c r="BJ115" s="1007"/>
      <c r="BK115" s="1007"/>
      <c r="BL115" s="1007"/>
      <c r="BM115" s="1007"/>
      <c r="BN115" s="1007"/>
      <c r="BO115" s="1007"/>
      <c r="BP115" s="1008"/>
      <c r="BQ115" s="976">
        <v>236</v>
      </c>
      <c r="BR115" s="977"/>
      <c r="BS115" s="977"/>
      <c r="BT115" s="977"/>
      <c r="BU115" s="977"/>
      <c r="BV115" s="977">
        <v>230</v>
      </c>
      <c r="BW115" s="977"/>
      <c r="BX115" s="977"/>
      <c r="BY115" s="977"/>
      <c r="BZ115" s="977"/>
      <c r="CA115" s="977">
        <v>230</v>
      </c>
      <c r="CB115" s="977"/>
      <c r="CC115" s="977"/>
      <c r="CD115" s="977"/>
      <c r="CE115" s="977"/>
      <c r="CF115" s="971">
        <v>0</v>
      </c>
      <c r="CG115" s="972"/>
      <c r="CH115" s="972"/>
      <c r="CI115" s="972"/>
      <c r="CJ115" s="972"/>
      <c r="CK115" s="1002"/>
      <c r="CL115" s="1003"/>
      <c r="CM115" s="1006" t="s">
        <v>461</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v>2394097</v>
      </c>
      <c r="DH115" s="1016"/>
      <c r="DI115" s="1016"/>
      <c r="DJ115" s="1016"/>
      <c r="DK115" s="1017"/>
      <c r="DL115" s="1018">
        <v>2365678</v>
      </c>
      <c r="DM115" s="1016"/>
      <c r="DN115" s="1016"/>
      <c r="DO115" s="1016"/>
      <c r="DP115" s="1017"/>
      <c r="DQ115" s="1018">
        <v>2365677</v>
      </c>
      <c r="DR115" s="1016"/>
      <c r="DS115" s="1016"/>
      <c r="DT115" s="1016"/>
      <c r="DU115" s="1017"/>
      <c r="DV115" s="1019">
        <v>13.9</v>
      </c>
      <c r="DW115" s="1020"/>
      <c r="DX115" s="1020"/>
      <c r="DY115" s="1020"/>
      <c r="DZ115" s="1021"/>
    </row>
    <row r="116" spans="1:130" s="248" customFormat="1" ht="26.25" customHeight="1" x14ac:dyDescent="0.15">
      <c r="A116" s="1013"/>
      <c r="B116" s="1014"/>
      <c r="C116" s="1022" t="s">
        <v>462</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445</v>
      </c>
      <c r="AB116" s="1016"/>
      <c r="AC116" s="1016"/>
      <c r="AD116" s="1016"/>
      <c r="AE116" s="1017"/>
      <c r="AF116" s="1018" t="s">
        <v>452</v>
      </c>
      <c r="AG116" s="1016"/>
      <c r="AH116" s="1016"/>
      <c r="AI116" s="1016"/>
      <c r="AJ116" s="1017"/>
      <c r="AK116" s="1018" t="s">
        <v>449</v>
      </c>
      <c r="AL116" s="1016"/>
      <c r="AM116" s="1016"/>
      <c r="AN116" s="1016"/>
      <c r="AO116" s="1017"/>
      <c r="AP116" s="1019" t="s">
        <v>449</v>
      </c>
      <c r="AQ116" s="1020"/>
      <c r="AR116" s="1020"/>
      <c r="AS116" s="1020"/>
      <c r="AT116" s="1021"/>
      <c r="AU116" s="957"/>
      <c r="AV116" s="958"/>
      <c r="AW116" s="958"/>
      <c r="AX116" s="958"/>
      <c r="AY116" s="958"/>
      <c r="AZ116" s="1024" t="s">
        <v>463</v>
      </c>
      <c r="BA116" s="1025"/>
      <c r="BB116" s="1025"/>
      <c r="BC116" s="1025"/>
      <c r="BD116" s="1025"/>
      <c r="BE116" s="1025"/>
      <c r="BF116" s="1025"/>
      <c r="BG116" s="1025"/>
      <c r="BH116" s="1025"/>
      <c r="BI116" s="1025"/>
      <c r="BJ116" s="1025"/>
      <c r="BK116" s="1025"/>
      <c r="BL116" s="1025"/>
      <c r="BM116" s="1025"/>
      <c r="BN116" s="1025"/>
      <c r="BO116" s="1025"/>
      <c r="BP116" s="1026"/>
      <c r="BQ116" s="976" t="s">
        <v>449</v>
      </c>
      <c r="BR116" s="977"/>
      <c r="BS116" s="977"/>
      <c r="BT116" s="977"/>
      <c r="BU116" s="977"/>
      <c r="BV116" s="977" t="s">
        <v>446</v>
      </c>
      <c r="BW116" s="977"/>
      <c r="BX116" s="977"/>
      <c r="BY116" s="977"/>
      <c r="BZ116" s="977"/>
      <c r="CA116" s="977" t="s">
        <v>446</v>
      </c>
      <c r="CB116" s="977"/>
      <c r="CC116" s="977"/>
      <c r="CD116" s="977"/>
      <c r="CE116" s="977"/>
      <c r="CF116" s="971" t="s">
        <v>446</v>
      </c>
      <c r="CG116" s="972"/>
      <c r="CH116" s="972"/>
      <c r="CI116" s="972"/>
      <c r="CJ116" s="972"/>
      <c r="CK116" s="1002"/>
      <c r="CL116" s="1003"/>
      <c r="CM116" s="973" t="s">
        <v>464</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449</v>
      </c>
      <c r="DH116" s="1016"/>
      <c r="DI116" s="1016"/>
      <c r="DJ116" s="1016"/>
      <c r="DK116" s="1017"/>
      <c r="DL116" s="1018" t="s">
        <v>452</v>
      </c>
      <c r="DM116" s="1016"/>
      <c r="DN116" s="1016"/>
      <c r="DO116" s="1016"/>
      <c r="DP116" s="1017"/>
      <c r="DQ116" s="1018" t="s">
        <v>446</v>
      </c>
      <c r="DR116" s="1016"/>
      <c r="DS116" s="1016"/>
      <c r="DT116" s="1016"/>
      <c r="DU116" s="1017"/>
      <c r="DV116" s="1019" t="s">
        <v>449</v>
      </c>
      <c r="DW116" s="1020"/>
      <c r="DX116" s="1020"/>
      <c r="DY116" s="1020"/>
      <c r="DZ116" s="1021"/>
    </row>
    <row r="117" spans="1:130" s="248" customFormat="1" ht="26.25" customHeight="1" x14ac:dyDescent="0.15">
      <c r="A117" s="961" t="s">
        <v>186</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465</v>
      </c>
      <c r="Z117" s="943"/>
      <c r="AA117" s="1033">
        <v>3527035</v>
      </c>
      <c r="AB117" s="1034"/>
      <c r="AC117" s="1034"/>
      <c r="AD117" s="1034"/>
      <c r="AE117" s="1035"/>
      <c r="AF117" s="1036">
        <v>3576455</v>
      </c>
      <c r="AG117" s="1034"/>
      <c r="AH117" s="1034"/>
      <c r="AI117" s="1034"/>
      <c r="AJ117" s="1035"/>
      <c r="AK117" s="1036">
        <v>3653746</v>
      </c>
      <c r="AL117" s="1034"/>
      <c r="AM117" s="1034"/>
      <c r="AN117" s="1034"/>
      <c r="AO117" s="1035"/>
      <c r="AP117" s="1037"/>
      <c r="AQ117" s="1038"/>
      <c r="AR117" s="1038"/>
      <c r="AS117" s="1038"/>
      <c r="AT117" s="1039"/>
      <c r="AU117" s="957"/>
      <c r="AV117" s="958"/>
      <c r="AW117" s="958"/>
      <c r="AX117" s="958"/>
      <c r="AY117" s="958"/>
      <c r="AZ117" s="1024" t="s">
        <v>466</v>
      </c>
      <c r="BA117" s="1025"/>
      <c r="BB117" s="1025"/>
      <c r="BC117" s="1025"/>
      <c r="BD117" s="1025"/>
      <c r="BE117" s="1025"/>
      <c r="BF117" s="1025"/>
      <c r="BG117" s="1025"/>
      <c r="BH117" s="1025"/>
      <c r="BI117" s="1025"/>
      <c r="BJ117" s="1025"/>
      <c r="BK117" s="1025"/>
      <c r="BL117" s="1025"/>
      <c r="BM117" s="1025"/>
      <c r="BN117" s="1025"/>
      <c r="BO117" s="1025"/>
      <c r="BP117" s="1026"/>
      <c r="BQ117" s="976" t="s">
        <v>445</v>
      </c>
      <c r="BR117" s="977"/>
      <c r="BS117" s="977"/>
      <c r="BT117" s="977"/>
      <c r="BU117" s="977"/>
      <c r="BV117" s="977" t="s">
        <v>445</v>
      </c>
      <c r="BW117" s="977"/>
      <c r="BX117" s="977"/>
      <c r="BY117" s="977"/>
      <c r="BZ117" s="977"/>
      <c r="CA117" s="977" t="s">
        <v>445</v>
      </c>
      <c r="CB117" s="977"/>
      <c r="CC117" s="977"/>
      <c r="CD117" s="977"/>
      <c r="CE117" s="977"/>
      <c r="CF117" s="971" t="s">
        <v>445</v>
      </c>
      <c r="CG117" s="972"/>
      <c r="CH117" s="972"/>
      <c r="CI117" s="972"/>
      <c r="CJ117" s="972"/>
      <c r="CK117" s="1002"/>
      <c r="CL117" s="1003"/>
      <c r="CM117" s="973" t="s">
        <v>467</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452</v>
      </c>
      <c r="DH117" s="1016"/>
      <c r="DI117" s="1016"/>
      <c r="DJ117" s="1016"/>
      <c r="DK117" s="1017"/>
      <c r="DL117" s="1018" t="s">
        <v>445</v>
      </c>
      <c r="DM117" s="1016"/>
      <c r="DN117" s="1016"/>
      <c r="DO117" s="1016"/>
      <c r="DP117" s="1017"/>
      <c r="DQ117" s="1018" t="s">
        <v>445</v>
      </c>
      <c r="DR117" s="1016"/>
      <c r="DS117" s="1016"/>
      <c r="DT117" s="1016"/>
      <c r="DU117" s="1017"/>
      <c r="DV117" s="1019" t="s">
        <v>445</v>
      </c>
      <c r="DW117" s="1020"/>
      <c r="DX117" s="1020"/>
      <c r="DY117" s="1020"/>
      <c r="DZ117" s="1021"/>
    </row>
    <row r="118" spans="1:130" s="248" customFormat="1" ht="26.25" customHeight="1" x14ac:dyDescent="0.15">
      <c r="A118" s="961" t="s">
        <v>436</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433</v>
      </c>
      <c r="AB118" s="942"/>
      <c r="AC118" s="942"/>
      <c r="AD118" s="942"/>
      <c r="AE118" s="943"/>
      <c r="AF118" s="941" t="s">
        <v>434</v>
      </c>
      <c r="AG118" s="942"/>
      <c r="AH118" s="942"/>
      <c r="AI118" s="942"/>
      <c r="AJ118" s="943"/>
      <c r="AK118" s="941" t="s">
        <v>308</v>
      </c>
      <c r="AL118" s="942"/>
      <c r="AM118" s="942"/>
      <c r="AN118" s="942"/>
      <c r="AO118" s="943"/>
      <c r="AP118" s="1028" t="s">
        <v>435</v>
      </c>
      <c r="AQ118" s="1029"/>
      <c r="AR118" s="1029"/>
      <c r="AS118" s="1029"/>
      <c r="AT118" s="1030"/>
      <c r="AU118" s="957"/>
      <c r="AV118" s="958"/>
      <c r="AW118" s="958"/>
      <c r="AX118" s="958"/>
      <c r="AY118" s="958"/>
      <c r="AZ118" s="1031" t="s">
        <v>468</v>
      </c>
      <c r="BA118" s="1022"/>
      <c r="BB118" s="1022"/>
      <c r="BC118" s="1022"/>
      <c r="BD118" s="1022"/>
      <c r="BE118" s="1022"/>
      <c r="BF118" s="1022"/>
      <c r="BG118" s="1022"/>
      <c r="BH118" s="1022"/>
      <c r="BI118" s="1022"/>
      <c r="BJ118" s="1022"/>
      <c r="BK118" s="1022"/>
      <c r="BL118" s="1022"/>
      <c r="BM118" s="1022"/>
      <c r="BN118" s="1022"/>
      <c r="BO118" s="1022"/>
      <c r="BP118" s="1023"/>
      <c r="BQ118" s="1054" t="s">
        <v>469</v>
      </c>
      <c r="BR118" s="1055"/>
      <c r="BS118" s="1055"/>
      <c r="BT118" s="1055"/>
      <c r="BU118" s="1055"/>
      <c r="BV118" s="1055" t="s">
        <v>470</v>
      </c>
      <c r="BW118" s="1055"/>
      <c r="BX118" s="1055"/>
      <c r="BY118" s="1055"/>
      <c r="BZ118" s="1055"/>
      <c r="CA118" s="1055" t="s">
        <v>471</v>
      </c>
      <c r="CB118" s="1055"/>
      <c r="CC118" s="1055"/>
      <c r="CD118" s="1055"/>
      <c r="CE118" s="1055"/>
      <c r="CF118" s="971" t="s">
        <v>470</v>
      </c>
      <c r="CG118" s="972"/>
      <c r="CH118" s="972"/>
      <c r="CI118" s="972"/>
      <c r="CJ118" s="972"/>
      <c r="CK118" s="1002"/>
      <c r="CL118" s="1003"/>
      <c r="CM118" s="973" t="s">
        <v>472</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470</v>
      </c>
      <c r="DH118" s="1016"/>
      <c r="DI118" s="1016"/>
      <c r="DJ118" s="1016"/>
      <c r="DK118" s="1017"/>
      <c r="DL118" s="1018" t="s">
        <v>470</v>
      </c>
      <c r="DM118" s="1016"/>
      <c r="DN118" s="1016"/>
      <c r="DO118" s="1016"/>
      <c r="DP118" s="1017"/>
      <c r="DQ118" s="1018" t="s">
        <v>471</v>
      </c>
      <c r="DR118" s="1016"/>
      <c r="DS118" s="1016"/>
      <c r="DT118" s="1016"/>
      <c r="DU118" s="1017"/>
      <c r="DV118" s="1019" t="s">
        <v>469</v>
      </c>
      <c r="DW118" s="1020"/>
      <c r="DX118" s="1020"/>
      <c r="DY118" s="1020"/>
      <c r="DZ118" s="1021"/>
    </row>
    <row r="119" spans="1:130" s="248" customFormat="1" ht="26.25" customHeight="1" x14ac:dyDescent="0.15">
      <c r="A119" s="1115" t="s">
        <v>439</v>
      </c>
      <c r="B119" s="1001"/>
      <c r="C119" s="980" t="s">
        <v>440</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470</v>
      </c>
      <c r="AB119" s="949"/>
      <c r="AC119" s="949"/>
      <c r="AD119" s="949"/>
      <c r="AE119" s="950"/>
      <c r="AF119" s="951" t="s">
        <v>470</v>
      </c>
      <c r="AG119" s="949"/>
      <c r="AH119" s="949"/>
      <c r="AI119" s="949"/>
      <c r="AJ119" s="950"/>
      <c r="AK119" s="951" t="s">
        <v>470</v>
      </c>
      <c r="AL119" s="949"/>
      <c r="AM119" s="949"/>
      <c r="AN119" s="949"/>
      <c r="AO119" s="950"/>
      <c r="AP119" s="952" t="s">
        <v>470</v>
      </c>
      <c r="AQ119" s="953"/>
      <c r="AR119" s="953"/>
      <c r="AS119" s="953"/>
      <c r="AT119" s="954"/>
      <c r="AU119" s="959"/>
      <c r="AV119" s="960"/>
      <c r="AW119" s="960"/>
      <c r="AX119" s="960"/>
      <c r="AY119" s="960"/>
      <c r="AZ119" s="279" t="s">
        <v>186</v>
      </c>
      <c r="BA119" s="279"/>
      <c r="BB119" s="279"/>
      <c r="BC119" s="279"/>
      <c r="BD119" s="279"/>
      <c r="BE119" s="279"/>
      <c r="BF119" s="279"/>
      <c r="BG119" s="279"/>
      <c r="BH119" s="279"/>
      <c r="BI119" s="279"/>
      <c r="BJ119" s="279"/>
      <c r="BK119" s="279"/>
      <c r="BL119" s="279"/>
      <c r="BM119" s="279"/>
      <c r="BN119" s="279"/>
      <c r="BO119" s="1032" t="s">
        <v>473</v>
      </c>
      <c r="BP119" s="1063"/>
      <c r="BQ119" s="1054">
        <v>43021357</v>
      </c>
      <c r="BR119" s="1055"/>
      <c r="BS119" s="1055"/>
      <c r="BT119" s="1055"/>
      <c r="BU119" s="1055"/>
      <c r="BV119" s="1055">
        <v>41864294</v>
      </c>
      <c r="BW119" s="1055"/>
      <c r="BX119" s="1055"/>
      <c r="BY119" s="1055"/>
      <c r="BZ119" s="1055"/>
      <c r="CA119" s="1055">
        <v>41000498</v>
      </c>
      <c r="CB119" s="1055"/>
      <c r="CC119" s="1055"/>
      <c r="CD119" s="1055"/>
      <c r="CE119" s="1055"/>
      <c r="CF119" s="1056"/>
      <c r="CG119" s="1057"/>
      <c r="CH119" s="1057"/>
      <c r="CI119" s="1057"/>
      <c r="CJ119" s="1058"/>
      <c r="CK119" s="1004"/>
      <c r="CL119" s="1005"/>
      <c r="CM119" s="1059" t="s">
        <v>474</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470</v>
      </c>
      <c r="DH119" s="1041"/>
      <c r="DI119" s="1041"/>
      <c r="DJ119" s="1041"/>
      <c r="DK119" s="1042"/>
      <c r="DL119" s="1040" t="s">
        <v>470</v>
      </c>
      <c r="DM119" s="1041"/>
      <c r="DN119" s="1041"/>
      <c r="DO119" s="1041"/>
      <c r="DP119" s="1042"/>
      <c r="DQ119" s="1040" t="s">
        <v>470</v>
      </c>
      <c r="DR119" s="1041"/>
      <c r="DS119" s="1041"/>
      <c r="DT119" s="1041"/>
      <c r="DU119" s="1042"/>
      <c r="DV119" s="1043" t="s">
        <v>470</v>
      </c>
      <c r="DW119" s="1044"/>
      <c r="DX119" s="1044"/>
      <c r="DY119" s="1044"/>
      <c r="DZ119" s="1045"/>
    </row>
    <row r="120" spans="1:130" s="248" customFormat="1" ht="26.25" customHeight="1" x14ac:dyDescent="0.15">
      <c r="A120" s="1116"/>
      <c r="B120" s="1003"/>
      <c r="C120" s="973" t="s">
        <v>444</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470</v>
      </c>
      <c r="AB120" s="1016"/>
      <c r="AC120" s="1016"/>
      <c r="AD120" s="1016"/>
      <c r="AE120" s="1017"/>
      <c r="AF120" s="1018" t="s">
        <v>475</v>
      </c>
      <c r="AG120" s="1016"/>
      <c r="AH120" s="1016"/>
      <c r="AI120" s="1016"/>
      <c r="AJ120" s="1017"/>
      <c r="AK120" s="1018" t="s">
        <v>470</v>
      </c>
      <c r="AL120" s="1016"/>
      <c r="AM120" s="1016"/>
      <c r="AN120" s="1016"/>
      <c r="AO120" s="1017"/>
      <c r="AP120" s="1019" t="s">
        <v>476</v>
      </c>
      <c r="AQ120" s="1020"/>
      <c r="AR120" s="1020"/>
      <c r="AS120" s="1020"/>
      <c r="AT120" s="1021"/>
      <c r="AU120" s="1046" t="s">
        <v>477</v>
      </c>
      <c r="AV120" s="1047"/>
      <c r="AW120" s="1047"/>
      <c r="AX120" s="1047"/>
      <c r="AY120" s="1048"/>
      <c r="AZ120" s="997" t="s">
        <v>478</v>
      </c>
      <c r="BA120" s="946"/>
      <c r="BB120" s="946"/>
      <c r="BC120" s="946"/>
      <c r="BD120" s="946"/>
      <c r="BE120" s="946"/>
      <c r="BF120" s="946"/>
      <c r="BG120" s="946"/>
      <c r="BH120" s="946"/>
      <c r="BI120" s="946"/>
      <c r="BJ120" s="946"/>
      <c r="BK120" s="946"/>
      <c r="BL120" s="946"/>
      <c r="BM120" s="946"/>
      <c r="BN120" s="946"/>
      <c r="BO120" s="946"/>
      <c r="BP120" s="947"/>
      <c r="BQ120" s="983">
        <v>8150262</v>
      </c>
      <c r="BR120" s="984"/>
      <c r="BS120" s="984"/>
      <c r="BT120" s="984"/>
      <c r="BU120" s="984"/>
      <c r="BV120" s="984">
        <v>6631549</v>
      </c>
      <c r="BW120" s="984"/>
      <c r="BX120" s="984"/>
      <c r="BY120" s="984"/>
      <c r="BZ120" s="984"/>
      <c r="CA120" s="984">
        <v>7263476</v>
      </c>
      <c r="CB120" s="984"/>
      <c r="CC120" s="984"/>
      <c r="CD120" s="984"/>
      <c r="CE120" s="984"/>
      <c r="CF120" s="998">
        <v>42.7</v>
      </c>
      <c r="CG120" s="999"/>
      <c r="CH120" s="999"/>
      <c r="CI120" s="999"/>
      <c r="CJ120" s="999"/>
      <c r="CK120" s="1064" t="s">
        <v>479</v>
      </c>
      <c r="CL120" s="1065"/>
      <c r="CM120" s="1065"/>
      <c r="CN120" s="1065"/>
      <c r="CO120" s="1066"/>
      <c r="CP120" s="1072"/>
      <c r="CQ120" s="1073"/>
      <c r="CR120" s="1073"/>
      <c r="CS120" s="1073"/>
      <c r="CT120" s="1073"/>
      <c r="CU120" s="1073"/>
      <c r="CV120" s="1073"/>
      <c r="CW120" s="1073"/>
      <c r="CX120" s="1073"/>
      <c r="CY120" s="1073"/>
      <c r="CZ120" s="1073"/>
      <c r="DA120" s="1073"/>
      <c r="DB120" s="1073"/>
      <c r="DC120" s="1073"/>
      <c r="DD120" s="1073"/>
      <c r="DE120" s="1073"/>
      <c r="DF120" s="1074"/>
      <c r="DG120" s="983"/>
      <c r="DH120" s="984"/>
      <c r="DI120" s="984"/>
      <c r="DJ120" s="984"/>
      <c r="DK120" s="984"/>
      <c r="DL120" s="984"/>
      <c r="DM120" s="984"/>
      <c r="DN120" s="984"/>
      <c r="DO120" s="984"/>
      <c r="DP120" s="984"/>
      <c r="DQ120" s="984"/>
      <c r="DR120" s="984"/>
      <c r="DS120" s="984"/>
      <c r="DT120" s="984"/>
      <c r="DU120" s="984"/>
      <c r="DV120" s="985"/>
      <c r="DW120" s="985"/>
      <c r="DX120" s="985"/>
      <c r="DY120" s="985"/>
      <c r="DZ120" s="986"/>
    </row>
    <row r="121" spans="1:130" s="248" customFormat="1" ht="26.25" customHeight="1" x14ac:dyDescent="0.15">
      <c r="A121" s="1116"/>
      <c r="B121" s="1003"/>
      <c r="C121" s="1024" t="s">
        <v>480</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469</v>
      </c>
      <c r="AB121" s="1016"/>
      <c r="AC121" s="1016"/>
      <c r="AD121" s="1016"/>
      <c r="AE121" s="1017"/>
      <c r="AF121" s="1018" t="s">
        <v>470</v>
      </c>
      <c r="AG121" s="1016"/>
      <c r="AH121" s="1016"/>
      <c r="AI121" s="1016"/>
      <c r="AJ121" s="1017"/>
      <c r="AK121" s="1018" t="s">
        <v>470</v>
      </c>
      <c r="AL121" s="1016"/>
      <c r="AM121" s="1016"/>
      <c r="AN121" s="1016"/>
      <c r="AO121" s="1017"/>
      <c r="AP121" s="1019" t="s">
        <v>470</v>
      </c>
      <c r="AQ121" s="1020"/>
      <c r="AR121" s="1020"/>
      <c r="AS121" s="1020"/>
      <c r="AT121" s="1021"/>
      <c r="AU121" s="1049"/>
      <c r="AV121" s="1050"/>
      <c r="AW121" s="1050"/>
      <c r="AX121" s="1050"/>
      <c r="AY121" s="1051"/>
      <c r="AZ121" s="1006" t="s">
        <v>481</v>
      </c>
      <c r="BA121" s="1007"/>
      <c r="BB121" s="1007"/>
      <c r="BC121" s="1007"/>
      <c r="BD121" s="1007"/>
      <c r="BE121" s="1007"/>
      <c r="BF121" s="1007"/>
      <c r="BG121" s="1007"/>
      <c r="BH121" s="1007"/>
      <c r="BI121" s="1007"/>
      <c r="BJ121" s="1007"/>
      <c r="BK121" s="1007"/>
      <c r="BL121" s="1007"/>
      <c r="BM121" s="1007"/>
      <c r="BN121" s="1007"/>
      <c r="BO121" s="1007"/>
      <c r="BP121" s="1008"/>
      <c r="BQ121" s="976">
        <v>5066043</v>
      </c>
      <c r="BR121" s="977"/>
      <c r="BS121" s="977"/>
      <c r="BT121" s="977"/>
      <c r="BU121" s="977"/>
      <c r="BV121" s="977">
        <v>4959499</v>
      </c>
      <c r="BW121" s="977"/>
      <c r="BX121" s="977"/>
      <c r="BY121" s="977"/>
      <c r="BZ121" s="977"/>
      <c r="CA121" s="977">
        <v>4611343</v>
      </c>
      <c r="CB121" s="977"/>
      <c r="CC121" s="977"/>
      <c r="CD121" s="977"/>
      <c r="CE121" s="977"/>
      <c r="CF121" s="971">
        <v>27.1</v>
      </c>
      <c r="CG121" s="972"/>
      <c r="CH121" s="972"/>
      <c r="CI121" s="972"/>
      <c r="CJ121" s="972"/>
      <c r="CK121" s="1067"/>
      <c r="CL121" s="1068"/>
      <c r="CM121" s="1068"/>
      <c r="CN121" s="1068"/>
      <c r="CO121" s="1069"/>
      <c r="CP121" s="1077"/>
      <c r="CQ121" s="1078"/>
      <c r="CR121" s="1078"/>
      <c r="CS121" s="1078"/>
      <c r="CT121" s="1078"/>
      <c r="CU121" s="1078"/>
      <c r="CV121" s="1078"/>
      <c r="CW121" s="1078"/>
      <c r="CX121" s="1078"/>
      <c r="CY121" s="1078"/>
      <c r="CZ121" s="1078"/>
      <c r="DA121" s="1078"/>
      <c r="DB121" s="1078"/>
      <c r="DC121" s="1078"/>
      <c r="DD121" s="1078"/>
      <c r="DE121" s="1078"/>
      <c r="DF121" s="1079"/>
      <c r="DG121" s="976"/>
      <c r="DH121" s="977"/>
      <c r="DI121" s="977"/>
      <c r="DJ121" s="977"/>
      <c r="DK121" s="977"/>
      <c r="DL121" s="977"/>
      <c r="DM121" s="977"/>
      <c r="DN121" s="977"/>
      <c r="DO121" s="977"/>
      <c r="DP121" s="977"/>
      <c r="DQ121" s="977"/>
      <c r="DR121" s="977"/>
      <c r="DS121" s="977"/>
      <c r="DT121" s="977"/>
      <c r="DU121" s="977"/>
      <c r="DV121" s="978"/>
      <c r="DW121" s="978"/>
      <c r="DX121" s="978"/>
      <c r="DY121" s="978"/>
      <c r="DZ121" s="979"/>
    </row>
    <row r="122" spans="1:130" s="248" customFormat="1" ht="26.25" customHeight="1" x14ac:dyDescent="0.15">
      <c r="A122" s="1116"/>
      <c r="B122" s="1003"/>
      <c r="C122" s="973" t="s">
        <v>458</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482</v>
      </c>
      <c r="AB122" s="1016"/>
      <c r="AC122" s="1016"/>
      <c r="AD122" s="1016"/>
      <c r="AE122" s="1017"/>
      <c r="AF122" s="1018" t="s">
        <v>470</v>
      </c>
      <c r="AG122" s="1016"/>
      <c r="AH122" s="1016"/>
      <c r="AI122" s="1016"/>
      <c r="AJ122" s="1017"/>
      <c r="AK122" s="1018" t="s">
        <v>470</v>
      </c>
      <c r="AL122" s="1016"/>
      <c r="AM122" s="1016"/>
      <c r="AN122" s="1016"/>
      <c r="AO122" s="1017"/>
      <c r="AP122" s="1019" t="s">
        <v>470</v>
      </c>
      <c r="AQ122" s="1020"/>
      <c r="AR122" s="1020"/>
      <c r="AS122" s="1020"/>
      <c r="AT122" s="1021"/>
      <c r="AU122" s="1049"/>
      <c r="AV122" s="1050"/>
      <c r="AW122" s="1050"/>
      <c r="AX122" s="1050"/>
      <c r="AY122" s="1051"/>
      <c r="AZ122" s="1031" t="s">
        <v>483</v>
      </c>
      <c r="BA122" s="1022"/>
      <c r="BB122" s="1022"/>
      <c r="BC122" s="1022"/>
      <c r="BD122" s="1022"/>
      <c r="BE122" s="1022"/>
      <c r="BF122" s="1022"/>
      <c r="BG122" s="1022"/>
      <c r="BH122" s="1022"/>
      <c r="BI122" s="1022"/>
      <c r="BJ122" s="1022"/>
      <c r="BK122" s="1022"/>
      <c r="BL122" s="1022"/>
      <c r="BM122" s="1022"/>
      <c r="BN122" s="1022"/>
      <c r="BO122" s="1022"/>
      <c r="BP122" s="1023"/>
      <c r="BQ122" s="1054">
        <v>24771469</v>
      </c>
      <c r="BR122" s="1055"/>
      <c r="BS122" s="1055"/>
      <c r="BT122" s="1055"/>
      <c r="BU122" s="1055"/>
      <c r="BV122" s="1055">
        <v>24850381</v>
      </c>
      <c r="BW122" s="1055"/>
      <c r="BX122" s="1055"/>
      <c r="BY122" s="1055"/>
      <c r="BZ122" s="1055"/>
      <c r="CA122" s="1055">
        <v>24941470</v>
      </c>
      <c r="CB122" s="1055"/>
      <c r="CC122" s="1055"/>
      <c r="CD122" s="1055"/>
      <c r="CE122" s="1055"/>
      <c r="CF122" s="1075">
        <v>146.69999999999999</v>
      </c>
      <c r="CG122" s="1076"/>
      <c r="CH122" s="1076"/>
      <c r="CI122" s="1076"/>
      <c r="CJ122" s="1076"/>
      <c r="CK122" s="1067"/>
      <c r="CL122" s="1068"/>
      <c r="CM122" s="1068"/>
      <c r="CN122" s="1068"/>
      <c r="CO122" s="1069"/>
      <c r="CP122" s="1077"/>
      <c r="CQ122" s="1078"/>
      <c r="CR122" s="1078"/>
      <c r="CS122" s="1078"/>
      <c r="CT122" s="1078"/>
      <c r="CU122" s="1078"/>
      <c r="CV122" s="1078"/>
      <c r="CW122" s="1078"/>
      <c r="CX122" s="1078"/>
      <c r="CY122" s="1078"/>
      <c r="CZ122" s="1078"/>
      <c r="DA122" s="1078"/>
      <c r="DB122" s="1078"/>
      <c r="DC122" s="1078"/>
      <c r="DD122" s="1078"/>
      <c r="DE122" s="1078"/>
      <c r="DF122" s="1079"/>
      <c r="DG122" s="976"/>
      <c r="DH122" s="977"/>
      <c r="DI122" s="977"/>
      <c r="DJ122" s="977"/>
      <c r="DK122" s="977"/>
      <c r="DL122" s="977"/>
      <c r="DM122" s="977"/>
      <c r="DN122" s="977"/>
      <c r="DO122" s="977"/>
      <c r="DP122" s="977"/>
      <c r="DQ122" s="977"/>
      <c r="DR122" s="977"/>
      <c r="DS122" s="977"/>
      <c r="DT122" s="977"/>
      <c r="DU122" s="977"/>
      <c r="DV122" s="978"/>
      <c r="DW122" s="978"/>
      <c r="DX122" s="978"/>
      <c r="DY122" s="978"/>
      <c r="DZ122" s="979"/>
    </row>
    <row r="123" spans="1:130" s="248" customFormat="1" ht="26.25" customHeight="1" x14ac:dyDescent="0.15">
      <c r="A123" s="1116"/>
      <c r="B123" s="1003"/>
      <c r="C123" s="973" t="s">
        <v>464</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471</v>
      </c>
      <c r="AB123" s="1016"/>
      <c r="AC123" s="1016"/>
      <c r="AD123" s="1016"/>
      <c r="AE123" s="1017"/>
      <c r="AF123" s="1018" t="s">
        <v>469</v>
      </c>
      <c r="AG123" s="1016"/>
      <c r="AH123" s="1016"/>
      <c r="AI123" s="1016"/>
      <c r="AJ123" s="1017"/>
      <c r="AK123" s="1018" t="s">
        <v>471</v>
      </c>
      <c r="AL123" s="1016"/>
      <c r="AM123" s="1016"/>
      <c r="AN123" s="1016"/>
      <c r="AO123" s="1017"/>
      <c r="AP123" s="1019" t="s">
        <v>470</v>
      </c>
      <c r="AQ123" s="1020"/>
      <c r="AR123" s="1020"/>
      <c r="AS123" s="1020"/>
      <c r="AT123" s="1021"/>
      <c r="AU123" s="1052"/>
      <c r="AV123" s="1053"/>
      <c r="AW123" s="1053"/>
      <c r="AX123" s="1053"/>
      <c r="AY123" s="1053"/>
      <c r="AZ123" s="279" t="s">
        <v>186</v>
      </c>
      <c r="BA123" s="279"/>
      <c r="BB123" s="279"/>
      <c r="BC123" s="279"/>
      <c r="BD123" s="279"/>
      <c r="BE123" s="279"/>
      <c r="BF123" s="279"/>
      <c r="BG123" s="279"/>
      <c r="BH123" s="279"/>
      <c r="BI123" s="279"/>
      <c r="BJ123" s="279"/>
      <c r="BK123" s="279"/>
      <c r="BL123" s="279"/>
      <c r="BM123" s="279"/>
      <c r="BN123" s="279"/>
      <c r="BO123" s="1032" t="s">
        <v>484</v>
      </c>
      <c r="BP123" s="1063"/>
      <c r="BQ123" s="1122">
        <v>37987774</v>
      </c>
      <c r="BR123" s="1123"/>
      <c r="BS123" s="1123"/>
      <c r="BT123" s="1123"/>
      <c r="BU123" s="1123"/>
      <c r="BV123" s="1123">
        <v>36441429</v>
      </c>
      <c r="BW123" s="1123"/>
      <c r="BX123" s="1123"/>
      <c r="BY123" s="1123"/>
      <c r="BZ123" s="1123"/>
      <c r="CA123" s="1123">
        <v>36816289</v>
      </c>
      <c r="CB123" s="1123"/>
      <c r="CC123" s="1123"/>
      <c r="CD123" s="1123"/>
      <c r="CE123" s="1123"/>
      <c r="CF123" s="1056"/>
      <c r="CG123" s="1057"/>
      <c r="CH123" s="1057"/>
      <c r="CI123" s="1057"/>
      <c r="CJ123" s="1058"/>
      <c r="CK123" s="1067"/>
      <c r="CL123" s="1068"/>
      <c r="CM123" s="1068"/>
      <c r="CN123" s="1068"/>
      <c r="CO123" s="1069"/>
      <c r="CP123" s="1077"/>
      <c r="CQ123" s="1078"/>
      <c r="CR123" s="1078"/>
      <c r="CS123" s="1078"/>
      <c r="CT123" s="1078"/>
      <c r="CU123" s="1078"/>
      <c r="CV123" s="1078"/>
      <c r="CW123" s="1078"/>
      <c r="CX123" s="1078"/>
      <c r="CY123" s="1078"/>
      <c r="CZ123" s="1078"/>
      <c r="DA123" s="1078"/>
      <c r="DB123" s="1078"/>
      <c r="DC123" s="1078"/>
      <c r="DD123" s="1078"/>
      <c r="DE123" s="1078"/>
      <c r="DF123" s="1079"/>
      <c r="DG123" s="1015"/>
      <c r="DH123" s="1016"/>
      <c r="DI123" s="1016"/>
      <c r="DJ123" s="1016"/>
      <c r="DK123" s="1017"/>
      <c r="DL123" s="1018"/>
      <c r="DM123" s="1016"/>
      <c r="DN123" s="1016"/>
      <c r="DO123" s="1016"/>
      <c r="DP123" s="1017"/>
      <c r="DQ123" s="1018"/>
      <c r="DR123" s="1016"/>
      <c r="DS123" s="1016"/>
      <c r="DT123" s="1016"/>
      <c r="DU123" s="1017"/>
      <c r="DV123" s="1019"/>
      <c r="DW123" s="1020"/>
      <c r="DX123" s="1020"/>
      <c r="DY123" s="1020"/>
      <c r="DZ123" s="1021"/>
    </row>
    <row r="124" spans="1:130" s="248" customFormat="1" ht="26.25" customHeight="1" thickBot="1" x14ac:dyDescent="0.2">
      <c r="A124" s="1116"/>
      <c r="B124" s="1003"/>
      <c r="C124" s="973" t="s">
        <v>467</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470</v>
      </c>
      <c r="AB124" s="1016"/>
      <c r="AC124" s="1016"/>
      <c r="AD124" s="1016"/>
      <c r="AE124" s="1017"/>
      <c r="AF124" s="1018" t="s">
        <v>470</v>
      </c>
      <c r="AG124" s="1016"/>
      <c r="AH124" s="1016"/>
      <c r="AI124" s="1016"/>
      <c r="AJ124" s="1017"/>
      <c r="AK124" s="1018" t="s">
        <v>470</v>
      </c>
      <c r="AL124" s="1016"/>
      <c r="AM124" s="1016"/>
      <c r="AN124" s="1016"/>
      <c r="AO124" s="1017"/>
      <c r="AP124" s="1019" t="s">
        <v>470</v>
      </c>
      <c r="AQ124" s="1020"/>
      <c r="AR124" s="1020"/>
      <c r="AS124" s="1020"/>
      <c r="AT124" s="1021"/>
      <c r="AU124" s="1118" t="s">
        <v>485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30.6</v>
      </c>
      <c r="BR124" s="1085"/>
      <c r="BS124" s="1085"/>
      <c r="BT124" s="1085"/>
      <c r="BU124" s="1085"/>
      <c r="BV124" s="1085">
        <v>32.9</v>
      </c>
      <c r="BW124" s="1085"/>
      <c r="BX124" s="1085"/>
      <c r="BY124" s="1085"/>
      <c r="BZ124" s="1085"/>
      <c r="CA124" s="1085">
        <v>24.6</v>
      </c>
      <c r="CB124" s="1085"/>
      <c r="CC124" s="1085"/>
      <c r="CD124" s="1085"/>
      <c r="CE124" s="1085"/>
      <c r="CF124" s="1086"/>
      <c r="CG124" s="1087"/>
      <c r="CH124" s="1087"/>
      <c r="CI124" s="1087"/>
      <c r="CJ124" s="1088"/>
      <c r="CK124" s="1070"/>
      <c r="CL124" s="1070"/>
      <c r="CM124" s="1070"/>
      <c r="CN124" s="1070"/>
      <c r="CO124" s="1071"/>
      <c r="CP124" s="1077"/>
      <c r="CQ124" s="1078"/>
      <c r="CR124" s="1078"/>
      <c r="CS124" s="1078"/>
      <c r="CT124" s="1078"/>
      <c r="CU124" s="1078"/>
      <c r="CV124" s="1078"/>
      <c r="CW124" s="1078"/>
      <c r="CX124" s="1078"/>
      <c r="CY124" s="1078"/>
      <c r="CZ124" s="1078"/>
      <c r="DA124" s="1078"/>
      <c r="DB124" s="1078"/>
      <c r="DC124" s="1078"/>
      <c r="DD124" s="1078"/>
      <c r="DE124" s="1078"/>
      <c r="DF124" s="1079"/>
      <c r="DG124" s="1062"/>
      <c r="DH124" s="1041"/>
      <c r="DI124" s="1041"/>
      <c r="DJ124" s="1041"/>
      <c r="DK124" s="1042"/>
      <c r="DL124" s="1040"/>
      <c r="DM124" s="1041"/>
      <c r="DN124" s="1041"/>
      <c r="DO124" s="1041"/>
      <c r="DP124" s="1042"/>
      <c r="DQ124" s="1040"/>
      <c r="DR124" s="1041"/>
      <c r="DS124" s="1041"/>
      <c r="DT124" s="1041"/>
      <c r="DU124" s="1042"/>
      <c r="DV124" s="1043"/>
      <c r="DW124" s="1044"/>
      <c r="DX124" s="1044"/>
      <c r="DY124" s="1044"/>
      <c r="DZ124" s="1045"/>
    </row>
    <row r="125" spans="1:130" s="248" customFormat="1" ht="26.25" customHeight="1" x14ac:dyDescent="0.15">
      <c r="A125" s="1116"/>
      <c r="B125" s="1003"/>
      <c r="C125" s="973" t="s">
        <v>472</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470</v>
      </c>
      <c r="AB125" s="1016"/>
      <c r="AC125" s="1016"/>
      <c r="AD125" s="1016"/>
      <c r="AE125" s="1017"/>
      <c r="AF125" s="1018" t="s">
        <v>470</v>
      </c>
      <c r="AG125" s="1016"/>
      <c r="AH125" s="1016"/>
      <c r="AI125" s="1016"/>
      <c r="AJ125" s="1017"/>
      <c r="AK125" s="1018" t="s">
        <v>470</v>
      </c>
      <c r="AL125" s="1016"/>
      <c r="AM125" s="1016"/>
      <c r="AN125" s="1016"/>
      <c r="AO125" s="1017"/>
      <c r="AP125" s="1019" t="s">
        <v>469</v>
      </c>
      <c r="AQ125" s="1020"/>
      <c r="AR125" s="1020"/>
      <c r="AS125" s="1020"/>
      <c r="AT125" s="102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0" t="s">
        <v>486</v>
      </c>
      <c r="CL125" s="1065"/>
      <c r="CM125" s="1065"/>
      <c r="CN125" s="1065"/>
      <c r="CO125" s="1066"/>
      <c r="CP125" s="997" t="s">
        <v>487</v>
      </c>
      <c r="CQ125" s="946"/>
      <c r="CR125" s="946"/>
      <c r="CS125" s="946"/>
      <c r="CT125" s="946"/>
      <c r="CU125" s="946"/>
      <c r="CV125" s="946"/>
      <c r="CW125" s="946"/>
      <c r="CX125" s="946"/>
      <c r="CY125" s="946"/>
      <c r="CZ125" s="946"/>
      <c r="DA125" s="946"/>
      <c r="DB125" s="946"/>
      <c r="DC125" s="946"/>
      <c r="DD125" s="946"/>
      <c r="DE125" s="946"/>
      <c r="DF125" s="947"/>
      <c r="DG125" s="983" t="s">
        <v>470</v>
      </c>
      <c r="DH125" s="984"/>
      <c r="DI125" s="984"/>
      <c r="DJ125" s="984"/>
      <c r="DK125" s="984"/>
      <c r="DL125" s="984" t="s">
        <v>470</v>
      </c>
      <c r="DM125" s="984"/>
      <c r="DN125" s="984"/>
      <c r="DO125" s="984"/>
      <c r="DP125" s="984"/>
      <c r="DQ125" s="984" t="s">
        <v>470</v>
      </c>
      <c r="DR125" s="984"/>
      <c r="DS125" s="984"/>
      <c r="DT125" s="984"/>
      <c r="DU125" s="984"/>
      <c r="DV125" s="985" t="s">
        <v>470</v>
      </c>
      <c r="DW125" s="985"/>
      <c r="DX125" s="985"/>
      <c r="DY125" s="985"/>
      <c r="DZ125" s="986"/>
    </row>
    <row r="126" spans="1:130" s="248" customFormat="1" ht="26.25" customHeight="1" thickBot="1" x14ac:dyDescent="0.2">
      <c r="A126" s="1116"/>
      <c r="B126" s="1003"/>
      <c r="C126" s="973" t="s">
        <v>474</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471</v>
      </c>
      <c r="AB126" s="1016"/>
      <c r="AC126" s="1016"/>
      <c r="AD126" s="1016"/>
      <c r="AE126" s="1017"/>
      <c r="AF126" s="1018" t="s">
        <v>469</v>
      </c>
      <c r="AG126" s="1016"/>
      <c r="AH126" s="1016"/>
      <c r="AI126" s="1016"/>
      <c r="AJ126" s="1017"/>
      <c r="AK126" s="1018" t="s">
        <v>475</v>
      </c>
      <c r="AL126" s="1016"/>
      <c r="AM126" s="1016"/>
      <c r="AN126" s="1016"/>
      <c r="AO126" s="1017"/>
      <c r="AP126" s="1019" t="s">
        <v>471</v>
      </c>
      <c r="AQ126" s="1020"/>
      <c r="AR126" s="1020"/>
      <c r="AS126" s="1020"/>
      <c r="AT126" s="102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1"/>
      <c r="CL126" s="1068"/>
      <c r="CM126" s="1068"/>
      <c r="CN126" s="1068"/>
      <c r="CO126" s="1069"/>
      <c r="CP126" s="1006" t="s">
        <v>488</v>
      </c>
      <c r="CQ126" s="1007"/>
      <c r="CR126" s="1007"/>
      <c r="CS126" s="1007"/>
      <c r="CT126" s="1007"/>
      <c r="CU126" s="1007"/>
      <c r="CV126" s="1007"/>
      <c r="CW126" s="1007"/>
      <c r="CX126" s="1007"/>
      <c r="CY126" s="1007"/>
      <c r="CZ126" s="1007"/>
      <c r="DA126" s="1007"/>
      <c r="DB126" s="1007"/>
      <c r="DC126" s="1007"/>
      <c r="DD126" s="1007"/>
      <c r="DE126" s="1007"/>
      <c r="DF126" s="1008"/>
      <c r="DG126" s="976" t="s">
        <v>470</v>
      </c>
      <c r="DH126" s="977"/>
      <c r="DI126" s="977"/>
      <c r="DJ126" s="977"/>
      <c r="DK126" s="977"/>
      <c r="DL126" s="977" t="s">
        <v>470</v>
      </c>
      <c r="DM126" s="977"/>
      <c r="DN126" s="977"/>
      <c r="DO126" s="977"/>
      <c r="DP126" s="977"/>
      <c r="DQ126" s="977" t="s">
        <v>470</v>
      </c>
      <c r="DR126" s="977"/>
      <c r="DS126" s="977"/>
      <c r="DT126" s="977"/>
      <c r="DU126" s="977"/>
      <c r="DV126" s="978" t="s">
        <v>469</v>
      </c>
      <c r="DW126" s="978"/>
      <c r="DX126" s="978"/>
      <c r="DY126" s="978"/>
      <c r="DZ126" s="979"/>
    </row>
    <row r="127" spans="1:130" s="248" customFormat="1" ht="26.25" customHeight="1" x14ac:dyDescent="0.15">
      <c r="A127" s="1117"/>
      <c r="B127" s="1005"/>
      <c r="C127" s="1059" t="s">
        <v>489</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470</v>
      </c>
      <c r="AB127" s="1016"/>
      <c r="AC127" s="1016"/>
      <c r="AD127" s="1016"/>
      <c r="AE127" s="1017"/>
      <c r="AF127" s="1018" t="s">
        <v>470</v>
      </c>
      <c r="AG127" s="1016"/>
      <c r="AH127" s="1016"/>
      <c r="AI127" s="1016"/>
      <c r="AJ127" s="1017"/>
      <c r="AK127" s="1018" t="s">
        <v>470</v>
      </c>
      <c r="AL127" s="1016"/>
      <c r="AM127" s="1016"/>
      <c r="AN127" s="1016"/>
      <c r="AO127" s="1017"/>
      <c r="AP127" s="1019" t="s">
        <v>470</v>
      </c>
      <c r="AQ127" s="1020"/>
      <c r="AR127" s="1020"/>
      <c r="AS127" s="1020"/>
      <c r="AT127" s="1021"/>
      <c r="AU127" s="284"/>
      <c r="AV127" s="284"/>
      <c r="AW127" s="284"/>
      <c r="AX127" s="1089" t="s">
        <v>490</v>
      </c>
      <c r="AY127" s="1090"/>
      <c r="AZ127" s="1090"/>
      <c r="BA127" s="1090"/>
      <c r="BB127" s="1090"/>
      <c r="BC127" s="1090"/>
      <c r="BD127" s="1090"/>
      <c r="BE127" s="1091"/>
      <c r="BF127" s="1092" t="s">
        <v>491</v>
      </c>
      <c r="BG127" s="1090"/>
      <c r="BH127" s="1090"/>
      <c r="BI127" s="1090"/>
      <c r="BJ127" s="1090"/>
      <c r="BK127" s="1090"/>
      <c r="BL127" s="1091"/>
      <c r="BM127" s="1092" t="s">
        <v>492</v>
      </c>
      <c r="BN127" s="1090"/>
      <c r="BO127" s="1090"/>
      <c r="BP127" s="1090"/>
      <c r="BQ127" s="1090"/>
      <c r="BR127" s="1090"/>
      <c r="BS127" s="1091"/>
      <c r="BT127" s="1092" t="s">
        <v>493</v>
      </c>
      <c r="BU127" s="1090"/>
      <c r="BV127" s="1090"/>
      <c r="BW127" s="1090"/>
      <c r="BX127" s="1090"/>
      <c r="BY127" s="1090"/>
      <c r="BZ127" s="1114"/>
      <c r="CA127" s="284"/>
      <c r="CB127" s="284"/>
      <c r="CC127" s="284"/>
      <c r="CD127" s="285"/>
      <c r="CE127" s="285"/>
      <c r="CF127" s="285"/>
      <c r="CG127" s="282"/>
      <c r="CH127" s="282"/>
      <c r="CI127" s="282"/>
      <c r="CJ127" s="283"/>
      <c r="CK127" s="1081"/>
      <c r="CL127" s="1068"/>
      <c r="CM127" s="1068"/>
      <c r="CN127" s="1068"/>
      <c r="CO127" s="1069"/>
      <c r="CP127" s="1006" t="s">
        <v>494</v>
      </c>
      <c r="CQ127" s="1007"/>
      <c r="CR127" s="1007"/>
      <c r="CS127" s="1007"/>
      <c r="CT127" s="1007"/>
      <c r="CU127" s="1007"/>
      <c r="CV127" s="1007"/>
      <c r="CW127" s="1007"/>
      <c r="CX127" s="1007"/>
      <c r="CY127" s="1007"/>
      <c r="CZ127" s="1007"/>
      <c r="DA127" s="1007"/>
      <c r="DB127" s="1007"/>
      <c r="DC127" s="1007"/>
      <c r="DD127" s="1007"/>
      <c r="DE127" s="1007"/>
      <c r="DF127" s="1008"/>
      <c r="DG127" s="976" t="s">
        <v>470</v>
      </c>
      <c r="DH127" s="977"/>
      <c r="DI127" s="977"/>
      <c r="DJ127" s="977"/>
      <c r="DK127" s="977"/>
      <c r="DL127" s="977" t="s">
        <v>470</v>
      </c>
      <c r="DM127" s="977"/>
      <c r="DN127" s="977"/>
      <c r="DO127" s="977"/>
      <c r="DP127" s="977"/>
      <c r="DQ127" s="977" t="s">
        <v>470</v>
      </c>
      <c r="DR127" s="977"/>
      <c r="DS127" s="977"/>
      <c r="DT127" s="977"/>
      <c r="DU127" s="977"/>
      <c r="DV127" s="978" t="s">
        <v>470</v>
      </c>
      <c r="DW127" s="978"/>
      <c r="DX127" s="978"/>
      <c r="DY127" s="978"/>
      <c r="DZ127" s="979"/>
    </row>
    <row r="128" spans="1:130" s="248" customFormat="1" ht="26.25" customHeight="1" thickBot="1" x14ac:dyDescent="0.2">
      <c r="A128" s="1100" t="s">
        <v>495</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496</v>
      </c>
      <c r="X128" s="1102"/>
      <c r="Y128" s="1102"/>
      <c r="Z128" s="1103"/>
      <c r="AA128" s="1104">
        <v>490747</v>
      </c>
      <c r="AB128" s="1105"/>
      <c r="AC128" s="1105"/>
      <c r="AD128" s="1105"/>
      <c r="AE128" s="1106"/>
      <c r="AF128" s="1107">
        <v>440741</v>
      </c>
      <c r="AG128" s="1105"/>
      <c r="AH128" s="1105"/>
      <c r="AI128" s="1105"/>
      <c r="AJ128" s="1106"/>
      <c r="AK128" s="1107">
        <v>396325</v>
      </c>
      <c r="AL128" s="1105"/>
      <c r="AM128" s="1105"/>
      <c r="AN128" s="1105"/>
      <c r="AO128" s="1106"/>
      <c r="AP128" s="1108"/>
      <c r="AQ128" s="1109"/>
      <c r="AR128" s="1109"/>
      <c r="AS128" s="1109"/>
      <c r="AT128" s="1110"/>
      <c r="AU128" s="284"/>
      <c r="AV128" s="284"/>
      <c r="AW128" s="284"/>
      <c r="AX128" s="945" t="s">
        <v>497</v>
      </c>
      <c r="AY128" s="946"/>
      <c r="AZ128" s="946"/>
      <c r="BA128" s="946"/>
      <c r="BB128" s="946"/>
      <c r="BC128" s="946"/>
      <c r="BD128" s="946"/>
      <c r="BE128" s="947"/>
      <c r="BF128" s="1111" t="s">
        <v>470</v>
      </c>
      <c r="BG128" s="1112"/>
      <c r="BH128" s="1112"/>
      <c r="BI128" s="1112"/>
      <c r="BJ128" s="1112"/>
      <c r="BK128" s="1112"/>
      <c r="BL128" s="1113"/>
      <c r="BM128" s="1111">
        <v>12.54</v>
      </c>
      <c r="BN128" s="1112"/>
      <c r="BO128" s="1112"/>
      <c r="BP128" s="1112"/>
      <c r="BQ128" s="1112"/>
      <c r="BR128" s="1112"/>
      <c r="BS128" s="1113"/>
      <c r="BT128" s="1111">
        <v>20</v>
      </c>
      <c r="BU128" s="1112"/>
      <c r="BV128" s="1112"/>
      <c r="BW128" s="1112"/>
      <c r="BX128" s="1112"/>
      <c r="BY128" s="1112"/>
      <c r="BZ128" s="1136"/>
      <c r="CA128" s="285"/>
      <c r="CB128" s="285"/>
      <c r="CC128" s="285"/>
      <c r="CD128" s="285"/>
      <c r="CE128" s="285"/>
      <c r="CF128" s="285"/>
      <c r="CG128" s="282"/>
      <c r="CH128" s="282"/>
      <c r="CI128" s="282"/>
      <c r="CJ128" s="283"/>
      <c r="CK128" s="1082"/>
      <c r="CL128" s="1083"/>
      <c r="CM128" s="1083"/>
      <c r="CN128" s="1083"/>
      <c r="CO128" s="1084"/>
      <c r="CP128" s="1093" t="s">
        <v>498</v>
      </c>
      <c r="CQ128" s="1094"/>
      <c r="CR128" s="1094"/>
      <c r="CS128" s="1094"/>
      <c r="CT128" s="1094"/>
      <c r="CU128" s="1094"/>
      <c r="CV128" s="1094"/>
      <c r="CW128" s="1094"/>
      <c r="CX128" s="1094"/>
      <c r="CY128" s="1094"/>
      <c r="CZ128" s="1094"/>
      <c r="DA128" s="1094"/>
      <c r="DB128" s="1094"/>
      <c r="DC128" s="1094"/>
      <c r="DD128" s="1094"/>
      <c r="DE128" s="1094"/>
      <c r="DF128" s="1095"/>
      <c r="DG128" s="1096">
        <v>236</v>
      </c>
      <c r="DH128" s="1097"/>
      <c r="DI128" s="1097"/>
      <c r="DJ128" s="1097"/>
      <c r="DK128" s="1097"/>
      <c r="DL128" s="1097">
        <v>230</v>
      </c>
      <c r="DM128" s="1097"/>
      <c r="DN128" s="1097"/>
      <c r="DO128" s="1097"/>
      <c r="DP128" s="1097"/>
      <c r="DQ128" s="1097">
        <v>230</v>
      </c>
      <c r="DR128" s="1097"/>
      <c r="DS128" s="1097"/>
      <c r="DT128" s="1097"/>
      <c r="DU128" s="1097"/>
      <c r="DV128" s="1098">
        <v>0</v>
      </c>
      <c r="DW128" s="1098"/>
      <c r="DX128" s="1098"/>
      <c r="DY128" s="1098"/>
      <c r="DZ128" s="1099"/>
    </row>
    <row r="129" spans="1:131" s="248" customFormat="1" ht="26.25" customHeight="1" x14ac:dyDescent="0.15">
      <c r="A129" s="987" t="s">
        <v>106</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499</v>
      </c>
      <c r="X129" s="1131"/>
      <c r="Y129" s="1131"/>
      <c r="Z129" s="1132"/>
      <c r="AA129" s="1015">
        <v>18552451</v>
      </c>
      <c r="AB129" s="1016"/>
      <c r="AC129" s="1016"/>
      <c r="AD129" s="1016"/>
      <c r="AE129" s="1017"/>
      <c r="AF129" s="1018">
        <v>18545402</v>
      </c>
      <c r="AG129" s="1016"/>
      <c r="AH129" s="1016"/>
      <c r="AI129" s="1016"/>
      <c r="AJ129" s="1017"/>
      <c r="AK129" s="1018">
        <v>19131300</v>
      </c>
      <c r="AL129" s="1016"/>
      <c r="AM129" s="1016"/>
      <c r="AN129" s="1016"/>
      <c r="AO129" s="1017"/>
      <c r="AP129" s="1133"/>
      <c r="AQ129" s="1134"/>
      <c r="AR129" s="1134"/>
      <c r="AS129" s="1134"/>
      <c r="AT129" s="1135"/>
      <c r="AU129" s="286"/>
      <c r="AV129" s="286"/>
      <c r="AW129" s="286"/>
      <c r="AX129" s="1124" t="s">
        <v>500</v>
      </c>
      <c r="AY129" s="1007"/>
      <c r="AZ129" s="1007"/>
      <c r="BA129" s="1007"/>
      <c r="BB129" s="1007"/>
      <c r="BC129" s="1007"/>
      <c r="BD129" s="1007"/>
      <c r="BE129" s="1008"/>
      <c r="BF129" s="1125" t="s">
        <v>470</v>
      </c>
      <c r="BG129" s="1126"/>
      <c r="BH129" s="1126"/>
      <c r="BI129" s="1126"/>
      <c r="BJ129" s="1126"/>
      <c r="BK129" s="1126"/>
      <c r="BL129" s="1127"/>
      <c r="BM129" s="1125">
        <v>17.54</v>
      </c>
      <c r="BN129" s="1126"/>
      <c r="BO129" s="1126"/>
      <c r="BP129" s="1126"/>
      <c r="BQ129" s="1126"/>
      <c r="BR129" s="1126"/>
      <c r="BS129" s="1127"/>
      <c r="BT129" s="1125">
        <v>30</v>
      </c>
      <c r="BU129" s="1128"/>
      <c r="BV129" s="1128"/>
      <c r="BW129" s="1128"/>
      <c r="BX129" s="1128"/>
      <c r="BY129" s="1128"/>
      <c r="BZ129" s="112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7" t="s">
        <v>501</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502</v>
      </c>
      <c r="X130" s="1131"/>
      <c r="Y130" s="1131"/>
      <c r="Z130" s="1132"/>
      <c r="AA130" s="1015">
        <v>2116568</v>
      </c>
      <c r="AB130" s="1016"/>
      <c r="AC130" s="1016"/>
      <c r="AD130" s="1016"/>
      <c r="AE130" s="1017"/>
      <c r="AF130" s="1018">
        <v>2108176</v>
      </c>
      <c r="AG130" s="1016"/>
      <c r="AH130" s="1016"/>
      <c r="AI130" s="1016"/>
      <c r="AJ130" s="1017"/>
      <c r="AK130" s="1018">
        <v>2131680</v>
      </c>
      <c r="AL130" s="1016"/>
      <c r="AM130" s="1016"/>
      <c r="AN130" s="1016"/>
      <c r="AO130" s="1017"/>
      <c r="AP130" s="1133"/>
      <c r="AQ130" s="1134"/>
      <c r="AR130" s="1134"/>
      <c r="AS130" s="1134"/>
      <c r="AT130" s="1135"/>
      <c r="AU130" s="286"/>
      <c r="AV130" s="286"/>
      <c r="AW130" s="286"/>
      <c r="AX130" s="1124" t="s">
        <v>503</v>
      </c>
      <c r="AY130" s="1007"/>
      <c r="AZ130" s="1007"/>
      <c r="BA130" s="1007"/>
      <c r="BB130" s="1007"/>
      <c r="BC130" s="1007"/>
      <c r="BD130" s="1007"/>
      <c r="BE130" s="1008"/>
      <c r="BF130" s="1161">
        <v>6.1</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504</v>
      </c>
      <c r="X131" s="1169"/>
      <c r="Y131" s="1169"/>
      <c r="Z131" s="1170"/>
      <c r="AA131" s="1062">
        <v>16435883</v>
      </c>
      <c r="AB131" s="1041"/>
      <c r="AC131" s="1041"/>
      <c r="AD131" s="1041"/>
      <c r="AE131" s="1042"/>
      <c r="AF131" s="1040">
        <v>16437226</v>
      </c>
      <c r="AG131" s="1041"/>
      <c r="AH131" s="1041"/>
      <c r="AI131" s="1041"/>
      <c r="AJ131" s="1042"/>
      <c r="AK131" s="1040">
        <v>16999620</v>
      </c>
      <c r="AL131" s="1041"/>
      <c r="AM131" s="1041"/>
      <c r="AN131" s="1041"/>
      <c r="AO131" s="1042"/>
      <c r="AP131" s="1171"/>
      <c r="AQ131" s="1172"/>
      <c r="AR131" s="1172"/>
      <c r="AS131" s="1172"/>
      <c r="AT131" s="1173"/>
      <c r="AU131" s="286"/>
      <c r="AV131" s="286"/>
      <c r="AW131" s="286"/>
      <c r="AX131" s="1143" t="s">
        <v>505</v>
      </c>
      <c r="AY131" s="1094"/>
      <c r="AZ131" s="1094"/>
      <c r="BA131" s="1094"/>
      <c r="BB131" s="1094"/>
      <c r="BC131" s="1094"/>
      <c r="BD131" s="1094"/>
      <c r="BE131" s="1095"/>
      <c r="BF131" s="1144">
        <v>24.6</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0" t="s">
        <v>506</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507</v>
      </c>
      <c r="W132" s="1154"/>
      <c r="X132" s="1154"/>
      <c r="Y132" s="1154"/>
      <c r="Z132" s="1155"/>
      <c r="AA132" s="1156">
        <v>5.5958052269999996</v>
      </c>
      <c r="AB132" s="1157"/>
      <c r="AC132" s="1157"/>
      <c r="AD132" s="1157"/>
      <c r="AE132" s="1158"/>
      <c r="AF132" s="1159">
        <v>6.251285953</v>
      </c>
      <c r="AG132" s="1157"/>
      <c r="AH132" s="1157"/>
      <c r="AI132" s="1157"/>
      <c r="AJ132" s="1158"/>
      <c r="AK132" s="1159">
        <v>6.6221539070000004</v>
      </c>
      <c r="AL132" s="1157"/>
      <c r="AM132" s="1157"/>
      <c r="AN132" s="1157"/>
      <c r="AO132" s="1158"/>
      <c r="AP132" s="1056"/>
      <c r="AQ132" s="1057"/>
      <c r="AR132" s="1057"/>
      <c r="AS132" s="1057"/>
      <c r="AT132" s="116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508</v>
      </c>
      <c r="W133" s="1137"/>
      <c r="X133" s="1137"/>
      <c r="Y133" s="1137"/>
      <c r="Z133" s="1138"/>
      <c r="AA133" s="1139">
        <v>5.0999999999999996</v>
      </c>
      <c r="AB133" s="1140"/>
      <c r="AC133" s="1140"/>
      <c r="AD133" s="1140"/>
      <c r="AE133" s="1141"/>
      <c r="AF133" s="1139">
        <v>5.6</v>
      </c>
      <c r="AG133" s="1140"/>
      <c r="AH133" s="1140"/>
      <c r="AI133" s="1140"/>
      <c r="AJ133" s="1141"/>
      <c r="AK133" s="1139">
        <v>6.1</v>
      </c>
      <c r="AL133" s="1140"/>
      <c r="AM133" s="1140"/>
      <c r="AN133" s="1140"/>
      <c r="AO133" s="1141"/>
      <c r="AP133" s="1086"/>
      <c r="AQ133" s="1087"/>
      <c r="AR133" s="1087"/>
      <c r="AS133" s="1087"/>
      <c r="AT133" s="114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hxXBvY5UW94gnkSzhrvRuIaGeqCJ2rqUJKOiHuoXYC0Siwij4rhLkUfPsWrV6rBPUTBBSvgVGF9YfyTb1vxLQ==" saltValue="tcDV+dzWxbi+TNJJupbu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Normal="85" zoomScaleSheetLayoutView="100" workbookViewId="0">
      <selection activeCell="AF88" sqref="AF88:AJ8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ZslyVCdIyfvra9DGa3EGFIhRUjLQXq2I0UYHy1OIRX5Gcr26YI4rYotg2TKULhubvRae11rg31UCeNRFAqJxQQ==" saltValue="Puv4mO75KSdYuZfbsId5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Normal="100" zoomScaleSheetLayoutView="55" workbookViewId="0">
      <selection activeCell="AF88" sqref="AF88"/>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LQ46bdAwORnr1s9hQQ1+EDsJ1Z2FZmVhlrolXXnc8tL0dRUByv2uxRFTLMcDKv1aDdSB5lEcthslVF5p7SxZQ==" saltValue="jWTFBWmzpBeF0Byufwjt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3" workbookViewId="0">
      <selection activeCell="AF88" sqref="AF88:AJ8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4"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5"/>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6" t="s">
        <v>517</v>
      </c>
      <c r="AL9" s="1177"/>
      <c r="AM9" s="1177"/>
      <c r="AN9" s="1178"/>
      <c r="AO9" s="314">
        <v>4750588</v>
      </c>
      <c r="AP9" s="314">
        <v>47217</v>
      </c>
      <c r="AQ9" s="315">
        <v>61284</v>
      </c>
      <c r="AR9" s="316">
        <v>-23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6" t="s">
        <v>518</v>
      </c>
      <c r="AL10" s="1177"/>
      <c r="AM10" s="1177"/>
      <c r="AN10" s="1178"/>
      <c r="AO10" s="317">
        <v>1079159</v>
      </c>
      <c r="AP10" s="317">
        <v>10726</v>
      </c>
      <c r="AQ10" s="318">
        <v>4056</v>
      </c>
      <c r="AR10" s="319">
        <v>164.4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6" t="s">
        <v>519</v>
      </c>
      <c r="AL11" s="1177"/>
      <c r="AM11" s="1177"/>
      <c r="AN11" s="1178"/>
      <c r="AO11" s="317">
        <v>142524</v>
      </c>
      <c r="AP11" s="317">
        <v>1417</v>
      </c>
      <c r="AQ11" s="318">
        <v>604</v>
      </c>
      <c r="AR11" s="319">
        <v>134.6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6" t="s">
        <v>520</v>
      </c>
      <c r="AL12" s="1177"/>
      <c r="AM12" s="1177"/>
      <c r="AN12" s="1178"/>
      <c r="AO12" s="317" t="s">
        <v>521</v>
      </c>
      <c r="AP12" s="317" t="s">
        <v>521</v>
      </c>
      <c r="AQ12" s="318">
        <v>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6" t="s">
        <v>522</v>
      </c>
      <c r="AL13" s="1177"/>
      <c r="AM13" s="1177"/>
      <c r="AN13" s="1178"/>
      <c r="AO13" s="317">
        <v>289398</v>
      </c>
      <c r="AP13" s="317">
        <v>2876</v>
      </c>
      <c r="AQ13" s="318">
        <v>2509</v>
      </c>
      <c r="AR13" s="319">
        <v>14.6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6" t="s">
        <v>523</v>
      </c>
      <c r="AL14" s="1177"/>
      <c r="AM14" s="1177"/>
      <c r="AN14" s="1178"/>
      <c r="AO14" s="317">
        <v>267515</v>
      </c>
      <c r="AP14" s="317">
        <v>2659</v>
      </c>
      <c r="AQ14" s="318">
        <v>1157</v>
      </c>
      <c r="AR14" s="319">
        <v>129.80000000000001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2" t="s">
        <v>524</v>
      </c>
      <c r="AL15" s="1183"/>
      <c r="AM15" s="1183"/>
      <c r="AN15" s="1184"/>
      <c r="AO15" s="317">
        <v>-328824</v>
      </c>
      <c r="AP15" s="317">
        <v>-3268</v>
      </c>
      <c r="AQ15" s="318">
        <v>-4228</v>
      </c>
      <c r="AR15" s="319">
        <v>-22.7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2" t="s">
        <v>186</v>
      </c>
      <c r="AL16" s="1183"/>
      <c r="AM16" s="1183"/>
      <c r="AN16" s="1184"/>
      <c r="AO16" s="317">
        <v>6200360</v>
      </c>
      <c r="AP16" s="317">
        <v>61626</v>
      </c>
      <c r="AQ16" s="318">
        <v>65402</v>
      </c>
      <c r="AR16" s="319">
        <v>-5.8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5" t="s">
        <v>529</v>
      </c>
      <c r="AL21" s="1186"/>
      <c r="AM21" s="1186"/>
      <c r="AN21" s="1187"/>
      <c r="AO21" s="330">
        <v>5.37</v>
      </c>
      <c r="AP21" s="331">
        <v>6.06</v>
      </c>
      <c r="AQ21" s="332">
        <v>-0.69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5" t="s">
        <v>530</v>
      </c>
      <c r="AL22" s="1186"/>
      <c r="AM22" s="1186"/>
      <c r="AN22" s="1187"/>
      <c r="AO22" s="335">
        <v>99.6</v>
      </c>
      <c r="AP22" s="336">
        <v>99.2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4"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5"/>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534</v>
      </c>
      <c r="AL32" s="1180"/>
      <c r="AM32" s="1180"/>
      <c r="AN32" s="1181"/>
      <c r="AO32" s="345">
        <v>3099234</v>
      </c>
      <c r="AP32" s="345">
        <v>30804</v>
      </c>
      <c r="AQ32" s="346">
        <v>32044</v>
      </c>
      <c r="AR32" s="347">
        <v>-3.9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535</v>
      </c>
      <c r="AL33" s="1180"/>
      <c r="AM33" s="1180"/>
      <c r="AN33" s="1181"/>
      <c r="AO33" s="345" t="s">
        <v>521</v>
      </c>
      <c r="AP33" s="345" t="s">
        <v>521</v>
      </c>
      <c r="AQ33" s="346">
        <v>6</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536</v>
      </c>
      <c r="AL34" s="1180"/>
      <c r="AM34" s="1180"/>
      <c r="AN34" s="1181"/>
      <c r="AO34" s="345" t="s">
        <v>521</v>
      </c>
      <c r="AP34" s="345" t="s">
        <v>521</v>
      </c>
      <c r="AQ34" s="346">
        <v>29</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537</v>
      </c>
      <c r="AL35" s="1180"/>
      <c r="AM35" s="1180"/>
      <c r="AN35" s="1181"/>
      <c r="AO35" s="345" t="s">
        <v>521</v>
      </c>
      <c r="AP35" s="345" t="s">
        <v>521</v>
      </c>
      <c r="AQ35" s="346">
        <v>6008</v>
      </c>
      <c r="AR35" s="347" t="s">
        <v>521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538</v>
      </c>
      <c r="AL36" s="1180"/>
      <c r="AM36" s="1180"/>
      <c r="AN36" s="1181"/>
      <c r="AO36" s="345">
        <v>554512</v>
      </c>
      <c r="AP36" s="345">
        <v>5511</v>
      </c>
      <c r="AQ36" s="346">
        <v>1138</v>
      </c>
      <c r="AR36" s="347">
        <v>384.3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539</v>
      </c>
      <c r="AL37" s="1180"/>
      <c r="AM37" s="1180"/>
      <c r="AN37" s="1181"/>
      <c r="AO37" s="345" t="s">
        <v>521</v>
      </c>
      <c r="AP37" s="345" t="s">
        <v>521</v>
      </c>
      <c r="AQ37" s="346">
        <v>852</v>
      </c>
      <c r="AR37" s="347" t="s">
        <v>521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8" t="s">
        <v>540</v>
      </c>
      <c r="AL38" s="1189"/>
      <c r="AM38" s="1189"/>
      <c r="AN38" s="1190"/>
      <c r="AO38" s="348" t="s">
        <v>521</v>
      </c>
      <c r="AP38" s="348" t="s">
        <v>521</v>
      </c>
      <c r="AQ38" s="349">
        <v>2</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8" t="s">
        <v>541</v>
      </c>
      <c r="AL39" s="1189"/>
      <c r="AM39" s="1189"/>
      <c r="AN39" s="1190"/>
      <c r="AO39" s="345">
        <v>-396325</v>
      </c>
      <c r="AP39" s="345">
        <v>-3939</v>
      </c>
      <c r="AQ39" s="346">
        <v>-6316</v>
      </c>
      <c r="AR39" s="347">
        <v>-37.6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542</v>
      </c>
      <c r="AL40" s="1180"/>
      <c r="AM40" s="1180"/>
      <c r="AN40" s="1181"/>
      <c r="AO40" s="345">
        <v>-2131680</v>
      </c>
      <c r="AP40" s="345">
        <v>-21187</v>
      </c>
      <c r="AQ40" s="346">
        <v>-26078</v>
      </c>
      <c r="AR40" s="347">
        <v>-18.8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1" t="s">
        <v>300</v>
      </c>
      <c r="AL41" s="1192"/>
      <c r="AM41" s="1192"/>
      <c r="AN41" s="1193"/>
      <c r="AO41" s="345">
        <v>1125741</v>
      </c>
      <c r="AP41" s="345">
        <v>11189</v>
      </c>
      <c r="AQ41" s="346">
        <v>7686</v>
      </c>
      <c r="AR41" s="347">
        <v>45.6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4" t="s">
        <v>512</v>
      </c>
      <c r="AN49" s="1196" t="s">
        <v>546</v>
      </c>
      <c r="AO49" s="1197"/>
      <c r="AP49" s="1197"/>
      <c r="AQ49" s="1197"/>
      <c r="AR49" s="119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5"/>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3939695</v>
      </c>
      <c r="AN51" s="367">
        <v>38798</v>
      </c>
      <c r="AO51" s="368">
        <v>-15.3</v>
      </c>
      <c r="AP51" s="369">
        <v>40879</v>
      </c>
      <c r="AQ51" s="370">
        <v>-12</v>
      </c>
      <c r="AR51" s="371">
        <v>-3.3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1878991</v>
      </c>
      <c r="AN52" s="375">
        <v>18504</v>
      </c>
      <c r="AO52" s="376">
        <v>-30.5</v>
      </c>
      <c r="AP52" s="377">
        <v>24087</v>
      </c>
      <c r="AQ52" s="378">
        <v>-12.9</v>
      </c>
      <c r="AR52" s="379">
        <v>-17.600000000000001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2394863</v>
      </c>
      <c r="AN53" s="367">
        <v>23626</v>
      </c>
      <c r="AO53" s="368">
        <v>-39.1</v>
      </c>
      <c r="AP53" s="369">
        <v>42651</v>
      </c>
      <c r="AQ53" s="370">
        <v>4.3</v>
      </c>
      <c r="AR53" s="371">
        <v>-43.4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1503067</v>
      </c>
      <c r="AN54" s="375">
        <v>14828</v>
      </c>
      <c r="AO54" s="376">
        <v>-19.899999999999999</v>
      </c>
      <c r="AP54" s="377">
        <v>22675</v>
      </c>
      <c r="AQ54" s="378">
        <v>-5.9</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3263616</v>
      </c>
      <c r="AN55" s="367">
        <v>32241</v>
      </c>
      <c r="AO55" s="368">
        <v>36.5</v>
      </c>
      <c r="AP55" s="369">
        <v>43226</v>
      </c>
      <c r="AQ55" s="370">
        <v>1.3</v>
      </c>
      <c r="AR55" s="371">
        <v>35.200000000000003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1917854</v>
      </c>
      <c r="AN56" s="375">
        <v>18946</v>
      </c>
      <c r="AO56" s="376">
        <v>27.8</v>
      </c>
      <c r="AP56" s="377">
        <v>22622</v>
      </c>
      <c r="AQ56" s="378">
        <v>-0.2</v>
      </c>
      <c r="AR56" s="379">
        <v>28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2727323</v>
      </c>
      <c r="AN57" s="367">
        <v>26996</v>
      </c>
      <c r="AO57" s="368">
        <v>-16.3</v>
      </c>
      <c r="AP57" s="369">
        <v>42836</v>
      </c>
      <c r="AQ57" s="370">
        <v>-0.9</v>
      </c>
      <c r="AR57" s="371">
        <v>-15.4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1487860</v>
      </c>
      <c r="AN58" s="375">
        <v>14727</v>
      </c>
      <c r="AO58" s="376">
        <v>-22.3</v>
      </c>
      <c r="AP58" s="377">
        <v>22936</v>
      </c>
      <c r="AQ58" s="378">
        <v>1.4</v>
      </c>
      <c r="AR58" s="379">
        <v>-23.7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2661774</v>
      </c>
      <c r="AN59" s="367">
        <v>26456</v>
      </c>
      <c r="AO59" s="368">
        <v>-2</v>
      </c>
      <c r="AP59" s="369">
        <v>44161</v>
      </c>
      <c r="AQ59" s="370">
        <v>3.1</v>
      </c>
      <c r="AR59" s="371">
        <v>-5.0999999999999996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1551200</v>
      </c>
      <c r="AN60" s="375">
        <v>15418</v>
      </c>
      <c r="AO60" s="376">
        <v>4.7</v>
      </c>
      <c r="AP60" s="377">
        <v>23644</v>
      </c>
      <c r="AQ60" s="378">
        <v>3.1</v>
      </c>
      <c r="AR60" s="379">
        <v>1.6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2997454</v>
      </c>
      <c r="AN61" s="382">
        <v>29623</v>
      </c>
      <c r="AO61" s="383">
        <v>-7.2</v>
      </c>
      <c r="AP61" s="384">
        <v>42751</v>
      </c>
      <c r="AQ61" s="385">
        <v>-0.8</v>
      </c>
      <c r="AR61" s="371">
        <v>-6.4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1667794</v>
      </c>
      <c r="AN62" s="375">
        <v>16485</v>
      </c>
      <c r="AO62" s="376">
        <v>-8</v>
      </c>
      <c r="AP62" s="377">
        <v>23193</v>
      </c>
      <c r="AQ62" s="378">
        <v>-2.9</v>
      </c>
      <c r="AR62" s="379">
        <v>-5.0999999999999996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O8Mkg80Dhty/9L0CMXJ/5EAUNGAx+xgZpr4jVaWX26vyO+wk8bvkO8FawJfSDmGNvNWa9ZvTXY6Drxr2d/iCg==" saltValue="pHO9TT6qcjco4F8/XgQeg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A91" zoomScale="89" zoomScaleNormal="89" zoomScaleSheetLayoutView="55" workbookViewId="0">
      <selection activeCell="AF88" sqref="AF88:AJ8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5oqdiPxe8+mECqMFx8Oia2S5ozAU5fhc8M4T1Q/WKFBodzRzmhUX52kde14Y00iMZ4CiP67G5KCSo7UvS0Kysg==" saltValue="SWfH35vm1GSLQlLrsrdZ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AF88" sqref="AF88:AJ8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eMghNTFZHFhy0036fXT4VRLNi4EJRJimZVKRvASA27aa4Fh1ld/3Uvct9yEMOPzSsQjJTOuggL0iUDa0DP3QVQ==" saltValue="DX6QvZDw1J6Mnp5374Tb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7" zoomScaleSheetLayoutView="100" workbookViewId="0">
      <selection activeCell="AF88" sqref="AF88:AJ8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9" t="s">
        <v>3</v>
      </c>
      <c r="D47" s="1199"/>
      <c r="E47" s="1200"/>
      <c r="F47" s="11">
        <v>21.38</v>
      </c>
      <c r="G47" s="12">
        <v>22.01</v>
      </c>
      <c r="H47" s="12">
        <v>25.26</v>
      </c>
      <c r="I47" s="12">
        <v>19.84</v>
      </c>
      <c r="J47" s="13">
        <v>20.54</v>
      </c>
    </row>
    <row r="48" spans="2:10" ht="57.75" customHeight="1" x14ac:dyDescent="0.15">
      <c r="B48" s="14"/>
      <c r="C48" s="1201" t="s">
        <v>4</v>
      </c>
      <c r="D48" s="1201"/>
      <c r="E48" s="1202"/>
      <c r="F48" s="15">
        <v>5.16</v>
      </c>
      <c r="G48" s="16">
        <v>7.55</v>
      </c>
      <c r="H48" s="16">
        <v>5.19</v>
      </c>
      <c r="I48" s="16">
        <v>8.5399999999999991</v>
      </c>
      <c r="J48" s="17">
        <v>6.56</v>
      </c>
    </row>
    <row r="49" spans="2:10" ht="57.75" customHeight="1" thickBot="1" x14ac:dyDescent="0.2">
      <c r="B49" s="18"/>
      <c r="C49" s="1203" t="s">
        <v>5</v>
      </c>
      <c r="D49" s="1203"/>
      <c r="E49" s="1204"/>
      <c r="F49" s="19" t="s">
        <v>567</v>
      </c>
      <c r="G49" s="20">
        <v>3.02</v>
      </c>
      <c r="H49" s="20">
        <v>1.28</v>
      </c>
      <c r="I49" s="20" t="s">
        <v>568</v>
      </c>
      <c r="J49" s="21" t="s">
        <v>569</v>
      </c>
    </row>
    <row r="50" spans="2:10" ht="13.5" customHeight="1" x14ac:dyDescent="0.15"/>
  </sheetData>
  <sheetProtection algorithmName="SHA-512" hashValue="AqLL5yKldlXOoFYzq7xdM3xvwZUzqEQiROVVjJOttYeUkk7fdXrlKsd9G6BUnACRwcUbJthjg8oSIuyOIACntQ==" saltValue="svM/5xaS4TlJ02TxVb6l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AF88" sqref="AF88:AJ8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1" t="s">
        <v>570</v>
      </c>
      <c r="D34" s="1211"/>
      <c r="E34" s="1212"/>
      <c r="F34" s="32">
        <v>4.58</v>
      </c>
      <c r="G34" s="33">
        <v>7.54</v>
      </c>
      <c r="H34" s="33">
        <v>5.18</v>
      </c>
      <c r="I34" s="33">
        <v>8.6999999999999993</v>
      </c>
      <c r="J34" s="34">
        <v>6.56</v>
      </c>
      <c r="K34" s="22"/>
      <c r="L34" s="22"/>
      <c r="M34" s="22"/>
      <c r="N34" s="22"/>
      <c r="O34" s="22"/>
      <c r="P34" s="22"/>
    </row>
    <row r="35" spans="1:16" ht="39" customHeight="1" x14ac:dyDescent="0.15">
      <c r="A35" s="22"/>
      <c r="B35" s="35"/>
      <c r="C35" s="1205" t="s">
        <v>571</v>
      </c>
      <c r="D35" s="1206"/>
      <c r="E35" s="1207"/>
      <c r="F35" s="36">
        <v>3.26</v>
      </c>
      <c r="G35" s="37">
        <v>6.47</v>
      </c>
      <c r="H35" s="37">
        <v>2.38</v>
      </c>
      <c r="I35" s="37">
        <v>3.03</v>
      </c>
      <c r="J35" s="38">
        <v>2.92</v>
      </c>
      <c r="K35" s="22"/>
      <c r="L35" s="22"/>
      <c r="M35" s="22"/>
      <c r="N35" s="22"/>
      <c r="O35" s="22"/>
      <c r="P35" s="22"/>
    </row>
    <row r="36" spans="1:16" ht="39" customHeight="1" x14ac:dyDescent="0.15">
      <c r="A36" s="22"/>
      <c r="B36" s="35"/>
      <c r="C36" s="1205" t="s">
        <v>572</v>
      </c>
      <c r="D36" s="1206"/>
      <c r="E36" s="1207"/>
      <c r="F36" s="36">
        <v>2.19</v>
      </c>
      <c r="G36" s="37">
        <v>4.01</v>
      </c>
      <c r="H36" s="37">
        <v>1.73</v>
      </c>
      <c r="I36" s="37">
        <v>1.72</v>
      </c>
      <c r="J36" s="38">
        <v>2.16</v>
      </c>
      <c r="K36" s="22"/>
      <c r="L36" s="22"/>
      <c r="M36" s="22"/>
      <c r="N36" s="22"/>
      <c r="O36" s="22"/>
      <c r="P36" s="22"/>
    </row>
    <row r="37" spans="1:16" ht="39" customHeight="1" x14ac:dyDescent="0.15">
      <c r="A37" s="22"/>
      <c r="B37" s="35"/>
      <c r="C37" s="1205" t="s">
        <v>573</v>
      </c>
      <c r="D37" s="1206"/>
      <c r="E37" s="1207"/>
      <c r="F37" s="36">
        <v>0.48</v>
      </c>
      <c r="G37" s="37">
        <v>0.43</v>
      </c>
      <c r="H37" s="37">
        <v>0.62</v>
      </c>
      <c r="I37" s="37">
        <v>0.7</v>
      </c>
      <c r="J37" s="38">
        <v>0.49</v>
      </c>
      <c r="K37" s="22"/>
      <c r="L37" s="22"/>
      <c r="M37" s="22"/>
      <c r="N37" s="22"/>
      <c r="O37" s="22"/>
      <c r="P37" s="22"/>
    </row>
    <row r="38" spans="1:16" ht="39" customHeight="1" x14ac:dyDescent="0.15">
      <c r="A38" s="22"/>
      <c r="B38" s="35"/>
      <c r="C38" s="1205" t="s">
        <v>574</v>
      </c>
      <c r="D38" s="1206"/>
      <c r="E38" s="1207"/>
      <c r="F38" s="36">
        <v>0.02</v>
      </c>
      <c r="G38" s="37">
        <v>0.04</v>
      </c>
      <c r="H38" s="37">
        <v>0.14000000000000001</v>
      </c>
      <c r="I38" s="37">
        <v>0.08</v>
      </c>
      <c r="J38" s="38">
        <v>0.36</v>
      </c>
      <c r="K38" s="22"/>
      <c r="L38" s="22"/>
      <c r="M38" s="22"/>
      <c r="N38" s="22"/>
      <c r="O38" s="22"/>
      <c r="P38" s="22"/>
    </row>
    <row r="39" spans="1:16" ht="39" customHeight="1" x14ac:dyDescent="0.15">
      <c r="A39" s="22"/>
      <c r="B39" s="35"/>
      <c r="C39" s="1205" t="s">
        <v>575</v>
      </c>
      <c r="D39" s="1206"/>
      <c r="E39" s="1207"/>
      <c r="F39" s="36">
        <v>1.04</v>
      </c>
      <c r="G39" s="37">
        <v>0.68</v>
      </c>
      <c r="H39" s="37">
        <v>0.7</v>
      </c>
      <c r="I39" s="37">
        <v>0.55000000000000004</v>
      </c>
      <c r="J39" s="38">
        <v>0.26</v>
      </c>
      <c r="K39" s="22"/>
      <c r="L39" s="22"/>
      <c r="M39" s="22"/>
      <c r="N39" s="22"/>
      <c r="O39" s="22"/>
      <c r="P39" s="22"/>
    </row>
    <row r="40" spans="1:16" ht="39" customHeight="1" x14ac:dyDescent="0.15">
      <c r="A40" s="22"/>
      <c r="B40" s="35"/>
      <c r="C40" s="1205" t="s">
        <v>576</v>
      </c>
      <c r="D40" s="1206"/>
      <c r="E40" s="1207"/>
      <c r="F40" s="36">
        <v>0.15</v>
      </c>
      <c r="G40" s="37">
        <v>0.27</v>
      </c>
      <c r="H40" s="37">
        <v>0.17</v>
      </c>
      <c r="I40" s="37">
        <v>0.17</v>
      </c>
      <c r="J40" s="38">
        <v>0.16</v>
      </c>
      <c r="K40" s="22"/>
      <c r="L40" s="22"/>
      <c r="M40" s="22"/>
      <c r="N40" s="22"/>
      <c r="O40" s="22"/>
      <c r="P40" s="22"/>
    </row>
    <row r="41" spans="1:16" ht="39" customHeight="1" x14ac:dyDescent="0.15">
      <c r="A41" s="22"/>
      <c r="B41" s="35"/>
      <c r="C41" s="1205" t="s">
        <v>577</v>
      </c>
      <c r="D41" s="1206"/>
      <c r="E41" s="1207"/>
      <c r="F41" s="36">
        <v>0.05</v>
      </c>
      <c r="G41" s="37">
        <v>0.03</v>
      </c>
      <c r="H41" s="37">
        <v>0.01</v>
      </c>
      <c r="I41" s="37">
        <v>0.04</v>
      </c>
      <c r="J41" s="38">
        <v>0.05</v>
      </c>
      <c r="K41" s="22"/>
      <c r="L41" s="22"/>
      <c r="M41" s="22"/>
      <c r="N41" s="22"/>
      <c r="O41" s="22"/>
      <c r="P41" s="22"/>
    </row>
    <row r="42" spans="1:16" ht="39" customHeight="1" x14ac:dyDescent="0.15">
      <c r="A42" s="22"/>
      <c r="B42" s="39"/>
      <c r="C42" s="1205" t="s">
        <v>578</v>
      </c>
      <c r="D42" s="1206"/>
      <c r="E42" s="1207"/>
      <c r="F42" s="36" t="s">
        <v>521</v>
      </c>
      <c r="G42" s="37" t="s">
        <v>521</v>
      </c>
      <c r="H42" s="37" t="s">
        <v>521</v>
      </c>
      <c r="I42" s="37" t="s">
        <v>521</v>
      </c>
      <c r="J42" s="38" t="s">
        <v>521</v>
      </c>
      <c r="K42" s="22"/>
      <c r="L42" s="22"/>
      <c r="M42" s="22"/>
      <c r="N42" s="22"/>
      <c r="O42" s="22"/>
      <c r="P42" s="22"/>
    </row>
    <row r="43" spans="1:16" ht="39" customHeight="1" thickBot="1" x14ac:dyDescent="0.2">
      <c r="A43" s="22"/>
      <c r="B43" s="40"/>
      <c r="C43" s="1208" t="s">
        <v>579</v>
      </c>
      <c r="D43" s="1209"/>
      <c r="E43" s="121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Dj7WNXCcm7VfDLbC8xV35IR2G9azYKEMsHlgf0n2AIq7s8JElbUPvt2q4gSTwflNbjFUHPB7BxNUfmrItaQtw==" saltValue="a4SYxLFKS2ieXhuepfxL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AF88" sqref="AF88:AJ8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3" t="s">
        <v>10</v>
      </c>
      <c r="C45" s="1214"/>
      <c r="D45" s="58"/>
      <c r="E45" s="1219" t="s">
        <v>11</v>
      </c>
      <c r="F45" s="1219"/>
      <c r="G45" s="1219"/>
      <c r="H45" s="1219"/>
      <c r="I45" s="1219"/>
      <c r="J45" s="1220"/>
      <c r="K45" s="59">
        <v>2588</v>
      </c>
      <c r="L45" s="60">
        <v>2770</v>
      </c>
      <c r="M45" s="60">
        <v>2899</v>
      </c>
      <c r="N45" s="60">
        <v>3028</v>
      </c>
      <c r="O45" s="61">
        <v>3099</v>
      </c>
      <c r="P45" s="48"/>
      <c r="Q45" s="48"/>
      <c r="R45" s="48"/>
      <c r="S45" s="48"/>
      <c r="T45" s="48"/>
      <c r="U45" s="48"/>
    </row>
    <row r="46" spans="1:21" ht="30.75" customHeight="1" x14ac:dyDescent="0.15">
      <c r="A46" s="48"/>
      <c r="B46" s="1215"/>
      <c r="C46" s="1216"/>
      <c r="D46" s="62"/>
      <c r="E46" s="1221" t="s">
        <v>12</v>
      </c>
      <c r="F46" s="1221"/>
      <c r="G46" s="1221"/>
      <c r="H46" s="1221"/>
      <c r="I46" s="1221"/>
      <c r="J46" s="1222"/>
      <c r="K46" s="63" t="s">
        <v>521</v>
      </c>
      <c r="L46" s="64" t="s">
        <v>521</v>
      </c>
      <c r="M46" s="64" t="s">
        <v>521</v>
      </c>
      <c r="N46" s="64" t="s">
        <v>521</v>
      </c>
      <c r="O46" s="65" t="s">
        <v>521</v>
      </c>
      <c r="P46" s="48"/>
      <c r="Q46" s="48"/>
      <c r="R46" s="48"/>
      <c r="S46" s="48"/>
      <c r="T46" s="48"/>
      <c r="U46" s="48"/>
    </row>
    <row r="47" spans="1:21" ht="30.75" customHeight="1" x14ac:dyDescent="0.15">
      <c r="A47" s="48"/>
      <c r="B47" s="1215"/>
      <c r="C47" s="1216"/>
      <c r="D47" s="62"/>
      <c r="E47" s="1221" t="s">
        <v>13</v>
      </c>
      <c r="F47" s="1221"/>
      <c r="G47" s="1221"/>
      <c r="H47" s="1221"/>
      <c r="I47" s="1221"/>
      <c r="J47" s="1222"/>
      <c r="K47" s="63" t="s">
        <v>521</v>
      </c>
      <c r="L47" s="64" t="s">
        <v>521</v>
      </c>
      <c r="M47" s="64" t="s">
        <v>521</v>
      </c>
      <c r="N47" s="64" t="s">
        <v>521</v>
      </c>
      <c r="O47" s="65" t="s">
        <v>521</v>
      </c>
      <c r="P47" s="48"/>
      <c r="Q47" s="48"/>
      <c r="R47" s="48"/>
      <c r="S47" s="48"/>
      <c r="T47" s="48"/>
      <c r="U47" s="48"/>
    </row>
    <row r="48" spans="1:21" ht="30.75" customHeight="1" x14ac:dyDescent="0.15">
      <c r="A48" s="48"/>
      <c r="B48" s="1215"/>
      <c r="C48" s="1216"/>
      <c r="D48" s="62"/>
      <c r="E48" s="1221" t="s">
        <v>14</v>
      </c>
      <c r="F48" s="1221"/>
      <c r="G48" s="1221"/>
      <c r="H48" s="1221"/>
      <c r="I48" s="1221"/>
      <c r="J48" s="1222"/>
      <c r="K48" s="63" t="s">
        <v>521</v>
      </c>
      <c r="L48" s="64" t="s">
        <v>521</v>
      </c>
      <c r="M48" s="64" t="s">
        <v>521</v>
      </c>
      <c r="N48" s="64" t="s">
        <v>521</v>
      </c>
      <c r="O48" s="65" t="s">
        <v>521</v>
      </c>
      <c r="P48" s="48"/>
      <c r="Q48" s="48"/>
      <c r="R48" s="48"/>
      <c r="S48" s="48"/>
      <c r="T48" s="48"/>
      <c r="U48" s="48"/>
    </row>
    <row r="49" spans="1:21" ht="30.75" customHeight="1" x14ac:dyDescent="0.15">
      <c r="A49" s="48"/>
      <c r="B49" s="1215"/>
      <c r="C49" s="1216"/>
      <c r="D49" s="62"/>
      <c r="E49" s="1221" t="s">
        <v>15</v>
      </c>
      <c r="F49" s="1221"/>
      <c r="G49" s="1221"/>
      <c r="H49" s="1221"/>
      <c r="I49" s="1221"/>
      <c r="J49" s="1222"/>
      <c r="K49" s="63">
        <v>719</v>
      </c>
      <c r="L49" s="64">
        <v>598</v>
      </c>
      <c r="M49" s="64">
        <v>628</v>
      </c>
      <c r="N49" s="64">
        <v>549</v>
      </c>
      <c r="O49" s="65">
        <v>555</v>
      </c>
      <c r="P49" s="48"/>
      <c r="Q49" s="48"/>
      <c r="R49" s="48"/>
      <c r="S49" s="48"/>
      <c r="T49" s="48"/>
      <c r="U49" s="48"/>
    </row>
    <row r="50" spans="1:21" ht="30.75" customHeight="1" x14ac:dyDescent="0.15">
      <c r="A50" s="48"/>
      <c r="B50" s="1215"/>
      <c r="C50" s="1216"/>
      <c r="D50" s="62"/>
      <c r="E50" s="1221" t="s">
        <v>16</v>
      </c>
      <c r="F50" s="1221"/>
      <c r="G50" s="1221"/>
      <c r="H50" s="1221"/>
      <c r="I50" s="1221"/>
      <c r="J50" s="1222"/>
      <c r="K50" s="63" t="s">
        <v>521</v>
      </c>
      <c r="L50" s="64" t="s">
        <v>521</v>
      </c>
      <c r="M50" s="64" t="s">
        <v>521</v>
      </c>
      <c r="N50" s="64" t="s">
        <v>521</v>
      </c>
      <c r="O50" s="65" t="s">
        <v>521</v>
      </c>
      <c r="P50" s="48"/>
      <c r="Q50" s="48"/>
      <c r="R50" s="48"/>
      <c r="S50" s="48"/>
      <c r="T50" s="48"/>
      <c r="U50" s="48"/>
    </row>
    <row r="51" spans="1:21" ht="30.75" customHeight="1" x14ac:dyDescent="0.15">
      <c r="A51" s="48"/>
      <c r="B51" s="1217"/>
      <c r="C51" s="1218"/>
      <c r="D51" s="66"/>
      <c r="E51" s="1221" t="s">
        <v>17</v>
      </c>
      <c r="F51" s="1221"/>
      <c r="G51" s="1221"/>
      <c r="H51" s="1221"/>
      <c r="I51" s="1221"/>
      <c r="J51" s="1222"/>
      <c r="K51" s="63" t="s">
        <v>521</v>
      </c>
      <c r="L51" s="64" t="s">
        <v>521</v>
      </c>
      <c r="M51" s="64" t="s">
        <v>521</v>
      </c>
      <c r="N51" s="64" t="s">
        <v>521</v>
      </c>
      <c r="O51" s="65" t="s">
        <v>521</v>
      </c>
      <c r="P51" s="48"/>
      <c r="Q51" s="48"/>
      <c r="R51" s="48"/>
      <c r="S51" s="48"/>
      <c r="T51" s="48"/>
      <c r="U51" s="48"/>
    </row>
    <row r="52" spans="1:21" ht="30.75" customHeight="1" x14ac:dyDescent="0.15">
      <c r="A52" s="48"/>
      <c r="B52" s="1223" t="s">
        <v>18</v>
      </c>
      <c r="C52" s="1224"/>
      <c r="D52" s="66"/>
      <c r="E52" s="1221" t="s">
        <v>19</v>
      </c>
      <c r="F52" s="1221"/>
      <c r="G52" s="1221"/>
      <c r="H52" s="1221"/>
      <c r="I52" s="1221"/>
      <c r="J52" s="1222"/>
      <c r="K52" s="63">
        <v>2509</v>
      </c>
      <c r="L52" s="64">
        <v>2563</v>
      </c>
      <c r="M52" s="64">
        <v>2608</v>
      </c>
      <c r="N52" s="64">
        <v>2550</v>
      </c>
      <c r="O52" s="65">
        <v>2528</v>
      </c>
      <c r="P52" s="48"/>
      <c r="Q52" s="48"/>
      <c r="R52" s="48"/>
      <c r="S52" s="48"/>
      <c r="T52" s="48"/>
      <c r="U52" s="48"/>
    </row>
    <row r="53" spans="1:21" ht="30.75" customHeight="1" thickBot="1" x14ac:dyDescent="0.2">
      <c r="A53" s="48"/>
      <c r="B53" s="1225" t="s">
        <v>20</v>
      </c>
      <c r="C53" s="1226"/>
      <c r="D53" s="67"/>
      <c r="E53" s="1227" t="s">
        <v>21</v>
      </c>
      <c r="F53" s="1227"/>
      <c r="G53" s="1227"/>
      <c r="H53" s="1227"/>
      <c r="I53" s="1227"/>
      <c r="J53" s="1228"/>
      <c r="K53" s="68">
        <v>798</v>
      </c>
      <c r="L53" s="69">
        <v>805</v>
      </c>
      <c r="M53" s="69">
        <v>919</v>
      </c>
      <c r="N53" s="69">
        <v>1027</v>
      </c>
      <c r="O53" s="70">
        <v>1126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9" t="s">
        <v>24</v>
      </c>
      <c r="C57" s="1230"/>
      <c r="D57" s="1233" t="s">
        <v>25</v>
      </c>
      <c r="E57" s="1234"/>
      <c r="F57" s="1234"/>
      <c r="G57" s="1234"/>
      <c r="H57" s="1234"/>
      <c r="I57" s="1234"/>
      <c r="J57" s="1235"/>
      <c r="K57" s="83" t="s">
        <v>589</v>
      </c>
      <c r="L57" s="84" t="s">
        <v>589</v>
      </c>
      <c r="M57" s="84" t="s">
        <v>589</v>
      </c>
      <c r="N57" s="84" t="s">
        <v>589</v>
      </c>
      <c r="O57" s="85" t="s">
        <v>589</v>
      </c>
    </row>
    <row r="58" spans="1:21" ht="31.5" customHeight="1" thickBot="1" x14ac:dyDescent="0.2">
      <c r="B58" s="1231"/>
      <c r="C58" s="1232"/>
      <c r="D58" s="1236" t="s">
        <v>26</v>
      </c>
      <c r="E58" s="1237"/>
      <c r="F58" s="1237"/>
      <c r="G58" s="1237"/>
      <c r="H58" s="1237"/>
      <c r="I58" s="1237"/>
      <c r="J58" s="1238"/>
      <c r="K58" s="86" t="s">
        <v>589</v>
      </c>
      <c r="L58" s="87" t="s">
        <v>589</v>
      </c>
      <c r="M58" s="87" t="s">
        <v>589</v>
      </c>
      <c r="N58" s="87" t="s">
        <v>589</v>
      </c>
      <c r="O58" s="88" t="s">
        <v>589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fw7maSeYUGIGU45msxs9M2sWggJ1CDJUYl9dNooqS2aQGaRp2VJ5rLZGRTh0oCFMdAGpAHEaB10PAxE9IR4cA==" saltValue="VbaPkPVx/u7EgWlhBaMf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AF88" sqref="AF88:AJ8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39" t="s">
        <v>29</v>
      </c>
      <c r="C41" s="1240"/>
      <c r="D41" s="102"/>
      <c r="E41" s="1245" t="s">
        <v>30</v>
      </c>
      <c r="F41" s="1245"/>
      <c r="G41" s="1245"/>
      <c r="H41" s="1246"/>
      <c r="I41" s="103">
        <v>31112</v>
      </c>
      <c r="J41" s="104">
        <v>30629</v>
      </c>
      <c r="K41" s="104">
        <v>30510</v>
      </c>
      <c r="L41" s="104">
        <v>30051</v>
      </c>
      <c r="M41" s="105">
        <v>29531</v>
      </c>
    </row>
    <row r="42" spans="2:13" ht="27.75" customHeight="1" x14ac:dyDescent="0.15">
      <c r="B42" s="1241"/>
      <c r="C42" s="1242"/>
      <c r="D42" s="106"/>
      <c r="E42" s="1247" t="s">
        <v>31</v>
      </c>
      <c r="F42" s="1247"/>
      <c r="G42" s="1247"/>
      <c r="H42" s="1248"/>
      <c r="I42" s="107">
        <v>2723</v>
      </c>
      <c r="J42" s="108">
        <v>2551</v>
      </c>
      <c r="K42" s="108">
        <v>2394</v>
      </c>
      <c r="L42" s="108">
        <v>2366</v>
      </c>
      <c r="M42" s="109">
        <v>2366</v>
      </c>
    </row>
    <row r="43" spans="2:13" ht="27.75" customHeight="1" x14ac:dyDescent="0.15">
      <c r="B43" s="1241"/>
      <c r="C43" s="1242"/>
      <c r="D43" s="106"/>
      <c r="E43" s="1247" t="s">
        <v>32</v>
      </c>
      <c r="F43" s="1247"/>
      <c r="G43" s="1247"/>
      <c r="H43" s="1248"/>
      <c r="I43" s="107" t="s">
        <v>521</v>
      </c>
      <c r="J43" s="108" t="s">
        <v>521</v>
      </c>
      <c r="K43" s="108" t="s">
        <v>521</v>
      </c>
      <c r="L43" s="108" t="s">
        <v>521</v>
      </c>
      <c r="M43" s="109" t="s">
        <v>521</v>
      </c>
    </row>
    <row r="44" spans="2:13" ht="27.75" customHeight="1" x14ac:dyDescent="0.15">
      <c r="B44" s="1241"/>
      <c r="C44" s="1242"/>
      <c r="D44" s="106"/>
      <c r="E44" s="1247" t="s">
        <v>33</v>
      </c>
      <c r="F44" s="1247"/>
      <c r="G44" s="1247"/>
      <c r="H44" s="1248"/>
      <c r="I44" s="107">
        <v>6625</v>
      </c>
      <c r="J44" s="108">
        <v>6448</v>
      </c>
      <c r="K44" s="108">
        <v>6811</v>
      </c>
      <c r="L44" s="108">
        <v>6230</v>
      </c>
      <c r="M44" s="109">
        <v>5945</v>
      </c>
    </row>
    <row r="45" spans="2:13" ht="27.75" customHeight="1" x14ac:dyDescent="0.15">
      <c r="B45" s="1241"/>
      <c r="C45" s="1242"/>
      <c r="D45" s="106"/>
      <c r="E45" s="1247" t="s">
        <v>34</v>
      </c>
      <c r="F45" s="1247"/>
      <c r="G45" s="1247"/>
      <c r="H45" s="1248"/>
      <c r="I45" s="107">
        <v>3561</v>
      </c>
      <c r="J45" s="108">
        <v>3478</v>
      </c>
      <c r="K45" s="108">
        <v>3306</v>
      </c>
      <c r="L45" s="108">
        <v>3218</v>
      </c>
      <c r="M45" s="109">
        <v>3159</v>
      </c>
    </row>
    <row r="46" spans="2:13" ht="27.75" customHeight="1" x14ac:dyDescent="0.15">
      <c r="B46" s="1241"/>
      <c r="C46" s="1242"/>
      <c r="D46" s="110"/>
      <c r="E46" s="1247" t="s">
        <v>35</v>
      </c>
      <c r="F46" s="1247"/>
      <c r="G46" s="1247"/>
      <c r="H46" s="1248"/>
      <c r="I46" s="107">
        <v>0</v>
      </c>
      <c r="J46" s="108">
        <v>0</v>
      </c>
      <c r="K46" s="108">
        <v>0</v>
      </c>
      <c r="L46" s="108">
        <v>0</v>
      </c>
      <c r="M46" s="109">
        <v>0</v>
      </c>
    </row>
    <row r="47" spans="2:13" ht="27.75" customHeight="1" x14ac:dyDescent="0.15">
      <c r="B47" s="1241"/>
      <c r="C47" s="1242"/>
      <c r="D47" s="111"/>
      <c r="E47" s="1249" t="s">
        <v>36</v>
      </c>
      <c r="F47" s="1250"/>
      <c r="G47" s="1250"/>
      <c r="H47" s="1251"/>
      <c r="I47" s="107" t="s">
        <v>521</v>
      </c>
      <c r="J47" s="108" t="s">
        <v>521</v>
      </c>
      <c r="K47" s="108" t="s">
        <v>521</v>
      </c>
      <c r="L47" s="108" t="s">
        <v>521</v>
      </c>
      <c r="M47" s="109" t="s">
        <v>521</v>
      </c>
    </row>
    <row r="48" spans="2:13" ht="27.75" customHeight="1" x14ac:dyDescent="0.15">
      <c r="B48" s="1241"/>
      <c r="C48" s="1242"/>
      <c r="D48" s="106"/>
      <c r="E48" s="1247" t="s">
        <v>37</v>
      </c>
      <c r="F48" s="1247"/>
      <c r="G48" s="1247"/>
      <c r="H48" s="1248"/>
      <c r="I48" s="107" t="s">
        <v>521</v>
      </c>
      <c r="J48" s="108" t="s">
        <v>521</v>
      </c>
      <c r="K48" s="108" t="s">
        <v>521</v>
      </c>
      <c r="L48" s="108" t="s">
        <v>521</v>
      </c>
      <c r="M48" s="109" t="s">
        <v>521</v>
      </c>
    </row>
    <row r="49" spans="2:13" ht="27.75" customHeight="1" x14ac:dyDescent="0.15">
      <c r="B49" s="1243"/>
      <c r="C49" s="1244"/>
      <c r="D49" s="106"/>
      <c r="E49" s="1247" t="s">
        <v>38</v>
      </c>
      <c r="F49" s="1247"/>
      <c r="G49" s="1247"/>
      <c r="H49" s="1248"/>
      <c r="I49" s="107" t="s">
        <v>521</v>
      </c>
      <c r="J49" s="108" t="s">
        <v>521</v>
      </c>
      <c r="K49" s="108" t="s">
        <v>521</v>
      </c>
      <c r="L49" s="108" t="s">
        <v>521</v>
      </c>
      <c r="M49" s="109" t="s">
        <v>521</v>
      </c>
    </row>
    <row r="50" spans="2:13" ht="27.75" customHeight="1" x14ac:dyDescent="0.15">
      <c r="B50" s="1252" t="s">
        <v>39</v>
      </c>
      <c r="C50" s="1253"/>
      <c r="D50" s="112"/>
      <c r="E50" s="1247" t="s">
        <v>40</v>
      </c>
      <c r="F50" s="1247"/>
      <c r="G50" s="1247"/>
      <c r="H50" s="1248"/>
      <c r="I50" s="107">
        <v>7244</v>
      </c>
      <c r="J50" s="108">
        <v>6598</v>
      </c>
      <c r="K50" s="108">
        <v>8150</v>
      </c>
      <c r="L50" s="108">
        <v>6632</v>
      </c>
      <c r="M50" s="109">
        <v>7263</v>
      </c>
    </row>
    <row r="51" spans="2:13" ht="27.75" customHeight="1" x14ac:dyDescent="0.15">
      <c r="B51" s="1241"/>
      <c r="C51" s="1242"/>
      <c r="D51" s="106"/>
      <c r="E51" s="1247" t="s">
        <v>41</v>
      </c>
      <c r="F51" s="1247"/>
      <c r="G51" s="1247"/>
      <c r="H51" s="1248"/>
      <c r="I51" s="107">
        <v>4972</v>
      </c>
      <c r="J51" s="108">
        <v>5047</v>
      </c>
      <c r="K51" s="108">
        <v>5066</v>
      </c>
      <c r="L51" s="108">
        <v>4959</v>
      </c>
      <c r="M51" s="109">
        <v>4611</v>
      </c>
    </row>
    <row r="52" spans="2:13" ht="27.75" customHeight="1" x14ac:dyDescent="0.15">
      <c r="B52" s="1243"/>
      <c r="C52" s="1244"/>
      <c r="D52" s="106"/>
      <c r="E52" s="1247" t="s">
        <v>42</v>
      </c>
      <c r="F52" s="1247"/>
      <c r="G52" s="1247"/>
      <c r="H52" s="1248"/>
      <c r="I52" s="107">
        <v>24795</v>
      </c>
      <c r="J52" s="108">
        <v>24811</v>
      </c>
      <c r="K52" s="108">
        <v>24771</v>
      </c>
      <c r="L52" s="108">
        <v>24850</v>
      </c>
      <c r="M52" s="109">
        <v>24941</v>
      </c>
    </row>
    <row r="53" spans="2:13" ht="27.75" customHeight="1" thickBot="1" x14ac:dyDescent="0.2">
      <c r="B53" s="1254" t="s">
        <v>43</v>
      </c>
      <c r="C53" s="1255"/>
      <c r="D53" s="113"/>
      <c r="E53" s="1256" t="s">
        <v>44</v>
      </c>
      <c r="F53" s="1256"/>
      <c r="G53" s="1256"/>
      <c r="H53" s="1257"/>
      <c r="I53" s="114">
        <v>7009</v>
      </c>
      <c r="J53" s="115">
        <v>6651</v>
      </c>
      <c r="K53" s="115">
        <v>5034</v>
      </c>
      <c r="L53" s="115">
        <v>5423</v>
      </c>
      <c r="M53" s="116">
        <v>4184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EAn/LjHxEdOFxHtnxNjZs1aQiNjPnZhJOQODVWOuQ05ITlNdMVdsGZGR9lqMYq2OFm6x9o1nTIMqaIyJ6Dp4A==" saltValue="9/SgXaHd/0BxhxNDXZD1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2" zoomScaleNormal="82" zoomScaleSheetLayoutView="100" workbookViewId="0">
      <selection activeCell="AF88" sqref="AF88:AJ8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6" t="s">
        <v>47</v>
      </c>
      <c r="D55" s="1266"/>
      <c r="E55" s="1267"/>
      <c r="F55" s="128">
        <v>4687</v>
      </c>
      <c r="G55" s="128">
        <v>3680</v>
      </c>
      <c r="H55" s="129">
        <v>3930</v>
      </c>
    </row>
    <row r="56" spans="2:8" ht="52.5" customHeight="1" x14ac:dyDescent="0.15">
      <c r="B56" s="130"/>
      <c r="C56" s="1268" t="s">
        <v>48</v>
      </c>
      <c r="D56" s="1268"/>
      <c r="E56" s="1269"/>
      <c r="F56" s="131">
        <v>52</v>
      </c>
      <c r="G56" s="131">
        <v>2</v>
      </c>
      <c r="H56" s="132">
        <v>2</v>
      </c>
    </row>
    <row r="57" spans="2:8" ht="53.25" customHeight="1" x14ac:dyDescent="0.15">
      <c r="B57" s="130"/>
      <c r="C57" s="1270" t="s">
        <v>49</v>
      </c>
      <c r="D57" s="1270"/>
      <c r="E57" s="1271"/>
      <c r="F57" s="133">
        <v>991</v>
      </c>
      <c r="G57" s="133">
        <v>620</v>
      </c>
      <c r="H57" s="134">
        <v>677</v>
      </c>
    </row>
    <row r="58" spans="2:8" ht="45.75" customHeight="1" x14ac:dyDescent="0.15">
      <c r="B58" s="135"/>
      <c r="C58" s="1258" t="s">
        <v>590</v>
      </c>
      <c r="D58" s="1259"/>
      <c r="E58" s="1260"/>
      <c r="F58" s="136">
        <v>122</v>
      </c>
      <c r="G58" s="136">
        <v>75</v>
      </c>
      <c r="H58" s="137">
        <v>89</v>
      </c>
    </row>
    <row r="59" spans="2:8" ht="45.75" customHeight="1" x14ac:dyDescent="0.15">
      <c r="B59" s="135"/>
      <c r="C59" s="1258" t="s">
        <v>591</v>
      </c>
      <c r="D59" s="1259"/>
      <c r="E59" s="1260"/>
      <c r="F59" s="136">
        <v>402</v>
      </c>
      <c r="G59" s="136">
        <v>452</v>
      </c>
      <c r="H59" s="137">
        <v>502</v>
      </c>
    </row>
    <row r="60" spans="2:8" ht="45.75" customHeight="1" x14ac:dyDescent="0.15">
      <c r="B60" s="135"/>
      <c r="C60" s="1258" t="s">
        <v>592</v>
      </c>
      <c r="D60" s="1259"/>
      <c r="E60" s="1260"/>
      <c r="F60" s="136">
        <v>75</v>
      </c>
      <c r="G60" s="136">
        <v>82</v>
      </c>
      <c r="H60" s="137">
        <v>66</v>
      </c>
    </row>
    <row r="61" spans="2:8" ht="45.75" customHeight="1" x14ac:dyDescent="0.15">
      <c r="B61" s="135"/>
      <c r="C61" s="1258" t="s">
        <v>593</v>
      </c>
      <c r="D61" s="1259"/>
      <c r="E61" s="1260"/>
      <c r="F61" s="136" t="s">
        <v>594</v>
      </c>
      <c r="G61" s="136">
        <v>4</v>
      </c>
      <c r="H61" s="137">
        <v>12</v>
      </c>
    </row>
    <row r="62" spans="2:8" ht="45.75" customHeight="1" thickBot="1" x14ac:dyDescent="0.2">
      <c r="B62" s="138"/>
      <c r="C62" s="1261" t="s">
        <v>595</v>
      </c>
      <c r="D62" s="1262"/>
      <c r="E62" s="1263"/>
      <c r="F62" s="139">
        <v>6</v>
      </c>
      <c r="G62" s="139">
        <v>6</v>
      </c>
      <c r="H62" s="140">
        <v>6</v>
      </c>
    </row>
    <row r="63" spans="2:8" ht="52.5" customHeight="1" thickBot="1" x14ac:dyDescent="0.2">
      <c r="B63" s="141"/>
      <c r="C63" s="1264" t="s">
        <v>50</v>
      </c>
      <c r="D63" s="1264"/>
      <c r="E63" s="1265"/>
      <c r="F63" s="142">
        <v>5730</v>
      </c>
      <c r="G63" s="142">
        <v>4302</v>
      </c>
      <c r="H63" s="143">
        <v>4608</v>
      </c>
    </row>
    <row r="64" spans="2:8" ht="15" customHeight="1" x14ac:dyDescent="0.15"/>
  </sheetData>
  <sheetProtection algorithmName="SHA-512" hashValue="seA5jv74keNz568ANQawJXdIwkikd0U1nIW9urYXXHfsYCg8CQWWcxIWZJBnQ6P/ZqXxSWXLSKeKtYpcnCAccA==" saltValue="+ZuvNgwXtasYaL25Vwwo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N61" sqref="BN61"/>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2"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610</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611</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612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613</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562</v>
      </c>
      <c r="BQ50" s="1306"/>
      <c r="BR50" s="1306"/>
      <c r="BS50" s="1306"/>
      <c r="BT50" s="1306"/>
      <c r="BU50" s="1306"/>
      <c r="BV50" s="1306"/>
      <c r="BW50" s="1306"/>
      <c r="BX50" s="1306" t="s">
        <v>563</v>
      </c>
      <c r="BY50" s="1306"/>
      <c r="BZ50" s="1306"/>
      <c r="CA50" s="1306"/>
      <c r="CB50" s="1306"/>
      <c r="CC50" s="1306"/>
      <c r="CD50" s="1306"/>
      <c r="CE50" s="1306"/>
      <c r="CF50" s="1306" t="s">
        <v>564</v>
      </c>
      <c r="CG50" s="1306"/>
      <c r="CH50" s="1306"/>
      <c r="CI50" s="1306"/>
      <c r="CJ50" s="1306"/>
      <c r="CK50" s="1306"/>
      <c r="CL50" s="1306"/>
      <c r="CM50" s="1306"/>
      <c r="CN50" s="1306" t="s">
        <v>565</v>
      </c>
      <c r="CO50" s="1306"/>
      <c r="CP50" s="1306"/>
      <c r="CQ50" s="1306"/>
      <c r="CR50" s="1306"/>
      <c r="CS50" s="1306"/>
      <c r="CT50" s="1306"/>
      <c r="CU50" s="1306"/>
      <c r="CV50" s="1306" t="s">
        <v>566</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614</v>
      </c>
      <c r="AO51" s="1310"/>
      <c r="AP51" s="1310"/>
      <c r="AQ51" s="1310"/>
      <c r="AR51" s="1310"/>
      <c r="AS51" s="1310"/>
      <c r="AT51" s="1310"/>
      <c r="AU51" s="1310"/>
      <c r="AV51" s="1310"/>
      <c r="AW51" s="1310"/>
      <c r="AX51" s="1310"/>
      <c r="AY51" s="1310"/>
      <c r="AZ51" s="1310"/>
      <c r="BA51" s="1310"/>
      <c r="BB51" s="1310" t="s">
        <v>615</v>
      </c>
      <c r="BC51" s="1310"/>
      <c r="BD51" s="1310"/>
      <c r="BE51" s="1310"/>
      <c r="BF51" s="1310"/>
      <c r="BG51" s="1310"/>
      <c r="BH51" s="1310"/>
      <c r="BI51" s="1310"/>
      <c r="BJ51" s="1310"/>
      <c r="BK51" s="1310"/>
      <c r="BL51" s="1310"/>
      <c r="BM51" s="1310"/>
      <c r="BN51" s="1310"/>
      <c r="BO51" s="1310"/>
      <c r="BP51" s="1311">
        <v>43.1</v>
      </c>
      <c r="BQ51" s="1311"/>
      <c r="BR51" s="1311"/>
      <c r="BS51" s="1311"/>
      <c r="BT51" s="1311"/>
      <c r="BU51" s="1311"/>
      <c r="BV51" s="1311"/>
      <c r="BW51" s="1311"/>
      <c r="BX51" s="1311">
        <v>41</v>
      </c>
      <c r="BY51" s="1311"/>
      <c r="BZ51" s="1311"/>
      <c r="CA51" s="1311"/>
      <c r="CB51" s="1311"/>
      <c r="CC51" s="1311"/>
      <c r="CD51" s="1311"/>
      <c r="CE51" s="1311"/>
      <c r="CF51" s="1311">
        <v>30.6</v>
      </c>
      <c r="CG51" s="1311"/>
      <c r="CH51" s="1311"/>
      <c r="CI51" s="1311"/>
      <c r="CJ51" s="1311"/>
      <c r="CK51" s="1311"/>
      <c r="CL51" s="1311"/>
      <c r="CM51" s="1311"/>
      <c r="CN51" s="1311">
        <v>32.9</v>
      </c>
      <c r="CO51" s="1311"/>
      <c r="CP51" s="1311"/>
      <c r="CQ51" s="1311"/>
      <c r="CR51" s="1311"/>
      <c r="CS51" s="1311"/>
      <c r="CT51" s="1311"/>
      <c r="CU51" s="1311"/>
      <c r="CV51" s="1311">
        <v>24.6</v>
      </c>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616</v>
      </c>
      <c r="BC53" s="1310"/>
      <c r="BD53" s="1310"/>
      <c r="BE53" s="1310"/>
      <c r="BF53" s="1310"/>
      <c r="BG53" s="1310"/>
      <c r="BH53" s="1310"/>
      <c r="BI53" s="1310"/>
      <c r="BJ53" s="1310"/>
      <c r="BK53" s="1310"/>
      <c r="BL53" s="1310"/>
      <c r="BM53" s="1310"/>
      <c r="BN53" s="1310"/>
      <c r="BO53" s="1310"/>
      <c r="BP53" s="1311">
        <v>57</v>
      </c>
      <c r="BQ53" s="1311"/>
      <c r="BR53" s="1311"/>
      <c r="BS53" s="1311"/>
      <c r="BT53" s="1311"/>
      <c r="BU53" s="1311"/>
      <c r="BV53" s="1311"/>
      <c r="BW53" s="1311"/>
      <c r="BX53" s="1311">
        <v>58.8</v>
      </c>
      <c r="BY53" s="1311"/>
      <c r="BZ53" s="1311"/>
      <c r="CA53" s="1311"/>
      <c r="CB53" s="1311"/>
      <c r="CC53" s="1311"/>
      <c r="CD53" s="1311"/>
      <c r="CE53" s="1311"/>
      <c r="CF53" s="1311">
        <v>60.5</v>
      </c>
      <c r="CG53" s="1311"/>
      <c r="CH53" s="1311"/>
      <c r="CI53" s="1311"/>
      <c r="CJ53" s="1311"/>
      <c r="CK53" s="1311"/>
      <c r="CL53" s="1311"/>
      <c r="CM53" s="1311"/>
      <c r="CN53" s="1311">
        <v>62.3</v>
      </c>
      <c r="CO53" s="1311"/>
      <c r="CP53" s="1311"/>
      <c r="CQ53" s="1311"/>
      <c r="CR53" s="1311"/>
      <c r="CS53" s="1311"/>
      <c r="CT53" s="1311"/>
      <c r="CU53" s="1311"/>
      <c r="CV53" s="1311">
        <v>63.8</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617</v>
      </c>
      <c r="AO55" s="1306"/>
      <c r="AP55" s="1306"/>
      <c r="AQ55" s="1306"/>
      <c r="AR55" s="1306"/>
      <c r="AS55" s="1306"/>
      <c r="AT55" s="1306"/>
      <c r="AU55" s="1306"/>
      <c r="AV55" s="1306"/>
      <c r="AW55" s="1306"/>
      <c r="AX55" s="1306"/>
      <c r="AY55" s="1306"/>
      <c r="AZ55" s="1306"/>
      <c r="BA55" s="1306"/>
      <c r="BB55" s="1310" t="s">
        <v>615</v>
      </c>
      <c r="BC55" s="1310"/>
      <c r="BD55" s="1310"/>
      <c r="BE55" s="1310"/>
      <c r="BF55" s="1310"/>
      <c r="BG55" s="1310"/>
      <c r="BH55" s="1310"/>
      <c r="BI55" s="1310"/>
      <c r="BJ55" s="1310"/>
      <c r="BK55" s="1310"/>
      <c r="BL55" s="1310"/>
      <c r="BM55" s="1310"/>
      <c r="BN55" s="1310"/>
      <c r="BO55" s="1310"/>
      <c r="BP55" s="1311">
        <v>15</v>
      </c>
      <c r="BQ55" s="1311"/>
      <c r="BR55" s="1311"/>
      <c r="BS55" s="1311"/>
      <c r="BT55" s="1311"/>
      <c r="BU55" s="1311"/>
      <c r="BV55" s="1311"/>
      <c r="BW55" s="1311"/>
      <c r="BX55" s="1311">
        <v>12.2</v>
      </c>
      <c r="BY55" s="1311"/>
      <c r="BZ55" s="1311"/>
      <c r="CA55" s="1311"/>
      <c r="CB55" s="1311"/>
      <c r="CC55" s="1311"/>
      <c r="CD55" s="1311"/>
      <c r="CE55" s="1311"/>
      <c r="CF55" s="1311">
        <v>5</v>
      </c>
      <c r="CG55" s="1311"/>
      <c r="CH55" s="1311"/>
      <c r="CI55" s="1311"/>
      <c r="CJ55" s="1311"/>
      <c r="CK55" s="1311"/>
      <c r="CL55" s="1311"/>
      <c r="CM55" s="1311"/>
      <c r="CN55" s="1311">
        <v>5.4</v>
      </c>
      <c r="CO55" s="1311"/>
      <c r="CP55" s="1311"/>
      <c r="CQ55" s="1311"/>
      <c r="CR55" s="1311"/>
      <c r="CS55" s="1311"/>
      <c r="CT55" s="1311"/>
      <c r="CU55" s="1311"/>
      <c r="CV55" s="1311">
        <v>3.9</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616</v>
      </c>
      <c r="BC57" s="1310"/>
      <c r="BD57" s="1310"/>
      <c r="BE57" s="1310"/>
      <c r="BF57" s="1310"/>
      <c r="BG57" s="1310"/>
      <c r="BH57" s="1310"/>
      <c r="BI57" s="1310"/>
      <c r="BJ57" s="1310"/>
      <c r="BK57" s="1310"/>
      <c r="BL57" s="1310"/>
      <c r="BM57" s="1310"/>
      <c r="BN57" s="1310"/>
      <c r="BO57" s="1310"/>
      <c r="BP57" s="1311">
        <v>60.1</v>
      </c>
      <c r="BQ57" s="1311"/>
      <c r="BR57" s="1311"/>
      <c r="BS57" s="1311"/>
      <c r="BT57" s="1311"/>
      <c r="BU57" s="1311"/>
      <c r="BV57" s="1311"/>
      <c r="BW57" s="1311"/>
      <c r="BX57" s="1311">
        <v>61.2</v>
      </c>
      <c r="BY57" s="1311"/>
      <c r="BZ57" s="1311"/>
      <c r="CA57" s="1311"/>
      <c r="CB57" s="1311"/>
      <c r="CC57" s="1311"/>
      <c r="CD57" s="1311"/>
      <c r="CE57" s="1311"/>
      <c r="CF57" s="1311">
        <v>61.7</v>
      </c>
      <c r="CG57" s="1311"/>
      <c r="CH57" s="1311"/>
      <c r="CI57" s="1311"/>
      <c r="CJ57" s="1311"/>
      <c r="CK57" s="1311"/>
      <c r="CL57" s="1311"/>
      <c r="CM57" s="1311"/>
      <c r="CN57" s="1311">
        <v>62.6</v>
      </c>
      <c r="CO57" s="1311"/>
      <c r="CP57" s="1311"/>
      <c r="CQ57" s="1311"/>
      <c r="CR57" s="1311"/>
      <c r="CS57" s="1311"/>
      <c r="CT57" s="1311"/>
      <c r="CU57" s="1311"/>
      <c r="CV57" s="1311">
        <v>63.1</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618</v>
      </c>
    </row>
    <row r="64" spans="1:109" x14ac:dyDescent="0.15">
      <c r="B64" s="1281"/>
      <c r="G64" s="1288"/>
      <c r="I64" s="1321"/>
      <c r="J64" s="1321"/>
      <c r="K64" s="1321"/>
      <c r="L64" s="1321"/>
      <c r="M64" s="1321"/>
      <c r="N64" s="1322"/>
      <c r="AM64" s="1288"/>
      <c r="AN64" s="1288" t="s">
        <v>611</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619</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613</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562</v>
      </c>
      <c r="BQ72" s="1306"/>
      <c r="BR72" s="1306"/>
      <c r="BS72" s="1306"/>
      <c r="BT72" s="1306"/>
      <c r="BU72" s="1306"/>
      <c r="BV72" s="1306"/>
      <c r="BW72" s="1306"/>
      <c r="BX72" s="1306" t="s">
        <v>563</v>
      </c>
      <c r="BY72" s="1306"/>
      <c r="BZ72" s="1306"/>
      <c r="CA72" s="1306"/>
      <c r="CB72" s="1306"/>
      <c r="CC72" s="1306"/>
      <c r="CD72" s="1306"/>
      <c r="CE72" s="1306"/>
      <c r="CF72" s="1306" t="s">
        <v>564</v>
      </c>
      <c r="CG72" s="1306"/>
      <c r="CH72" s="1306"/>
      <c r="CI72" s="1306"/>
      <c r="CJ72" s="1306"/>
      <c r="CK72" s="1306"/>
      <c r="CL72" s="1306"/>
      <c r="CM72" s="1306"/>
      <c r="CN72" s="1306" t="s">
        <v>565</v>
      </c>
      <c r="CO72" s="1306"/>
      <c r="CP72" s="1306"/>
      <c r="CQ72" s="1306"/>
      <c r="CR72" s="1306"/>
      <c r="CS72" s="1306"/>
      <c r="CT72" s="1306"/>
      <c r="CU72" s="1306"/>
      <c r="CV72" s="1306" t="s">
        <v>566</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614</v>
      </c>
      <c r="AO73" s="1310"/>
      <c r="AP73" s="1310"/>
      <c r="AQ73" s="1310"/>
      <c r="AR73" s="1310"/>
      <c r="AS73" s="1310"/>
      <c r="AT73" s="1310"/>
      <c r="AU73" s="1310"/>
      <c r="AV73" s="1310"/>
      <c r="AW73" s="1310"/>
      <c r="AX73" s="1310"/>
      <c r="AY73" s="1310"/>
      <c r="AZ73" s="1310"/>
      <c r="BA73" s="1310"/>
      <c r="BB73" s="1310" t="s">
        <v>615</v>
      </c>
      <c r="BC73" s="1310"/>
      <c r="BD73" s="1310"/>
      <c r="BE73" s="1310"/>
      <c r="BF73" s="1310"/>
      <c r="BG73" s="1310"/>
      <c r="BH73" s="1310"/>
      <c r="BI73" s="1310"/>
      <c r="BJ73" s="1310"/>
      <c r="BK73" s="1310"/>
      <c r="BL73" s="1310"/>
      <c r="BM73" s="1310"/>
      <c r="BN73" s="1310"/>
      <c r="BO73" s="1310"/>
      <c r="BP73" s="1311">
        <v>43.1</v>
      </c>
      <c r="BQ73" s="1311"/>
      <c r="BR73" s="1311"/>
      <c r="BS73" s="1311"/>
      <c r="BT73" s="1311"/>
      <c r="BU73" s="1311"/>
      <c r="BV73" s="1311"/>
      <c r="BW73" s="1311"/>
      <c r="BX73" s="1311">
        <v>41</v>
      </c>
      <c r="BY73" s="1311"/>
      <c r="BZ73" s="1311"/>
      <c r="CA73" s="1311"/>
      <c r="CB73" s="1311"/>
      <c r="CC73" s="1311"/>
      <c r="CD73" s="1311"/>
      <c r="CE73" s="1311"/>
      <c r="CF73" s="1311">
        <v>30.6</v>
      </c>
      <c r="CG73" s="1311"/>
      <c r="CH73" s="1311"/>
      <c r="CI73" s="1311"/>
      <c r="CJ73" s="1311"/>
      <c r="CK73" s="1311"/>
      <c r="CL73" s="1311"/>
      <c r="CM73" s="1311"/>
      <c r="CN73" s="1311">
        <v>32.9</v>
      </c>
      <c r="CO73" s="1311"/>
      <c r="CP73" s="1311"/>
      <c r="CQ73" s="1311"/>
      <c r="CR73" s="1311"/>
      <c r="CS73" s="1311"/>
      <c r="CT73" s="1311"/>
      <c r="CU73" s="1311"/>
      <c r="CV73" s="1311">
        <v>24.6</v>
      </c>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620</v>
      </c>
      <c r="BC75" s="1310"/>
      <c r="BD75" s="1310"/>
      <c r="BE75" s="1310"/>
      <c r="BF75" s="1310"/>
      <c r="BG75" s="1310"/>
      <c r="BH75" s="1310"/>
      <c r="BI75" s="1310"/>
      <c r="BJ75" s="1310"/>
      <c r="BK75" s="1310"/>
      <c r="BL75" s="1310"/>
      <c r="BM75" s="1310"/>
      <c r="BN75" s="1310"/>
      <c r="BO75" s="1310"/>
      <c r="BP75" s="1311">
        <v>4.5</v>
      </c>
      <c r="BQ75" s="1311"/>
      <c r="BR75" s="1311"/>
      <c r="BS75" s="1311"/>
      <c r="BT75" s="1311"/>
      <c r="BU75" s="1311"/>
      <c r="BV75" s="1311"/>
      <c r="BW75" s="1311"/>
      <c r="BX75" s="1311">
        <v>4.8</v>
      </c>
      <c r="BY75" s="1311"/>
      <c r="BZ75" s="1311"/>
      <c r="CA75" s="1311"/>
      <c r="CB75" s="1311"/>
      <c r="CC75" s="1311"/>
      <c r="CD75" s="1311"/>
      <c r="CE75" s="1311"/>
      <c r="CF75" s="1311">
        <v>5.0999999999999996</v>
      </c>
      <c r="CG75" s="1311"/>
      <c r="CH75" s="1311"/>
      <c r="CI75" s="1311"/>
      <c r="CJ75" s="1311"/>
      <c r="CK75" s="1311"/>
      <c r="CL75" s="1311"/>
      <c r="CM75" s="1311"/>
      <c r="CN75" s="1311">
        <v>5.6</v>
      </c>
      <c r="CO75" s="1311"/>
      <c r="CP75" s="1311"/>
      <c r="CQ75" s="1311"/>
      <c r="CR75" s="1311"/>
      <c r="CS75" s="1311"/>
      <c r="CT75" s="1311"/>
      <c r="CU75" s="1311"/>
      <c r="CV75" s="1311">
        <v>6.1</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617</v>
      </c>
      <c r="AO77" s="1306"/>
      <c r="AP77" s="1306"/>
      <c r="AQ77" s="1306"/>
      <c r="AR77" s="1306"/>
      <c r="AS77" s="1306"/>
      <c r="AT77" s="1306"/>
      <c r="AU77" s="1306"/>
      <c r="AV77" s="1306"/>
      <c r="AW77" s="1306"/>
      <c r="AX77" s="1306"/>
      <c r="AY77" s="1306"/>
      <c r="AZ77" s="1306"/>
      <c r="BA77" s="1306"/>
      <c r="BB77" s="1310" t="s">
        <v>615</v>
      </c>
      <c r="BC77" s="1310"/>
      <c r="BD77" s="1310"/>
      <c r="BE77" s="1310"/>
      <c r="BF77" s="1310"/>
      <c r="BG77" s="1310"/>
      <c r="BH77" s="1310"/>
      <c r="BI77" s="1310"/>
      <c r="BJ77" s="1310"/>
      <c r="BK77" s="1310"/>
      <c r="BL77" s="1310"/>
      <c r="BM77" s="1310"/>
      <c r="BN77" s="1310"/>
      <c r="BO77" s="1310"/>
      <c r="BP77" s="1311">
        <v>15</v>
      </c>
      <c r="BQ77" s="1311"/>
      <c r="BR77" s="1311"/>
      <c r="BS77" s="1311"/>
      <c r="BT77" s="1311"/>
      <c r="BU77" s="1311"/>
      <c r="BV77" s="1311"/>
      <c r="BW77" s="1311"/>
      <c r="BX77" s="1311">
        <v>12.2</v>
      </c>
      <c r="BY77" s="1311"/>
      <c r="BZ77" s="1311"/>
      <c r="CA77" s="1311"/>
      <c r="CB77" s="1311"/>
      <c r="CC77" s="1311"/>
      <c r="CD77" s="1311"/>
      <c r="CE77" s="1311"/>
      <c r="CF77" s="1311">
        <v>5</v>
      </c>
      <c r="CG77" s="1311"/>
      <c r="CH77" s="1311"/>
      <c r="CI77" s="1311"/>
      <c r="CJ77" s="1311"/>
      <c r="CK77" s="1311"/>
      <c r="CL77" s="1311"/>
      <c r="CM77" s="1311"/>
      <c r="CN77" s="1311">
        <v>5.4</v>
      </c>
      <c r="CO77" s="1311"/>
      <c r="CP77" s="1311"/>
      <c r="CQ77" s="1311"/>
      <c r="CR77" s="1311"/>
      <c r="CS77" s="1311"/>
      <c r="CT77" s="1311"/>
      <c r="CU77" s="1311"/>
      <c r="CV77" s="1311">
        <v>3.9</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620</v>
      </c>
      <c r="BC79" s="1310"/>
      <c r="BD79" s="1310"/>
      <c r="BE79" s="1310"/>
      <c r="BF79" s="1310"/>
      <c r="BG79" s="1310"/>
      <c r="BH79" s="1310"/>
      <c r="BI79" s="1310"/>
      <c r="BJ79" s="1310"/>
      <c r="BK79" s="1310"/>
      <c r="BL79" s="1310"/>
      <c r="BM79" s="1310"/>
      <c r="BN79" s="1310"/>
      <c r="BO79" s="1310"/>
      <c r="BP79" s="1311">
        <v>5</v>
      </c>
      <c r="BQ79" s="1311"/>
      <c r="BR79" s="1311"/>
      <c r="BS79" s="1311"/>
      <c r="BT79" s="1311"/>
      <c r="BU79" s="1311"/>
      <c r="BV79" s="1311"/>
      <c r="BW79" s="1311"/>
      <c r="BX79" s="1311">
        <v>4.8</v>
      </c>
      <c r="BY79" s="1311"/>
      <c r="BZ79" s="1311"/>
      <c r="CA79" s="1311"/>
      <c r="CB79" s="1311"/>
      <c r="CC79" s="1311"/>
      <c r="CD79" s="1311"/>
      <c r="CE79" s="1311"/>
      <c r="CF79" s="1311">
        <v>4.5</v>
      </c>
      <c r="CG79" s="1311"/>
      <c r="CH79" s="1311"/>
      <c r="CI79" s="1311"/>
      <c r="CJ79" s="1311"/>
      <c r="CK79" s="1311"/>
      <c r="CL79" s="1311"/>
      <c r="CM79" s="1311"/>
      <c r="CN79" s="1311">
        <v>4.2</v>
      </c>
      <c r="CO79" s="1311"/>
      <c r="CP79" s="1311"/>
      <c r="CQ79" s="1311"/>
      <c r="CR79" s="1311"/>
      <c r="CS79" s="1311"/>
      <c r="CT79" s="1311"/>
      <c r="CU79" s="1311"/>
      <c r="CV79" s="1311">
        <v>4.2</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0DJPM7tDqt8wlGHDMheiT4xNDS6Ai9hAwBaB0urGFqfjiwLfOgjdm4f4ZBZu9u6cfv+pUsagQEjFcLDJ+LD1fw==" saltValue="Vn6yq6l2LwD0GGH3El/K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90" zoomScaleNormal="9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OLtBZ0PTjlO7BZNIbyX9aLrYaRmnGe97dTAD6yFt7O0zAZ3BlCnfgKAUWbwNnEvk9FAnGtnvxqnh93+C4N5Zw==" saltValue="n0iC6efU0bmgQ/bem7s/I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7" zoomScaleNormal="77" zoomScaleSheetLayoutView="55" workbookViewId="0">
      <selection activeCell="BJ33" sqref="BJ3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TAijMP+bWaqokE+Z94rX1bQ4SKlDYTgTKcfo3Nk3SIUCrO8lOSs4gd1HOCETgg1URU8+kUzEisou7yBvVHMYkg==" saltValue="4jaToWCJzvKqUoDbD05Ph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38798</v>
      </c>
      <c r="E3" s="162"/>
      <c r="F3" s="163">
        <v>40879</v>
      </c>
      <c r="G3" s="164"/>
      <c r="H3" s="165"/>
    </row>
    <row r="4" spans="1:8" x14ac:dyDescent="0.15">
      <c r="A4" s="166"/>
      <c r="B4" s="167"/>
      <c r="C4" s="168"/>
      <c r="D4" s="169">
        <v>18504</v>
      </c>
      <c r="E4" s="170"/>
      <c r="F4" s="171">
        <v>24087</v>
      </c>
      <c r="G4" s="172"/>
      <c r="H4" s="173"/>
    </row>
    <row r="5" spans="1:8" x14ac:dyDescent="0.15">
      <c r="A5" s="154" t="s">
        <v>554</v>
      </c>
      <c r="B5" s="159"/>
      <c r="C5" s="160"/>
      <c r="D5" s="161">
        <v>23626</v>
      </c>
      <c r="E5" s="162"/>
      <c r="F5" s="163">
        <v>42651</v>
      </c>
      <c r="G5" s="164"/>
      <c r="H5" s="165"/>
    </row>
    <row r="6" spans="1:8" x14ac:dyDescent="0.15">
      <c r="A6" s="166"/>
      <c r="B6" s="167"/>
      <c r="C6" s="168"/>
      <c r="D6" s="169">
        <v>14828</v>
      </c>
      <c r="E6" s="170"/>
      <c r="F6" s="171">
        <v>22675</v>
      </c>
      <c r="G6" s="172"/>
      <c r="H6" s="173"/>
    </row>
    <row r="7" spans="1:8" x14ac:dyDescent="0.15">
      <c r="A7" s="154" t="s">
        <v>555</v>
      </c>
      <c r="B7" s="159"/>
      <c r="C7" s="160"/>
      <c r="D7" s="161">
        <v>32241</v>
      </c>
      <c r="E7" s="162"/>
      <c r="F7" s="163">
        <v>43226</v>
      </c>
      <c r="G7" s="164"/>
      <c r="H7" s="165"/>
    </row>
    <row r="8" spans="1:8" x14ac:dyDescent="0.15">
      <c r="A8" s="166"/>
      <c r="B8" s="167"/>
      <c r="C8" s="168"/>
      <c r="D8" s="169">
        <v>18946</v>
      </c>
      <c r="E8" s="170"/>
      <c r="F8" s="171">
        <v>22622</v>
      </c>
      <c r="G8" s="172"/>
      <c r="H8" s="173"/>
    </row>
    <row r="9" spans="1:8" x14ac:dyDescent="0.15">
      <c r="A9" s="154" t="s">
        <v>556</v>
      </c>
      <c r="B9" s="159"/>
      <c r="C9" s="160"/>
      <c r="D9" s="161">
        <v>26996</v>
      </c>
      <c r="E9" s="162"/>
      <c r="F9" s="163">
        <v>42836</v>
      </c>
      <c r="G9" s="164"/>
      <c r="H9" s="165"/>
    </row>
    <row r="10" spans="1:8" x14ac:dyDescent="0.15">
      <c r="A10" s="166"/>
      <c r="B10" s="167"/>
      <c r="C10" s="168"/>
      <c r="D10" s="169">
        <v>14727</v>
      </c>
      <c r="E10" s="170"/>
      <c r="F10" s="171">
        <v>22936</v>
      </c>
      <c r="G10" s="172"/>
      <c r="H10" s="173"/>
    </row>
    <row r="11" spans="1:8" x14ac:dyDescent="0.15">
      <c r="A11" s="154" t="s">
        <v>557</v>
      </c>
      <c r="B11" s="159"/>
      <c r="C11" s="160"/>
      <c r="D11" s="161">
        <v>26456</v>
      </c>
      <c r="E11" s="162"/>
      <c r="F11" s="163">
        <v>44161</v>
      </c>
      <c r="G11" s="164"/>
      <c r="H11" s="165"/>
    </row>
    <row r="12" spans="1:8" x14ac:dyDescent="0.15">
      <c r="A12" s="166"/>
      <c r="B12" s="167"/>
      <c r="C12" s="174"/>
      <c r="D12" s="169">
        <v>15418</v>
      </c>
      <c r="E12" s="170"/>
      <c r="F12" s="171">
        <v>23644</v>
      </c>
      <c r="G12" s="172"/>
      <c r="H12" s="173"/>
    </row>
    <row r="13" spans="1:8" x14ac:dyDescent="0.15">
      <c r="A13" s="154"/>
      <c r="B13" s="159"/>
      <c r="C13" s="175"/>
      <c r="D13" s="176">
        <v>29623</v>
      </c>
      <c r="E13" s="177"/>
      <c r="F13" s="178">
        <v>42751</v>
      </c>
      <c r="G13" s="179"/>
      <c r="H13" s="165"/>
    </row>
    <row r="14" spans="1:8" x14ac:dyDescent="0.15">
      <c r="A14" s="166"/>
      <c r="B14" s="167"/>
      <c r="C14" s="168"/>
      <c r="D14" s="169">
        <v>16485</v>
      </c>
      <c r="E14" s="170"/>
      <c r="F14" s="171">
        <v>23193</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5.16</v>
      </c>
      <c r="C19" s="180">
        <f>ROUND(VALUE(SUBSTITUTE(実質収支比率等に係る経年分析!G$48,"▲","-")),2)</f>
        <v>7.55</v>
      </c>
      <c r="D19" s="180">
        <f>ROUND(VALUE(SUBSTITUTE(実質収支比率等に係る経年分析!H$48,"▲","-")),2)</f>
        <v>5.19</v>
      </c>
      <c r="E19" s="180">
        <f>ROUND(VALUE(SUBSTITUTE(実質収支比率等に係る経年分析!I$48,"▲","-")),2)</f>
        <v>8.5399999999999991</v>
      </c>
      <c r="F19" s="180">
        <f>ROUND(VALUE(SUBSTITUTE(実質収支比率等に係る経年分析!J$48,"▲","-")),2)</f>
        <v>6.56</v>
      </c>
    </row>
    <row r="20" spans="1:11" x14ac:dyDescent="0.15">
      <c r="A20" s="180" t="s">
        <v>54</v>
      </c>
      <c r="B20" s="180">
        <f>ROUND(VALUE(SUBSTITUTE(実質収支比率等に係る経年分析!F$47,"▲","-")),2)</f>
        <v>21.38</v>
      </c>
      <c r="C20" s="180">
        <f>ROUND(VALUE(SUBSTITUTE(実質収支比率等に係る経年分析!G$47,"▲","-")),2)</f>
        <v>22.01</v>
      </c>
      <c r="D20" s="180">
        <f>ROUND(VALUE(SUBSTITUTE(実質収支比率等に係る経年分析!H$47,"▲","-")),2)</f>
        <v>25.26</v>
      </c>
      <c r="E20" s="180">
        <f>ROUND(VALUE(SUBSTITUTE(実質収支比率等に係る経年分析!I$47,"▲","-")),2)</f>
        <v>19.84</v>
      </c>
      <c r="F20" s="180">
        <f>ROUND(VALUE(SUBSTITUTE(実質収支比率等に係る経年分析!J$47,"▲","-")),2)</f>
        <v>20.54</v>
      </c>
    </row>
    <row r="21" spans="1:11" x14ac:dyDescent="0.15">
      <c r="A21" s="180" t="s">
        <v>55</v>
      </c>
      <c r="B21" s="180">
        <f>IF(ISNUMBER(VALUE(SUBSTITUTE(実質収支比率等に係る経年分析!F$49,"▲","-"))),ROUND(VALUE(SUBSTITUTE(実質収支比率等に係る経年分析!F$49,"▲","-")),2),NA())</f>
        <v>-0.25</v>
      </c>
      <c r="C21" s="180">
        <f>IF(ISNUMBER(VALUE(SUBSTITUTE(実質収支比率等に係る経年分析!G$49,"▲","-"))),ROUND(VALUE(SUBSTITUTE(実質収支比率等に係る経年分析!G$49,"▲","-")),2),NA())</f>
        <v>3.02</v>
      </c>
      <c r="D21" s="180">
        <f>IF(ISNUMBER(VALUE(SUBSTITUTE(実質収支比率等に係る経年分析!H$49,"▲","-"))),ROUND(VALUE(SUBSTITUTE(実質収支比率等に係る経年分析!H$49,"▲","-")),2),NA())</f>
        <v>1.28</v>
      </c>
      <c r="E21" s="180">
        <f>IF(ISNUMBER(VALUE(SUBSTITUTE(実質収支比率等に係る経年分析!I$49,"▲","-"))),ROUND(VALUE(SUBSTITUTE(実質収支比率等に係る経年分析!I$49,"▲","-")),2),NA())</f>
        <v>-2.08</v>
      </c>
      <c r="F21" s="180">
        <f>IF(ISNUMBER(VALUE(SUBSTITUTE(実質収支比率等に係る経年分析!J$49,"▲","-"))),ROUND(VALUE(SUBSTITUTE(実質収支比率等に係る経年分析!J$49,"▲","-")),2),NA())</f>
        <v>-0.41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坂戸中央２日の出町土地区画整理事業特別会計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石井土地区画整理事業特別会計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0.55000000000000004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0.26</v>
      </c>
    </row>
    <row r="32" spans="1:11" x14ac:dyDescent="0.15">
      <c r="A32" s="181" t="str">
        <f>IF(連結実質赤字比率に係る赤字・黒字の構成分析!C$38="",NA(),連結実質赤字比率に係る赤字・黒字の構成分析!C$38)</f>
        <v>関間四丁目土地区画整理事業特別会計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片柳土地区画整理事業特別会計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2.16</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3.26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8.6999999999999993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2509</v>
      </c>
      <c r="E42" s="182"/>
      <c r="F42" s="182"/>
      <c r="G42" s="182">
        <f>'実質公債費比率（分子）の構造'!L$52</f>
        <v>2563</v>
      </c>
      <c r="H42" s="182"/>
      <c r="I42" s="182"/>
      <c r="J42" s="182">
        <f>'実質公債費比率（分子）の構造'!M$52</f>
        <v>2608</v>
      </c>
      <c r="K42" s="182"/>
      <c r="L42" s="182"/>
      <c r="M42" s="182">
        <f>'実質公債費比率（分子）の構造'!N$52</f>
        <v>2550</v>
      </c>
      <c r="N42" s="182"/>
      <c r="O42" s="182"/>
      <c r="P42" s="182">
        <f>'実質公債費比率（分子）の構造'!O$52</f>
        <v>2528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719</v>
      </c>
      <c r="C45" s="182"/>
      <c r="D45" s="182"/>
      <c r="E45" s="182">
        <f>'実質公債費比率（分子）の構造'!L$49</f>
        <v>598</v>
      </c>
      <c r="F45" s="182"/>
      <c r="G45" s="182"/>
      <c r="H45" s="182">
        <f>'実質公債費比率（分子）の構造'!M$49</f>
        <v>628</v>
      </c>
      <c r="I45" s="182"/>
      <c r="J45" s="182"/>
      <c r="K45" s="182">
        <f>'実質公債費比率（分子）の構造'!N$49</f>
        <v>549</v>
      </c>
      <c r="L45" s="182"/>
      <c r="M45" s="182"/>
      <c r="N45" s="182">
        <f>'実質公債費比率（分子）の構造'!O$49</f>
        <v>555</v>
      </c>
      <c r="O45" s="182"/>
      <c r="P45" s="182"/>
    </row>
    <row r="46" spans="1:16" x14ac:dyDescent="0.15">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2588</v>
      </c>
      <c r="C49" s="182"/>
      <c r="D49" s="182"/>
      <c r="E49" s="182">
        <f>'実質公債費比率（分子）の構造'!L$45</f>
        <v>2770</v>
      </c>
      <c r="F49" s="182"/>
      <c r="G49" s="182"/>
      <c r="H49" s="182">
        <f>'実質公債費比率（分子）の構造'!M$45</f>
        <v>2899</v>
      </c>
      <c r="I49" s="182"/>
      <c r="J49" s="182"/>
      <c r="K49" s="182">
        <f>'実質公債費比率（分子）の構造'!N$45</f>
        <v>3028</v>
      </c>
      <c r="L49" s="182"/>
      <c r="M49" s="182"/>
      <c r="N49" s="182">
        <f>'実質公債費比率（分子）の構造'!O$45</f>
        <v>3099</v>
      </c>
      <c r="O49" s="182"/>
      <c r="P49" s="182"/>
    </row>
    <row r="50" spans="1:16" x14ac:dyDescent="0.15">
      <c r="A50" s="182" t="s">
        <v>70</v>
      </c>
      <c r="B50" s="182" t="e">
        <f>NA()</f>
        <v>#N/A</v>
      </c>
      <c r="C50" s="182">
        <f>IF(ISNUMBER('実質公債費比率（分子）の構造'!K$53),'実質公債費比率（分子）の構造'!K$53,NA())</f>
        <v>798</v>
      </c>
      <c r="D50" s="182" t="e">
        <f>NA()</f>
        <v>#N/A</v>
      </c>
      <c r="E50" s="182" t="e">
        <f>NA()</f>
        <v>#N/A</v>
      </c>
      <c r="F50" s="182">
        <f>IF(ISNUMBER('実質公債費比率（分子）の構造'!L$53),'実質公債費比率（分子）の構造'!L$53,NA())</f>
        <v>805</v>
      </c>
      <c r="G50" s="182" t="e">
        <f>NA()</f>
        <v>#N/A</v>
      </c>
      <c r="H50" s="182" t="e">
        <f>NA()</f>
        <v>#N/A</v>
      </c>
      <c r="I50" s="182">
        <f>IF(ISNUMBER('実質公債費比率（分子）の構造'!M$53),'実質公債費比率（分子）の構造'!M$53,NA())</f>
        <v>919</v>
      </c>
      <c r="J50" s="182" t="e">
        <f>NA()</f>
        <v>#N/A</v>
      </c>
      <c r="K50" s="182" t="e">
        <f>NA()</f>
        <v>#N/A</v>
      </c>
      <c r="L50" s="182">
        <f>IF(ISNUMBER('実質公債費比率（分子）の構造'!N$53),'実質公債費比率（分子）の構造'!N$53,NA())</f>
        <v>1027</v>
      </c>
      <c r="M50" s="182" t="e">
        <f>NA()</f>
        <v>#N/A</v>
      </c>
      <c r="N50" s="182" t="e">
        <f>NA()</f>
        <v>#N/A</v>
      </c>
      <c r="O50" s="182">
        <f>IF(ISNUMBER('実質公債費比率（分子）の構造'!O$53),'実質公債費比率（分子）の構造'!O$53,NA())</f>
        <v>1126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24795</v>
      </c>
      <c r="E56" s="181"/>
      <c r="F56" s="181"/>
      <c r="G56" s="181">
        <f>'将来負担比率（分子）の構造'!J$52</f>
        <v>24811</v>
      </c>
      <c r="H56" s="181"/>
      <c r="I56" s="181"/>
      <c r="J56" s="181">
        <f>'将来負担比率（分子）の構造'!K$52</f>
        <v>24771</v>
      </c>
      <c r="K56" s="181"/>
      <c r="L56" s="181"/>
      <c r="M56" s="181">
        <f>'将来負担比率（分子）の構造'!L$52</f>
        <v>24850</v>
      </c>
      <c r="N56" s="181"/>
      <c r="O56" s="181"/>
      <c r="P56" s="181">
        <f>'将来負担比率（分子）の構造'!M$52</f>
        <v>24941</v>
      </c>
    </row>
    <row r="57" spans="1:16" x14ac:dyDescent="0.15">
      <c r="A57" s="181" t="s">
        <v>41</v>
      </c>
      <c r="B57" s="181"/>
      <c r="C57" s="181"/>
      <c r="D57" s="181">
        <f>'将来負担比率（分子）の構造'!I$51</f>
        <v>4972</v>
      </c>
      <c r="E57" s="181"/>
      <c r="F57" s="181"/>
      <c r="G57" s="181">
        <f>'将来負担比率（分子）の構造'!J$51</f>
        <v>5047</v>
      </c>
      <c r="H57" s="181"/>
      <c r="I57" s="181"/>
      <c r="J57" s="181">
        <f>'将来負担比率（分子）の構造'!K$51</f>
        <v>5066</v>
      </c>
      <c r="K57" s="181"/>
      <c r="L57" s="181"/>
      <c r="M57" s="181">
        <f>'将来負担比率（分子）の構造'!L$51</f>
        <v>4959</v>
      </c>
      <c r="N57" s="181"/>
      <c r="O57" s="181"/>
      <c r="P57" s="181">
        <f>'将来負担比率（分子）の構造'!M$51</f>
        <v>4611</v>
      </c>
    </row>
    <row r="58" spans="1:16" x14ac:dyDescent="0.15">
      <c r="A58" s="181" t="s">
        <v>40</v>
      </c>
      <c r="B58" s="181"/>
      <c r="C58" s="181"/>
      <c r="D58" s="181">
        <f>'将来負担比率（分子）の構造'!I$50</f>
        <v>7244</v>
      </c>
      <c r="E58" s="181"/>
      <c r="F58" s="181"/>
      <c r="G58" s="181">
        <f>'将来負担比率（分子）の構造'!J$50</f>
        <v>6598</v>
      </c>
      <c r="H58" s="181"/>
      <c r="I58" s="181"/>
      <c r="J58" s="181">
        <f>'将来負担比率（分子）の構造'!K$50</f>
        <v>8150</v>
      </c>
      <c r="K58" s="181"/>
      <c r="L58" s="181"/>
      <c r="M58" s="181">
        <f>'将来負担比率（分子）の構造'!L$50</f>
        <v>6632</v>
      </c>
      <c r="N58" s="181"/>
      <c r="O58" s="181"/>
      <c r="P58" s="181">
        <f>'将来負担比率（分子）の構造'!M$50</f>
        <v>7263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34</v>
      </c>
      <c r="B62" s="181">
        <f>'将来負担比率（分子）の構造'!I$45</f>
        <v>3561</v>
      </c>
      <c r="C62" s="181"/>
      <c r="D62" s="181"/>
      <c r="E62" s="181">
        <f>'将来負担比率（分子）の構造'!J$45</f>
        <v>3478</v>
      </c>
      <c r="F62" s="181"/>
      <c r="G62" s="181"/>
      <c r="H62" s="181">
        <f>'将来負担比率（分子）の構造'!K$45</f>
        <v>3306</v>
      </c>
      <c r="I62" s="181"/>
      <c r="J62" s="181"/>
      <c r="K62" s="181">
        <f>'将来負担比率（分子）の構造'!L$45</f>
        <v>3218</v>
      </c>
      <c r="L62" s="181"/>
      <c r="M62" s="181"/>
      <c r="N62" s="181">
        <f>'将来負担比率（分子）の構造'!M$45</f>
        <v>3159</v>
      </c>
      <c r="O62" s="181"/>
      <c r="P62" s="181"/>
    </row>
    <row r="63" spans="1:16" x14ac:dyDescent="0.15">
      <c r="A63" s="181" t="s">
        <v>33</v>
      </c>
      <c r="B63" s="181">
        <f>'将来負担比率（分子）の構造'!I$44</f>
        <v>6625</v>
      </c>
      <c r="C63" s="181"/>
      <c r="D63" s="181"/>
      <c r="E63" s="181">
        <f>'将来負担比率（分子）の構造'!J$44</f>
        <v>6448</v>
      </c>
      <c r="F63" s="181"/>
      <c r="G63" s="181"/>
      <c r="H63" s="181">
        <f>'将来負担比率（分子）の構造'!K$44</f>
        <v>6811</v>
      </c>
      <c r="I63" s="181"/>
      <c r="J63" s="181"/>
      <c r="K63" s="181">
        <f>'将来負担比率（分子）の構造'!L$44</f>
        <v>6230</v>
      </c>
      <c r="L63" s="181"/>
      <c r="M63" s="181"/>
      <c r="N63" s="181">
        <f>'将来負担比率（分子）の構造'!M$44</f>
        <v>5945</v>
      </c>
      <c r="O63" s="181"/>
      <c r="P63" s="181"/>
    </row>
    <row r="64" spans="1:16" x14ac:dyDescent="0.15">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31</v>
      </c>
      <c r="B65" s="181">
        <f>'将来負担比率（分子）の構造'!I$42</f>
        <v>2723</v>
      </c>
      <c r="C65" s="181"/>
      <c r="D65" s="181"/>
      <c r="E65" s="181">
        <f>'将来負担比率（分子）の構造'!J$42</f>
        <v>2551</v>
      </c>
      <c r="F65" s="181"/>
      <c r="G65" s="181"/>
      <c r="H65" s="181">
        <f>'将来負担比率（分子）の構造'!K$42</f>
        <v>2394</v>
      </c>
      <c r="I65" s="181"/>
      <c r="J65" s="181"/>
      <c r="K65" s="181">
        <f>'将来負担比率（分子）の構造'!L$42</f>
        <v>2366</v>
      </c>
      <c r="L65" s="181"/>
      <c r="M65" s="181"/>
      <c r="N65" s="181">
        <f>'将来負担比率（分子）の構造'!M$42</f>
        <v>2366</v>
      </c>
      <c r="O65" s="181"/>
      <c r="P65" s="181"/>
    </row>
    <row r="66" spans="1:16" x14ac:dyDescent="0.15">
      <c r="A66" s="181" t="s">
        <v>30</v>
      </c>
      <c r="B66" s="181">
        <f>'将来負担比率（分子）の構造'!I$41</f>
        <v>31112</v>
      </c>
      <c r="C66" s="181"/>
      <c r="D66" s="181"/>
      <c r="E66" s="181">
        <f>'将来負担比率（分子）の構造'!J$41</f>
        <v>30629</v>
      </c>
      <c r="F66" s="181"/>
      <c r="G66" s="181"/>
      <c r="H66" s="181">
        <f>'将来負担比率（分子）の構造'!K$41</f>
        <v>30510</v>
      </c>
      <c r="I66" s="181"/>
      <c r="J66" s="181"/>
      <c r="K66" s="181">
        <f>'将来負担比率（分子）の構造'!L$41</f>
        <v>30051</v>
      </c>
      <c r="L66" s="181"/>
      <c r="M66" s="181"/>
      <c r="N66" s="181">
        <f>'将来負担比率（分子）の構造'!M$41</f>
        <v>29531</v>
      </c>
      <c r="O66" s="181"/>
      <c r="P66" s="181"/>
    </row>
    <row r="67" spans="1:16" x14ac:dyDescent="0.15">
      <c r="A67" s="181" t="s">
        <v>74</v>
      </c>
      <c r="B67" s="181" t="e">
        <f>NA()</f>
        <v>#N/A</v>
      </c>
      <c r="C67" s="181">
        <f>IF(ISNUMBER('将来負担比率（分子）の構造'!I$53), IF('将来負担比率（分子）の構造'!I$53 &lt; 0, 0, '将来負担比率（分子）の構造'!I$53), NA())</f>
        <v>7009</v>
      </c>
      <c r="D67" s="181" t="e">
        <f>NA()</f>
        <v>#N/A</v>
      </c>
      <c r="E67" s="181" t="e">
        <f>NA()</f>
        <v>#N/A</v>
      </c>
      <c r="F67" s="181">
        <f>IF(ISNUMBER('将来負担比率（分子）の構造'!J$53), IF('将来負担比率（分子）の構造'!J$53 &lt; 0, 0, '将来負担比率（分子）の構造'!J$53), NA())</f>
        <v>6651</v>
      </c>
      <c r="G67" s="181" t="e">
        <f>NA()</f>
        <v>#N/A</v>
      </c>
      <c r="H67" s="181" t="e">
        <f>NA()</f>
        <v>#N/A</v>
      </c>
      <c r="I67" s="181">
        <f>IF(ISNUMBER('将来負担比率（分子）の構造'!K$53), IF('将来負担比率（分子）の構造'!K$53 &lt; 0, 0, '将来負担比率（分子）の構造'!K$53), NA())</f>
        <v>5034</v>
      </c>
      <c r="J67" s="181" t="e">
        <f>NA()</f>
        <v>#N/A</v>
      </c>
      <c r="K67" s="181" t="e">
        <f>NA()</f>
        <v>#N/A</v>
      </c>
      <c r="L67" s="181">
        <f>IF(ISNUMBER('将来負担比率（分子）の構造'!L$53), IF('将来負担比率（分子）の構造'!L$53 &lt; 0, 0, '将来負担比率（分子）の構造'!L$53), NA())</f>
        <v>5423</v>
      </c>
      <c r="M67" s="181" t="e">
        <f>NA()</f>
        <v>#N/A</v>
      </c>
      <c r="N67" s="181" t="e">
        <f>NA()</f>
        <v>#N/A</v>
      </c>
      <c r="O67" s="181">
        <f>IF(ISNUMBER('将来負担比率（分子）の構造'!M$53), IF('将来負担比率（分子）の構造'!M$53 &lt; 0, 0, '将来負担比率（分子）の構造'!M$53), NA())</f>
        <v>4184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4687</v>
      </c>
      <c r="C72" s="185">
        <f>基金残高に係る経年分析!G55</f>
        <v>3680</v>
      </c>
      <c r="D72" s="185">
        <f>基金残高に係る経年分析!H55</f>
        <v>3930</v>
      </c>
    </row>
    <row r="73" spans="1:16" x14ac:dyDescent="0.15">
      <c r="A73" s="184" t="s">
        <v>77</v>
      </c>
      <c r="B73" s="185">
        <f>基金残高に係る経年分析!F56</f>
        <v>52</v>
      </c>
      <c r="C73" s="185">
        <f>基金残高に係る経年分析!G56</f>
        <v>2</v>
      </c>
      <c r="D73" s="185">
        <f>基金残高に係る経年分析!H56</f>
        <v>2</v>
      </c>
    </row>
    <row r="74" spans="1:16" x14ac:dyDescent="0.15">
      <c r="A74" s="184" t="s">
        <v>78</v>
      </c>
      <c r="B74" s="185">
        <f>基金残高に係る経年分析!F57</f>
        <v>991</v>
      </c>
      <c r="C74" s="185">
        <f>基金残高に係る経年分析!G57</f>
        <v>620</v>
      </c>
      <c r="D74" s="185">
        <f>基金残高に係る経年分析!H57</f>
        <v>677</v>
      </c>
    </row>
  </sheetData>
  <sheetProtection algorithmName="SHA-512" hashValue="HnqEHfk6cUEG541RT/rmPxMEbO++SyqULiUmYW4WITWw8f5cj+7IPa/3aCalc8COeVrrLbsjAlAbSdZCAnGlxA==" saltValue="6HSOPWbZL4LT1tJ9nLk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神田</cp:lastModifiedBy>
  <cp:lastPrinted>2022-03-11T02:22:05Z</cp:lastPrinted>
  <dcterms:created xsi:type="dcterms:W3CDTF">2022-02-02T04:15:52Z</dcterms:created>
  <dcterms:modified xsi:type="dcterms:W3CDTF">2022-09-12T07:52:49Z</dcterms:modified>
  <cp:category/>
</cp:coreProperties>
</file>